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Github\DispaSET-SideTools\scripts\Matteo\f18\"/>
    </mc:Choice>
  </mc:AlternateContent>
  <xr:revisionPtr revIDLastSave="0" documentId="13_ncr:1_{2CFEF160-6121-4E1B-86E8-5E514E4811B3}" xr6:coauthVersionLast="45" xr6:coauthVersionMax="45" xr10:uidLastSave="{00000000-0000-0000-0000-000000000000}"/>
  <bookViews>
    <workbookView xWindow="-120" yWindow="-120" windowWidth="29040" windowHeight="15840" activeTab="2" xr2:uid="{903762BC-5445-4B61-A944-394E7EAF241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42" i="3" l="1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L160" i="3"/>
  <c r="L161" i="3"/>
  <c r="L162" i="3"/>
  <c r="L163" i="3"/>
  <c r="L164" i="3"/>
  <c r="L165" i="3"/>
  <c r="L166" i="3"/>
  <c r="L167" i="3"/>
  <c r="L168" i="3"/>
  <c r="L169" i="3"/>
  <c r="L170" i="3"/>
  <c r="L171" i="3"/>
  <c r="L172" i="3"/>
  <c r="L173" i="3"/>
  <c r="L174" i="3"/>
  <c r="L175" i="3"/>
  <c r="L176" i="3"/>
  <c r="L177" i="3"/>
  <c r="L178" i="3"/>
  <c r="L179" i="3"/>
  <c r="L180" i="3"/>
  <c r="L181" i="3"/>
  <c r="L182" i="3"/>
  <c r="L183" i="3"/>
  <c r="L184" i="3"/>
  <c r="L185" i="3"/>
  <c r="L186" i="3"/>
  <c r="L187" i="3"/>
  <c r="L188" i="3"/>
  <c r="L189" i="3"/>
  <c r="L190" i="3"/>
  <c r="L191" i="3"/>
  <c r="L192" i="3"/>
  <c r="L193" i="3"/>
  <c r="L194" i="3"/>
  <c r="L195" i="3"/>
  <c r="L196" i="3"/>
  <c r="L197" i="3"/>
  <c r="L198" i="3"/>
  <c r="L199" i="3"/>
  <c r="L200" i="3"/>
  <c r="L201" i="3"/>
  <c r="L202" i="3"/>
  <c r="L203" i="3"/>
  <c r="L204" i="3"/>
  <c r="L205" i="3"/>
  <c r="L206" i="3"/>
  <c r="L207" i="3"/>
  <c r="L208" i="3"/>
  <c r="L209" i="3"/>
  <c r="L210" i="3"/>
  <c r="L211" i="3"/>
  <c r="L212" i="3"/>
  <c r="L213" i="3"/>
  <c r="L214" i="3"/>
  <c r="L215" i="3"/>
  <c r="L216" i="3"/>
  <c r="L217" i="3"/>
  <c r="L218" i="3"/>
  <c r="L219" i="3"/>
  <c r="L220" i="3"/>
  <c r="L221" i="3"/>
  <c r="L222" i="3"/>
  <c r="L223" i="3"/>
  <c r="L224" i="3"/>
  <c r="L225" i="3"/>
  <c r="L226" i="3"/>
  <c r="L227" i="3"/>
  <c r="L228" i="3"/>
  <c r="L229" i="3"/>
  <c r="L230" i="3"/>
  <c r="L231" i="3"/>
  <c r="L232" i="3"/>
  <c r="L233" i="3"/>
  <c r="L234" i="3"/>
  <c r="L235" i="3"/>
  <c r="L2" i="3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275" i="3"/>
  <c r="L276" i="3"/>
  <c r="L277" i="3"/>
  <c r="L278" i="3"/>
  <c r="L279" i="3"/>
  <c r="L280" i="3"/>
  <c r="L281" i="3"/>
  <c r="L282" i="3"/>
  <c r="L283" i="3"/>
  <c r="L284" i="3"/>
  <c r="L285" i="3"/>
  <c r="L286" i="3"/>
  <c r="L287" i="3"/>
  <c r="L288" i="3"/>
  <c r="L289" i="3"/>
  <c r="L290" i="3"/>
  <c r="L291" i="3"/>
  <c r="L292" i="3"/>
  <c r="L293" i="3"/>
  <c r="L294" i="3"/>
  <c r="L295" i="3"/>
  <c r="L296" i="3"/>
  <c r="L297" i="3"/>
  <c r="L298" i="3"/>
  <c r="L299" i="3"/>
  <c r="L300" i="3"/>
  <c r="L301" i="3"/>
  <c r="L302" i="3"/>
  <c r="L303" i="3"/>
  <c r="L304" i="3"/>
  <c r="L305" i="3"/>
  <c r="L306" i="3"/>
  <c r="L307" i="3"/>
  <c r="L308" i="3"/>
  <c r="L309" i="3"/>
  <c r="L310" i="3"/>
  <c r="L311" i="3"/>
  <c r="L312" i="3"/>
  <c r="L313" i="3"/>
  <c r="L314" i="3"/>
  <c r="L315" i="3"/>
  <c r="L316" i="3"/>
  <c r="L317" i="3"/>
  <c r="L318" i="3"/>
  <c r="L319" i="3"/>
  <c r="L320" i="3"/>
  <c r="L321" i="3"/>
  <c r="L322" i="3"/>
  <c r="L323" i="3"/>
  <c r="L324" i="3"/>
  <c r="L325" i="3"/>
  <c r="L326" i="3"/>
  <c r="L327" i="3"/>
  <c r="L328" i="3"/>
  <c r="L329" i="3"/>
  <c r="L330" i="3"/>
  <c r="L331" i="3"/>
  <c r="L332" i="3"/>
  <c r="L333" i="3"/>
  <c r="L334" i="3"/>
  <c r="L335" i="3"/>
  <c r="L336" i="3"/>
  <c r="L337" i="3"/>
  <c r="L338" i="3"/>
  <c r="L339" i="3"/>
  <c r="L340" i="3"/>
  <c r="L341" i="3"/>
  <c r="L342" i="3"/>
  <c r="L343" i="3"/>
  <c r="L344" i="3"/>
  <c r="L345" i="3"/>
  <c r="L346" i="3"/>
  <c r="L347" i="3"/>
  <c r="L348" i="3"/>
  <c r="L349" i="3"/>
  <c r="L350" i="3"/>
  <c r="L351" i="3"/>
  <c r="L352" i="3"/>
  <c r="L353" i="3"/>
  <c r="L354" i="3"/>
  <c r="L355" i="3"/>
  <c r="L356" i="3"/>
  <c r="L357" i="3"/>
  <c r="L358" i="3"/>
  <c r="L359" i="3"/>
  <c r="L360" i="3"/>
  <c r="L361" i="3"/>
  <c r="L362" i="3"/>
  <c r="L363" i="3"/>
  <c r="L364" i="3"/>
  <c r="L365" i="3"/>
  <c r="L366" i="3"/>
  <c r="L367" i="3"/>
  <c r="L368" i="3"/>
  <c r="L369" i="3"/>
  <c r="L370" i="3"/>
  <c r="L371" i="3"/>
  <c r="L372" i="3"/>
  <c r="L373" i="3"/>
  <c r="L374" i="3"/>
  <c r="L375" i="3"/>
  <c r="L376" i="3"/>
  <c r="L377" i="3"/>
  <c r="L378" i="3"/>
  <c r="L379" i="3"/>
  <c r="L380" i="3"/>
  <c r="L381" i="3"/>
  <c r="L382" i="3"/>
  <c r="L383" i="3"/>
  <c r="L384" i="3"/>
  <c r="L385" i="3"/>
  <c r="L386" i="3"/>
  <c r="L387" i="3"/>
  <c r="L388" i="3"/>
  <c r="L389" i="3"/>
  <c r="L390" i="3"/>
  <c r="L391" i="3"/>
  <c r="L392" i="3"/>
  <c r="L393" i="3"/>
  <c r="L394" i="3"/>
  <c r="L395" i="3"/>
  <c r="L396" i="3"/>
  <c r="L397" i="3"/>
  <c r="L398" i="3"/>
  <c r="L399" i="3"/>
  <c r="L400" i="3"/>
  <c r="L401" i="3"/>
  <c r="L402" i="3"/>
  <c r="L403" i="3"/>
  <c r="L404" i="3"/>
  <c r="L405" i="3"/>
  <c r="L406" i="3"/>
  <c r="L407" i="3"/>
  <c r="L408" i="3"/>
  <c r="L409" i="3"/>
  <c r="L410" i="3"/>
  <c r="L411" i="3"/>
  <c r="L412" i="3"/>
  <c r="L413" i="3"/>
  <c r="L414" i="3"/>
  <c r="L415" i="3"/>
  <c r="L416" i="3"/>
  <c r="L417" i="3"/>
  <c r="L418" i="3"/>
  <c r="L419" i="3"/>
  <c r="L420" i="3"/>
  <c r="L421" i="3"/>
  <c r="L422" i="3"/>
  <c r="L423" i="3"/>
  <c r="L424" i="3"/>
  <c r="L425" i="3"/>
  <c r="L426" i="3"/>
  <c r="L427" i="3"/>
  <c r="L428" i="3"/>
  <c r="L429" i="3"/>
  <c r="L430" i="3"/>
  <c r="L431" i="3"/>
  <c r="L432" i="3"/>
  <c r="L433" i="3"/>
  <c r="L434" i="3"/>
  <c r="L435" i="3"/>
  <c r="L436" i="3"/>
  <c r="L437" i="3"/>
  <c r="L438" i="3"/>
  <c r="L439" i="3"/>
  <c r="L440" i="3"/>
  <c r="L441" i="3"/>
  <c r="L442" i="3"/>
  <c r="L443" i="3"/>
  <c r="L444" i="3"/>
  <c r="L445" i="3"/>
  <c r="L446" i="3"/>
  <c r="L447" i="3"/>
  <c r="L448" i="3"/>
  <c r="L449" i="3"/>
  <c r="L450" i="3"/>
  <c r="L451" i="3"/>
  <c r="L452" i="3"/>
  <c r="L453" i="3"/>
  <c r="L454" i="3"/>
  <c r="L455" i="3"/>
  <c r="L456" i="3"/>
  <c r="L457" i="3"/>
  <c r="L458" i="3"/>
  <c r="L459" i="3"/>
  <c r="L460" i="3"/>
  <c r="L461" i="3"/>
  <c r="L462" i="3"/>
  <c r="L463" i="3"/>
  <c r="L464" i="3"/>
  <c r="L465" i="3"/>
  <c r="L466" i="3"/>
  <c r="L467" i="3"/>
  <c r="L468" i="3"/>
  <c r="L469" i="3"/>
  <c r="L236" i="3"/>
  <c r="L237" i="3"/>
  <c r="L238" i="3"/>
  <c r="L239" i="3"/>
  <c r="L240" i="3"/>
  <c r="L241" i="3"/>
  <c r="L242" i="3"/>
  <c r="L243" i="3"/>
  <c r="L244" i="3"/>
  <c r="L245" i="3"/>
  <c r="L246" i="3"/>
  <c r="L247" i="3"/>
  <c r="L248" i="3"/>
  <c r="L249" i="3"/>
  <c r="L250" i="3"/>
  <c r="L251" i="3"/>
  <c r="L252" i="3"/>
  <c r="L253" i="3"/>
  <c r="L254" i="3"/>
  <c r="L255" i="3"/>
  <c r="L256" i="3"/>
  <c r="L257" i="3"/>
  <c r="L258" i="3"/>
  <c r="L259" i="3"/>
  <c r="L260" i="3"/>
  <c r="L261" i="3"/>
  <c r="L262" i="3"/>
  <c r="L263" i="3"/>
  <c r="L264" i="3"/>
  <c r="L265" i="3"/>
  <c r="L266" i="3"/>
  <c r="L267" i="3"/>
  <c r="L268" i="3"/>
  <c r="L269" i="3"/>
  <c r="L270" i="3"/>
  <c r="L271" i="3"/>
  <c r="L272" i="3"/>
  <c r="L273" i="3"/>
  <c r="L274" i="3"/>
  <c r="L41" i="3"/>
  <c r="I42" i="3"/>
  <c r="K42" i="3" s="1"/>
  <c r="I43" i="3"/>
  <c r="K43" i="3" s="1"/>
  <c r="I44" i="3"/>
  <c r="K44" i="3" s="1"/>
  <c r="I45" i="3"/>
  <c r="K45" i="3" s="1"/>
  <c r="I46" i="3"/>
  <c r="K46" i="3" s="1"/>
  <c r="I47" i="3"/>
  <c r="K47" i="3" s="1"/>
  <c r="I48" i="3"/>
  <c r="K48" i="3" s="1"/>
  <c r="I49" i="3"/>
  <c r="K49" i="3" s="1"/>
  <c r="I50" i="3"/>
  <c r="K50" i="3" s="1"/>
  <c r="I51" i="3"/>
  <c r="K51" i="3" s="1"/>
  <c r="I52" i="3"/>
  <c r="K52" i="3" s="1"/>
  <c r="I53" i="3"/>
  <c r="K53" i="3" s="1"/>
  <c r="I54" i="3"/>
  <c r="K54" i="3" s="1"/>
  <c r="I55" i="3"/>
  <c r="K55" i="3" s="1"/>
  <c r="I56" i="3"/>
  <c r="K56" i="3" s="1"/>
  <c r="I57" i="3"/>
  <c r="K57" i="3" s="1"/>
  <c r="I58" i="3"/>
  <c r="K58" i="3" s="1"/>
  <c r="I59" i="3"/>
  <c r="K59" i="3" s="1"/>
  <c r="I60" i="3"/>
  <c r="K60" i="3" s="1"/>
  <c r="I61" i="3"/>
  <c r="K61" i="3" s="1"/>
  <c r="I62" i="3"/>
  <c r="K62" i="3" s="1"/>
  <c r="I63" i="3"/>
  <c r="K63" i="3" s="1"/>
  <c r="I64" i="3"/>
  <c r="K64" i="3" s="1"/>
  <c r="I65" i="3"/>
  <c r="K65" i="3" s="1"/>
  <c r="I66" i="3"/>
  <c r="K66" i="3" s="1"/>
  <c r="I67" i="3"/>
  <c r="K67" i="3" s="1"/>
  <c r="I68" i="3"/>
  <c r="K68" i="3" s="1"/>
  <c r="I69" i="3"/>
  <c r="K69" i="3" s="1"/>
  <c r="I70" i="3"/>
  <c r="K70" i="3" s="1"/>
  <c r="I71" i="3"/>
  <c r="K71" i="3" s="1"/>
  <c r="I72" i="3"/>
  <c r="K72" i="3" s="1"/>
  <c r="I73" i="3"/>
  <c r="K73" i="3" s="1"/>
  <c r="I74" i="3"/>
  <c r="K74" i="3" s="1"/>
  <c r="I75" i="3"/>
  <c r="K75" i="3" s="1"/>
  <c r="I76" i="3"/>
  <c r="K76" i="3" s="1"/>
  <c r="I77" i="3"/>
  <c r="K77" i="3" s="1"/>
  <c r="I78" i="3"/>
  <c r="K78" i="3" s="1"/>
  <c r="I79" i="3"/>
  <c r="K79" i="3" s="1"/>
  <c r="I80" i="3"/>
  <c r="K80" i="3" s="1"/>
  <c r="I81" i="3"/>
  <c r="K81" i="3" s="1"/>
  <c r="I82" i="3"/>
  <c r="K82" i="3" s="1"/>
  <c r="I83" i="3"/>
  <c r="K83" i="3" s="1"/>
  <c r="I84" i="3"/>
  <c r="K84" i="3" s="1"/>
  <c r="I85" i="3"/>
  <c r="K85" i="3" s="1"/>
  <c r="I86" i="3"/>
  <c r="K86" i="3" s="1"/>
  <c r="I87" i="3"/>
  <c r="K87" i="3" s="1"/>
  <c r="I88" i="3"/>
  <c r="K88" i="3" s="1"/>
  <c r="I89" i="3"/>
  <c r="K89" i="3" s="1"/>
  <c r="I90" i="3"/>
  <c r="K90" i="3" s="1"/>
  <c r="I91" i="3"/>
  <c r="K91" i="3" s="1"/>
  <c r="I92" i="3"/>
  <c r="K92" i="3" s="1"/>
  <c r="I93" i="3"/>
  <c r="K93" i="3" s="1"/>
  <c r="I94" i="3"/>
  <c r="K94" i="3" s="1"/>
  <c r="I95" i="3"/>
  <c r="K95" i="3" s="1"/>
  <c r="I96" i="3"/>
  <c r="K96" i="3" s="1"/>
  <c r="I97" i="3"/>
  <c r="K97" i="3" s="1"/>
  <c r="I98" i="3"/>
  <c r="K98" i="3" s="1"/>
  <c r="I99" i="3"/>
  <c r="K99" i="3" s="1"/>
  <c r="I100" i="3"/>
  <c r="K100" i="3" s="1"/>
  <c r="I101" i="3"/>
  <c r="K101" i="3" s="1"/>
  <c r="I102" i="3"/>
  <c r="K102" i="3" s="1"/>
  <c r="I103" i="3"/>
  <c r="K103" i="3" s="1"/>
  <c r="I104" i="3"/>
  <c r="K104" i="3" s="1"/>
  <c r="I105" i="3"/>
  <c r="K105" i="3" s="1"/>
  <c r="I106" i="3"/>
  <c r="K106" i="3" s="1"/>
  <c r="I107" i="3"/>
  <c r="K107" i="3" s="1"/>
  <c r="I108" i="3"/>
  <c r="K108" i="3" s="1"/>
  <c r="I109" i="3"/>
  <c r="K109" i="3" s="1"/>
  <c r="I110" i="3"/>
  <c r="K110" i="3" s="1"/>
  <c r="I111" i="3"/>
  <c r="K111" i="3" s="1"/>
  <c r="I112" i="3"/>
  <c r="K112" i="3" s="1"/>
  <c r="I113" i="3"/>
  <c r="K113" i="3" s="1"/>
  <c r="I114" i="3"/>
  <c r="K114" i="3" s="1"/>
  <c r="I115" i="3"/>
  <c r="K115" i="3" s="1"/>
  <c r="I116" i="3"/>
  <c r="K116" i="3" s="1"/>
  <c r="I117" i="3"/>
  <c r="K117" i="3" s="1"/>
  <c r="I118" i="3"/>
  <c r="K118" i="3" s="1"/>
  <c r="I119" i="3"/>
  <c r="K119" i="3" s="1"/>
  <c r="I120" i="3"/>
  <c r="K120" i="3" s="1"/>
  <c r="I121" i="3"/>
  <c r="K121" i="3" s="1"/>
  <c r="I122" i="3"/>
  <c r="K122" i="3" s="1"/>
  <c r="I123" i="3"/>
  <c r="K123" i="3" s="1"/>
  <c r="I124" i="3"/>
  <c r="K124" i="3" s="1"/>
  <c r="I125" i="3"/>
  <c r="K125" i="3" s="1"/>
  <c r="I126" i="3"/>
  <c r="K126" i="3" s="1"/>
  <c r="I127" i="3"/>
  <c r="K127" i="3" s="1"/>
  <c r="I128" i="3"/>
  <c r="K128" i="3" s="1"/>
  <c r="I129" i="3"/>
  <c r="K129" i="3" s="1"/>
  <c r="I130" i="3"/>
  <c r="K130" i="3" s="1"/>
  <c r="I131" i="3"/>
  <c r="K131" i="3" s="1"/>
  <c r="I132" i="3"/>
  <c r="K132" i="3" s="1"/>
  <c r="I133" i="3"/>
  <c r="K133" i="3" s="1"/>
  <c r="I134" i="3"/>
  <c r="K134" i="3" s="1"/>
  <c r="I135" i="3"/>
  <c r="K135" i="3" s="1"/>
  <c r="I136" i="3"/>
  <c r="K136" i="3" s="1"/>
  <c r="I137" i="3"/>
  <c r="K137" i="3" s="1"/>
  <c r="I138" i="3"/>
  <c r="K138" i="3" s="1"/>
  <c r="I139" i="3"/>
  <c r="K139" i="3" s="1"/>
  <c r="I140" i="3"/>
  <c r="K140" i="3" s="1"/>
  <c r="I141" i="3"/>
  <c r="K141" i="3" s="1"/>
  <c r="I142" i="3"/>
  <c r="K142" i="3" s="1"/>
  <c r="I143" i="3"/>
  <c r="K143" i="3" s="1"/>
  <c r="I144" i="3"/>
  <c r="K144" i="3" s="1"/>
  <c r="I145" i="3"/>
  <c r="K145" i="3" s="1"/>
  <c r="I146" i="3"/>
  <c r="K146" i="3" s="1"/>
  <c r="I147" i="3"/>
  <c r="K147" i="3" s="1"/>
  <c r="I148" i="3"/>
  <c r="K148" i="3" s="1"/>
  <c r="I149" i="3"/>
  <c r="K149" i="3" s="1"/>
  <c r="I150" i="3"/>
  <c r="K150" i="3" s="1"/>
  <c r="I151" i="3"/>
  <c r="K151" i="3" s="1"/>
  <c r="I152" i="3"/>
  <c r="K152" i="3" s="1"/>
  <c r="I153" i="3"/>
  <c r="K153" i="3" s="1"/>
  <c r="I154" i="3"/>
  <c r="K154" i="3" s="1"/>
  <c r="I155" i="3"/>
  <c r="K155" i="3" s="1"/>
  <c r="I156" i="3"/>
  <c r="K156" i="3" s="1"/>
  <c r="I157" i="3"/>
  <c r="K157" i="3" s="1"/>
  <c r="I158" i="3"/>
  <c r="K158" i="3" s="1"/>
  <c r="I159" i="3"/>
  <c r="K159" i="3" s="1"/>
  <c r="I160" i="3"/>
  <c r="K160" i="3" s="1"/>
  <c r="I161" i="3"/>
  <c r="K161" i="3" s="1"/>
  <c r="I162" i="3"/>
  <c r="K162" i="3" s="1"/>
  <c r="I163" i="3"/>
  <c r="K163" i="3" s="1"/>
  <c r="I164" i="3"/>
  <c r="K164" i="3" s="1"/>
  <c r="I165" i="3"/>
  <c r="K165" i="3" s="1"/>
  <c r="I166" i="3"/>
  <c r="K166" i="3" s="1"/>
  <c r="I167" i="3"/>
  <c r="K167" i="3" s="1"/>
  <c r="I168" i="3"/>
  <c r="K168" i="3" s="1"/>
  <c r="I169" i="3"/>
  <c r="K169" i="3" s="1"/>
  <c r="I170" i="3"/>
  <c r="K170" i="3" s="1"/>
  <c r="I171" i="3"/>
  <c r="K171" i="3" s="1"/>
  <c r="I172" i="3"/>
  <c r="K172" i="3" s="1"/>
  <c r="I173" i="3"/>
  <c r="K173" i="3" s="1"/>
  <c r="I174" i="3"/>
  <c r="K174" i="3" s="1"/>
  <c r="I175" i="3"/>
  <c r="K175" i="3" s="1"/>
  <c r="I176" i="3"/>
  <c r="K176" i="3" s="1"/>
  <c r="I177" i="3"/>
  <c r="K177" i="3" s="1"/>
  <c r="I178" i="3"/>
  <c r="K178" i="3" s="1"/>
  <c r="I179" i="3"/>
  <c r="K179" i="3" s="1"/>
  <c r="I180" i="3"/>
  <c r="K180" i="3" s="1"/>
  <c r="I181" i="3"/>
  <c r="K181" i="3" s="1"/>
  <c r="I182" i="3"/>
  <c r="K182" i="3" s="1"/>
  <c r="I183" i="3"/>
  <c r="K183" i="3" s="1"/>
  <c r="I184" i="3"/>
  <c r="K184" i="3" s="1"/>
  <c r="I185" i="3"/>
  <c r="K185" i="3" s="1"/>
  <c r="I186" i="3"/>
  <c r="K186" i="3" s="1"/>
  <c r="I187" i="3"/>
  <c r="K187" i="3" s="1"/>
  <c r="I188" i="3"/>
  <c r="K188" i="3" s="1"/>
  <c r="I189" i="3"/>
  <c r="K189" i="3" s="1"/>
  <c r="I190" i="3"/>
  <c r="K190" i="3" s="1"/>
  <c r="I191" i="3"/>
  <c r="K191" i="3" s="1"/>
  <c r="I192" i="3"/>
  <c r="K192" i="3" s="1"/>
  <c r="I193" i="3"/>
  <c r="K193" i="3" s="1"/>
  <c r="I194" i="3"/>
  <c r="K194" i="3" s="1"/>
  <c r="I195" i="3"/>
  <c r="K195" i="3" s="1"/>
  <c r="I196" i="3"/>
  <c r="K196" i="3" s="1"/>
  <c r="I197" i="3"/>
  <c r="K197" i="3" s="1"/>
  <c r="I198" i="3"/>
  <c r="K198" i="3" s="1"/>
  <c r="I199" i="3"/>
  <c r="K199" i="3" s="1"/>
  <c r="I200" i="3"/>
  <c r="K200" i="3" s="1"/>
  <c r="I201" i="3"/>
  <c r="K201" i="3" s="1"/>
  <c r="I202" i="3"/>
  <c r="K202" i="3" s="1"/>
  <c r="I203" i="3"/>
  <c r="K203" i="3" s="1"/>
  <c r="I204" i="3"/>
  <c r="K204" i="3" s="1"/>
  <c r="I205" i="3"/>
  <c r="K205" i="3" s="1"/>
  <c r="I206" i="3"/>
  <c r="K206" i="3" s="1"/>
  <c r="I207" i="3"/>
  <c r="K207" i="3" s="1"/>
  <c r="I208" i="3"/>
  <c r="K208" i="3" s="1"/>
  <c r="I209" i="3"/>
  <c r="K209" i="3" s="1"/>
  <c r="I210" i="3"/>
  <c r="K210" i="3" s="1"/>
  <c r="I211" i="3"/>
  <c r="K211" i="3" s="1"/>
  <c r="I212" i="3"/>
  <c r="K212" i="3" s="1"/>
  <c r="I213" i="3"/>
  <c r="K213" i="3" s="1"/>
  <c r="I214" i="3"/>
  <c r="K214" i="3" s="1"/>
  <c r="I215" i="3"/>
  <c r="K215" i="3" s="1"/>
  <c r="I216" i="3"/>
  <c r="K216" i="3" s="1"/>
  <c r="I217" i="3"/>
  <c r="K217" i="3" s="1"/>
  <c r="I218" i="3"/>
  <c r="K218" i="3" s="1"/>
  <c r="I219" i="3"/>
  <c r="K219" i="3" s="1"/>
  <c r="I220" i="3"/>
  <c r="K220" i="3" s="1"/>
  <c r="I221" i="3"/>
  <c r="K221" i="3" s="1"/>
  <c r="I222" i="3"/>
  <c r="K222" i="3" s="1"/>
  <c r="I223" i="3"/>
  <c r="K223" i="3" s="1"/>
  <c r="I224" i="3"/>
  <c r="K224" i="3" s="1"/>
  <c r="I225" i="3"/>
  <c r="K225" i="3" s="1"/>
  <c r="I226" i="3"/>
  <c r="K226" i="3" s="1"/>
  <c r="I227" i="3"/>
  <c r="K227" i="3" s="1"/>
  <c r="I228" i="3"/>
  <c r="K228" i="3" s="1"/>
  <c r="I229" i="3"/>
  <c r="K229" i="3" s="1"/>
  <c r="I230" i="3"/>
  <c r="K230" i="3" s="1"/>
  <c r="I231" i="3"/>
  <c r="K231" i="3" s="1"/>
  <c r="I232" i="3"/>
  <c r="K232" i="3" s="1"/>
  <c r="I233" i="3"/>
  <c r="K233" i="3" s="1"/>
  <c r="I234" i="3"/>
  <c r="K234" i="3" s="1"/>
  <c r="I235" i="3"/>
  <c r="K235" i="3" s="1"/>
  <c r="I2" i="3"/>
  <c r="K2" i="3" s="1"/>
  <c r="I3" i="3"/>
  <c r="K3" i="3" s="1"/>
  <c r="I4" i="3"/>
  <c r="K4" i="3" s="1"/>
  <c r="I5" i="3"/>
  <c r="K5" i="3" s="1"/>
  <c r="I6" i="3"/>
  <c r="K6" i="3" s="1"/>
  <c r="I7" i="3"/>
  <c r="K7" i="3" s="1"/>
  <c r="I8" i="3"/>
  <c r="K8" i="3" s="1"/>
  <c r="I9" i="3"/>
  <c r="K9" i="3" s="1"/>
  <c r="I10" i="3"/>
  <c r="K10" i="3" s="1"/>
  <c r="I11" i="3"/>
  <c r="K11" i="3" s="1"/>
  <c r="I12" i="3"/>
  <c r="K12" i="3" s="1"/>
  <c r="I13" i="3"/>
  <c r="K13" i="3" s="1"/>
  <c r="I14" i="3"/>
  <c r="K14" i="3" s="1"/>
  <c r="I15" i="3"/>
  <c r="K15" i="3" s="1"/>
  <c r="I16" i="3"/>
  <c r="K16" i="3" s="1"/>
  <c r="I17" i="3"/>
  <c r="K17" i="3" s="1"/>
  <c r="I18" i="3"/>
  <c r="K18" i="3" s="1"/>
  <c r="I19" i="3"/>
  <c r="K19" i="3" s="1"/>
  <c r="I20" i="3"/>
  <c r="K20" i="3" s="1"/>
  <c r="I21" i="3"/>
  <c r="K21" i="3" s="1"/>
  <c r="I22" i="3"/>
  <c r="K22" i="3" s="1"/>
  <c r="I23" i="3"/>
  <c r="K23" i="3" s="1"/>
  <c r="I24" i="3"/>
  <c r="K24" i="3" s="1"/>
  <c r="I25" i="3"/>
  <c r="K25" i="3" s="1"/>
  <c r="I26" i="3"/>
  <c r="K26" i="3" s="1"/>
  <c r="I27" i="3"/>
  <c r="K27" i="3" s="1"/>
  <c r="I28" i="3"/>
  <c r="K28" i="3" s="1"/>
  <c r="I29" i="3"/>
  <c r="K29" i="3" s="1"/>
  <c r="I30" i="3"/>
  <c r="K30" i="3" s="1"/>
  <c r="I31" i="3"/>
  <c r="K31" i="3" s="1"/>
  <c r="I32" i="3"/>
  <c r="K32" i="3" s="1"/>
  <c r="I33" i="3"/>
  <c r="K33" i="3" s="1"/>
  <c r="I34" i="3"/>
  <c r="K34" i="3" s="1"/>
  <c r="I35" i="3"/>
  <c r="K35" i="3" s="1"/>
  <c r="I36" i="3"/>
  <c r="K36" i="3" s="1"/>
  <c r="I37" i="3"/>
  <c r="K37" i="3" s="1"/>
  <c r="I38" i="3"/>
  <c r="K38" i="3" s="1"/>
  <c r="I39" i="3"/>
  <c r="K39" i="3" s="1"/>
  <c r="I40" i="3"/>
  <c r="K40" i="3" s="1"/>
  <c r="I275" i="3"/>
  <c r="K275" i="3" s="1"/>
  <c r="I276" i="3"/>
  <c r="K276" i="3" s="1"/>
  <c r="I277" i="3"/>
  <c r="K277" i="3" s="1"/>
  <c r="I278" i="3"/>
  <c r="K278" i="3" s="1"/>
  <c r="I279" i="3"/>
  <c r="K279" i="3" s="1"/>
  <c r="I280" i="3"/>
  <c r="K280" i="3" s="1"/>
  <c r="I281" i="3"/>
  <c r="K281" i="3" s="1"/>
  <c r="I282" i="3"/>
  <c r="K282" i="3" s="1"/>
  <c r="I283" i="3"/>
  <c r="K283" i="3" s="1"/>
  <c r="I284" i="3"/>
  <c r="K284" i="3" s="1"/>
  <c r="I285" i="3"/>
  <c r="K285" i="3" s="1"/>
  <c r="I286" i="3"/>
  <c r="K286" i="3" s="1"/>
  <c r="I287" i="3"/>
  <c r="K287" i="3" s="1"/>
  <c r="I288" i="3"/>
  <c r="K288" i="3" s="1"/>
  <c r="I289" i="3"/>
  <c r="K289" i="3" s="1"/>
  <c r="I290" i="3"/>
  <c r="K290" i="3" s="1"/>
  <c r="I291" i="3"/>
  <c r="K291" i="3" s="1"/>
  <c r="I292" i="3"/>
  <c r="K292" i="3" s="1"/>
  <c r="I293" i="3"/>
  <c r="K293" i="3" s="1"/>
  <c r="I294" i="3"/>
  <c r="K294" i="3" s="1"/>
  <c r="I295" i="3"/>
  <c r="K295" i="3" s="1"/>
  <c r="I296" i="3"/>
  <c r="K296" i="3" s="1"/>
  <c r="I297" i="3"/>
  <c r="K297" i="3" s="1"/>
  <c r="I298" i="3"/>
  <c r="K298" i="3" s="1"/>
  <c r="I299" i="3"/>
  <c r="K299" i="3" s="1"/>
  <c r="I300" i="3"/>
  <c r="K300" i="3" s="1"/>
  <c r="I301" i="3"/>
  <c r="K301" i="3" s="1"/>
  <c r="I302" i="3"/>
  <c r="K302" i="3" s="1"/>
  <c r="I303" i="3"/>
  <c r="K303" i="3" s="1"/>
  <c r="I304" i="3"/>
  <c r="K304" i="3" s="1"/>
  <c r="I305" i="3"/>
  <c r="K305" i="3" s="1"/>
  <c r="I306" i="3"/>
  <c r="K306" i="3" s="1"/>
  <c r="I307" i="3"/>
  <c r="K307" i="3" s="1"/>
  <c r="I308" i="3"/>
  <c r="K308" i="3" s="1"/>
  <c r="I309" i="3"/>
  <c r="K309" i="3" s="1"/>
  <c r="I310" i="3"/>
  <c r="K310" i="3" s="1"/>
  <c r="I311" i="3"/>
  <c r="K311" i="3" s="1"/>
  <c r="I312" i="3"/>
  <c r="K312" i="3" s="1"/>
  <c r="I313" i="3"/>
  <c r="K313" i="3" s="1"/>
  <c r="I314" i="3"/>
  <c r="K314" i="3" s="1"/>
  <c r="I315" i="3"/>
  <c r="K315" i="3" s="1"/>
  <c r="I316" i="3"/>
  <c r="K316" i="3" s="1"/>
  <c r="I317" i="3"/>
  <c r="K317" i="3" s="1"/>
  <c r="I318" i="3"/>
  <c r="K318" i="3" s="1"/>
  <c r="I319" i="3"/>
  <c r="K319" i="3" s="1"/>
  <c r="I320" i="3"/>
  <c r="K320" i="3" s="1"/>
  <c r="I321" i="3"/>
  <c r="K321" i="3" s="1"/>
  <c r="I322" i="3"/>
  <c r="K322" i="3" s="1"/>
  <c r="I323" i="3"/>
  <c r="K323" i="3" s="1"/>
  <c r="I324" i="3"/>
  <c r="K324" i="3" s="1"/>
  <c r="I325" i="3"/>
  <c r="K325" i="3" s="1"/>
  <c r="I326" i="3"/>
  <c r="K326" i="3" s="1"/>
  <c r="I327" i="3"/>
  <c r="K327" i="3" s="1"/>
  <c r="I328" i="3"/>
  <c r="K328" i="3" s="1"/>
  <c r="I329" i="3"/>
  <c r="K329" i="3" s="1"/>
  <c r="I330" i="3"/>
  <c r="K330" i="3" s="1"/>
  <c r="I331" i="3"/>
  <c r="K331" i="3" s="1"/>
  <c r="I332" i="3"/>
  <c r="K332" i="3" s="1"/>
  <c r="I333" i="3"/>
  <c r="K333" i="3" s="1"/>
  <c r="I334" i="3"/>
  <c r="K334" i="3" s="1"/>
  <c r="I335" i="3"/>
  <c r="K335" i="3" s="1"/>
  <c r="I336" i="3"/>
  <c r="K336" i="3" s="1"/>
  <c r="I337" i="3"/>
  <c r="K337" i="3" s="1"/>
  <c r="I338" i="3"/>
  <c r="K338" i="3" s="1"/>
  <c r="I339" i="3"/>
  <c r="K339" i="3" s="1"/>
  <c r="I340" i="3"/>
  <c r="K340" i="3" s="1"/>
  <c r="I341" i="3"/>
  <c r="K341" i="3" s="1"/>
  <c r="I342" i="3"/>
  <c r="K342" i="3" s="1"/>
  <c r="I343" i="3"/>
  <c r="K343" i="3" s="1"/>
  <c r="I344" i="3"/>
  <c r="K344" i="3" s="1"/>
  <c r="I345" i="3"/>
  <c r="K345" i="3" s="1"/>
  <c r="I346" i="3"/>
  <c r="K346" i="3" s="1"/>
  <c r="I347" i="3"/>
  <c r="K347" i="3" s="1"/>
  <c r="I348" i="3"/>
  <c r="K348" i="3" s="1"/>
  <c r="I349" i="3"/>
  <c r="K349" i="3" s="1"/>
  <c r="I350" i="3"/>
  <c r="K350" i="3" s="1"/>
  <c r="I351" i="3"/>
  <c r="K351" i="3" s="1"/>
  <c r="I352" i="3"/>
  <c r="K352" i="3" s="1"/>
  <c r="I353" i="3"/>
  <c r="K353" i="3" s="1"/>
  <c r="I354" i="3"/>
  <c r="K354" i="3" s="1"/>
  <c r="I355" i="3"/>
  <c r="K355" i="3" s="1"/>
  <c r="I356" i="3"/>
  <c r="K356" i="3" s="1"/>
  <c r="I357" i="3"/>
  <c r="K357" i="3" s="1"/>
  <c r="I358" i="3"/>
  <c r="K358" i="3" s="1"/>
  <c r="I359" i="3"/>
  <c r="K359" i="3" s="1"/>
  <c r="I360" i="3"/>
  <c r="K360" i="3" s="1"/>
  <c r="I361" i="3"/>
  <c r="K361" i="3" s="1"/>
  <c r="I362" i="3"/>
  <c r="K362" i="3" s="1"/>
  <c r="I363" i="3"/>
  <c r="K363" i="3" s="1"/>
  <c r="I364" i="3"/>
  <c r="K364" i="3" s="1"/>
  <c r="I365" i="3"/>
  <c r="K365" i="3" s="1"/>
  <c r="I366" i="3"/>
  <c r="K366" i="3" s="1"/>
  <c r="I367" i="3"/>
  <c r="K367" i="3" s="1"/>
  <c r="I368" i="3"/>
  <c r="K368" i="3" s="1"/>
  <c r="I369" i="3"/>
  <c r="K369" i="3" s="1"/>
  <c r="I370" i="3"/>
  <c r="K370" i="3" s="1"/>
  <c r="I371" i="3"/>
  <c r="K371" i="3" s="1"/>
  <c r="I372" i="3"/>
  <c r="K372" i="3" s="1"/>
  <c r="I373" i="3"/>
  <c r="K373" i="3" s="1"/>
  <c r="I374" i="3"/>
  <c r="K374" i="3" s="1"/>
  <c r="I375" i="3"/>
  <c r="K375" i="3" s="1"/>
  <c r="I376" i="3"/>
  <c r="K376" i="3" s="1"/>
  <c r="I377" i="3"/>
  <c r="K377" i="3" s="1"/>
  <c r="I378" i="3"/>
  <c r="K378" i="3" s="1"/>
  <c r="I379" i="3"/>
  <c r="K379" i="3" s="1"/>
  <c r="I380" i="3"/>
  <c r="K380" i="3" s="1"/>
  <c r="I381" i="3"/>
  <c r="K381" i="3" s="1"/>
  <c r="I382" i="3"/>
  <c r="K382" i="3" s="1"/>
  <c r="I383" i="3"/>
  <c r="K383" i="3" s="1"/>
  <c r="I384" i="3"/>
  <c r="K384" i="3" s="1"/>
  <c r="I385" i="3"/>
  <c r="K385" i="3" s="1"/>
  <c r="I386" i="3"/>
  <c r="K386" i="3" s="1"/>
  <c r="I387" i="3"/>
  <c r="K387" i="3" s="1"/>
  <c r="I388" i="3"/>
  <c r="K388" i="3" s="1"/>
  <c r="I389" i="3"/>
  <c r="K389" i="3" s="1"/>
  <c r="I390" i="3"/>
  <c r="K390" i="3" s="1"/>
  <c r="I391" i="3"/>
  <c r="K391" i="3" s="1"/>
  <c r="I392" i="3"/>
  <c r="K392" i="3" s="1"/>
  <c r="I393" i="3"/>
  <c r="K393" i="3" s="1"/>
  <c r="I394" i="3"/>
  <c r="K394" i="3" s="1"/>
  <c r="I395" i="3"/>
  <c r="K395" i="3" s="1"/>
  <c r="I396" i="3"/>
  <c r="K396" i="3" s="1"/>
  <c r="I397" i="3"/>
  <c r="K397" i="3" s="1"/>
  <c r="I398" i="3"/>
  <c r="K398" i="3" s="1"/>
  <c r="I399" i="3"/>
  <c r="K399" i="3" s="1"/>
  <c r="I400" i="3"/>
  <c r="K400" i="3" s="1"/>
  <c r="I401" i="3"/>
  <c r="K401" i="3" s="1"/>
  <c r="I402" i="3"/>
  <c r="K402" i="3" s="1"/>
  <c r="I403" i="3"/>
  <c r="K403" i="3" s="1"/>
  <c r="I404" i="3"/>
  <c r="K404" i="3" s="1"/>
  <c r="I405" i="3"/>
  <c r="K405" i="3" s="1"/>
  <c r="I406" i="3"/>
  <c r="K406" i="3" s="1"/>
  <c r="I407" i="3"/>
  <c r="K407" i="3" s="1"/>
  <c r="I408" i="3"/>
  <c r="K408" i="3" s="1"/>
  <c r="I409" i="3"/>
  <c r="K409" i="3" s="1"/>
  <c r="I410" i="3"/>
  <c r="K410" i="3" s="1"/>
  <c r="I411" i="3"/>
  <c r="K411" i="3" s="1"/>
  <c r="I412" i="3"/>
  <c r="K412" i="3" s="1"/>
  <c r="I413" i="3"/>
  <c r="K413" i="3" s="1"/>
  <c r="I414" i="3"/>
  <c r="K414" i="3" s="1"/>
  <c r="I415" i="3"/>
  <c r="K415" i="3" s="1"/>
  <c r="I416" i="3"/>
  <c r="K416" i="3" s="1"/>
  <c r="I417" i="3"/>
  <c r="K417" i="3" s="1"/>
  <c r="I418" i="3"/>
  <c r="K418" i="3" s="1"/>
  <c r="I419" i="3"/>
  <c r="K419" i="3" s="1"/>
  <c r="I420" i="3"/>
  <c r="K420" i="3" s="1"/>
  <c r="I421" i="3"/>
  <c r="K421" i="3" s="1"/>
  <c r="I422" i="3"/>
  <c r="K422" i="3" s="1"/>
  <c r="I423" i="3"/>
  <c r="K423" i="3" s="1"/>
  <c r="I424" i="3"/>
  <c r="K424" i="3" s="1"/>
  <c r="I425" i="3"/>
  <c r="K425" i="3" s="1"/>
  <c r="I426" i="3"/>
  <c r="K426" i="3" s="1"/>
  <c r="I427" i="3"/>
  <c r="K427" i="3" s="1"/>
  <c r="I428" i="3"/>
  <c r="K428" i="3" s="1"/>
  <c r="I429" i="3"/>
  <c r="K429" i="3" s="1"/>
  <c r="I430" i="3"/>
  <c r="K430" i="3" s="1"/>
  <c r="I431" i="3"/>
  <c r="K431" i="3" s="1"/>
  <c r="I432" i="3"/>
  <c r="K432" i="3" s="1"/>
  <c r="I433" i="3"/>
  <c r="K433" i="3" s="1"/>
  <c r="I434" i="3"/>
  <c r="K434" i="3" s="1"/>
  <c r="I435" i="3"/>
  <c r="K435" i="3" s="1"/>
  <c r="I436" i="3"/>
  <c r="K436" i="3" s="1"/>
  <c r="I437" i="3"/>
  <c r="K437" i="3" s="1"/>
  <c r="I438" i="3"/>
  <c r="K438" i="3" s="1"/>
  <c r="I439" i="3"/>
  <c r="K439" i="3" s="1"/>
  <c r="I440" i="3"/>
  <c r="K440" i="3" s="1"/>
  <c r="I441" i="3"/>
  <c r="K441" i="3" s="1"/>
  <c r="I442" i="3"/>
  <c r="K442" i="3" s="1"/>
  <c r="I443" i="3"/>
  <c r="K443" i="3" s="1"/>
  <c r="I444" i="3"/>
  <c r="K444" i="3" s="1"/>
  <c r="I445" i="3"/>
  <c r="K445" i="3" s="1"/>
  <c r="I446" i="3"/>
  <c r="K446" i="3" s="1"/>
  <c r="I447" i="3"/>
  <c r="K447" i="3" s="1"/>
  <c r="I448" i="3"/>
  <c r="K448" i="3" s="1"/>
  <c r="I449" i="3"/>
  <c r="K449" i="3" s="1"/>
  <c r="I450" i="3"/>
  <c r="K450" i="3" s="1"/>
  <c r="I451" i="3"/>
  <c r="K451" i="3" s="1"/>
  <c r="I452" i="3"/>
  <c r="K452" i="3" s="1"/>
  <c r="I453" i="3"/>
  <c r="K453" i="3" s="1"/>
  <c r="I454" i="3"/>
  <c r="K454" i="3" s="1"/>
  <c r="I455" i="3"/>
  <c r="K455" i="3" s="1"/>
  <c r="I456" i="3"/>
  <c r="K456" i="3" s="1"/>
  <c r="I457" i="3"/>
  <c r="K457" i="3" s="1"/>
  <c r="I458" i="3"/>
  <c r="K458" i="3" s="1"/>
  <c r="I459" i="3"/>
  <c r="K459" i="3" s="1"/>
  <c r="I460" i="3"/>
  <c r="K460" i="3" s="1"/>
  <c r="I461" i="3"/>
  <c r="K461" i="3" s="1"/>
  <c r="I462" i="3"/>
  <c r="K462" i="3" s="1"/>
  <c r="I463" i="3"/>
  <c r="K463" i="3" s="1"/>
  <c r="I464" i="3"/>
  <c r="K464" i="3" s="1"/>
  <c r="I465" i="3"/>
  <c r="K465" i="3" s="1"/>
  <c r="I466" i="3"/>
  <c r="K466" i="3" s="1"/>
  <c r="I467" i="3"/>
  <c r="K467" i="3" s="1"/>
  <c r="I468" i="3"/>
  <c r="K468" i="3" s="1"/>
  <c r="I469" i="3"/>
  <c r="K469" i="3" s="1"/>
  <c r="I236" i="3"/>
  <c r="K236" i="3" s="1"/>
  <c r="I237" i="3"/>
  <c r="K237" i="3" s="1"/>
  <c r="I238" i="3"/>
  <c r="K238" i="3" s="1"/>
  <c r="I239" i="3"/>
  <c r="K239" i="3" s="1"/>
  <c r="I240" i="3"/>
  <c r="K240" i="3" s="1"/>
  <c r="I241" i="3"/>
  <c r="K241" i="3" s="1"/>
  <c r="I242" i="3"/>
  <c r="K242" i="3" s="1"/>
  <c r="I243" i="3"/>
  <c r="K243" i="3" s="1"/>
  <c r="I244" i="3"/>
  <c r="K244" i="3" s="1"/>
  <c r="I245" i="3"/>
  <c r="K245" i="3" s="1"/>
  <c r="I246" i="3"/>
  <c r="K246" i="3" s="1"/>
  <c r="I247" i="3"/>
  <c r="K247" i="3" s="1"/>
  <c r="I248" i="3"/>
  <c r="K248" i="3" s="1"/>
  <c r="I249" i="3"/>
  <c r="K249" i="3" s="1"/>
  <c r="I250" i="3"/>
  <c r="K250" i="3" s="1"/>
  <c r="I251" i="3"/>
  <c r="K251" i="3" s="1"/>
  <c r="I252" i="3"/>
  <c r="K252" i="3" s="1"/>
  <c r="I253" i="3"/>
  <c r="K253" i="3" s="1"/>
  <c r="I254" i="3"/>
  <c r="K254" i="3" s="1"/>
  <c r="I255" i="3"/>
  <c r="K255" i="3" s="1"/>
  <c r="I256" i="3"/>
  <c r="K256" i="3" s="1"/>
  <c r="I257" i="3"/>
  <c r="K257" i="3" s="1"/>
  <c r="I258" i="3"/>
  <c r="K258" i="3" s="1"/>
  <c r="I259" i="3"/>
  <c r="K259" i="3" s="1"/>
  <c r="I260" i="3"/>
  <c r="K260" i="3" s="1"/>
  <c r="I261" i="3"/>
  <c r="K261" i="3" s="1"/>
  <c r="I262" i="3"/>
  <c r="K262" i="3" s="1"/>
  <c r="I263" i="3"/>
  <c r="K263" i="3" s="1"/>
  <c r="I264" i="3"/>
  <c r="K264" i="3" s="1"/>
  <c r="I265" i="3"/>
  <c r="K265" i="3" s="1"/>
  <c r="I266" i="3"/>
  <c r="K266" i="3" s="1"/>
  <c r="I267" i="3"/>
  <c r="K267" i="3" s="1"/>
  <c r="I268" i="3"/>
  <c r="K268" i="3" s="1"/>
  <c r="I269" i="3"/>
  <c r="K269" i="3" s="1"/>
  <c r="I270" i="3"/>
  <c r="K270" i="3" s="1"/>
  <c r="I271" i="3"/>
  <c r="K271" i="3" s="1"/>
  <c r="I272" i="3"/>
  <c r="K272" i="3" s="1"/>
  <c r="I273" i="3"/>
  <c r="K273" i="3" s="1"/>
  <c r="I274" i="3"/>
  <c r="K274" i="3" s="1"/>
  <c r="I41" i="3"/>
  <c r="K41" i="3" s="1"/>
  <c r="O431" i="1" l="1" a="1"/>
  <c r="O431" i="1" s="1"/>
  <c r="O392" i="1" a="1"/>
  <c r="O392" i="1" s="1"/>
  <c r="O353" i="1" a="1"/>
  <c r="O353" i="1" s="1"/>
  <c r="O314" i="1" a="1"/>
  <c r="O314" i="1" s="1"/>
  <c r="O275" i="1" a="1"/>
  <c r="O275" i="1" s="1"/>
  <c r="O236" i="1" a="1"/>
  <c r="O236" i="1" s="1"/>
  <c r="O197" i="1" a="1"/>
  <c r="O197" i="1" s="1"/>
  <c r="O158" i="1" a="1"/>
  <c r="O158" i="1" s="1"/>
  <c r="O119" i="1" a="1"/>
  <c r="O119" i="1" s="1"/>
  <c r="O80" i="1" a="1"/>
  <c r="O80" i="1" s="1"/>
  <c r="O41" i="1" a="1"/>
  <c r="O41" i="1" s="1"/>
  <c r="O2" i="1" a="1"/>
  <c r="O2" i="1" s="1"/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2" i="1"/>
  <c r="BI4" i="1"/>
  <c r="BH5" i="1"/>
  <c r="AS3" i="1"/>
  <c r="AT3" i="1"/>
  <c r="AU3" i="1"/>
  <c r="AV3" i="1"/>
  <c r="AW3" i="1"/>
  <c r="AX3" i="1"/>
  <c r="AY3" i="1"/>
  <c r="AZ3" i="1"/>
  <c r="BA3" i="1"/>
  <c r="BB3" i="1"/>
  <c r="AS4" i="1"/>
  <c r="AT4" i="1"/>
  <c r="AU4" i="1"/>
  <c r="AV4" i="1"/>
  <c r="AW4" i="1"/>
  <c r="AX4" i="1"/>
  <c r="AY4" i="1"/>
  <c r="AZ4" i="1"/>
  <c r="BA4" i="1"/>
  <c r="BB4" i="1"/>
  <c r="AS5" i="1"/>
  <c r="AT5" i="1"/>
  <c r="AU5" i="1"/>
  <c r="AV5" i="1"/>
  <c r="AW5" i="1"/>
  <c r="AX5" i="1"/>
  <c r="AY5" i="1"/>
  <c r="AZ5" i="1"/>
  <c r="BA5" i="1"/>
  <c r="BB5" i="1"/>
  <c r="AS6" i="1"/>
  <c r="AT6" i="1"/>
  <c r="AU6" i="1"/>
  <c r="AV6" i="1"/>
  <c r="AW6" i="1"/>
  <c r="AX6" i="1"/>
  <c r="AY6" i="1"/>
  <c r="AZ6" i="1"/>
  <c r="BA6" i="1"/>
  <c r="BB6" i="1"/>
  <c r="AS7" i="1"/>
  <c r="AT7" i="1"/>
  <c r="AU7" i="1"/>
  <c r="AV7" i="1"/>
  <c r="AW7" i="1"/>
  <c r="AX7" i="1"/>
  <c r="AY7" i="1"/>
  <c r="AZ7" i="1"/>
  <c r="BA7" i="1"/>
  <c r="BB7" i="1"/>
  <c r="AS8" i="1"/>
  <c r="AT8" i="1"/>
  <c r="AU8" i="1"/>
  <c r="AV8" i="1"/>
  <c r="AW8" i="1"/>
  <c r="AX8" i="1"/>
  <c r="AY8" i="1"/>
  <c r="AZ8" i="1"/>
  <c r="BA8" i="1"/>
  <c r="BB8" i="1"/>
  <c r="AS9" i="1"/>
  <c r="AT9" i="1"/>
  <c r="AU9" i="1"/>
  <c r="AV9" i="1"/>
  <c r="AW9" i="1"/>
  <c r="AX9" i="1"/>
  <c r="AY9" i="1"/>
  <c r="AZ9" i="1"/>
  <c r="BA9" i="1"/>
  <c r="BB9" i="1"/>
  <c r="AS10" i="1"/>
  <c r="AT10" i="1"/>
  <c r="AU10" i="1"/>
  <c r="AV10" i="1"/>
  <c r="AW10" i="1"/>
  <c r="AX10" i="1"/>
  <c r="AY10" i="1"/>
  <c r="AZ10" i="1"/>
  <c r="BA10" i="1"/>
  <c r="BB10" i="1"/>
  <c r="AS11" i="1"/>
  <c r="AT11" i="1"/>
  <c r="AU11" i="1"/>
  <c r="AV11" i="1"/>
  <c r="AW11" i="1"/>
  <c r="AX11" i="1"/>
  <c r="AY11" i="1"/>
  <c r="AZ11" i="1"/>
  <c r="BA11" i="1"/>
  <c r="BB11" i="1"/>
  <c r="AS12" i="1"/>
  <c r="AT12" i="1"/>
  <c r="AU12" i="1"/>
  <c r="AV12" i="1"/>
  <c r="AW12" i="1"/>
  <c r="AX12" i="1"/>
  <c r="AY12" i="1"/>
  <c r="AZ12" i="1"/>
  <c r="BA12" i="1"/>
  <c r="BB12" i="1"/>
  <c r="AS13" i="1"/>
  <c r="AT13" i="1"/>
  <c r="AU13" i="1"/>
  <c r="AV13" i="1"/>
  <c r="AW13" i="1"/>
  <c r="AX13" i="1"/>
  <c r="AY13" i="1"/>
  <c r="AZ13" i="1"/>
  <c r="BA13" i="1"/>
  <c r="BB13" i="1"/>
  <c r="AS14" i="1"/>
  <c r="AT14" i="1"/>
  <c r="AU14" i="1"/>
  <c r="AV14" i="1"/>
  <c r="AW14" i="1"/>
  <c r="AX14" i="1"/>
  <c r="AY14" i="1"/>
  <c r="AZ14" i="1"/>
  <c r="BA14" i="1"/>
  <c r="BB14" i="1"/>
  <c r="AS15" i="1"/>
  <c r="AT15" i="1"/>
  <c r="AU15" i="1"/>
  <c r="AV15" i="1"/>
  <c r="AW15" i="1"/>
  <c r="AX15" i="1"/>
  <c r="AY15" i="1"/>
  <c r="AZ15" i="1"/>
  <c r="BA15" i="1"/>
  <c r="BB15" i="1"/>
  <c r="AS16" i="1"/>
  <c r="AT16" i="1"/>
  <c r="AU16" i="1"/>
  <c r="AV16" i="1"/>
  <c r="AW16" i="1"/>
  <c r="AX16" i="1"/>
  <c r="AY16" i="1"/>
  <c r="AZ16" i="1"/>
  <c r="BA16" i="1"/>
  <c r="BB16" i="1"/>
  <c r="AS17" i="1"/>
  <c r="AT17" i="1"/>
  <c r="AU17" i="1"/>
  <c r="AV17" i="1"/>
  <c r="AW17" i="1"/>
  <c r="AX17" i="1"/>
  <c r="AY17" i="1"/>
  <c r="AZ17" i="1"/>
  <c r="BA17" i="1"/>
  <c r="BB17" i="1"/>
  <c r="AS18" i="1"/>
  <c r="AT18" i="1"/>
  <c r="AU18" i="1"/>
  <c r="AV18" i="1"/>
  <c r="AW18" i="1"/>
  <c r="AX18" i="1"/>
  <c r="AY18" i="1"/>
  <c r="AZ18" i="1"/>
  <c r="BA18" i="1"/>
  <c r="BB18" i="1"/>
  <c r="AS19" i="1"/>
  <c r="AT19" i="1"/>
  <c r="AU19" i="1"/>
  <c r="AV19" i="1"/>
  <c r="AW19" i="1"/>
  <c r="AX19" i="1"/>
  <c r="AY19" i="1"/>
  <c r="AZ19" i="1"/>
  <c r="BA19" i="1"/>
  <c r="BB19" i="1"/>
  <c r="AS20" i="1"/>
  <c r="AT20" i="1"/>
  <c r="AU20" i="1"/>
  <c r="AV20" i="1"/>
  <c r="AW20" i="1"/>
  <c r="AX20" i="1"/>
  <c r="AY20" i="1"/>
  <c r="AZ20" i="1"/>
  <c r="BA20" i="1"/>
  <c r="BB20" i="1"/>
  <c r="AS21" i="1"/>
  <c r="AT21" i="1"/>
  <c r="AU21" i="1"/>
  <c r="AV21" i="1"/>
  <c r="AW21" i="1"/>
  <c r="AX21" i="1"/>
  <c r="AY21" i="1"/>
  <c r="AZ21" i="1"/>
  <c r="BA21" i="1"/>
  <c r="BB21" i="1"/>
  <c r="AS22" i="1"/>
  <c r="AT22" i="1"/>
  <c r="AU22" i="1"/>
  <c r="AV22" i="1"/>
  <c r="AW22" i="1"/>
  <c r="AX22" i="1"/>
  <c r="AY22" i="1"/>
  <c r="AZ22" i="1"/>
  <c r="BA22" i="1"/>
  <c r="BB22" i="1"/>
  <c r="AS23" i="1"/>
  <c r="AT23" i="1"/>
  <c r="AU23" i="1"/>
  <c r="AV23" i="1"/>
  <c r="AW23" i="1"/>
  <c r="AX23" i="1"/>
  <c r="AY23" i="1"/>
  <c r="AZ23" i="1"/>
  <c r="BA23" i="1"/>
  <c r="BB23" i="1"/>
  <c r="AS24" i="1"/>
  <c r="AT24" i="1"/>
  <c r="AU24" i="1"/>
  <c r="AV24" i="1"/>
  <c r="AW24" i="1"/>
  <c r="AX24" i="1"/>
  <c r="AY24" i="1"/>
  <c r="AZ24" i="1"/>
  <c r="BA24" i="1"/>
  <c r="BB24" i="1"/>
  <c r="AS25" i="1"/>
  <c r="AT25" i="1"/>
  <c r="AU25" i="1"/>
  <c r="AV25" i="1"/>
  <c r="AW25" i="1"/>
  <c r="AX25" i="1"/>
  <c r="AY25" i="1"/>
  <c r="AZ25" i="1"/>
  <c r="BA25" i="1"/>
  <c r="BB25" i="1"/>
  <c r="AS26" i="1"/>
  <c r="AT26" i="1"/>
  <c r="AU26" i="1"/>
  <c r="AV26" i="1"/>
  <c r="AW26" i="1"/>
  <c r="AX26" i="1"/>
  <c r="AY26" i="1"/>
  <c r="AZ26" i="1"/>
  <c r="BA26" i="1"/>
  <c r="BB26" i="1"/>
  <c r="AS27" i="1"/>
  <c r="AT27" i="1"/>
  <c r="AU27" i="1"/>
  <c r="AV27" i="1"/>
  <c r="AW27" i="1"/>
  <c r="AX27" i="1"/>
  <c r="AY27" i="1"/>
  <c r="AZ27" i="1"/>
  <c r="BA27" i="1"/>
  <c r="BB27" i="1"/>
  <c r="AS28" i="1"/>
  <c r="AT28" i="1"/>
  <c r="AU28" i="1"/>
  <c r="AV28" i="1"/>
  <c r="AW28" i="1"/>
  <c r="AX28" i="1"/>
  <c r="AY28" i="1"/>
  <c r="AZ28" i="1"/>
  <c r="BA28" i="1"/>
  <c r="BB28" i="1"/>
  <c r="AS29" i="1"/>
  <c r="AT29" i="1"/>
  <c r="AU29" i="1"/>
  <c r="AV29" i="1"/>
  <c r="AW29" i="1"/>
  <c r="AX29" i="1"/>
  <c r="AY29" i="1"/>
  <c r="AZ29" i="1"/>
  <c r="BA29" i="1"/>
  <c r="BB29" i="1"/>
  <c r="AS30" i="1"/>
  <c r="AT30" i="1"/>
  <c r="AU30" i="1"/>
  <c r="AV30" i="1"/>
  <c r="AW30" i="1"/>
  <c r="AX30" i="1"/>
  <c r="AY30" i="1"/>
  <c r="AZ30" i="1"/>
  <c r="BA30" i="1"/>
  <c r="BB30" i="1"/>
  <c r="AS31" i="1"/>
  <c r="AT31" i="1"/>
  <c r="AU31" i="1"/>
  <c r="AV31" i="1"/>
  <c r="AW31" i="1"/>
  <c r="AX31" i="1"/>
  <c r="AY31" i="1"/>
  <c r="AZ31" i="1"/>
  <c r="BA31" i="1"/>
  <c r="BB31" i="1"/>
  <c r="AS32" i="1"/>
  <c r="AT32" i="1"/>
  <c r="AU32" i="1"/>
  <c r="AV32" i="1"/>
  <c r="AW32" i="1"/>
  <c r="AX32" i="1"/>
  <c r="AY32" i="1"/>
  <c r="AZ32" i="1"/>
  <c r="BA32" i="1"/>
  <c r="BB32" i="1"/>
  <c r="AS33" i="1"/>
  <c r="AT33" i="1"/>
  <c r="AU33" i="1"/>
  <c r="AV33" i="1"/>
  <c r="AW33" i="1"/>
  <c r="AX33" i="1"/>
  <c r="AY33" i="1"/>
  <c r="AZ33" i="1"/>
  <c r="BA33" i="1"/>
  <c r="BB33" i="1"/>
  <c r="AS34" i="1"/>
  <c r="AT34" i="1"/>
  <c r="AU34" i="1"/>
  <c r="AV34" i="1"/>
  <c r="AW34" i="1"/>
  <c r="AX34" i="1"/>
  <c r="AY34" i="1"/>
  <c r="AZ34" i="1"/>
  <c r="BA34" i="1"/>
  <c r="BB34" i="1"/>
  <c r="AS35" i="1"/>
  <c r="AT35" i="1"/>
  <c r="AU35" i="1"/>
  <c r="AV35" i="1"/>
  <c r="AW35" i="1"/>
  <c r="AX35" i="1"/>
  <c r="AY35" i="1"/>
  <c r="AZ35" i="1"/>
  <c r="BA35" i="1"/>
  <c r="BB35" i="1"/>
  <c r="AS36" i="1"/>
  <c r="AT36" i="1"/>
  <c r="AU36" i="1"/>
  <c r="AV36" i="1"/>
  <c r="AW36" i="1"/>
  <c r="AX36" i="1"/>
  <c r="AY36" i="1"/>
  <c r="AZ36" i="1"/>
  <c r="BA36" i="1"/>
  <c r="BB36" i="1"/>
  <c r="AS37" i="1"/>
  <c r="AT37" i="1"/>
  <c r="AU37" i="1"/>
  <c r="AV37" i="1"/>
  <c r="AW37" i="1"/>
  <c r="AX37" i="1"/>
  <c r="AY37" i="1"/>
  <c r="AZ37" i="1"/>
  <c r="BA37" i="1"/>
  <c r="BB37" i="1"/>
  <c r="AS38" i="1"/>
  <c r="AT38" i="1"/>
  <c r="AU38" i="1"/>
  <c r="AV38" i="1"/>
  <c r="AW38" i="1"/>
  <c r="AX38" i="1"/>
  <c r="AY38" i="1"/>
  <c r="AZ38" i="1"/>
  <c r="BA38" i="1"/>
  <c r="BB38" i="1"/>
  <c r="AS39" i="1"/>
  <c r="AT39" i="1"/>
  <c r="AU39" i="1"/>
  <c r="AV39" i="1"/>
  <c r="AW39" i="1"/>
  <c r="AX39" i="1"/>
  <c r="AY39" i="1"/>
  <c r="AZ39" i="1"/>
  <c r="BA39" i="1"/>
  <c r="BB39" i="1"/>
  <c r="AS40" i="1"/>
  <c r="AT40" i="1"/>
  <c r="AU40" i="1"/>
  <c r="AV40" i="1"/>
  <c r="AW40" i="1"/>
  <c r="AX40" i="1"/>
  <c r="AY40" i="1"/>
  <c r="AZ40" i="1"/>
  <c r="BA40" i="1"/>
  <c r="BB40" i="1"/>
  <c r="AS41" i="1"/>
  <c r="AT41" i="1"/>
  <c r="AU41" i="1"/>
  <c r="AV41" i="1"/>
  <c r="AW41" i="1"/>
  <c r="AX41" i="1"/>
  <c r="AY41" i="1"/>
  <c r="AZ41" i="1"/>
  <c r="BA41" i="1"/>
  <c r="BB41" i="1"/>
  <c r="AS42" i="1"/>
  <c r="AT42" i="1"/>
  <c r="AU42" i="1"/>
  <c r="AV42" i="1"/>
  <c r="AW42" i="1"/>
  <c r="AX42" i="1"/>
  <c r="AY42" i="1"/>
  <c r="AZ42" i="1"/>
  <c r="BA42" i="1"/>
  <c r="BB42" i="1"/>
  <c r="AS43" i="1"/>
  <c r="AT43" i="1"/>
  <c r="AU43" i="1"/>
  <c r="AV43" i="1"/>
  <c r="AW43" i="1"/>
  <c r="AX43" i="1"/>
  <c r="AY43" i="1"/>
  <c r="AZ43" i="1"/>
  <c r="BA43" i="1"/>
  <c r="BB43" i="1"/>
  <c r="AS44" i="1"/>
  <c r="AT44" i="1"/>
  <c r="AU44" i="1"/>
  <c r="AV44" i="1"/>
  <c r="AW44" i="1"/>
  <c r="AX44" i="1"/>
  <c r="AY44" i="1"/>
  <c r="AZ44" i="1"/>
  <c r="BA44" i="1"/>
  <c r="BB44" i="1"/>
  <c r="AS45" i="1"/>
  <c r="AT45" i="1"/>
  <c r="AU45" i="1"/>
  <c r="AV45" i="1"/>
  <c r="AW45" i="1"/>
  <c r="AX45" i="1"/>
  <c r="AY45" i="1"/>
  <c r="AZ45" i="1"/>
  <c r="BA45" i="1"/>
  <c r="BB45" i="1"/>
  <c r="AS46" i="1"/>
  <c r="AT46" i="1"/>
  <c r="AU46" i="1"/>
  <c r="AV46" i="1"/>
  <c r="AW46" i="1"/>
  <c r="AX46" i="1"/>
  <c r="AY46" i="1"/>
  <c r="AZ46" i="1"/>
  <c r="BA46" i="1"/>
  <c r="BB46" i="1"/>
  <c r="AS47" i="1"/>
  <c r="AT47" i="1"/>
  <c r="AU47" i="1"/>
  <c r="AV47" i="1"/>
  <c r="AW47" i="1"/>
  <c r="AX47" i="1"/>
  <c r="AY47" i="1"/>
  <c r="AZ47" i="1"/>
  <c r="BA47" i="1"/>
  <c r="BB47" i="1"/>
  <c r="AS48" i="1"/>
  <c r="AT48" i="1"/>
  <c r="AU48" i="1"/>
  <c r="AV48" i="1"/>
  <c r="AW48" i="1"/>
  <c r="AX48" i="1"/>
  <c r="AY48" i="1"/>
  <c r="AZ48" i="1"/>
  <c r="BA48" i="1"/>
  <c r="BB48" i="1"/>
  <c r="AS49" i="1"/>
  <c r="AT49" i="1"/>
  <c r="AU49" i="1"/>
  <c r="AV49" i="1"/>
  <c r="AW49" i="1"/>
  <c r="AX49" i="1"/>
  <c r="AY49" i="1"/>
  <c r="AZ49" i="1"/>
  <c r="BA49" i="1"/>
  <c r="BB49" i="1"/>
  <c r="AS50" i="1"/>
  <c r="AT50" i="1"/>
  <c r="AU50" i="1"/>
  <c r="AV50" i="1"/>
  <c r="AW50" i="1"/>
  <c r="AX50" i="1"/>
  <c r="AY50" i="1"/>
  <c r="AZ50" i="1"/>
  <c r="BA50" i="1"/>
  <c r="BB50" i="1"/>
  <c r="AS51" i="1"/>
  <c r="AT51" i="1"/>
  <c r="AU51" i="1"/>
  <c r="AV51" i="1"/>
  <c r="AW51" i="1"/>
  <c r="AX51" i="1"/>
  <c r="AY51" i="1"/>
  <c r="AZ51" i="1"/>
  <c r="BA51" i="1"/>
  <c r="BB51" i="1"/>
  <c r="AS52" i="1"/>
  <c r="AT52" i="1"/>
  <c r="AU52" i="1"/>
  <c r="AV52" i="1"/>
  <c r="AW52" i="1"/>
  <c r="AX52" i="1"/>
  <c r="AY52" i="1"/>
  <c r="AZ52" i="1"/>
  <c r="BA52" i="1"/>
  <c r="BB52" i="1"/>
  <c r="AS53" i="1"/>
  <c r="AT53" i="1"/>
  <c r="AU53" i="1"/>
  <c r="AV53" i="1"/>
  <c r="AW53" i="1"/>
  <c r="AX53" i="1"/>
  <c r="AY53" i="1"/>
  <c r="AZ53" i="1"/>
  <c r="BA53" i="1"/>
  <c r="BB53" i="1"/>
  <c r="AS54" i="1"/>
  <c r="AT54" i="1"/>
  <c r="AU54" i="1"/>
  <c r="AV54" i="1"/>
  <c r="AW54" i="1"/>
  <c r="AX54" i="1"/>
  <c r="AY54" i="1"/>
  <c r="AZ54" i="1"/>
  <c r="BA54" i="1"/>
  <c r="BB54" i="1"/>
  <c r="AS55" i="1"/>
  <c r="AT55" i="1"/>
  <c r="AU55" i="1"/>
  <c r="AV55" i="1"/>
  <c r="AW55" i="1"/>
  <c r="AX55" i="1"/>
  <c r="AY55" i="1"/>
  <c r="AZ55" i="1"/>
  <c r="BA55" i="1"/>
  <c r="BB55" i="1"/>
  <c r="AS56" i="1"/>
  <c r="AT56" i="1"/>
  <c r="AU56" i="1"/>
  <c r="AV56" i="1"/>
  <c r="AW56" i="1"/>
  <c r="AX56" i="1"/>
  <c r="AY56" i="1"/>
  <c r="AZ56" i="1"/>
  <c r="BA56" i="1"/>
  <c r="BB56" i="1"/>
  <c r="AS57" i="1"/>
  <c r="AT57" i="1"/>
  <c r="AU57" i="1"/>
  <c r="AV57" i="1"/>
  <c r="AW57" i="1"/>
  <c r="AX57" i="1"/>
  <c r="AY57" i="1"/>
  <c r="AZ57" i="1"/>
  <c r="BA57" i="1"/>
  <c r="BB57" i="1"/>
  <c r="AS58" i="1"/>
  <c r="AT58" i="1"/>
  <c r="AU58" i="1"/>
  <c r="AV58" i="1"/>
  <c r="AW58" i="1"/>
  <c r="AX58" i="1"/>
  <c r="AY58" i="1"/>
  <c r="AZ58" i="1"/>
  <c r="BA58" i="1"/>
  <c r="BB58" i="1"/>
  <c r="AS59" i="1"/>
  <c r="AT59" i="1"/>
  <c r="AU59" i="1"/>
  <c r="AV59" i="1"/>
  <c r="AW59" i="1"/>
  <c r="AX59" i="1"/>
  <c r="AY59" i="1"/>
  <c r="AZ59" i="1"/>
  <c r="BA59" i="1"/>
  <c r="BB59" i="1"/>
  <c r="AS60" i="1"/>
  <c r="AT60" i="1"/>
  <c r="AU60" i="1"/>
  <c r="AV60" i="1"/>
  <c r="AW60" i="1"/>
  <c r="AX60" i="1"/>
  <c r="AY60" i="1"/>
  <c r="AZ60" i="1"/>
  <c r="BA60" i="1"/>
  <c r="BB60" i="1"/>
  <c r="AS61" i="1"/>
  <c r="AT61" i="1"/>
  <c r="AU61" i="1"/>
  <c r="AV61" i="1"/>
  <c r="AW61" i="1"/>
  <c r="AX61" i="1"/>
  <c r="AY61" i="1"/>
  <c r="AZ61" i="1"/>
  <c r="BA61" i="1"/>
  <c r="BB61" i="1"/>
  <c r="AS62" i="1"/>
  <c r="AT62" i="1"/>
  <c r="AU62" i="1"/>
  <c r="AV62" i="1"/>
  <c r="AW62" i="1"/>
  <c r="AX62" i="1"/>
  <c r="AY62" i="1"/>
  <c r="AZ62" i="1"/>
  <c r="BA62" i="1"/>
  <c r="BB62" i="1"/>
  <c r="AS63" i="1"/>
  <c r="AT63" i="1"/>
  <c r="AU63" i="1"/>
  <c r="AV63" i="1"/>
  <c r="AW63" i="1"/>
  <c r="AX63" i="1"/>
  <c r="AY63" i="1"/>
  <c r="AZ63" i="1"/>
  <c r="BA63" i="1"/>
  <c r="BB63" i="1"/>
  <c r="AS64" i="1"/>
  <c r="AT64" i="1"/>
  <c r="AU64" i="1"/>
  <c r="AV64" i="1"/>
  <c r="AW64" i="1"/>
  <c r="AX64" i="1"/>
  <c r="AY64" i="1"/>
  <c r="AZ64" i="1"/>
  <c r="BA64" i="1"/>
  <c r="BB64" i="1"/>
  <c r="AS65" i="1"/>
  <c r="AT65" i="1"/>
  <c r="AU65" i="1"/>
  <c r="AV65" i="1"/>
  <c r="AW65" i="1"/>
  <c r="AX65" i="1"/>
  <c r="AY65" i="1"/>
  <c r="AZ65" i="1"/>
  <c r="BA65" i="1"/>
  <c r="BB65" i="1"/>
  <c r="AS66" i="1"/>
  <c r="AT66" i="1"/>
  <c r="AU66" i="1"/>
  <c r="AV66" i="1"/>
  <c r="AW66" i="1"/>
  <c r="AX66" i="1"/>
  <c r="AY66" i="1"/>
  <c r="AZ66" i="1"/>
  <c r="BA66" i="1"/>
  <c r="BB66" i="1"/>
  <c r="AS67" i="1"/>
  <c r="AT67" i="1"/>
  <c r="AU67" i="1"/>
  <c r="AV67" i="1"/>
  <c r="AW67" i="1"/>
  <c r="AX67" i="1"/>
  <c r="AY67" i="1"/>
  <c r="AZ67" i="1"/>
  <c r="BA67" i="1"/>
  <c r="BB67" i="1"/>
  <c r="AS68" i="1"/>
  <c r="AT68" i="1"/>
  <c r="AU68" i="1"/>
  <c r="AV68" i="1"/>
  <c r="AW68" i="1"/>
  <c r="AX68" i="1"/>
  <c r="AY68" i="1"/>
  <c r="AZ68" i="1"/>
  <c r="BA68" i="1"/>
  <c r="BB68" i="1"/>
  <c r="AS69" i="1"/>
  <c r="AT69" i="1"/>
  <c r="AU69" i="1"/>
  <c r="AV69" i="1"/>
  <c r="AW69" i="1"/>
  <c r="AX69" i="1"/>
  <c r="AY69" i="1"/>
  <c r="AZ69" i="1"/>
  <c r="BA69" i="1"/>
  <c r="BB69" i="1"/>
  <c r="AS70" i="1"/>
  <c r="AT70" i="1"/>
  <c r="AU70" i="1"/>
  <c r="AV70" i="1"/>
  <c r="AW70" i="1"/>
  <c r="AX70" i="1"/>
  <c r="AY70" i="1"/>
  <c r="AZ70" i="1"/>
  <c r="BA70" i="1"/>
  <c r="BB70" i="1"/>
  <c r="AS71" i="1"/>
  <c r="AT71" i="1"/>
  <c r="AU71" i="1"/>
  <c r="AV71" i="1"/>
  <c r="AW71" i="1"/>
  <c r="AX71" i="1"/>
  <c r="AY71" i="1"/>
  <c r="AZ71" i="1"/>
  <c r="BA71" i="1"/>
  <c r="BB71" i="1"/>
  <c r="AS72" i="1"/>
  <c r="AT72" i="1"/>
  <c r="AU72" i="1"/>
  <c r="AV72" i="1"/>
  <c r="AW72" i="1"/>
  <c r="AX72" i="1"/>
  <c r="AY72" i="1"/>
  <c r="AZ72" i="1"/>
  <c r="BA72" i="1"/>
  <c r="BB72" i="1"/>
  <c r="AS73" i="1"/>
  <c r="AT73" i="1"/>
  <c r="AU73" i="1"/>
  <c r="AV73" i="1"/>
  <c r="AW73" i="1"/>
  <c r="AX73" i="1"/>
  <c r="AY73" i="1"/>
  <c r="AZ73" i="1"/>
  <c r="BA73" i="1"/>
  <c r="BB73" i="1"/>
  <c r="AS74" i="1"/>
  <c r="AT74" i="1"/>
  <c r="AU74" i="1"/>
  <c r="AV74" i="1"/>
  <c r="AW74" i="1"/>
  <c r="AX74" i="1"/>
  <c r="AY74" i="1"/>
  <c r="AZ74" i="1"/>
  <c r="BA74" i="1"/>
  <c r="BB74" i="1"/>
  <c r="AS75" i="1"/>
  <c r="AT75" i="1"/>
  <c r="AU75" i="1"/>
  <c r="AV75" i="1"/>
  <c r="AW75" i="1"/>
  <c r="AX75" i="1"/>
  <c r="AY75" i="1"/>
  <c r="AZ75" i="1"/>
  <c r="BA75" i="1"/>
  <c r="BB75" i="1"/>
  <c r="AS76" i="1"/>
  <c r="AT76" i="1"/>
  <c r="AU76" i="1"/>
  <c r="AV76" i="1"/>
  <c r="AW76" i="1"/>
  <c r="AX76" i="1"/>
  <c r="AY76" i="1"/>
  <c r="AZ76" i="1"/>
  <c r="BA76" i="1"/>
  <c r="BB76" i="1"/>
  <c r="AS77" i="1"/>
  <c r="AT77" i="1"/>
  <c r="AU77" i="1"/>
  <c r="AV77" i="1"/>
  <c r="AW77" i="1"/>
  <c r="AX77" i="1"/>
  <c r="AY77" i="1"/>
  <c r="AZ77" i="1"/>
  <c r="BA77" i="1"/>
  <c r="BB77" i="1"/>
  <c r="AS78" i="1"/>
  <c r="AT78" i="1"/>
  <c r="AU78" i="1"/>
  <c r="AV78" i="1"/>
  <c r="AW78" i="1"/>
  <c r="AX78" i="1"/>
  <c r="AY78" i="1"/>
  <c r="AZ78" i="1"/>
  <c r="BA78" i="1"/>
  <c r="BB78" i="1"/>
  <c r="AS79" i="1"/>
  <c r="AT79" i="1"/>
  <c r="AU79" i="1"/>
  <c r="AV79" i="1"/>
  <c r="AW79" i="1"/>
  <c r="AX79" i="1"/>
  <c r="AY79" i="1"/>
  <c r="AZ79" i="1"/>
  <c r="BA79" i="1"/>
  <c r="BB79" i="1"/>
  <c r="AS80" i="1"/>
  <c r="AT80" i="1"/>
  <c r="AU80" i="1"/>
  <c r="AV80" i="1"/>
  <c r="AW80" i="1"/>
  <c r="AX80" i="1"/>
  <c r="AY80" i="1"/>
  <c r="AZ80" i="1"/>
  <c r="BA80" i="1"/>
  <c r="BB80" i="1"/>
  <c r="AS81" i="1"/>
  <c r="AT81" i="1"/>
  <c r="AU81" i="1"/>
  <c r="AV81" i="1"/>
  <c r="AW81" i="1"/>
  <c r="AX81" i="1"/>
  <c r="AY81" i="1"/>
  <c r="AZ81" i="1"/>
  <c r="BA81" i="1"/>
  <c r="BB81" i="1"/>
  <c r="AS82" i="1"/>
  <c r="AT82" i="1"/>
  <c r="AU82" i="1"/>
  <c r="AV82" i="1"/>
  <c r="AW82" i="1"/>
  <c r="AX82" i="1"/>
  <c r="AY82" i="1"/>
  <c r="AZ82" i="1"/>
  <c r="BA82" i="1"/>
  <c r="BB82" i="1"/>
  <c r="AS83" i="1"/>
  <c r="AT83" i="1"/>
  <c r="AU83" i="1"/>
  <c r="AV83" i="1"/>
  <c r="AW83" i="1"/>
  <c r="AX83" i="1"/>
  <c r="AY83" i="1"/>
  <c r="AZ83" i="1"/>
  <c r="BA83" i="1"/>
  <c r="BB83" i="1"/>
  <c r="AS84" i="1"/>
  <c r="AT84" i="1"/>
  <c r="AU84" i="1"/>
  <c r="AV84" i="1"/>
  <c r="AW84" i="1"/>
  <c r="AX84" i="1"/>
  <c r="AY84" i="1"/>
  <c r="AZ84" i="1"/>
  <c r="BA84" i="1"/>
  <c r="BB84" i="1"/>
  <c r="AS85" i="1"/>
  <c r="AT85" i="1"/>
  <c r="AU85" i="1"/>
  <c r="AV85" i="1"/>
  <c r="AW85" i="1"/>
  <c r="AX85" i="1"/>
  <c r="AY85" i="1"/>
  <c r="AZ85" i="1"/>
  <c r="BA85" i="1"/>
  <c r="BB85" i="1"/>
  <c r="AS86" i="1"/>
  <c r="AT86" i="1"/>
  <c r="AU86" i="1"/>
  <c r="AV86" i="1"/>
  <c r="AW86" i="1"/>
  <c r="AX86" i="1"/>
  <c r="AY86" i="1"/>
  <c r="AZ86" i="1"/>
  <c r="BA86" i="1"/>
  <c r="BB86" i="1"/>
  <c r="AS87" i="1"/>
  <c r="AT87" i="1"/>
  <c r="AU87" i="1"/>
  <c r="AV87" i="1"/>
  <c r="AW87" i="1"/>
  <c r="AX87" i="1"/>
  <c r="AY87" i="1"/>
  <c r="AZ87" i="1"/>
  <c r="BA87" i="1"/>
  <c r="BB87" i="1"/>
  <c r="AS88" i="1"/>
  <c r="AT88" i="1"/>
  <c r="AU88" i="1"/>
  <c r="AV88" i="1"/>
  <c r="AW88" i="1"/>
  <c r="AX88" i="1"/>
  <c r="AY88" i="1"/>
  <c r="AZ88" i="1"/>
  <c r="BA88" i="1"/>
  <c r="BB88" i="1"/>
  <c r="AS89" i="1"/>
  <c r="AT89" i="1"/>
  <c r="AU89" i="1"/>
  <c r="AV89" i="1"/>
  <c r="AW89" i="1"/>
  <c r="AX89" i="1"/>
  <c r="AY89" i="1"/>
  <c r="AZ89" i="1"/>
  <c r="BA89" i="1"/>
  <c r="BB89" i="1"/>
  <c r="AS90" i="1"/>
  <c r="AT90" i="1"/>
  <c r="AU90" i="1"/>
  <c r="AV90" i="1"/>
  <c r="AW90" i="1"/>
  <c r="AX90" i="1"/>
  <c r="AY90" i="1"/>
  <c r="AZ90" i="1"/>
  <c r="BA90" i="1"/>
  <c r="BB90" i="1"/>
  <c r="AS91" i="1"/>
  <c r="AT91" i="1"/>
  <c r="AU91" i="1"/>
  <c r="AV91" i="1"/>
  <c r="AW91" i="1"/>
  <c r="AX91" i="1"/>
  <c r="AY91" i="1"/>
  <c r="AZ91" i="1"/>
  <c r="BA91" i="1"/>
  <c r="BB91" i="1"/>
  <c r="AS92" i="1"/>
  <c r="AT92" i="1"/>
  <c r="AU92" i="1"/>
  <c r="AV92" i="1"/>
  <c r="AW92" i="1"/>
  <c r="AX92" i="1"/>
  <c r="AY92" i="1"/>
  <c r="AZ92" i="1"/>
  <c r="BA92" i="1"/>
  <c r="BB92" i="1"/>
  <c r="AS93" i="1"/>
  <c r="AT93" i="1"/>
  <c r="AU93" i="1"/>
  <c r="AV93" i="1"/>
  <c r="AW93" i="1"/>
  <c r="AX93" i="1"/>
  <c r="AY93" i="1"/>
  <c r="AZ93" i="1"/>
  <c r="BA93" i="1"/>
  <c r="BB93" i="1"/>
  <c r="AS94" i="1"/>
  <c r="AT94" i="1"/>
  <c r="AU94" i="1"/>
  <c r="AV94" i="1"/>
  <c r="AW94" i="1"/>
  <c r="AX94" i="1"/>
  <c r="AY94" i="1"/>
  <c r="AZ94" i="1"/>
  <c r="BA94" i="1"/>
  <c r="BB94" i="1"/>
  <c r="AS95" i="1"/>
  <c r="AT95" i="1"/>
  <c r="AU95" i="1"/>
  <c r="AV95" i="1"/>
  <c r="AW95" i="1"/>
  <c r="AX95" i="1"/>
  <c r="AY95" i="1"/>
  <c r="AZ95" i="1"/>
  <c r="BA95" i="1"/>
  <c r="BB95" i="1"/>
  <c r="AS96" i="1"/>
  <c r="AT96" i="1"/>
  <c r="AU96" i="1"/>
  <c r="AV96" i="1"/>
  <c r="AW96" i="1"/>
  <c r="AX96" i="1"/>
  <c r="AY96" i="1"/>
  <c r="AZ96" i="1"/>
  <c r="BA96" i="1"/>
  <c r="BB96" i="1"/>
  <c r="AS97" i="1"/>
  <c r="AT97" i="1"/>
  <c r="AU97" i="1"/>
  <c r="AV97" i="1"/>
  <c r="AW97" i="1"/>
  <c r="AX97" i="1"/>
  <c r="AY97" i="1"/>
  <c r="AZ97" i="1"/>
  <c r="BA97" i="1"/>
  <c r="BB97" i="1"/>
  <c r="AS98" i="1"/>
  <c r="AT98" i="1"/>
  <c r="AU98" i="1"/>
  <c r="AV98" i="1"/>
  <c r="AW98" i="1"/>
  <c r="AX98" i="1"/>
  <c r="AY98" i="1"/>
  <c r="AZ98" i="1"/>
  <c r="BA98" i="1"/>
  <c r="BB98" i="1"/>
  <c r="AS99" i="1"/>
  <c r="AT99" i="1"/>
  <c r="AU99" i="1"/>
  <c r="AV99" i="1"/>
  <c r="AW99" i="1"/>
  <c r="AX99" i="1"/>
  <c r="AY99" i="1"/>
  <c r="AZ99" i="1"/>
  <c r="BA99" i="1"/>
  <c r="BB99" i="1"/>
  <c r="AS100" i="1"/>
  <c r="AT100" i="1"/>
  <c r="AU100" i="1"/>
  <c r="AV100" i="1"/>
  <c r="AW100" i="1"/>
  <c r="AX100" i="1"/>
  <c r="AY100" i="1"/>
  <c r="AZ100" i="1"/>
  <c r="BA100" i="1"/>
  <c r="BB100" i="1"/>
  <c r="AS101" i="1"/>
  <c r="AT101" i="1"/>
  <c r="AU101" i="1"/>
  <c r="AV101" i="1"/>
  <c r="AW101" i="1"/>
  <c r="AX101" i="1"/>
  <c r="AY101" i="1"/>
  <c r="AZ101" i="1"/>
  <c r="BA101" i="1"/>
  <c r="BB101" i="1"/>
  <c r="AS102" i="1"/>
  <c r="AT102" i="1"/>
  <c r="AU102" i="1"/>
  <c r="AV102" i="1"/>
  <c r="AW102" i="1"/>
  <c r="AX102" i="1"/>
  <c r="AY102" i="1"/>
  <c r="AZ102" i="1"/>
  <c r="BA102" i="1"/>
  <c r="BB102" i="1"/>
  <c r="AS103" i="1"/>
  <c r="AT103" i="1"/>
  <c r="AU103" i="1"/>
  <c r="AV103" i="1"/>
  <c r="AW103" i="1"/>
  <c r="AX103" i="1"/>
  <c r="AY103" i="1"/>
  <c r="AZ103" i="1"/>
  <c r="BA103" i="1"/>
  <c r="BB103" i="1"/>
  <c r="AS104" i="1"/>
  <c r="AT104" i="1"/>
  <c r="AU104" i="1"/>
  <c r="AV104" i="1"/>
  <c r="AW104" i="1"/>
  <c r="AX104" i="1"/>
  <c r="AY104" i="1"/>
  <c r="AZ104" i="1"/>
  <c r="BA104" i="1"/>
  <c r="BB104" i="1"/>
  <c r="AS105" i="1"/>
  <c r="AT105" i="1"/>
  <c r="AU105" i="1"/>
  <c r="AV105" i="1"/>
  <c r="AW105" i="1"/>
  <c r="AX105" i="1"/>
  <c r="AY105" i="1"/>
  <c r="AZ105" i="1"/>
  <c r="BA105" i="1"/>
  <c r="BB105" i="1"/>
  <c r="AS106" i="1"/>
  <c r="AT106" i="1"/>
  <c r="AU106" i="1"/>
  <c r="AV106" i="1"/>
  <c r="AW106" i="1"/>
  <c r="AX106" i="1"/>
  <c r="AY106" i="1"/>
  <c r="AZ106" i="1"/>
  <c r="BA106" i="1"/>
  <c r="BB106" i="1"/>
  <c r="AS107" i="1"/>
  <c r="AT107" i="1"/>
  <c r="AU107" i="1"/>
  <c r="AV107" i="1"/>
  <c r="AW107" i="1"/>
  <c r="AX107" i="1"/>
  <c r="AY107" i="1"/>
  <c r="AZ107" i="1"/>
  <c r="BA107" i="1"/>
  <c r="BB107" i="1"/>
  <c r="AS108" i="1"/>
  <c r="AT108" i="1"/>
  <c r="AU108" i="1"/>
  <c r="AV108" i="1"/>
  <c r="AW108" i="1"/>
  <c r="AX108" i="1"/>
  <c r="AY108" i="1"/>
  <c r="AZ108" i="1"/>
  <c r="BA108" i="1"/>
  <c r="BB108" i="1"/>
  <c r="AS109" i="1"/>
  <c r="AT109" i="1"/>
  <c r="AU109" i="1"/>
  <c r="AV109" i="1"/>
  <c r="AW109" i="1"/>
  <c r="AX109" i="1"/>
  <c r="AY109" i="1"/>
  <c r="AZ109" i="1"/>
  <c r="BA109" i="1"/>
  <c r="BB109" i="1"/>
  <c r="AS110" i="1"/>
  <c r="AT110" i="1"/>
  <c r="AU110" i="1"/>
  <c r="AV110" i="1"/>
  <c r="AW110" i="1"/>
  <c r="AX110" i="1"/>
  <c r="AY110" i="1"/>
  <c r="AZ110" i="1"/>
  <c r="BA110" i="1"/>
  <c r="BB110" i="1"/>
  <c r="AS111" i="1"/>
  <c r="AT111" i="1"/>
  <c r="AU111" i="1"/>
  <c r="AV111" i="1"/>
  <c r="AW111" i="1"/>
  <c r="AX111" i="1"/>
  <c r="AY111" i="1"/>
  <c r="AZ111" i="1"/>
  <c r="BA111" i="1"/>
  <c r="BB111" i="1"/>
  <c r="AS112" i="1"/>
  <c r="AT112" i="1"/>
  <c r="AU112" i="1"/>
  <c r="AV112" i="1"/>
  <c r="AW112" i="1"/>
  <c r="AX112" i="1"/>
  <c r="AY112" i="1"/>
  <c r="AZ112" i="1"/>
  <c r="BA112" i="1"/>
  <c r="BB112" i="1"/>
  <c r="AS113" i="1"/>
  <c r="AT113" i="1"/>
  <c r="AU113" i="1"/>
  <c r="AV113" i="1"/>
  <c r="AW113" i="1"/>
  <c r="AX113" i="1"/>
  <c r="AY113" i="1"/>
  <c r="AZ113" i="1"/>
  <c r="BA113" i="1"/>
  <c r="BB113" i="1"/>
  <c r="AS114" i="1"/>
  <c r="AT114" i="1"/>
  <c r="AU114" i="1"/>
  <c r="AV114" i="1"/>
  <c r="AW114" i="1"/>
  <c r="AX114" i="1"/>
  <c r="AY114" i="1"/>
  <c r="AZ114" i="1"/>
  <c r="BA114" i="1"/>
  <c r="BB114" i="1"/>
  <c r="AS115" i="1"/>
  <c r="AT115" i="1"/>
  <c r="AU115" i="1"/>
  <c r="AV115" i="1"/>
  <c r="AW115" i="1"/>
  <c r="AX115" i="1"/>
  <c r="AY115" i="1"/>
  <c r="AZ115" i="1"/>
  <c r="BA115" i="1"/>
  <c r="BB115" i="1"/>
  <c r="AS116" i="1"/>
  <c r="AT116" i="1"/>
  <c r="AU116" i="1"/>
  <c r="AV116" i="1"/>
  <c r="AW116" i="1"/>
  <c r="AX116" i="1"/>
  <c r="AY116" i="1"/>
  <c r="AZ116" i="1"/>
  <c r="BA116" i="1"/>
  <c r="BB116" i="1"/>
  <c r="AS117" i="1"/>
  <c r="AT117" i="1"/>
  <c r="AU117" i="1"/>
  <c r="AV117" i="1"/>
  <c r="AW117" i="1"/>
  <c r="AX117" i="1"/>
  <c r="AY117" i="1"/>
  <c r="AZ117" i="1"/>
  <c r="BA117" i="1"/>
  <c r="BB117" i="1"/>
  <c r="AS118" i="1"/>
  <c r="AT118" i="1"/>
  <c r="AU118" i="1"/>
  <c r="AV118" i="1"/>
  <c r="AW118" i="1"/>
  <c r="AX118" i="1"/>
  <c r="AY118" i="1"/>
  <c r="AZ118" i="1"/>
  <c r="BA118" i="1"/>
  <c r="BB118" i="1"/>
  <c r="AS119" i="1"/>
  <c r="AT119" i="1"/>
  <c r="AU119" i="1"/>
  <c r="AV119" i="1"/>
  <c r="AW119" i="1"/>
  <c r="AX119" i="1"/>
  <c r="AY119" i="1"/>
  <c r="AZ119" i="1"/>
  <c r="BA119" i="1"/>
  <c r="BB119" i="1"/>
  <c r="AS120" i="1"/>
  <c r="AT120" i="1"/>
  <c r="AU120" i="1"/>
  <c r="AV120" i="1"/>
  <c r="AW120" i="1"/>
  <c r="AX120" i="1"/>
  <c r="AY120" i="1"/>
  <c r="AZ120" i="1"/>
  <c r="BA120" i="1"/>
  <c r="BB120" i="1"/>
  <c r="AS121" i="1"/>
  <c r="AT121" i="1"/>
  <c r="AU121" i="1"/>
  <c r="AV121" i="1"/>
  <c r="AW121" i="1"/>
  <c r="AX121" i="1"/>
  <c r="AY121" i="1"/>
  <c r="AZ121" i="1"/>
  <c r="BA121" i="1"/>
  <c r="BB121" i="1"/>
  <c r="AS122" i="1"/>
  <c r="AT122" i="1"/>
  <c r="AU122" i="1"/>
  <c r="AV122" i="1"/>
  <c r="AW122" i="1"/>
  <c r="AX122" i="1"/>
  <c r="AY122" i="1"/>
  <c r="AZ122" i="1"/>
  <c r="BA122" i="1"/>
  <c r="BB122" i="1"/>
  <c r="AS123" i="1"/>
  <c r="AT123" i="1"/>
  <c r="AU123" i="1"/>
  <c r="AV123" i="1"/>
  <c r="AW123" i="1"/>
  <c r="AX123" i="1"/>
  <c r="AY123" i="1"/>
  <c r="AZ123" i="1"/>
  <c r="BA123" i="1"/>
  <c r="BB123" i="1"/>
  <c r="AS124" i="1"/>
  <c r="AT124" i="1"/>
  <c r="AU124" i="1"/>
  <c r="AV124" i="1"/>
  <c r="AW124" i="1"/>
  <c r="AX124" i="1"/>
  <c r="AY124" i="1"/>
  <c r="AZ124" i="1"/>
  <c r="BA124" i="1"/>
  <c r="BB124" i="1"/>
  <c r="AS125" i="1"/>
  <c r="AT125" i="1"/>
  <c r="AU125" i="1"/>
  <c r="AV125" i="1"/>
  <c r="AW125" i="1"/>
  <c r="AX125" i="1"/>
  <c r="AY125" i="1"/>
  <c r="AZ125" i="1"/>
  <c r="BA125" i="1"/>
  <c r="BB125" i="1"/>
  <c r="AS126" i="1"/>
  <c r="AT126" i="1"/>
  <c r="AU126" i="1"/>
  <c r="AV126" i="1"/>
  <c r="AW126" i="1"/>
  <c r="AX126" i="1"/>
  <c r="AY126" i="1"/>
  <c r="AZ126" i="1"/>
  <c r="BA126" i="1"/>
  <c r="BB126" i="1"/>
  <c r="AS127" i="1"/>
  <c r="AT127" i="1"/>
  <c r="AU127" i="1"/>
  <c r="AV127" i="1"/>
  <c r="AW127" i="1"/>
  <c r="AX127" i="1"/>
  <c r="AY127" i="1"/>
  <c r="AZ127" i="1"/>
  <c r="BA127" i="1"/>
  <c r="BB127" i="1"/>
  <c r="AS128" i="1"/>
  <c r="AT128" i="1"/>
  <c r="AU128" i="1"/>
  <c r="AV128" i="1"/>
  <c r="AW128" i="1"/>
  <c r="AX128" i="1"/>
  <c r="AY128" i="1"/>
  <c r="AZ128" i="1"/>
  <c r="BA128" i="1"/>
  <c r="BB128" i="1"/>
  <c r="AS129" i="1"/>
  <c r="AT129" i="1"/>
  <c r="AU129" i="1"/>
  <c r="AV129" i="1"/>
  <c r="AW129" i="1"/>
  <c r="AX129" i="1"/>
  <c r="AY129" i="1"/>
  <c r="AZ129" i="1"/>
  <c r="BA129" i="1"/>
  <c r="BB129" i="1"/>
  <c r="AS130" i="1"/>
  <c r="AT130" i="1"/>
  <c r="AU130" i="1"/>
  <c r="AV130" i="1"/>
  <c r="AW130" i="1"/>
  <c r="AX130" i="1"/>
  <c r="AY130" i="1"/>
  <c r="AZ130" i="1"/>
  <c r="BA130" i="1"/>
  <c r="BB130" i="1"/>
  <c r="AS131" i="1"/>
  <c r="AT131" i="1"/>
  <c r="AU131" i="1"/>
  <c r="AV131" i="1"/>
  <c r="AW131" i="1"/>
  <c r="AX131" i="1"/>
  <c r="AY131" i="1"/>
  <c r="AZ131" i="1"/>
  <c r="BA131" i="1"/>
  <c r="BB131" i="1"/>
  <c r="AS132" i="1"/>
  <c r="AT132" i="1"/>
  <c r="AU132" i="1"/>
  <c r="AV132" i="1"/>
  <c r="AW132" i="1"/>
  <c r="AX132" i="1"/>
  <c r="AY132" i="1"/>
  <c r="AZ132" i="1"/>
  <c r="BA132" i="1"/>
  <c r="BB132" i="1"/>
  <c r="AS133" i="1"/>
  <c r="AT133" i="1"/>
  <c r="AU133" i="1"/>
  <c r="AV133" i="1"/>
  <c r="AW133" i="1"/>
  <c r="AX133" i="1"/>
  <c r="AY133" i="1"/>
  <c r="AZ133" i="1"/>
  <c r="BA133" i="1"/>
  <c r="BB133" i="1"/>
  <c r="AS134" i="1"/>
  <c r="AT134" i="1"/>
  <c r="AU134" i="1"/>
  <c r="AV134" i="1"/>
  <c r="AW134" i="1"/>
  <c r="AX134" i="1"/>
  <c r="AY134" i="1"/>
  <c r="AZ134" i="1"/>
  <c r="BA134" i="1"/>
  <c r="BB134" i="1"/>
  <c r="AS135" i="1"/>
  <c r="AT135" i="1"/>
  <c r="AU135" i="1"/>
  <c r="AV135" i="1"/>
  <c r="AW135" i="1"/>
  <c r="AX135" i="1"/>
  <c r="AY135" i="1"/>
  <c r="AZ135" i="1"/>
  <c r="BA135" i="1"/>
  <c r="BB135" i="1"/>
  <c r="AS136" i="1"/>
  <c r="AT136" i="1"/>
  <c r="AU136" i="1"/>
  <c r="AV136" i="1"/>
  <c r="AW136" i="1"/>
  <c r="AX136" i="1"/>
  <c r="AY136" i="1"/>
  <c r="AZ136" i="1"/>
  <c r="BA136" i="1"/>
  <c r="BB136" i="1"/>
  <c r="AS137" i="1"/>
  <c r="AT137" i="1"/>
  <c r="AU137" i="1"/>
  <c r="AV137" i="1"/>
  <c r="AW137" i="1"/>
  <c r="AX137" i="1"/>
  <c r="AY137" i="1"/>
  <c r="AZ137" i="1"/>
  <c r="BA137" i="1"/>
  <c r="BB137" i="1"/>
  <c r="AS138" i="1"/>
  <c r="AT138" i="1"/>
  <c r="AU138" i="1"/>
  <c r="AV138" i="1"/>
  <c r="AW138" i="1"/>
  <c r="AX138" i="1"/>
  <c r="AY138" i="1"/>
  <c r="AZ138" i="1"/>
  <c r="BA138" i="1"/>
  <c r="BB138" i="1"/>
  <c r="AS139" i="1"/>
  <c r="AT139" i="1"/>
  <c r="AU139" i="1"/>
  <c r="AV139" i="1"/>
  <c r="AW139" i="1"/>
  <c r="AX139" i="1"/>
  <c r="AY139" i="1"/>
  <c r="AZ139" i="1"/>
  <c r="BA139" i="1"/>
  <c r="BB139" i="1"/>
  <c r="AS140" i="1"/>
  <c r="AT140" i="1"/>
  <c r="AU140" i="1"/>
  <c r="AV140" i="1"/>
  <c r="AW140" i="1"/>
  <c r="AX140" i="1"/>
  <c r="AY140" i="1"/>
  <c r="AZ140" i="1"/>
  <c r="BA140" i="1"/>
  <c r="BB140" i="1"/>
  <c r="AS141" i="1"/>
  <c r="AT141" i="1"/>
  <c r="AU141" i="1"/>
  <c r="AV141" i="1"/>
  <c r="AW141" i="1"/>
  <c r="AX141" i="1"/>
  <c r="AY141" i="1"/>
  <c r="AZ141" i="1"/>
  <c r="BA141" i="1"/>
  <c r="BB141" i="1"/>
  <c r="AS142" i="1"/>
  <c r="AT142" i="1"/>
  <c r="AU142" i="1"/>
  <c r="AV142" i="1"/>
  <c r="AW142" i="1"/>
  <c r="AX142" i="1"/>
  <c r="AY142" i="1"/>
  <c r="AZ142" i="1"/>
  <c r="BA142" i="1"/>
  <c r="BB142" i="1"/>
  <c r="AS143" i="1"/>
  <c r="AT143" i="1"/>
  <c r="AU143" i="1"/>
  <c r="AV143" i="1"/>
  <c r="AW143" i="1"/>
  <c r="AX143" i="1"/>
  <c r="AY143" i="1"/>
  <c r="AZ143" i="1"/>
  <c r="BA143" i="1"/>
  <c r="BB143" i="1"/>
  <c r="AS144" i="1"/>
  <c r="AT144" i="1"/>
  <c r="AU144" i="1"/>
  <c r="AV144" i="1"/>
  <c r="AW144" i="1"/>
  <c r="AX144" i="1"/>
  <c r="AY144" i="1"/>
  <c r="AZ144" i="1"/>
  <c r="BA144" i="1"/>
  <c r="BB144" i="1"/>
  <c r="AS145" i="1"/>
  <c r="AT145" i="1"/>
  <c r="AU145" i="1"/>
  <c r="AV145" i="1"/>
  <c r="AW145" i="1"/>
  <c r="AX145" i="1"/>
  <c r="AY145" i="1"/>
  <c r="AZ145" i="1"/>
  <c r="BA145" i="1"/>
  <c r="BB145" i="1"/>
  <c r="AS146" i="1"/>
  <c r="AT146" i="1"/>
  <c r="AU146" i="1"/>
  <c r="AV146" i="1"/>
  <c r="AW146" i="1"/>
  <c r="AX146" i="1"/>
  <c r="AY146" i="1"/>
  <c r="AZ146" i="1"/>
  <c r="BA146" i="1"/>
  <c r="BB146" i="1"/>
  <c r="AS147" i="1"/>
  <c r="AT147" i="1"/>
  <c r="AU147" i="1"/>
  <c r="AV147" i="1"/>
  <c r="AW147" i="1"/>
  <c r="AX147" i="1"/>
  <c r="AY147" i="1"/>
  <c r="AZ147" i="1"/>
  <c r="BA147" i="1"/>
  <c r="BB147" i="1"/>
  <c r="AS148" i="1"/>
  <c r="AT148" i="1"/>
  <c r="AU148" i="1"/>
  <c r="AV148" i="1"/>
  <c r="AW148" i="1"/>
  <c r="AX148" i="1"/>
  <c r="AY148" i="1"/>
  <c r="AZ148" i="1"/>
  <c r="BA148" i="1"/>
  <c r="BB148" i="1"/>
  <c r="AS149" i="1"/>
  <c r="AT149" i="1"/>
  <c r="AU149" i="1"/>
  <c r="AV149" i="1"/>
  <c r="AW149" i="1"/>
  <c r="AX149" i="1"/>
  <c r="AY149" i="1"/>
  <c r="AZ149" i="1"/>
  <c r="BA149" i="1"/>
  <c r="BB149" i="1"/>
  <c r="AS150" i="1"/>
  <c r="AT150" i="1"/>
  <c r="AU150" i="1"/>
  <c r="AV150" i="1"/>
  <c r="AW150" i="1"/>
  <c r="AX150" i="1"/>
  <c r="AY150" i="1"/>
  <c r="AZ150" i="1"/>
  <c r="BA150" i="1"/>
  <c r="BB150" i="1"/>
  <c r="AS151" i="1"/>
  <c r="AT151" i="1"/>
  <c r="AU151" i="1"/>
  <c r="AV151" i="1"/>
  <c r="AW151" i="1"/>
  <c r="AX151" i="1"/>
  <c r="AY151" i="1"/>
  <c r="AZ151" i="1"/>
  <c r="BA151" i="1"/>
  <c r="BB151" i="1"/>
  <c r="AS152" i="1"/>
  <c r="AT152" i="1"/>
  <c r="AU152" i="1"/>
  <c r="AV152" i="1"/>
  <c r="AW152" i="1"/>
  <c r="AX152" i="1"/>
  <c r="AY152" i="1"/>
  <c r="AZ152" i="1"/>
  <c r="BA152" i="1"/>
  <c r="BB152" i="1"/>
  <c r="AS153" i="1"/>
  <c r="AT153" i="1"/>
  <c r="AU153" i="1"/>
  <c r="AV153" i="1"/>
  <c r="AW153" i="1"/>
  <c r="AX153" i="1"/>
  <c r="AY153" i="1"/>
  <c r="AZ153" i="1"/>
  <c r="BA153" i="1"/>
  <c r="BB153" i="1"/>
  <c r="AS154" i="1"/>
  <c r="AT154" i="1"/>
  <c r="AU154" i="1"/>
  <c r="AV154" i="1"/>
  <c r="AW154" i="1"/>
  <c r="AX154" i="1"/>
  <c r="AY154" i="1"/>
  <c r="AZ154" i="1"/>
  <c r="BA154" i="1"/>
  <c r="BB154" i="1"/>
  <c r="AS155" i="1"/>
  <c r="AT155" i="1"/>
  <c r="AU155" i="1"/>
  <c r="AV155" i="1"/>
  <c r="AW155" i="1"/>
  <c r="AX155" i="1"/>
  <c r="AY155" i="1"/>
  <c r="AZ155" i="1"/>
  <c r="BA155" i="1"/>
  <c r="BB155" i="1"/>
  <c r="AS156" i="1"/>
  <c r="AT156" i="1"/>
  <c r="AU156" i="1"/>
  <c r="AV156" i="1"/>
  <c r="AW156" i="1"/>
  <c r="AX156" i="1"/>
  <c r="AY156" i="1"/>
  <c r="AZ156" i="1"/>
  <c r="BA156" i="1"/>
  <c r="BB156" i="1"/>
  <c r="AS157" i="1"/>
  <c r="AT157" i="1"/>
  <c r="AU157" i="1"/>
  <c r="AV157" i="1"/>
  <c r="AW157" i="1"/>
  <c r="AX157" i="1"/>
  <c r="AY157" i="1"/>
  <c r="AZ157" i="1"/>
  <c r="BA157" i="1"/>
  <c r="BB157" i="1"/>
  <c r="AS158" i="1"/>
  <c r="AT158" i="1"/>
  <c r="AU158" i="1"/>
  <c r="AV158" i="1"/>
  <c r="AW158" i="1"/>
  <c r="AX158" i="1"/>
  <c r="AY158" i="1"/>
  <c r="AZ158" i="1"/>
  <c r="BA158" i="1"/>
  <c r="BB158" i="1"/>
  <c r="AS159" i="1"/>
  <c r="AT159" i="1"/>
  <c r="AU159" i="1"/>
  <c r="AV159" i="1"/>
  <c r="AW159" i="1"/>
  <c r="AX159" i="1"/>
  <c r="AY159" i="1"/>
  <c r="AZ159" i="1"/>
  <c r="BA159" i="1"/>
  <c r="BB159" i="1"/>
  <c r="AS160" i="1"/>
  <c r="AT160" i="1"/>
  <c r="AU160" i="1"/>
  <c r="AV160" i="1"/>
  <c r="AW160" i="1"/>
  <c r="AX160" i="1"/>
  <c r="AY160" i="1"/>
  <c r="AZ160" i="1"/>
  <c r="BA160" i="1"/>
  <c r="BB160" i="1"/>
  <c r="AS161" i="1"/>
  <c r="AT161" i="1"/>
  <c r="AU161" i="1"/>
  <c r="AV161" i="1"/>
  <c r="AW161" i="1"/>
  <c r="AX161" i="1"/>
  <c r="AY161" i="1"/>
  <c r="AZ161" i="1"/>
  <c r="BA161" i="1"/>
  <c r="BB161" i="1"/>
  <c r="AS162" i="1"/>
  <c r="AT162" i="1"/>
  <c r="AU162" i="1"/>
  <c r="AV162" i="1"/>
  <c r="AW162" i="1"/>
  <c r="AX162" i="1"/>
  <c r="AY162" i="1"/>
  <c r="AZ162" i="1"/>
  <c r="BA162" i="1"/>
  <c r="BB162" i="1"/>
  <c r="AS163" i="1"/>
  <c r="AT163" i="1"/>
  <c r="AU163" i="1"/>
  <c r="AV163" i="1"/>
  <c r="AW163" i="1"/>
  <c r="AX163" i="1"/>
  <c r="AY163" i="1"/>
  <c r="AZ163" i="1"/>
  <c r="BA163" i="1"/>
  <c r="BB163" i="1"/>
  <c r="AS164" i="1"/>
  <c r="AT164" i="1"/>
  <c r="AU164" i="1"/>
  <c r="AV164" i="1"/>
  <c r="AW164" i="1"/>
  <c r="AX164" i="1"/>
  <c r="AY164" i="1"/>
  <c r="AZ164" i="1"/>
  <c r="BA164" i="1"/>
  <c r="BB164" i="1"/>
  <c r="AS165" i="1"/>
  <c r="AT165" i="1"/>
  <c r="AU165" i="1"/>
  <c r="AV165" i="1"/>
  <c r="AW165" i="1"/>
  <c r="AX165" i="1"/>
  <c r="AY165" i="1"/>
  <c r="AZ165" i="1"/>
  <c r="BA165" i="1"/>
  <c r="BB165" i="1"/>
  <c r="AS166" i="1"/>
  <c r="AT166" i="1"/>
  <c r="AU166" i="1"/>
  <c r="AV166" i="1"/>
  <c r="AW166" i="1"/>
  <c r="AX166" i="1"/>
  <c r="AY166" i="1"/>
  <c r="AZ166" i="1"/>
  <c r="BA166" i="1"/>
  <c r="BB166" i="1"/>
  <c r="AS167" i="1"/>
  <c r="AT167" i="1"/>
  <c r="AU167" i="1"/>
  <c r="AV167" i="1"/>
  <c r="AW167" i="1"/>
  <c r="AX167" i="1"/>
  <c r="AY167" i="1"/>
  <c r="AZ167" i="1"/>
  <c r="BA167" i="1"/>
  <c r="BB167" i="1"/>
  <c r="AS168" i="1"/>
  <c r="AT168" i="1"/>
  <c r="AU168" i="1"/>
  <c r="AV168" i="1"/>
  <c r="AW168" i="1"/>
  <c r="AX168" i="1"/>
  <c r="AY168" i="1"/>
  <c r="AZ168" i="1"/>
  <c r="BA168" i="1"/>
  <c r="BB168" i="1"/>
  <c r="AS169" i="1"/>
  <c r="AT169" i="1"/>
  <c r="AU169" i="1"/>
  <c r="AV169" i="1"/>
  <c r="AW169" i="1"/>
  <c r="AX169" i="1"/>
  <c r="AY169" i="1"/>
  <c r="AZ169" i="1"/>
  <c r="BA169" i="1"/>
  <c r="BB169" i="1"/>
  <c r="AS170" i="1"/>
  <c r="AT170" i="1"/>
  <c r="AU170" i="1"/>
  <c r="AV170" i="1"/>
  <c r="AW170" i="1"/>
  <c r="AX170" i="1"/>
  <c r="AY170" i="1"/>
  <c r="AZ170" i="1"/>
  <c r="BA170" i="1"/>
  <c r="BB170" i="1"/>
  <c r="AS171" i="1"/>
  <c r="AT171" i="1"/>
  <c r="AU171" i="1"/>
  <c r="AV171" i="1"/>
  <c r="AW171" i="1"/>
  <c r="AX171" i="1"/>
  <c r="AY171" i="1"/>
  <c r="AZ171" i="1"/>
  <c r="BA171" i="1"/>
  <c r="BB171" i="1"/>
  <c r="AS172" i="1"/>
  <c r="AT172" i="1"/>
  <c r="AU172" i="1"/>
  <c r="AV172" i="1"/>
  <c r="AW172" i="1"/>
  <c r="AX172" i="1"/>
  <c r="AY172" i="1"/>
  <c r="AZ172" i="1"/>
  <c r="BA172" i="1"/>
  <c r="BB172" i="1"/>
  <c r="AS173" i="1"/>
  <c r="AT173" i="1"/>
  <c r="AU173" i="1"/>
  <c r="AV173" i="1"/>
  <c r="AW173" i="1"/>
  <c r="AX173" i="1"/>
  <c r="AY173" i="1"/>
  <c r="AZ173" i="1"/>
  <c r="BA173" i="1"/>
  <c r="BB173" i="1"/>
  <c r="AS174" i="1"/>
  <c r="AT174" i="1"/>
  <c r="AU174" i="1"/>
  <c r="AV174" i="1"/>
  <c r="AW174" i="1"/>
  <c r="AX174" i="1"/>
  <c r="AY174" i="1"/>
  <c r="AZ174" i="1"/>
  <c r="BA174" i="1"/>
  <c r="BB174" i="1"/>
  <c r="AS175" i="1"/>
  <c r="AT175" i="1"/>
  <c r="AU175" i="1"/>
  <c r="AV175" i="1"/>
  <c r="AW175" i="1"/>
  <c r="AX175" i="1"/>
  <c r="AY175" i="1"/>
  <c r="AZ175" i="1"/>
  <c r="BA175" i="1"/>
  <c r="BB175" i="1"/>
  <c r="AS176" i="1"/>
  <c r="AT176" i="1"/>
  <c r="AU176" i="1"/>
  <c r="AV176" i="1"/>
  <c r="AW176" i="1"/>
  <c r="AX176" i="1"/>
  <c r="AY176" i="1"/>
  <c r="AZ176" i="1"/>
  <c r="BA176" i="1"/>
  <c r="BB176" i="1"/>
  <c r="AS177" i="1"/>
  <c r="AT177" i="1"/>
  <c r="AU177" i="1"/>
  <c r="AV177" i="1"/>
  <c r="AW177" i="1"/>
  <c r="AX177" i="1"/>
  <c r="AY177" i="1"/>
  <c r="AZ177" i="1"/>
  <c r="BA177" i="1"/>
  <c r="BB177" i="1"/>
  <c r="AS178" i="1"/>
  <c r="AT178" i="1"/>
  <c r="AU178" i="1"/>
  <c r="AV178" i="1"/>
  <c r="AW178" i="1"/>
  <c r="AX178" i="1"/>
  <c r="AY178" i="1"/>
  <c r="AZ178" i="1"/>
  <c r="BA178" i="1"/>
  <c r="BB178" i="1"/>
  <c r="AS179" i="1"/>
  <c r="AT179" i="1"/>
  <c r="AU179" i="1"/>
  <c r="AV179" i="1"/>
  <c r="AW179" i="1"/>
  <c r="AX179" i="1"/>
  <c r="AY179" i="1"/>
  <c r="AZ179" i="1"/>
  <c r="BA179" i="1"/>
  <c r="BB179" i="1"/>
  <c r="AS180" i="1"/>
  <c r="AT180" i="1"/>
  <c r="AU180" i="1"/>
  <c r="AV180" i="1"/>
  <c r="AW180" i="1"/>
  <c r="AX180" i="1"/>
  <c r="AY180" i="1"/>
  <c r="AZ180" i="1"/>
  <c r="BA180" i="1"/>
  <c r="BB180" i="1"/>
  <c r="AS181" i="1"/>
  <c r="AT181" i="1"/>
  <c r="AU181" i="1"/>
  <c r="AV181" i="1"/>
  <c r="AW181" i="1"/>
  <c r="AX181" i="1"/>
  <c r="AY181" i="1"/>
  <c r="AZ181" i="1"/>
  <c r="BA181" i="1"/>
  <c r="BB181" i="1"/>
  <c r="AS182" i="1"/>
  <c r="AT182" i="1"/>
  <c r="AU182" i="1"/>
  <c r="AV182" i="1"/>
  <c r="AW182" i="1"/>
  <c r="AX182" i="1"/>
  <c r="AY182" i="1"/>
  <c r="AZ182" i="1"/>
  <c r="BA182" i="1"/>
  <c r="BB182" i="1"/>
  <c r="AS183" i="1"/>
  <c r="AT183" i="1"/>
  <c r="AU183" i="1"/>
  <c r="AV183" i="1"/>
  <c r="AW183" i="1"/>
  <c r="AX183" i="1"/>
  <c r="AY183" i="1"/>
  <c r="AZ183" i="1"/>
  <c r="BA183" i="1"/>
  <c r="BB183" i="1"/>
  <c r="AS184" i="1"/>
  <c r="AT184" i="1"/>
  <c r="AU184" i="1"/>
  <c r="AV184" i="1"/>
  <c r="AW184" i="1"/>
  <c r="AX184" i="1"/>
  <c r="AY184" i="1"/>
  <c r="AZ184" i="1"/>
  <c r="BA184" i="1"/>
  <c r="BB184" i="1"/>
  <c r="AS185" i="1"/>
  <c r="AT185" i="1"/>
  <c r="AU185" i="1"/>
  <c r="AV185" i="1"/>
  <c r="AW185" i="1"/>
  <c r="AX185" i="1"/>
  <c r="AY185" i="1"/>
  <c r="AZ185" i="1"/>
  <c r="BA185" i="1"/>
  <c r="BB185" i="1"/>
  <c r="AS186" i="1"/>
  <c r="AT186" i="1"/>
  <c r="AU186" i="1"/>
  <c r="AV186" i="1"/>
  <c r="AW186" i="1"/>
  <c r="AX186" i="1"/>
  <c r="AY186" i="1"/>
  <c r="AZ186" i="1"/>
  <c r="BA186" i="1"/>
  <c r="BB186" i="1"/>
  <c r="AS187" i="1"/>
  <c r="AT187" i="1"/>
  <c r="AU187" i="1"/>
  <c r="AV187" i="1"/>
  <c r="AW187" i="1"/>
  <c r="AX187" i="1"/>
  <c r="AY187" i="1"/>
  <c r="AZ187" i="1"/>
  <c r="BA187" i="1"/>
  <c r="BB187" i="1"/>
  <c r="AS188" i="1"/>
  <c r="AT188" i="1"/>
  <c r="AU188" i="1"/>
  <c r="AV188" i="1"/>
  <c r="AW188" i="1"/>
  <c r="AX188" i="1"/>
  <c r="AY188" i="1"/>
  <c r="AZ188" i="1"/>
  <c r="BA188" i="1"/>
  <c r="BB188" i="1"/>
  <c r="AS189" i="1"/>
  <c r="AT189" i="1"/>
  <c r="AU189" i="1"/>
  <c r="AV189" i="1"/>
  <c r="AW189" i="1"/>
  <c r="AX189" i="1"/>
  <c r="AY189" i="1"/>
  <c r="AZ189" i="1"/>
  <c r="BA189" i="1"/>
  <c r="BB189" i="1"/>
  <c r="AS190" i="1"/>
  <c r="AT190" i="1"/>
  <c r="AU190" i="1"/>
  <c r="AV190" i="1"/>
  <c r="AW190" i="1"/>
  <c r="AX190" i="1"/>
  <c r="AY190" i="1"/>
  <c r="AZ190" i="1"/>
  <c r="BA190" i="1"/>
  <c r="BB190" i="1"/>
  <c r="AS191" i="1"/>
  <c r="AT191" i="1"/>
  <c r="AU191" i="1"/>
  <c r="AV191" i="1"/>
  <c r="AW191" i="1"/>
  <c r="AX191" i="1"/>
  <c r="AY191" i="1"/>
  <c r="AZ191" i="1"/>
  <c r="BA191" i="1"/>
  <c r="BB191" i="1"/>
  <c r="AS192" i="1"/>
  <c r="AT192" i="1"/>
  <c r="AU192" i="1"/>
  <c r="AV192" i="1"/>
  <c r="AW192" i="1"/>
  <c r="AX192" i="1"/>
  <c r="AY192" i="1"/>
  <c r="AZ192" i="1"/>
  <c r="BA192" i="1"/>
  <c r="BB192" i="1"/>
  <c r="AS193" i="1"/>
  <c r="AT193" i="1"/>
  <c r="AU193" i="1"/>
  <c r="AV193" i="1"/>
  <c r="AW193" i="1"/>
  <c r="AX193" i="1"/>
  <c r="AY193" i="1"/>
  <c r="AZ193" i="1"/>
  <c r="BA193" i="1"/>
  <c r="BB193" i="1"/>
  <c r="AS194" i="1"/>
  <c r="AT194" i="1"/>
  <c r="AU194" i="1"/>
  <c r="AV194" i="1"/>
  <c r="AW194" i="1"/>
  <c r="AX194" i="1"/>
  <c r="AY194" i="1"/>
  <c r="AZ194" i="1"/>
  <c r="BA194" i="1"/>
  <c r="BB194" i="1"/>
  <c r="AS195" i="1"/>
  <c r="AT195" i="1"/>
  <c r="AU195" i="1"/>
  <c r="AV195" i="1"/>
  <c r="AW195" i="1"/>
  <c r="AX195" i="1"/>
  <c r="AY195" i="1"/>
  <c r="AZ195" i="1"/>
  <c r="BA195" i="1"/>
  <c r="BB195" i="1"/>
  <c r="AS196" i="1"/>
  <c r="AT196" i="1"/>
  <c r="AU196" i="1"/>
  <c r="AV196" i="1"/>
  <c r="AW196" i="1"/>
  <c r="AX196" i="1"/>
  <c r="AY196" i="1"/>
  <c r="AZ196" i="1"/>
  <c r="BA196" i="1"/>
  <c r="BB196" i="1"/>
  <c r="AS197" i="1"/>
  <c r="AT197" i="1"/>
  <c r="AU197" i="1"/>
  <c r="AV197" i="1"/>
  <c r="AW197" i="1"/>
  <c r="AX197" i="1"/>
  <c r="AY197" i="1"/>
  <c r="AZ197" i="1"/>
  <c r="BA197" i="1"/>
  <c r="BB197" i="1"/>
  <c r="AS198" i="1"/>
  <c r="AT198" i="1"/>
  <c r="AU198" i="1"/>
  <c r="AV198" i="1"/>
  <c r="AW198" i="1"/>
  <c r="AX198" i="1"/>
  <c r="AY198" i="1"/>
  <c r="AZ198" i="1"/>
  <c r="BA198" i="1"/>
  <c r="BB198" i="1"/>
  <c r="AS199" i="1"/>
  <c r="AT199" i="1"/>
  <c r="AU199" i="1"/>
  <c r="AV199" i="1"/>
  <c r="AW199" i="1"/>
  <c r="AX199" i="1"/>
  <c r="AY199" i="1"/>
  <c r="AZ199" i="1"/>
  <c r="BA199" i="1"/>
  <c r="BB199" i="1"/>
  <c r="AS200" i="1"/>
  <c r="AT200" i="1"/>
  <c r="AU200" i="1"/>
  <c r="AV200" i="1"/>
  <c r="AW200" i="1"/>
  <c r="AX200" i="1"/>
  <c r="AY200" i="1"/>
  <c r="AZ200" i="1"/>
  <c r="BA200" i="1"/>
  <c r="BB200" i="1"/>
  <c r="AS201" i="1"/>
  <c r="AT201" i="1"/>
  <c r="AU201" i="1"/>
  <c r="AV201" i="1"/>
  <c r="AW201" i="1"/>
  <c r="AX201" i="1"/>
  <c r="AY201" i="1"/>
  <c r="AZ201" i="1"/>
  <c r="BA201" i="1"/>
  <c r="BB201" i="1"/>
  <c r="AS202" i="1"/>
  <c r="AT202" i="1"/>
  <c r="AU202" i="1"/>
  <c r="AV202" i="1"/>
  <c r="AW202" i="1"/>
  <c r="AX202" i="1"/>
  <c r="AY202" i="1"/>
  <c r="AZ202" i="1"/>
  <c r="BA202" i="1"/>
  <c r="BB202" i="1"/>
  <c r="AS203" i="1"/>
  <c r="AT203" i="1"/>
  <c r="AU203" i="1"/>
  <c r="AV203" i="1"/>
  <c r="AW203" i="1"/>
  <c r="AX203" i="1"/>
  <c r="AY203" i="1"/>
  <c r="AZ203" i="1"/>
  <c r="BA203" i="1"/>
  <c r="BB203" i="1"/>
  <c r="AS204" i="1"/>
  <c r="AT204" i="1"/>
  <c r="AU204" i="1"/>
  <c r="AV204" i="1"/>
  <c r="AW204" i="1"/>
  <c r="AX204" i="1"/>
  <c r="AY204" i="1"/>
  <c r="AZ204" i="1"/>
  <c r="BA204" i="1"/>
  <c r="BB204" i="1"/>
  <c r="AS205" i="1"/>
  <c r="AT205" i="1"/>
  <c r="AU205" i="1"/>
  <c r="AV205" i="1"/>
  <c r="AW205" i="1"/>
  <c r="AX205" i="1"/>
  <c r="AY205" i="1"/>
  <c r="AZ205" i="1"/>
  <c r="BA205" i="1"/>
  <c r="BB205" i="1"/>
  <c r="AS206" i="1"/>
  <c r="AT206" i="1"/>
  <c r="AU206" i="1"/>
  <c r="AV206" i="1"/>
  <c r="AW206" i="1"/>
  <c r="AX206" i="1"/>
  <c r="AY206" i="1"/>
  <c r="AZ206" i="1"/>
  <c r="BA206" i="1"/>
  <c r="BB206" i="1"/>
  <c r="AS207" i="1"/>
  <c r="AT207" i="1"/>
  <c r="AU207" i="1"/>
  <c r="AV207" i="1"/>
  <c r="AW207" i="1"/>
  <c r="AX207" i="1"/>
  <c r="AY207" i="1"/>
  <c r="AZ207" i="1"/>
  <c r="BA207" i="1"/>
  <c r="BB207" i="1"/>
  <c r="AS208" i="1"/>
  <c r="AT208" i="1"/>
  <c r="AU208" i="1"/>
  <c r="AV208" i="1"/>
  <c r="AW208" i="1"/>
  <c r="AX208" i="1"/>
  <c r="AY208" i="1"/>
  <c r="AZ208" i="1"/>
  <c r="BA208" i="1"/>
  <c r="BB208" i="1"/>
  <c r="AS209" i="1"/>
  <c r="AT209" i="1"/>
  <c r="AU209" i="1"/>
  <c r="AV209" i="1"/>
  <c r="AW209" i="1"/>
  <c r="AX209" i="1"/>
  <c r="AY209" i="1"/>
  <c r="AZ209" i="1"/>
  <c r="BA209" i="1"/>
  <c r="BB209" i="1"/>
  <c r="AS210" i="1"/>
  <c r="AT210" i="1"/>
  <c r="AU210" i="1"/>
  <c r="AV210" i="1"/>
  <c r="AW210" i="1"/>
  <c r="AX210" i="1"/>
  <c r="AY210" i="1"/>
  <c r="AZ210" i="1"/>
  <c r="BA210" i="1"/>
  <c r="BB210" i="1"/>
  <c r="AS211" i="1"/>
  <c r="AT211" i="1"/>
  <c r="AU211" i="1"/>
  <c r="AV211" i="1"/>
  <c r="AW211" i="1"/>
  <c r="AX211" i="1"/>
  <c r="AY211" i="1"/>
  <c r="AZ211" i="1"/>
  <c r="BA211" i="1"/>
  <c r="BB211" i="1"/>
  <c r="AS212" i="1"/>
  <c r="AT212" i="1"/>
  <c r="AU212" i="1"/>
  <c r="AV212" i="1"/>
  <c r="AW212" i="1"/>
  <c r="AX212" i="1"/>
  <c r="AY212" i="1"/>
  <c r="AZ212" i="1"/>
  <c r="BA212" i="1"/>
  <c r="BB212" i="1"/>
  <c r="AS213" i="1"/>
  <c r="AT213" i="1"/>
  <c r="AU213" i="1"/>
  <c r="AV213" i="1"/>
  <c r="AW213" i="1"/>
  <c r="AX213" i="1"/>
  <c r="AY213" i="1"/>
  <c r="AZ213" i="1"/>
  <c r="BA213" i="1"/>
  <c r="BB213" i="1"/>
  <c r="AS214" i="1"/>
  <c r="AT214" i="1"/>
  <c r="AU214" i="1"/>
  <c r="AV214" i="1"/>
  <c r="AW214" i="1"/>
  <c r="AX214" i="1"/>
  <c r="AY214" i="1"/>
  <c r="AZ214" i="1"/>
  <c r="BA214" i="1"/>
  <c r="BB214" i="1"/>
  <c r="AS215" i="1"/>
  <c r="AT215" i="1"/>
  <c r="AU215" i="1"/>
  <c r="AV215" i="1"/>
  <c r="AW215" i="1"/>
  <c r="AX215" i="1"/>
  <c r="AY215" i="1"/>
  <c r="AZ215" i="1"/>
  <c r="BA215" i="1"/>
  <c r="BB215" i="1"/>
  <c r="AS216" i="1"/>
  <c r="AT216" i="1"/>
  <c r="AU216" i="1"/>
  <c r="AV216" i="1"/>
  <c r="AW216" i="1"/>
  <c r="AX216" i="1"/>
  <c r="AY216" i="1"/>
  <c r="AZ216" i="1"/>
  <c r="BA216" i="1"/>
  <c r="BB216" i="1"/>
  <c r="AS217" i="1"/>
  <c r="AT217" i="1"/>
  <c r="AU217" i="1"/>
  <c r="AV217" i="1"/>
  <c r="AW217" i="1"/>
  <c r="AX217" i="1"/>
  <c r="AY217" i="1"/>
  <c r="AZ217" i="1"/>
  <c r="BA217" i="1"/>
  <c r="BB217" i="1"/>
  <c r="AS218" i="1"/>
  <c r="AT218" i="1"/>
  <c r="AU218" i="1"/>
  <c r="AV218" i="1"/>
  <c r="AW218" i="1"/>
  <c r="AX218" i="1"/>
  <c r="AY218" i="1"/>
  <c r="AZ218" i="1"/>
  <c r="BA218" i="1"/>
  <c r="BB218" i="1"/>
  <c r="AS219" i="1"/>
  <c r="AT219" i="1"/>
  <c r="AU219" i="1"/>
  <c r="AV219" i="1"/>
  <c r="AW219" i="1"/>
  <c r="AX219" i="1"/>
  <c r="AY219" i="1"/>
  <c r="AZ219" i="1"/>
  <c r="BA219" i="1"/>
  <c r="BB219" i="1"/>
  <c r="AS220" i="1"/>
  <c r="AT220" i="1"/>
  <c r="AU220" i="1"/>
  <c r="AV220" i="1"/>
  <c r="AW220" i="1"/>
  <c r="AX220" i="1"/>
  <c r="AY220" i="1"/>
  <c r="AZ220" i="1"/>
  <c r="BA220" i="1"/>
  <c r="BB220" i="1"/>
  <c r="AS221" i="1"/>
  <c r="AT221" i="1"/>
  <c r="AU221" i="1"/>
  <c r="AV221" i="1"/>
  <c r="AW221" i="1"/>
  <c r="AX221" i="1"/>
  <c r="AY221" i="1"/>
  <c r="AZ221" i="1"/>
  <c r="BA221" i="1"/>
  <c r="BB221" i="1"/>
  <c r="AS222" i="1"/>
  <c r="AT222" i="1"/>
  <c r="AU222" i="1"/>
  <c r="AV222" i="1"/>
  <c r="AW222" i="1"/>
  <c r="AX222" i="1"/>
  <c r="AY222" i="1"/>
  <c r="AZ222" i="1"/>
  <c r="BA222" i="1"/>
  <c r="BB222" i="1"/>
  <c r="AS223" i="1"/>
  <c r="AT223" i="1"/>
  <c r="AU223" i="1"/>
  <c r="AV223" i="1"/>
  <c r="AW223" i="1"/>
  <c r="AX223" i="1"/>
  <c r="AY223" i="1"/>
  <c r="AZ223" i="1"/>
  <c r="BA223" i="1"/>
  <c r="BB223" i="1"/>
  <c r="AS224" i="1"/>
  <c r="AT224" i="1"/>
  <c r="AU224" i="1"/>
  <c r="AV224" i="1"/>
  <c r="AW224" i="1"/>
  <c r="AX224" i="1"/>
  <c r="AY224" i="1"/>
  <c r="AZ224" i="1"/>
  <c r="BA224" i="1"/>
  <c r="BB224" i="1"/>
  <c r="AS225" i="1"/>
  <c r="AT225" i="1"/>
  <c r="AU225" i="1"/>
  <c r="AV225" i="1"/>
  <c r="AW225" i="1"/>
  <c r="AX225" i="1"/>
  <c r="AY225" i="1"/>
  <c r="AZ225" i="1"/>
  <c r="BA225" i="1"/>
  <c r="BB225" i="1"/>
  <c r="AS226" i="1"/>
  <c r="AT226" i="1"/>
  <c r="AU226" i="1"/>
  <c r="AV226" i="1"/>
  <c r="AW226" i="1"/>
  <c r="AX226" i="1"/>
  <c r="AY226" i="1"/>
  <c r="AZ226" i="1"/>
  <c r="BA226" i="1"/>
  <c r="BB226" i="1"/>
  <c r="AS227" i="1"/>
  <c r="AT227" i="1"/>
  <c r="AU227" i="1"/>
  <c r="AV227" i="1"/>
  <c r="AW227" i="1"/>
  <c r="AX227" i="1"/>
  <c r="AY227" i="1"/>
  <c r="AZ227" i="1"/>
  <c r="BA227" i="1"/>
  <c r="BB227" i="1"/>
  <c r="AS228" i="1"/>
  <c r="AT228" i="1"/>
  <c r="AU228" i="1"/>
  <c r="AV228" i="1"/>
  <c r="AW228" i="1"/>
  <c r="AX228" i="1"/>
  <c r="AY228" i="1"/>
  <c r="AZ228" i="1"/>
  <c r="BA228" i="1"/>
  <c r="BB228" i="1"/>
  <c r="AS229" i="1"/>
  <c r="AT229" i="1"/>
  <c r="AU229" i="1"/>
  <c r="AV229" i="1"/>
  <c r="AW229" i="1"/>
  <c r="AX229" i="1"/>
  <c r="AY229" i="1"/>
  <c r="AZ229" i="1"/>
  <c r="BA229" i="1"/>
  <c r="BB229" i="1"/>
  <c r="AS230" i="1"/>
  <c r="AT230" i="1"/>
  <c r="AU230" i="1"/>
  <c r="AV230" i="1"/>
  <c r="AW230" i="1"/>
  <c r="AX230" i="1"/>
  <c r="AY230" i="1"/>
  <c r="AZ230" i="1"/>
  <c r="BA230" i="1"/>
  <c r="BB230" i="1"/>
  <c r="AS231" i="1"/>
  <c r="AT231" i="1"/>
  <c r="AU231" i="1"/>
  <c r="AV231" i="1"/>
  <c r="AW231" i="1"/>
  <c r="AX231" i="1"/>
  <c r="AY231" i="1"/>
  <c r="AZ231" i="1"/>
  <c r="BA231" i="1"/>
  <c r="BB231" i="1"/>
  <c r="AS232" i="1"/>
  <c r="AT232" i="1"/>
  <c r="AU232" i="1"/>
  <c r="AV232" i="1"/>
  <c r="AW232" i="1"/>
  <c r="AX232" i="1"/>
  <c r="AY232" i="1"/>
  <c r="AZ232" i="1"/>
  <c r="BA232" i="1"/>
  <c r="BB232" i="1"/>
  <c r="AS233" i="1"/>
  <c r="AT233" i="1"/>
  <c r="AU233" i="1"/>
  <c r="AV233" i="1"/>
  <c r="AW233" i="1"/>
  <c r="AX233" i="1"/>
  <c r="AY233" i="1"/>
  <c r="AZ233" i="1"/>
  <c r="BA233" i="1"/>
  <c r="BB233" i="1"/>
  <c r="AS234" i="1"/>
  <c r="AT234" i="1"/>
  <c r="AU234" i="1"/>
  <c r="AV234" i="1"/>
  <c r="AW234" i="1"/>
  <c r="AX234" i="1"/>
  <c r="AY234" i="1"/>
  <c r="AZ234" i="1"/>
  <c r="BA234" i="1"/>
  <c r="BB234" i="1"/>
  <c r="AS235" i="1"/>
  <c r="AT235" i="1"/>
  <c r="AU235" i="1"/>
  <c r="AV235" i="1"/>
  <c r="AW235" i="1"/>
  <c r="AX235" i="1"/>
  <c r="AY235" i="1"/>
  <c r="AZ235" i="1"/>
  <c r="BA235" i="1"/>
  <c r="BB235" i="1"/>
  <c r="AS236" i="1"/>
  <c r="AT236" i="1"/>
  <c r="AU236" i="1"/>
  <c r="AV236" i="1"/>
  <c r="AW236" i="1"/>
  <c r="AX236" i="1"/>
  <c r="AY236" i="1"/>
  <c r="AZ236" i="1"/>
  <c r="BA236" i="1"/>
  <c r="BB236" i="1"/>
  <c r="AS237" i="1"/>
  <c r="AT237" i="1"/>
  <c r="AU237" i="1"/>
  <c r="AV237" i="1"/>
  <c r="AW237" i="1"/>
  <c r="AX237" i="1"/>
  <c r="AY237" i="1"/>
  <c r="AZ237" i="1"/>
  <c r="BA237" i="1"/>
  <c r="BB237" i="1"/>
  <c r="AS238" i="1"/>
  <c r="AT238" i="1"/>
  <c r="AU238" i="1"/>
  <c r="AV238" i="1"/>
  <c r="AW238" i="1"/>
  <c r="AX238" i="1"/>
  <c r="AY238" i="1"/>
  <c r="AZ238" i="1"/>
  <c r="BA238" i="1"/>
  <c r="BB238" i="1"/>
  <c r="AS239" i="1"/>
  <c r="AT239" i="1"/>
  <c r="AU239" i="1"/>
  <c r="AV239" i="1"/>
  <c r="AW239" i="1"/>
  <c r="AX239" i="1"/>
  <c r="AY239" i="1"/>
  <c r="AZ239" i="1"/>
  <c r="BA239" i="1"/>
  <c r="BB239" i="1"/>
  <c r="AS240" i="1"/>
  <c r="AT240" i="1"/>
  <c r="AU240" i="1"/>
  <c r="AV240" i="1"/>
  <c r="AW240" i="1"/>
  <c r="AX240" i="1"/>
  <c r="AY240" i="1"/>
  <c r="AZ240" i="1"/>
  <c r="BA240" i="1"/>
  <c r="BB240" i="1"/>
  <c r="AS241" i="1"/>
  <c r="AT241" i="1"/>
  <c r="AU241" i="1"/>
  <c r="AV241" i="1"/>
  <c r="AW241" i="1"/>
  <c r="AX241" i="1"/>
  <c r="AY241" i="1"/>
  <c r="AZ241" i="1"/>
  <c r="BA241" i="1"/>
  <c r="BB241" i="1"/>
  <c r="AS242" i="1"/>
  <c r="AT242" i="1"/>
  <c r="AU242" i="1"/>
  <c r="AV242" i="1"/>
  <c r="AW242" i="1"/>
  <c r="AX242" i="1"/>
  <c r="AY242" i="1"/>
  <c r="AZ242" i="1"/>
  <c r="BA242" i="1"/>
  <c r="BB242" i="1"/>
  <c r="AS243" i="1"/>
  <c r="AT243" i="1"/>
  <c r="AU243" i="1"/>
  <c r="AV243" i="1"/>
  <c r="AW243" i="1"/>
  <c r="AX243" i="1"/>
  <c r="AY243" i="1"/>
  <c r="AZ243" i="1"/>
  <c r="BA243" i="1"/>
  <c r="BB243" i="1"/>
  <c r="AS244" i="1"/>
  <c r="AT244" i="1"/>
  <c r="AU244" i="1"/>
  <c r="AV244" i="1"/>
  <c r="AW244" i="1"/>
  <c r="AX244" i="1"/>
  <c r="AY244" i="1"/>
  <c r="AZ244" i="1"/>
  <c r="BA244" i="1"/>
  <c r="BB244" i="1"/>
  <c r="AS245" i="1"/>
  <c r="AT245" i="1"/>
  <c r="AU245" i="1"/>
  <c r="AV245" i="1"/>
  <c r="AW245" i="1"/>
  <c r="AX245" i="1"/>
  <c r="AY245" i="1"/>
  <c r="AZ245" i="1"/>
  <c r="BA245" i="1"/>
  <c r="BB245" i="1"/>
  <c r="AS246" i="1"/>
  <c r="AT246" i="1"/>
  <c r="AU246" i="1"/>
  <c r="AV246" i="1"/>
  <c r="AW246" i="1"/>
  <c r="AX246" i="1"/>
  <c r="AY246" i="1"/>
  <c r="AZ246" i="1"/>
  <c r="BA246" i="1"/>
  <c r="BB246" i="1"/>
  <c r="AS247" i="1"/>
  <c r="AT247" i="1"/>
  <c r="AU247" i="1"/>
  <c r="AV247" i="1"/>
  <c r="AW247" i="1"/>
  <c r="AX247" i="1"/>
  <c r="AY247" i="1"/>
  <c r="AZ247" i="1"/>
  <c r="BA247" i="1"/>
  <c r="BB247" i="1"/>
  <c r="AS248" i="1"/>
  <c r="AT248" i="1"/>
  <c r="AU248" i="1"/>
  <c r="AV248" i="1"/>
  <c r="AW248" i="1"/>
  <c r="AX248" i="1"/>
  <c r="AY248" i="1"/>
  <c r="AZ248" i="1"/>
  <c r="BA248" i="1"/>
  <c r="BB248" i="1"/>
  <c r="AS249" i="1"/>
  <c r="AT249" i="1"/>
  <c r="AU249" i="1"/>
  <c r="AV249" i="1"/>
  <c r="AW249" i="1"/>
  <c r="AX249" i="1"/>
  <c r="AY249" i="1"/>
  <c r="AZ249" i="1"/>
  <c r="BA249" i="1"/>
  <c r="BB249" i="1"/>
  <c r="AS250" i="1"/>
  <c r="AT250" i="1"/>
  <c r="AU250" i="1"/>
  <c r="AV250" i="1"/>
  <c r="AW250" i="1"/>
  <c r="AX250" i="1"/>
  <c r="AY250" i="1"/>
  <c r="AZ250" i="1"/>
  <c r="BA250" i="1"/>
  <c r="BB250" i="1"/>
  <c r="AS251" i="1"/>
  <c r="AT251" i="1"/>
  <c r="AU251" i="1"/>
  <c r="AV251" i="1"/>
  <c r="AW251" i="1"/>
  <c r="AX251" i="1"/>
  <c r="AY251" i="1"/>
  <c r="AZ251" i="1"/>
  <c r="BA251" i="1"/>
  <c r="BB251" i="1"/>
  <c r="AS252" i="1"/>
  <c r="AT252" i="1"/>
  <c r="AU252" i="1"/>
  <c r="AV252" i="1"/>
  <c r="AW252" i="1"/>
  <c r="AX252" i="1"/>
  <c r="AY252" i="1"/>
  <c r="AZ252" i="1"/>
  <c r="BA252" i="1"/>
  <c r="BB252" i="1"/>
  <c r="AS253" i="1"/>
  <c r="AT253" i="1"/>
  <c r="AU253" i="1"/>
  <c r="AV253" i="1"/>
  <c r="AW253" i="1"/>
  <c r="AX253" i="1"/>
  <c r="AY253" i="1"/>
  <c r="AZ253" i="1"/>
  <c r="BA253" i="1"/>
  <c r="BB253" i="1"/>
  <c r="AS254" i="1"/>
  <c r="AT254" i="1"/>
  <c r="AU254" i="1"/>
  <c r="AV254" i="1"/>
  <c r="AW254" i="1"/>
  <c r="AX254" i="1"/>
  <c r="AY254" i="1"/>
  <c r="AZ254" i="1"/>
  <c r="BA254" i="1"/>
  <c r="BB254" i="1"/>
  <c r="AS255" i="1"/>
  <c r="AT255" i="1"/>
  <c r="AU255" i="1"/>
  <c r="AV255" i="1"/>
  <c r="AW255" i="1"/>
  <c r="AX255" i="1"/>
  <c r="AY255" i="1"/>
  <c r="AZ255" i="1"/>
  <c r="BA255" i="1"/>
  <c r="BB255" i="1"/>
  <c r="AS256" i="1"/>
  <c r="AT256" i="1"/>
  <c r="AU256" i="1"/>
  <c r="AV256" i="1"/>
  <c r="AW256" i="1"/>
  <c r="AX256" i="1"/>
  <c r="AY256" i="1"/>
  <c r="AZ256" i="1"/>
  <c r="BA256" i="1"/>
  <c r="BB256" i="1"/>
  <c r="AS257" i="1"/>
  <c r="AT257" i="1"/>
  <c r="AU257" i="1"/>
  <c r="AV257" i="1"/>
  <c r="AW257" i="1"/>
  <c r="AX257" i="1"/>
  <c r="AY257" i="1"/>
  <c r="AZ257" i="1"/>
  <c r="BA257" i="1"/>
  <c r="BB257" i="1"/>
  <c r="AS258" i="1"/>
  <c r="AT258" i="1"/>
  <c r="AU258" i="1"/>
  <c r="AV258" i="1"/>
  <c r="AW258" i="1"/>
  <c r="AX258" i="1"/>
  <c r="AY258" i="1"/>
  <c r="AZ258" i="1"/>
  <c r="BA258" i="1"/>
  <c r="BB258" i="1"/>
  <c r="AS259" i="1"/>
  <c r="AT259" i="1"/>
  <c r="AU259" i="1"/>
  <c r="AV259" i="1"/>
  <c r="AW259" i="1"/>
  <c r="AX259" i="1"/>
  <c r="AY259" i="1"/>
  <c r="AZ259" i="1"/>
  <c r="BA259" i="1"/>
  <c r="BB259" i="1"/>
  <c r="AS260" i="1"/>
  <c r="AT260" i="1"/>
  <c r="AU260" i="1"/>
  <c r="AV260" i="1"/>
  <c r="AW260" i="1"/>
  <c r="AX260" i="1"/>
  <c r="AY260" i="1"/>
  <c r="AZ260" i="1"/>
  <c r="BA260" i="1"/>
  <c r="BB260" i="1"/>
  <c r="AS261" i="1"/>
  <c r="AT261" i="1"/>
  <c r="AU261" i="1"/>
  <c r="AV261" i="1"/>
  <c r="AW261" i="1"/>
  <c r="AX261" i="1"/>
  <c r="AY261" i="1"/>
  <c r="AZ261" i="1"/>
  <c r="BA261" i="1"/>
  <c r="BB261" i="1"/>
  <c r="AS262" i="1"/>
  <c r="AT262" i="1"/>
  <c r="AU262" i="1"/>
  <c r="AV262" i="1"/>
  <c r="AW262" i="1"/>
  <c r="AX262" i="1"/>
  <c r="AY262" i="1"/>
  <c r="AZ262" i="1"/>
  <c r="BA262" i="1"/>
  <c r="BB262" i="1"/>
  <c r="AS263" i="1"/>
  <c r="AT263" i="1"/>
  <c r="AU263" i="1"/>
  <c r="AV263" i="1"/>
  <c r="AW263" i="1"/>
  <c r="AX263" i="1"/>
  <c r="AY263" i="1"/>
  <c r="AZ263" i="1"/>
  <c r="BA263" i="1"/>
  <c r="BB263" i="1"/>
  <c r="AS264" i="1"/>
  <c r="AT264" i="1"/>
  <c r="AU264" i="1"/>
  <c r="AV264" i="1"/>
  <c r="AW264" i="1"/>
  <c r="AX264" i="1"/>
  <c r="AY264" i="1"/>
  <c r="AZ264" i="1"/>
  <c r="BA264" i="1"/>
  <c r="BB264" i="1"/>
  <c r="AS265" i="1"/>
  <c r="AT265" i="1"/>
  <c r="AU265" i="1"/>
  <c r="AV265" i="1"/>
  <c r="AW265" i="1"/>
  <c r="AX265" i="1"/>
  <c r="AY265" i="1"/>
  <c r="AZ265" i="1"/>
  <c r="BA265" i="1"/>
  <c r="BB265" i="1"/>
  <c r="AS266" i="1"/>
  <c r="AT266" i="1"/>
  <c r="AU266" i="1"/>
  <c r="AV266" i="1"/>
  <c r="AW266" i="1"/>
  <c r="AX266" i="1"/>
  <c r="AY266" i="1"/>
  <c r="AZ266" i="1"/>
  <c r="BA266" i="1"/>
  <c r="BB266" i="1"/>
  <c r="AS267" i="1"/>
  <c r="AT267" i="1"/>
  <c r="AU267" i="1"/>
  <c r="AV267" i="1"/>
  <c r="AW267" i="1"/>
  <c r="AX267" i="1"/>
  <c r="AY267" i="1"/>
  <c r="AZ267" i="1"/>
  <c r="BA267" i="1"/>
  <c r="BB267" i="1"/>
  <c r="AS268" i="1"/>
  <c r="AT268" i="1"/>
  <c r="AU268" i="1"/>
  <c r="AV268" i="1"/>
  <c r="AW268" i="1"/>
  <c r="AX268" i="1"/>
  <c r="AY268" i="1"/>
  <c r="AZ268" i="1"/>
  <c r="BA268" i="1"/>
  <c r="BB268" i="1"/>
  <c r="AS269" i="1"/>
  <c r="AT269" i="1"/>
  <c r="AU269" i="1"/>
  <c r="AV269" i="1"/>
  <c r="AW269" i="1"/>
  <c r="AX269" i="1"/>
  <c r="AY269" i="1"/>
  <c r="AZ269" i="1"/>
  <c r="BA269" i="1"/>
  <c r="BB269" i="1"/>
  <c r="AS270" i="1"/>
  <c r="AT270" i="1"/>
  <c r="AU270" i="1"/>
  <c r="AV270" i="1"/>
  <c r="AW270" i="1"/>
  <c r="AX270" i="1"/>
  <c r="AY270" i="1"/>
  <c r="AZ270" i="1"/>
  <c r="BA270" i="1"/>
  <c r="BB270" i="1"/>
  <c r="AS271" i="1"/>
  <c r="AT271" i="1"/>
  <c r="AU271" i="1"/>
  <c r="AV271" i="1"/>
  <c r="AW271" i="1"/>
  <c r="AX271" i="1"/>
  <c r="AY271" i="1"/>
  <c r="AZ271" i="1"/>
  <c r="BA271" i="1"/>
  <c r="BB271" i="1"/>
  <c r="AS272" i="1"/>
  <c r="AT272" i="1"/>
  <c r="AU272" i="1"/>
  <c r="AV272" i="1"/>
  <c r="AW272" i="1"/>
  <c r="AX272" i="1"/>
  <c r="AY272" i="1"/>
  <c r="AZ272" i="1"/>
  <c r="BA272" i="1"/>
  <c r="BB272" i="1"/>
  <c r="AS273" i="1"/>
  <c r="AT273" i="1"/>
  <c r="AU273" i="1"/>
  <c r="AV273" i="1"/>
  <c r="AW273" i="1"/>
  <c r="AX273" i="1"/>
  <c r="AY273" i="1"/>
  <c r="AZ273" i="1"/>
  <c r="BA273" i="1"/>
  <c r="BB273" i="1"/>
  <c r="AS274" i="1"/>
  <c r="AT274" i="1"/>
  <c r="AU274" i="1"/>
  <c r="AV274" i="1"/>
  <c r="AW274" i="1"/>
  <c r="AX274" i="1"/>
  <c r="AY274" i="1"/>
  <c r="AZ274" i="1"/>
  <c r="BA274" i="1"/>
  <c r="BB274" i="1"/>
  <c r="AS275" i="1"/>
  <c r="AT275" i="1"/>
  <c r="AU275" i="1"/>
  <c r="AV275" i="1"/>
  <c r="AW275" i="1"/>
  <c r="AX275" i="1"/>
  <c r="AY275" i="1"/>
  <c r="AZ275" i="1"/>
  <c r="BA275" i="1"/>
  <c r="BB275" i="1"/>
  <c r="AS276" i="1"/>
  <c r="AT276" i="1"/>
  <c r="AU276" i="1"/>
  <c r="AV276" i="1"/>
  <c r="AW276" i="1"/>
  <c r="AX276" i="1"/>
  <c r="AY276" i="1"/>
  <c r="AZ276" i="1"/>
  <c r="BA276" i="1"/>
  <c r="BB276" i="1"/>
  <c r="AS277" i="1"/>
  <c r="AT277" i="1"/>
  <c r="AU277" i="1"/>
  <c r="AV277" i="1"/>
  <c r="AW277" i="1"/>
  <c r="AX277" i="1"/>
  <c r="AY277" i="1"/>
  <c r="AZ277" i="1"/>
  <c r="BA277" i="1"/>
  <c r="BB277" i="1"/>
  <c r="AS278" i="1"/>
  <c r="AT278" i="1"/>
  <c r="AU278" i="1"/>
  <c r="AV278" i="1"/>
  <c r="AW278" i="1"/>
  <c r="AX278" i="1"/>
  <c r="AY278" i="1"/>
  <c r="AZ278" i="1"/>
  <c r="BA278" i="1"/>
  <c r="BB278" i="1"/>
  <c r="AS279" i="1"/>
  <c r="AT279" i="1"/>
  <c r="AU279" i="1"/>
  <c r="AV279" i="1"/>
  <c r="AW279" i="1"/>
  <c r="AX279" i="1"/>
  <c r="AY279" i="1"/>
  <c r="AZ279" i="1"/>
  <c r="BA279" i="1"/>
  <c r="BB279" i="1"/>
  <c r="AS280" i="1"/>
  <c r="AT280" i="1"/>
  <c r="AU280" i="1"/>
  <c r="AV280" i="1"/>
  <c r="AW280" i="1"/>
  <c r="AX280" i="1"/>
  <c r="AY280" i="1"/>
  <c r="AZ280" i="1"/>
  <c r="BA280" i="1"/>
  <c r="BB280" i="1"/>
  <c r="AS281" i="1"/>
  <c r="AT281" i="1"/>
  <c r="AU281" i="1"/>
  <c r="AV281" i="1"/>
  <c r="AW281" i="1"/>
  <c r="AX281" i="1"/>
  <c r="AY281" i="1"/>
  <c r="AZ281" i="1"/>
  <c r="BA281" i="1"/>
  <c r="BB281" i="1"/>
  <c r="AS282" i="1"/>
  <c r="AT282" i="1"/>
  <c r="AU282" i="1"/>
  <c r="AV282" i="1"/>
  <c r="AW282" i="1"/>
  <c r="AX282" i="1"/>
  <c r="AY282" i="1"/>
  <c r="AZ282" i="1"/>
  <c r="BA282" i="1"/>
  <c r="BB282" i="1"/>
  <c r="AS283" i="1"/>
  <c r="AT283" i="1"/>
  <c r="AU283" i="1"/>
  <c r="AV283" i="1"/>
  <c r="AW283" i="1"/>
  <c r="AX283" i="1"/>
  <c r="AY283" i="1"/>
  <c r="AZ283" i="1"/>
  <c r="BA283" i="1"/>
  <c r="BB283" i="1"/>
  <c r="AS284" i="1"/>
  <c r="AT284" i="1"/>
  <c r="AU284" i="1"/>
  <c r="AV284" i="1"/>
  <c r="AW284" i="1"/>
  <c r="AX284" i="1"/>
  <c r="AY284" i="1"/>
  <c r="AZ284" i="1"/>
  <c r="BA284" i="1"/>
  <c r="BB284" i="1"/>
  <c r="AS285" i="1"/>
  <c r="AT285" i="1"/>
  <c r="AU285" i="1"/>
  <c r="AV285" i="1"/>
  <c r="AW285" i="1"/>
  <c r="AX285" i="1"/>
  <c r="AY285" i="1"/>
  <c r="AZ285" i="1"/>
  <c r="BA285" i="1"/>
  <c r="BB285" i="1"/>
  <c r="AS286" i="1"/>
  <c r="AT286" i="1"/>
  <c r="AU286" i="1"/>
  <c r="AV286" i="1"/>
  <c r="AW286" i="1"/>
  <c r="AX286" i="1"/>
  <c r="AY286" i="1"/>
  <c r="AZ286" i="1"/>
  <c r="BA286" i="1"/>
  <c r="BB286" i="1"/>
  <c r="AS287" i="1"/>
  <c r="AT287" i="1"/>
  <c r="AU287" i="1"/>
  <c r="AV287" i="1"/>
  <c r="AW287" i="1"/>
  <c r="AX287" i="1"/>
  <c r="AY287" i="1"/>
  <c r="AZ287" i="1"/>
  <c r="BA287" i="1"/>
  <c r="BB287" i="1"/>
  <c r="AS288" i="1"/>
  <c r="AT288" i="1"/>
  <c r="AU288" i="1"/>
  <c r="AV288" i="1"/>
  <c r="AW288" i="1"/>
  <c r="AX288" i="1"/>
  <c r="AY288" i="1"/>
  <c r="AZ288" i="1"/>
  <c r="BA288" i="1"/>
  <c r="BB288" i="1"/>
  <c r="AS289" i="1"/>
  <c r="AT289" i="1"/>
  <c r="AU289" i="1"/>
  <c r="AV289" i="1"/>
  <c r="AW289" i="1"/>
  <c r="AX289" i="1"/>
  <c r="AY289" i="1"/>
  <c r="AZ289" i="1"/>
  <c r="BA289" i="1"/>
  <c r="BB289" i="1"/>
  <c r="AS290" i="1"/>
  <c r="AT290" i="1"/>
  <c r="AU290" i="1"/>
  <c r="AV290" i="1"/>
  <c r="AW290" i="1"/>
  <c r="AX290" i="1"/>
  <c r="AY290" i="1"/>
  <c r="AZ290" i="1"/>
  <c r="BA290" i="1"/>
  <c r="BB290" i="1"/>
  <c r="AS291" i="1"/>
  <c r="AT291" i="1"/>
  <c r="AU291" i="1"/>
  <c r="AV291" i="1"/>
  <c r="AW291" i="1"/>
  <c r="AX291" i="1"/>
  <c r="AY291" i="1"/>
  <c r="AZ291" i="1"/>
  <c r="BA291" i="1"/>
  <c r="BB291" i="1"/>
  <c r="AS292" i="1"/>
  <c r="AT292" i="1"/>
  <c r="AU292" i="1"/>
  <c r="AV292" i="1"/>
  <c r="AW292" i="1"/>
  <c r="AX292" i="1"/>
  <c r="AY292" i="1"/>
  <c r="AZ292" i="1"/>
  <c r="BA292" i="1"/>
  <c r="BB292" i="1"/>
  <c r="AS293" i="1"/>
  <c r="AT293" i="1"/>
  <c r="AU293" i="1"/>
  <c r="AV293" i="1"/>
  <c r="AW293" i="1"/>
  <c r="AX293" i="1"/>
  <c r="AY293" i="1"/>
  <c r="AZ293" i="1"/>
  <c r="BA293" i="1"/>
  <c r="BB293" i="1"/>
  <c r="AS294" i="1"/>
  <c r="AT294" i="1"/>
  <c r="AU294" i="1"/>
  <c r="AV294" i="1"/>
  <c r="AW294" i="1"/>
  <c r="AX294" i="1"/>
  <c r="AY294" i="1"/>
  <c r="AZ294" i="1"/>
  <c r="BA294" i="1"/>
  <c r="BB294" i="1"/>
  <c r="AS295" i="1"/>
  <c r="AT295" i="1"/>
  <c r="AU295" i="1"/>
  <c r="AV295" i="1"/>
  <c r="AW295" i="1"/>
  <c r="AX295" i="1"/>
  <c r="AY295" i="1"/>
  <c r="AZ295" i="1"/>
  <c r="BA295" i="1"/>
  <c r="BB295" i="1"/>
  <c r="AS296" i="1"/>
  <c r="AT296" i="1"/>
  <c r="AU296" i="1"/>
  <c r="AV296" i="1"/>
  <c r="AW296" i="1"/>
  <c r="AX296" i="1"/>
  <c r="AY296" i="1"/>
  <c r="AZ296" i="1"/>
  <c r="BA296" i="1"/>
  <c r="BB296" i="1"/>
  <c r="AS297" i="1"/>
  <c r="AT297" i="1"/>
  <c r="AU297" i="1"/>
  <c r="AV297" i="1"/>
  <c r="AW297" i="1"/>
  <c r="AX297" i="1"/>
  <c r="AY297" i="1"/>
  <c r="AZ297" i="1"/>
  <c r="BA297" i="1"/>
  <c r="BB297" i="1"/>
  <c r="AS298" i="1"/>
  <c r="AT298" i="1"/>
  <c r="AU298" i="1"/>
  <c r="AV298" i="1"/>
  <c r="AW298" i="1"/>
  <c r="AX298" i="1"/>
  <c r="AY298" i="1"/>
  <c r="AZ298" i="1"/>
  <c r="BA298" i="1"/>
  <c r="BB298" i="1"/>
  <c r="AS299" i="1"/>
  <c r="AT299" i="1"/>
  <c r="AU299" i="1"/>
  <c r="AV299" i="1"/>
  <c r="AW299" i="1"/>
  <c r="AX299" i="1"/>
  <c r="AY299" i="1"/>
  <c r="AZ299" i="1"/>
  <c r="BA299" i="1"/>
  <c r="BB299" i="1"/>
  <c r="AS300" i="1"/>
  <c r="AT300" i="1"/>
  <c r="AU300" i="1"/>
  <c r="AV300" i="1"/>
  <c r="AW300" i="1"/>
  <c r="AX300" i="1"/>
  <c r="AY300" i="1"/>
  <c r="AZ300" i="1"/>
  <c r="BA300" i="1"/>
  <c r="BB300" i="1"/>
  <c r="AS301" i="1"/>
  <c r="AT301" i="1"/>
  <c r="AU301" i="1"/>
  <c r="AV301" i="1"/>
  <c r="AW301" i="1"/>
  <c r="AX301" i="1"/>
  <c r="AY301" i="1"/>
  <c r="AZ301" i="1"/>
  <c r="BA301" i="1"/>
  <c r="BB301" i="1"/>
  <c r="AS302" i="1"/>
  <c r="AT302" i="1"/>
  <c r="AU302" i="1"/>
  <c r="AV302" i="1"/>
  <c r="AW302" i="1"/>
  <c r="AX302" i="1"/>
  <c r="AY302" i="1"/>
  <c r="AZ302" i="1"/>
  <c r="BA302" i="1"/>
  <c r="BB302" i="1"/>
  <c r="AS303" i="1"/>
  <c r="AT303" i="1"/>
  <c r="AU303" i="1"/>
  <c r="AV303" i="1"/>
  <c r="AW303" i="1"/>
  <c r="AX303" i="1"/>
  <c r="AY303" i="1"/>
  <c r="AZ303" i="1"/>
  <c r="BA303" i="1"/>
  <c r="BB303" i="1"/>
  <c r="AS304" i="1"/>
  <c r="AT304" i="1"/>
  <c r="AU304" i="1"/>
  <c r="AV304" i="1"/>
  <c r="AW304" i="1"/>
  <c r="AX304" i="1"/>
  <c r="AY304" i="1"/>
  <c r="AZ304" i="1"/>
  <c r="BA304" i="1"/>
  <c r="BB304" i="1"/>
  <c r="AS305" i="1"/>
  <c r="AT305" i="1"/>
  <c r="AU305" i="1"/>
  <c r="AV305" i="1"/>
  <c r="AW305" i="1"/>
  <c r="AX305" i="1"/>
  <c r="AY305" i="1"/>
  <c r="AZ305" i="1"/>
  <c r="BA305" i="1"/>
  <c r="BB305" i="1"/>
  <c r="AS306" i="1"/>
  <c r="AT306" i="1"/>
  <c r="AU306" i="1"/>
  <c r="AV306" i="1"/>
  <c r="AW306" i="1"/>
  <c r="AX306" i="1"/>
  <c r="AY306" i="1"/>
  <c r="AZ306" i="1"/>
  <c r="BA306" i="1"/>
  <c r="BB306" i="1"/>
  <c r="AS307" i="1"/>
  <c r="AT307" i="1"/>
  <c r="AU307" i="1"/>
  <c r="AV307" i="1"/>
  <c r="AW307" i="1"/>
  <c r="AX307" i="1"/>
  <c r="AY307" i="1"/>
  <c r="AZ307" i="1"/>
  <c r="BA307" i="1"/>
  <c r="BB307" i="1"/>
  <c r="AS308" i="1"/>
  <c r="AT308" i="1"/>
  <c r="AU308" i="1"/>
  <c r="AV308" i="1"/>
  <c r="AW308" i="1"/>
  <c r="AX308" i="1"/>
  <c r="AY308" i="1"/>
  <c r="AZ308" i="1"/>
  <c r="BA308" i="1"/>
  <c r="BB308" i="1"/>
  <c r="AS309" i="1"/>
  <c r="AT309" i="1"/>
  <c r="AU309" i="1"/>
  <c r="AV309" i="1"/>
  <c r="AW309" i="1"/>
  <c r="AX309" i="1"/>
  <c r="AY309" i="1"/>
  <c r="AZ309" i="1"/>
  <c r="BA309" i="1"/>
  <c r="BB309" i="1"/>
  <c r="AS310" i="1"/>
  <c r="AT310" i="1"/>
  <c r="AU310" i="1"/>
  <c r="AV310" i="1"/>
  <c r="AW310" i="1"/>
  <c r="AX310" i="1"/>
  <c r="AY310" i="1"/>
  <c r="AZ310" i="1"/>
  <c r="BA310" i="1"/>
  <c r="BB310" i="1"/>
  <c r="AS311" i="1"/>
  <c r="AT311" i="1"/>
  <c r="AU311" i="1"/>
  <c r="AV311" i="1"/>
  <c r="AW311" i="1"/>
  <c r="AX311" i="1"/>
  <c r="AY311" i="1"/>
  <c r="AZ311" i="1"/>
  <c r="BA311" i="1"/>
  <c r="BB311" i="1"/>
  <c r="AS312" i="1"/>
  <c r="AT312" i="1"/>
  <c r="AU312" i="1"/>
  <c r="AV312" i="1"/>
  <c r="AW312" i="1"/>
  <c r="AX312" i="1"/>
  <c r="AY312" i="1"/>
  <c r="AZ312" i="1"/>
  <c r="BA312" i="1"/>
  <c r="BB312" i="1"/>
  <c r="AS313" i="1"/>
  <c r="AT313" i="1"/>
  <c r="AU313" i="1"/>
  <c r="AV313" i="1"/>
  <c r="AW313" i="1"/>
  <c r="AX313" i="1"/>
  <c r="AY313" i="1"/>
  <c r="AZ313" i="1"/>
  <c r="BA313" i="1"/>
  <c r="BB313" i="1"/>
  <c r="AS314" i="1"/>
  <c r="AT314" i="1"/>
  <c r="AU314" i="1"/>
  <c r="AV314" i="1"/>
  <c r="AW314" i="1"/>
  <c r="AX314" i="1"/>
  <c r="AY314" i="1"/>
  <c r="AZ314" i="1"/>
  <c r="BA314" i="1"/>
  <c r="BB314" i="1"/>
  <c r="AS315" i="1"/>
  <c r="AT315" i="1"/>
  <c r="AU315" i="1"/>
  <c r="AV315" i="1"/>
  <c r="AW315" i="1"/>
  <c r="AX315" i="1"/>
  <c r="AY315" i="1"/>
  <c r="AZ315" i="1"/>
  <c r="BA315" i="1"/>
  <c r="BB315" i="1"/>
  <c r="AS316" i="1"/>
  <c r="AT316" i="1"/>
  <c r="AU316" i="1"/>
  <c r="AV316" i="1"/>
  <c r="AW316" i="1"/>
  <c r="AX316" i="1"/>
  <c r="AY316" i="1"/>
  <c r="AZ316" i="1"/>
  <c r="BA316" i="1"/>
  <c r="BB316" i="1"/>
  <c r="AS317" i="1"/>
  <c r="AT317" i="1"/>
  <c r="AU317" i="1"/>
  <c r="AV317" i="1"/>
  <c r="AW317" i="1"/>
  <c r="AX317" i="1"/>
  <c r="AY317" i="1"/>
  <c r="AZ317" i="1"/>
  <c r="BA317" i="1"/>
  <c r="BB317" i="1"/>
  <c r="AS318" i="1"/>
  <c r="AT318" i="1"/>
  <c r="AU318" i="1"/>
  <c r="AV318" i="1"/>
  <c r="AW318" i="1"/>
  <c r="AX318" i="1"/>
  <c r="AY318" i="1"/>
  <c r="AZ318" i="1"/>
  <c r="BA318" i="1"/>
  <c r="BB318" i="1"/>
  <c r="AS319" i="1"/>
  <c r="AT319" i="1"/>
  <c r="AU319" i="1"/>
  <c r="AV319" i="1"/>
  <c r="AW319" i="1"/>
  <c r="AX319" i="1"/>
  <c r="AY319" i="1"/>
  <c r="AZ319" i="1"/>
  <c r="BA319" i="1"/>
  <c r="BB319" i="1"/>
  <c r="AS320" i="1"/>
  <c r="AT320" i="1"/>
  <c r="AU320" i="1"/>
  <c r="AV320" i="1"/>
  <c r="AW320" i="1"/>
  <c r="AX320" i="1"/>
  <c r="AY320" i="1"/>
  <c r="AZ320" i="1"/>
  <c r="BA320" i="1"/>
  <c r="BB320" i="1"/>
  <c r="AS321" i="1"/>
  <c r="AT321" i="1"/>
  <c r="AU321" i="1"/>
  <c r="AV321" i="1"/>
  <c r="AW321" i="1"/>
  <c r="AX321" i="1"/>
  <c r="AY321" i="1"/>
  <c r="AZ321" i="1"/>
  <c r="BA321" i="1"/>
  <c r="BB321" i="1"/>
  <c r="AS322" i="1"/>
  <c r="AT322" i="1"/>
  <c r="AU322" i="1"/>
  <c r="AV322" i="1"/>
  <c r="AW322" i="1"/>
  <c r="AX322" i="1"/>
  <c r="AY322" i="1"/>
  <c r="AZ322" i="1"/>
  <c r="BA322" i="1"/>
  <c r="BB322" i="1"/>
  <c r="AS323" i="1"/>
  <c r="AT323" i="1"/>
  <c r="AU323" i="1"/>
  <c r="AV323" i="1"/>
  <c r="AW323" i="1"/>
  <c r="AX323" i="1"/>
  <c r="AY323" i="1"/>
  <c r="AZ323" i="1"/>
  <c r="BA323" i="1"/>
  <c r="BB323" i="1"/>
  <c r="AS324" i="1"/>
  <c r="AT324" i="1"/>
  <c r="AU324" i="1"/>
  <c r="AV324" i="1"/>
  <c r="AW324" i="1"/>
  <c r="AX324" i="1"/>
  <c r="AY324" i="1"/>
  <c r="AZ324" i="1"/>
  <c r="BA324" i="1"/>
  <c r="BB324" i="1"/>
  <c r="AS325" i="1"/>
  <c r="AT325" i="1"/>
  <c r="AU325" i="1"/>
  <c r="AV325" i="1"/>
  <c r="AW325" i="1"/>
  <c r="AX325" i="1"/>
  <c r="AY325" i="1"/>
  <c r="AZ325" i="1"/>
  <c r="BA325" i="1"/>
  <c r="BB325" i="1"/>
  <c r="AS326" i="1"/>
  <c r="AT326" i="1"/>
  <c r="AU326" i="1"/>
  <c r="AV326" i="1"/>
  <c r="AW326" i="1"/>
  <c r="AX326" i="1"/>
  <c r="AY326" i="1"/>
  <c r="AZ326" i="1"/>
  <c r="BA326" i="1"/>
  <c r="BB326" i="1"/>
  <c r="AS327" i="1"/>
  <c r="AT327" i="1"/>
  <c r="AU327" i="1"/>
  <c r="AV327" i="1"/>
  <c r="AW327" i="1"/>
  <c r="AX327" i="1"/>
  <c r="AY327" i="1"/>
  <c r="AZ327" i="1"/>
  <c r="BA327" i="1"/>
  <c r="BB327" i="1"/>
  <c r="AS328" i="1"/>
  <c r="AT328" i="1"/>
  <c r="AU328" i="1"/>
  <c r="AV328" i="1"/>
  <c r="AW328" i="1"/>
  <c r="AX328" i="1"/>
  <c r="AY328" i="1"/>
  <c r="AZ328" i="1"/>
  <c r="BA328" i="1"/>
  <c r="BB328" i="1"/>
  <c r="AS329" i="1"/>
  <c r="AT329" i="1"/>
  <c r="AU329" i="1"/>
  <c r="AV329" i="1"/>
  <c r="AW329" i="1"/>
  <c r="AX329" i="1"/>
  <c r="AY329" i="1"/>
  <c r="AZ329" i="1"/>
  <c r="BA329" i="1"/>
  <c r="BB329" i="1"/>
  <c r="AS330" i="1"/>
  <c r="AT330" i="1"/>
  <c r="AU330" i="1"/>
  <c r="AV330" i="1"/>
  <c r="AW330" i="1"/>
  <c r="AX330" i="1"/>
  <c r="AY330" i="1"/>
  <c r="AZ330" i="1"/>
  <c r="BA330" i="1"/>
  <c r="BB330" i="1"/>
  <c r="AS331" i="1"/>
  <c r="AT331" i="1"/>
  <c r="AU331" i="1"/>
  <c r="AV331" i="1"/>
  <c r="AW331" i="1"/>
  <c r="AX331" i="1"/>
  <c r="AY331" i="1"/>
  <c r="AZ331" i="1"/>
  <c r="BA331" i="1"/>
  <c r="BB331" i="1"/>
  <c r="AS332" i="1"/>
  <c r="AT332" i="1"/>
  <c r="AU332" i="1"/>
  <c r="AV332" i="1"/>
  <c r="AW332" i="1"/>
  <c r="AX332" i="1"/>
  <c r="AY332" i="1"/>
  <c r="AZ332" i="1"/>
  <c r="BA332" i="1"/>
  <c r="BB332" i="1"/>
  <c r="AS333" i="1"/>
  <c r="AT333" i="1"/>
  <c r="AU333" i="1"/>
  <c r="AV333" i="1"/>
  <c r="AW333" i="1"/>
  <c r="AX333" i="1"/>
  <c r="AY333" i="1"/>
  <c r="AZ333" i="1"/>
  <c r="BA333" i="1"/>
  <c r="BB333" i="1"/>
  <c r="AS334" i="1"/>
  <c r="AT334" i="1"/>
  <c r="AU334" i="1"/>
  <c r="AV334" i="1"/>
  <c r="AW334" i="1"/>
  <c r="AX334" i="1"/>
  <c r="AY334" i="1"/>
  <c r="AZ334" i="1"/>
  <c r="BA334" i="1"/>
  <c r="BB334" i="1"/>
  <c r="AS335" i="1"/>
  <c r="AT335" i="1"/>
  <c r="AU335" i="1"/>
  <c r="AV335" i="1"/>
  <c r="AW335" i="1"/>
  <c r="AX335" i="1"/>
  <c r="AY335" i="1"/>
  <c r="AZ335" i="1"/>
  <c r="BA335" i="1"/>
  <c r="BB335" i="1"/>
  <c r="AS336" i="1"/>
  <c r="AT336" i="1"/>
  <c r="AU336" i="1"/>
  <c r="AV336" i="1"/>
  <c r="AW336" i="1"/>
  <c r="AX336" i="1"/>
  <c r="AY336" i="1"/>
  <c r="AZ336" i="1"/>
  <c r="BA336" i="1"/>
  <c r="BB336" i="1"/>
  <c r="AS337" i="1"/>
  <c r="AT337" i="1"/>
  <c r="AU337" i="1"/>
  <c r="AV337" i="1"/>
  <c r="AW337" i="1"/>
  <c r="AX337" i="1"/>
  <c r="AY337" i="1"/>
  <c r="AZ337" i="1"/>
  <c r="BA337" i="1"/>
  <c r="BB337" i="1"/>
  <c r="AS338" i="1"/>
  <c r="AT338" i="1"/>
  <c r="AU338" i="1"/>
  <c r="AV338" i="1"/>
  <c r="AW338" i="1"/>
  <c r="AX338" i="1"/>
  <c r="AY338" i="1"/>
  <c r="AZ338" i="1"/>
  <c r="BA338" i="1"/>
  <c r="BB338" i="1"/>
  <c r="AS339" i="1"/>
  <c r="AT339" i="1"/>
  <c r="AU339" i="1"/>
  <c r="AV339" i="1"/>
  <c r="AW339" i="1"/>
  <c r="AX339" i="1"/>
  <c r="AY339" i="1"/>
  <c r="AZ339" i="1"/>
  <c r="BA339" i="1"/>
  <c r="BB339" i="1"/>
  <c r="AS340" i="1"/>
  <c r="AT340" i="1"/>
  <c r="AU340" i="1"/>
  <c r="AV340" i="1"/>
  <c r="AW340" i="1"/>
  <c r="AX340" i="1"/>
  <c r="AY340" i="1"/>
  <c r="AZ340" i="1"/>
  <c r="BA340" i="1"/>
  <c r="BB340" i="1"/>
  <c r="AS341" i="1"/>
  <c r="AT341" i="1"/>
  <c r="AU341" i="1"/>
  <c r="AV341" i="1"/>
  <c r="AW341" i="1"/>
  <c r="AX341" i="1"/>
  <c r="AY341" i="1"/>
  <c r="AZ341" i="1"/>
  <c r="BA341" i="1"/>
  <c r="BB341" i="1"/>
  <c r="AS342" i="1"/>
  <c r="AT342" i="1"/>
  <c r="AU342" i="1"/>
  <c r="AV342" i="1"/>
  <c r="AW342" i="1"/>
  <c r="AX342" i="1"/>
  <c r="AY342" i="1"/>
  <c r="AZ342" i="1"/>
  <c r="BA342" i="1"/>
  <c r="BB342" i="1"/>
  <c r="AS343" i="1"/>
  <c r="AT343" i="1"/>
  <c r="AU343" i="1"/>
  <c r="AV343" i="1"/>
  <c r="AW343" i="1"/>
  <c r="AX343" i="1"/>
  <c r="AY343" i="1"/>
  <c r="AZ343" i="1"/>
  <c r="BA343" i="1"/>
  <c r="BB343" i="1"/>
  <c r="AS344" i="1"/>
  <c r="AT344" i="1"/>
  <c r="AU344" i="1"/>
  <c r="AV344" i="1"/>
  <c r="AW344" i="1"/>
  <c r="AX344" i="1"/>
  <c r="AY344" i="1"/>
  <c r="AZ344" i="1"/>
  <c r="BA344" i="1"/>
  <c r="BB344" i="1"/>
  <c r="AS345" i="1"/>
  <c r="AT345" i="1"/>
  <c r="AU345" i="1"/>
  <c r="AV345" i="1"/>
  <c r="AW345" i="1"/>
  <c r="AX345" i="1"/>
  <c r="AY345" i="1"/>
  <c r="AZ345" i="1"/>
  <c r="BA345" i="1"/>
  <c r="BB345" i="1"/>
  <c r="AS346" i="1"/>
  <c r="AT346" i="1"/>
  <c r="AU346" i="1"/>
  <c r="AV346" i="1"/>
  <c r="AW346" i="1"/>
  <c r="AX346" i="1"/>
  <c r="AY346" i="1"/>
  <c r="AZ346" i="1"/>
  <c r="BA346" i="1"/>
  <c r="BB346" i="1"/>
  <c r="AS347" i="1"/>
  <c r="AT347" i="1"/>
  <c r="AU347" i="1"/>
  <c r="AV347" i="1"/>
  <c r="AW347" i="1"/>
  <c r="AX347" i="1"/>
  <c r="AY347" i="1"/>
  <c r="AZ347" i="1"/>
  <c r="BA347" i="1"/>
  <c r="BB347" i="1"/>
  <c r="AS348" i="1"/>
  <c r="AT348" i="1"/>
  <c r="AU348" i="1"/>
  <c r="AV348" i="1"/>
  <c r="AW348" i="1"/>
  <c r="AX348" i="1"/>
  <c r="AY348" i="1"/>
  <c r="AZ348" i="1"/>
  <c r="BA348" i="1"/>
  <c r="BB348" i="1"/>
  <c r="AS349" i="1"/>
  <c r="AT349" i="1"/>
  <c r="AU349" i="1"/>
  <c r="AV349" i="1"/>
  <c r="AW349" i="1"/>
  <c r="AX349" i="1"/>
  <c r="AY349" i="1"/>
  <c r="AZ349" i="1"/>
  <c r="BA349" i="1"/>
  <c r="BB349" i="1"/>
  <c r="AS350" i="1"/>
  <c r="AT350" i="1"/>
  <c r="AU350" i="1"/>
  <c r="AV350" i="1"/>
  <c r="AW350" i="1"/>
  <c r="AX350" i="1"/>
  <c r="AY350" i="1"/>
  <c r="AZ350" i="1"/>
  <c r="BA350" i="1"/>
  <c r="BB350" i="1"/>
  <c r="AS351" i="1"/>
  <c r="AT351" i="1"/>
  <c r="AU351" i="1"/>
  <c r="AV351" i="1"/>
  <c r="AW351" i="1"/>
  <c r="AX351" i="1"/>
  <c r="AY351" i="1"/>
  <c r="AZ351" i="1"/>
  <c r="BA351" i="1"/>
  <c r="BB351" i="1"/>
  <c r="AS352" i="1"/>
  <c r="AT352" i="1"/>
  <c r="AU352" i="1"/>
  <c r="AV352" i="1"/>
  <c r="AW352" i="1"/>
  <c r="AX352" i="1"/>
  <c r="AY352" i="1"/>
  <c r="AZ352" i="1"/>
  <c r="BA352" i="1"/>
  <c r="BB352" i="1"/>
  <c r="AS353" i="1"/>
  <c r="AT353" i="1"/>
  <c r="AU353" i="1"/>
  <c r="AV353" i="1"/>
  <c r="AW353" i="1"/>
  <c r="AX353" i="1"/>
  <c r="AY353" i="1"/>
  <c r="AZ353" i="1"/>
  <c r="BA353" i="1"/>
  <c r="BB353" i="1"/>
  <c r="AS354" i="1"/>
  <c r="AT354" i="1"/>
  <c r="AU354" i="1"/>
  <c r="AV354" i="1"/>
  <c r="AW354" i="1"/>
  <c r="AX354" i="1"/>
  <c r="AY354" i="1"/>
  <c r="AZ354" i="1"/>
  <c r="BA354" i="1"/>
  <c r="BB354" i="1"/>
  <c r="AS355" i="1"/>
  <c r="AT355" i="1"/>
  <c r="AU355" i="1"/>
  <c r="AV355" i="1"/>
  <c r="AW355" i="1"/>
  <c r="AX355" i="1"/>
  <c r="AY355" i="1"/>
  <c r="AZ355" i="1"/>
  <c r="BA355" i="1"/>
  <c r="BB355" i="1"/>
  <c r="AS356" i="1"/>
  <c r="AT356" i="1"/>
  <c r="AU356" i="1"/>
  <c r="AV356" i="1"/>
  <c r="AW356" i="1"/>
  <c r="AX356" i="1"/>
  <c r="AY356" i="1"/>
  <c r="AZ356" i="1"/>
  <c r="BA356" i="1"/>
  <c r="BB356" i="1"/>
  <c r="AS357" i="1"/>
  <c r="AT357" i="1"/>
  <c r="AU357" i="1"/>
  <c r="AV357" i="1"/>
  <c r="AW357" i="1"/>
  <c r="AX357" i="1"/>
  <c r="AY357" i="1"/>
  <c r="AZ357" i="1"/>
  <c r="BA357" i="1"/>
  <c r="BB357" i="1"/>
  <c r="AS358" i="1"/>
  <c r="AT358" i="1"/>
  <c r="AU358" i="1"/>
  <c r="AV358" i="1"/>
  <c r="AW358" i="1"/>
  <c r="AX358" i="1"/>
  <c r="AY358" i="1"/>
  <c r="AZ358" i="1"/>
  <c r="BA358" i="1"/>
  <c r="BB358" i="1"/>
  <c r="AS359" i="1"/>
  <c r="AT359" i="1"/>
  <c r="AU359" i="1"/>
  <c r="AV359" i="1"/>
  <c r="AW359" i="1"/>
  <c r="AX359" i="1"/>
  <c r="AY359" i="1"/>
  <c r="AZ359" i="1"/>
  <c r="BA359" i="1"/>
  <c r="BB359" i="1"/>
  <c r="AS360" i="1"/>
  <c r="AT360" i="1"/>
  <c r="AU360" i="1"/>
  <c r="AV360" i="1"/>
  <c r="AW360" i="1"/>
  <c r="AX360" i="1"/>
  <c r="AY360" i="1"/>
  <c r="AZ360" i="1"/>
  <c r="BA360" i="1"/>
  <c r="BB360" i="1"/>
  <c r="AS361" i="1"/>
  <c r="AT361" i="1"/>
  <c r="AU361" i="1"/>
  <c r="AV361" i="1"/>
  <c r="AW361" i="1"/>
  <c r="AX361" i="1"/>
  <c r="AY361" i="1"/>
  <c r="AZ361" i="1"/>
  <c r="BA361" i="1"/>
  <c r="BB361" i="1"/>
  <c r="AS362" i="1"/>
  <c r="AT362" i="1"/>
  <c r="AU362" i="1"/>
  <c r="AV362" i="1"/>
  <c r="AW362" i="1"/>
  <c r="AX362" i="1"/>
  <c r="AY362" i="1"/>
  <c r="AZ362" i="1"/>
  <c r="BA362" i="1"/>
  <c r="BB362" i="1"/>
  <c r="AS363" i="1"/>
  <c r="AT363" i="1"/>
  <c r="AU363" i="1"/>
  <c r="AV363" i="1"/>
  <c r="AW363" i="1"/>
  <c r="AX363" i="1"/>
  <c r="AY363" i="1"/>
  <c r="AZ363" i="1"/>
  <c r="BA363" i="1"/>
  <c r="BB363" i="1"/>
  <c r="AS364" i="1"/>
  <c r="AT364" i="1"/>
  <c r="AU364" i="1"/>
  <c r="AV364" i="1"/>
  <c r="AW364" i="1"/>
  <c r="AX364" i="1"/>
  <c r="AY364" i="1"/>
  <c r="AZ364" i="1"/>
  <c r="BA364" i="1"/>
  <c r="BB364" i="1"/>
  <c r="AS365" i="1"/>
  <c r="AT365" i="1"/>
  <c r="AU365" i="1"/>
  <c r="AV365" i="1"/>
  <c r="AW365" i="1"/>
  <c r="AX365" i="1"/>
  <c r="AY365" i="1"/>
  <c r="AZ365" i="1"/>
  <c r="BA365" i="1"/>
  <c r="BB365" i="1"/>
  <c r="AS366" i="1"/>
  <c r="AT366" i="1"/>
  <c r="AU366" i="1"/>
  <c r="AV366" i="1"/>
  <c r="AW366" i="1"/>
  <c r="AX366" i="1"/>
  <c r="AY366" i="1"/>
  <c r="AZ366" i="1"/>
  <c r="BA366" i="1"/>
  <c r="BB366" i="1"/>
  <c r="AS367" i="1"/>
  <c r="AT367" i="1"/>
  <c r="AU367" i="1"/>
  <c r="AV367" i="1"/>
  <c r="AW367" i="1"/>
  <c r="AX367" i="1"/>
  <c r="AY367" i="1"/>
  <c r="AZ367" i="1"/>
  <c r="BA367" i="1"/>
  <c r="BB367" i="1"/>
  <c r="AS368" i="1"/>
  <c r="AT368" i="1"/>
  <c r="AU368" i="1"/>
  <c r="AV368" i="1"/>
  <c r="AW368" i="1"/>
  <c r="AX368" i="1"/>
  <c r="AY368" i="1"/>
  <c r="AZ368" i="1"/>
  <c r="BA368" i="1"/>
  <c r="BB368" i="1"/>
  <c r="AS369" i="1"/>
  <c r="AT369" i="1"/>
  <c r="AU369" i="1"/>
  <c r="AV369" i="1"/>
  <c r="AW369" i="1"/>
  <c r="AX369" i="1"/>
  <c r="AY369" i="1"/>
  <c r="AZ369" i="1"/>
  <c r="BA369" i="1"/>
  <c r="BB369" i="1"/>
  <c r="AS370" i="1"/>
  <c r="AT370" i="1"/>
  <c r="AU370" i="1"/>
  <c r="AV370" i="1"/>
  <c r="AW370" i="1"/>
  <c r="AX370" i="1"/>
  <c r="AY370" i="1"/>
  <c r="AZ370" i="1"/>
  <c r="BA370" i="1"/>
  <c r="BB370" i="1"/>
  <c r="AS371" i="1"/>
  <c r="AT371" i="1"/>
  <c r="AU371" i="1"/>
  <c r="AV371" i="1"/>
  <c r="AW371" i="1"/>
  <c r="AX371" i="1"/>
  <c r="AY371" i="1"/>
  <c r="AZ371" i="1"/>
  <c r="BA371" i="1"/>
  <c r="BB371" i="1"/>
  <c r="AS372" i="1"/>
  <c r="AT372" i="1"/>
  <c r="AU372" i="1"/>
  <c r="AV372" i="1"/>
  <c r="AW372" i="1"/>
  <c r="AX372" i="1"/>
  <c r="AY372" i="1"/>
  <c r="AZ372" i="1"/>
  <c r="BA372" i="1"/>
  <c r="BB372" i="1"/>
  <c r="AS373" i="1"/>
  <c r="AT373" i="1"/>
  <c r="AU373" i="1"/>
  <c r="AV373" i="1"/>
  <c r="AW373" i="1"/>
  <c r="AX373" i="1"/>
  <c r="AY373" i="1"/>
  <c r="AZ373" i="1"/>
  <c r="BA373" i="1"/>
  <c r="BB373" i="1"/>
  <c r="AS374" i="1"/>
  <c r="AT374" i="1"/>
  <c r="AU374" i="1"/>
  <c r="AV374" i="1"/>
  <c r="AW374" i="1"/>
  <c r="AX374" i="1"/>
  <c r="AY374" i="1"/>
  <c r="AZ374" i="1"/>
  <c r="BA374" i="1"/>
  <c r="BB374" i="1"/>
  <c r="AS375" i="1"/>
  <c r="AT375" i="1"/>
  <c r="AU375" i="1"/>
  <c r="AV375" i="1"/>
  <c r="AW375" i="1"/>
  <c r="AX375" i="1"/>
  <c r="AY375" i="1"/>
  <c r="AZ375" i="1"/>
  <c r="BA375" i="1"/>
  <c r="BB375" i="1"/>
  <c r="AS376" i="1"/>
  <c r="AT376" i="1"/>
  <c r="AU376" i="1"/>
  <c r="AV376" i="1"/>
  <c r="AW376" i="1"/>
  <c r="AX376" i="1"/>
  <c r="AY376" i="1"/>
  <c r="AZ376" i="1"/>
  <c r="BA376" i="1"/>
  <c r="BB376" i="1"/>
  <c r="AS377" i="1"/>
  <c r="AT377" i="1"/>
  <c r="AU377" i="1"/>
  <c r="AV377" i="1"/>
  <c r="AW377" i="1"/>
  <c r="AX377" i="1"/>
  <c r="AY377" i="1"/>
  <c r="AZ377" i="1"/>
  <c r="BA377" i="1"/>
  <c r="BB377" i="1"/>
  <c r="AS378" i="1"/>
  <c r="AT378" i="1"/>
  <c r="AU378" i="1"/>
  <c r="AV378" i="1"/>
  <c r="AW378" i="1"/>
  <c r="AX378" i="1"/>
  <c r="AY378" i="1"/>
  <c r="AZ378" i="1"/>
  <c r="BA378" i="1"/>
  <c r="BB378" i="1"/>
  <c r="AS379" i="1"/>
  <c r="AT379" i="1"/>
  <c r="AU379" i="1"/>
  <c r="AV379" i="1"/>
  <c r="AW379" i="1"/>
  <c r="AX379" i="1"/>
  <c r="AY379" i="1"/>
  <c r="AZ379" i="1"/>
  <c r="BA379" i="1"/>
  <c r="BB379" i="1"/>
  <c r="AS380" i="1"/>
  <c r="AT380" i="1"/>
  <c r="AU380" i="1"/>
  <c r="AV380" i="1"/>
  <c r="AW380" i="1"/>
  <c r="AX380" i="1"/>
  <c r="AY380" i="1"/>
  <c r="AZ380" i="1"/>
  <c r="BA380" i="1"/>
  <c r="BB380" i="1"/>
  <c r="AS381" i="1"/>
  <c r="AT381" i="1"/>
  <c r="AU381" i="1"/>
  <c r="AV381" i="1"/>
  <c r="AW381" i="1"/>
  <c r="AX381" i="1"/>
  <c r="AY381" i="1"/>
  <c r="AZ381" i="1"/>
  <c r="BA381" i="1"/>
  <c r="BB381" i="1"/>
  <c r="AS382" i="1"/>
  <c r="AT382" i="1"/>
  <c r="AU382" i="1"/>
  <c r="AV382" i="1"/>
  <c r="AW382" i="1"/>
  <c r="AX382" i="1"/>
  <c r="AY382" i="1"/>
  <c r="AZ382" i="1"/>
  <c r="BA382" i="1"/>
  <c r="BB382" i="1"/>
  <c r="AS383" i="1"/>
  <c r="AT383" i="1"/>
  <c r="AU383" i="1"/>
  <c r="AV383" i="1"/>
  <c r="AW383" i="1"/>
  <c r="AX383" i="1"/>
  <c r="AY383" i="1"/>
  <c r="AZ383" i="1"/>
  <c r="BA383" i="1"/>
  <c r="BB383" i="1"/>
  <c r="AS384" i="1"/>
  <c r="AT384" i="1"/>
  <c r="AU384" i="1"/>
  <c r="AV384" i="1"/>
  <c r="AW384" i="1"/>
  <c r="AX384" i="1"/>
  <c r="AY384" i="1"/>
  <c r="AZ384" i="1"/>
  <c r="BA384" i="1"/>
  <c r="BB384" i="1"/>
  <c r="AS385" i="1"/>
  <c r="AT385" i="1"/>
  <c r="AU385" i="1"/>
  <c r="AV385" i="1"/>
  <c r="AW385" i="1"/>
  <c r="AX385" i="1"/>
  <c r="AY385" i="1"/>
  <c r="AZ385" i="1"/>
  <c r="BA385" i="1"/>
  <c r="BB385" i="1"/>
  <c r="AS386" i="1"/>
  <c r="AT386" i="1"/>
  <c r="AU386" i="1"/>
  <c r="AV386" i="1"/>
  <c r="AW386" i="1"/>
  <c r="AX386" i="1"/>
  <c r="AY386" i="1"/>
  <c r="AZ386" i="1"/>
  <c r="BA386" i="1"/>
  <c r="BB386" i="1"/>
  <c r="AS387" i="1"/>
  <c r="AT387" i="1"/>
  <c r="AU387" i="1"/>
  <c r="AV387" i="1"/>
  <c r="AW387" i="1"/>
  <c r="AX387" i="1"/>
  <c r="AY387" i="1"/>
  <c r="AZ387" i="1"/>
  <c r="BA387" i="1"/>
  <c r="BB387" i="1"/>
  <c r="AS388" i="1"/>
  <c r="AT388" i="1"/>
  <c r="AU388" i="1"/>
  <c r="AV388" i="1"/>
  <c r="AW388" i="1"/>
  <c r="AX388" i="1"/>
  <c r="AY388" i="1"/>
  <c r="AZ388" i="1"/>
  <c r="BA388" i="1"/>
  <c r="BB388" i="1"/>
  <c r="AS389" i="1"/>
  <c r="AT389" i="1"/>
  <c r="AU389" i="1"/>
  <c r="AV389" i="1"/>
  <c r="AW389" i="1"/>
  <c r="AX389" i="1"/>
  <c r="AY389" i="1"/>
  <c r="AZ389" i="1"/>
  <c r="BA389" i="1"/>
  <c r="BB389" i="1"/>
  <c r="AS390" i="1"/>
  <c r="AT390" i="1"/>
  <c r="AU390" i="1"/>
  <c r="AV390" i="1"/>
  <c r="AW390" i="1"/>
  <c r="AX390" i="1"/>
  <c r="AY390" i="1"/>
  <c r="AZ390" i="1"/>
  <c r="BA390" i="1"/>
  <c r="BB390" i="1"/>
  <c r="AS391" i="1"/>
  <c r="AT391" i="1"/>
  <c r="AU391" i="1"/>
  <c r="AV391" i="1"/>
  <c r="AW391" i="1"/>
  <c r="AX391" i="1"/>
  <c r="AY391" i="1"/>
  <c r="AZ391" i="1"/>
  <c r="BA391" i="1"/>
  <c r="BB391" i="1"/>
  <c r="AS392" i="1"/>
  <c r="AT392" i="1"/>
  <c r="AU392" i="1"/>
  <c r="AV392" i="1"/>
  <c r="AW392" i="1"/>
  <c r="AX392" i="1"/>
  <c r="AY392" i="1"/>
  <c r="AZ392" i="1"/>
  <c r="BA392" i="1"/>
  <c r="BB392" i="1"/>
  <c r="AS393" i="1"/>
  <c r="AT393" i="1"/>
  <c r="AU393" i="1"/>
  <c r="AV393" i="1"/>
  <c r="AW393" i="1"/>
  <c r="AX393" i="1"/>
  <c r="AY393" i="1"/>
  <c r="AZ393" i="1"/>
  <c r="BA393" i="1"/>
  <c r="BB393" i="1"/>
  <c r="AS394" i="1"/>
  <c r="AT394" i="1"/>
  <c r="AU394" i="1"/>
  <c r="AV394" i="1"/>
  <c r="AW394" i="1"/>
  <c r="AX394" i="1"/>
  <c r="AY394" i="1"/>
  <c r="AZ394" i="1"/>
  <c r="BA394" i="1"/>
  <c r="BB394" i="1"/>
  <c r="AS395" i="1"/>
  <c r="AT395" i="1"/>
  <c r="AU395" i="1"/>
  <c r="AV395" i="1"/>
  <c r="AW395" i="1"/>
  <c r="AX395" i="1"/>
  <c r="AY395" i="1"/>
  <c r="AZ395" i="1"/>
  <c r="BA395" i="1"/>
  <c r="BB395" i="1"/>
  <c r="AS396" i="1"/>
  <c r="AT396" i="1"/>
  <c r="AU396" i="1"/>
  <c r="AV396" i="1"/>
  <c r="AW396" i="1"/>
  <c r="AX396" i="1"/>
  <c r="AY396" i="1"/>
  <c r="AZ396" i="1"/>
  <c r="BA396" i="1"/>
  <c r="BB396" i="1"/>
  <c r="AS397" i="1"/>
  <c r="AT397" i="1"/>
  <c r="AU397" i="1"/>
  <c r="AV397" i="1"/>
  <c r="AW397" i="1"/>
  <c r="AX397" i="1"/>
  <c r="AY397" i="1"/>
  <c r="AZ397" i="1"/>
  <c r="BA397" i="1"/>
  <c r="BB397" i="1"/>
  <c r="AS398" i="1"/>
  <c r="AT398" i="1"/>
  <c r="AU398" i="1"/>
  <c r="AV398" i="1"/>
  <c r="AW398" i="1"/>
  <c r="AX398" i="1"/>
  <c r="AY398" i="1"/>
  <c r="AZ398" i="1"/>
  <c r="BA398" i="1"/>
  <c r="BB398" i="1"/>
  <c r="AS399" i="1"/>
  <c r="AT399" i="1"/>
  <c r="AU399" i="1"/>
  <c r="AV399" i="1"/>
  <c r="AW399" i="1"/>
  <c r="AX399" i="1"/>
  <c r="AY399" i="1"/>
  <c r="AZ399" i="1"/>
  <c r="BA399" i="1"/>
  <c r="BB399" i="1"/>
  <c r="AS400" i="1"/>
  <c r="AT400" i="1"/>
  <c r="AU400" i="1"/>
  <c r="AV400" i="1"/>
  <c r="AW400" i="1"/>
  <c r="AX400" i="1"/>
  <c r="AY400" i="1"/>
  <c r="AZ400" i="1"/>
  <c r="BA400" i="1"/>
  <c r="BB400" i="1"/>
  <c r="AS401" i="1"/>
  <c r="AT401" i="1"/>
  <c r="AU401" i="1"/>
  <c r="AV401" i="1"/>
  <c r="AW401" i="1"/>
  <c r="AX401" i="1"/>
  <c r="AY401" i="1"/>
  <c r="AZ401" i="1"/>
  <c r="BA401" i="1"/>
  <c r="BB401" i="1"/>
  <c r="AS402" i="1"/>
  <c r="AT402" i="1"/>
  <c r="AU402" i="1"/>
  <c r="AV402" i="1"/>
  <c r="AW402" i="1"/>
  <c r="AX402" i="1"/>
  <c r="AY402" i="1"/>
  <c r="AZ402" i="1"/>
  <c r="BA402" i="1"/>
  <c r="BB402" i="1"/>
  <c r="AS403" i="1"/>
  <c r="AT403" i="1"/>
  <c r="AU403" i="1"/>
  <c r="AV403" i="1"/>
  <c r="AW403" i="1"/>
  <c r="AX403" i="1"/>
  <c r="AY403" i="1"/>
  <c r="AZ403" i="1"/>
  <c r="BA403" i="1"/>
  <c r="BB403" i="1"/>
  <c r="AS404" i="1"/>
  <c r="AT404" i="1"/>
  <c r="AU404" i="1"/>
  <c r="AV404" i="1"/>
  <c r="AW404" i="1"/>
  <c r="AX404" i="1"/>
  <c r="AY404" i="1"/>
  <c r="AZ404" i="1"/>
  <c r="BA404" i="1"/>
  <c r="BB404" i="1"/>
  <c r="AS405" i="1"/>
  <c r="AT405" i="1"/>
  <c r="AU405" i="1"/>
  <c r="AV405" i="1"/>
  <c r="AW405" i="1"/>
  <c r="AX405" i="1"/>
  <c r="AY405" i="1"/>
  <c r="AZ405" i="1"/>
  <c r="BA405" i="1"/>
  <c r="BB405" i="1"/>
  <c r="AS406" i="1"/>
  <c r="AT406" i="1"/>
  <c r="AU406" i="1"/>
  <c r="AV406" i="1"/>
  <c r="AW406" i="1"/>
  <c r="AX406" i="1"/>
  <c r="AY406" i="1"/>
  <c r="AZ406" i="1"/>
  <c r="BA406" i="1"/>
  <c r="BB406" i="1"/>
  <c r="AS407" i="1"/>
  <c r="AT407" i="1"/>
  <c r="AU407" i="1"/>
  <c r="AV407" i="1"/>
  <c r="AW407" i="1"/>
  <c r="AX407" i="1"/>
  <c r="AY407" i="1"/>
  <c r="AZ407" i="1"/>
  <c r="BA407" i="1"/>
  <c r="BB407" i="1"/>
  <c r="AS408" i="1"/>
  <c r="AT408" i="1"/>
  <c r="AU408" i="1"/>
  <c r="AV408" i="1"/>
  <c r="AW408" i="1"/>
  <c r="AX408" i="1"/>
  <c r="AY408" i="1"/>
  <c r="AZ408" i="1"/>
  <c r="BA408" i="1"/>
  <c r="BB408" i="1"/>
  <c r="AS409" i="1"/>
  <c r="AT409" i="1"/>
  <c r="AU409" i="1"/>
  <c r="AV409" i="1"/>
  <c r="AW409" i="1"/>
  <c r="AX409" i="1"/>
  <c r="AY409" i="1"/>
  <c r="AZ409" i="1"/>
  <c r="BA409" i="1"/>
  <c r="BB409" i="1"/>
  <c r="AS410" i="1"/>
  <c r="AT410" i="1"/>
  <c r="AU410" i="1"/>
  <c r="AV410" i="1"/>
  <c r="AW410" i="1"/>
  <c r="AX410" i="1"/>
  <c r="AY410" i="1"/>
  <c r="AZ410" i="1"/>
  <c r="BA410" i="1"/>
  <c r="BB410" i="1"/>
  <c r="AS411" i="1"/>
  <c r="AT411" i="1"/>
  <c r="AU411" i="1"/>
  <c r="AV411" i="1"/>
  <c r="AW411" i="1"/>
  <c r="AX411" i="1"/>
  <c r="AY411" i="1"/>
  <c r="AZ411" i="1"/>
  <c r="BA411" i="1"/>
  <c r="BB411" i="1"/>
  <c r="AS412" i="1"/>
  <c r="AT412" i="1"/>
  <c r="AU412" i="1"/>
  <c r="AV412" i="1"/>
  <c r="AW412" i="1"/>
  <c r="AX412" i="1"/>
  <c r="AY412" i="1"/>
  <c r="AZ412" i="1"/>
  <c r="BA412" i="1"/>
  <c r="BB412" i="1"/>
  <c r="AS413" i="1"/>
  <c r="AT413" i="1"/>
  <c r="AU413" i="1"/>
  <c r="AV413" i="1"/>
  <c r="AW413" i="1"/>
  <c r="AX413" i="1"/>
  <c r="AY413" i="1"/>
  <c r="AZ413" i="1"/>
  <c r="BA413" i="1"/>
  <c r="BB413" i="1"/>
  <c r="AS414" i="1"/>
  <c r="AT414" i="1"/>
  <c r="AU414" i="1"/>
  <c r="AV414" i="1"/>
  <c r="AW414" i="1"/>
  <c r="AX414" i="1"/>
  <c r="AY414" i="1"/>
  <c r="AZ414" i="1"/>
  <c r="BA414" i="1"/>
  <c r="BB414" i="1"/>
  <c r="AS415" i="1"/>
  <c r="AT415" i="1"/>
  <c r="AU415" i="1"/>
  <c r="AV415" i="1"/>
  <c r="AW415" i="1"/>
  <c r="AX415" i="1"/>
  <c r="AY415" i="1"/>
  <c r="AZ415" i="1"/>
  <c r="BA415" i="1"/>
  <c r="BB415" i="1"/>
  <c r="AS416" i="1"/>
  <c r="AT416" i="1"/>
  <c r="AU416" i="1"/>
  <c r="AV416" i="1"/>
  <c r="AW416" i="1"/>
  <c r="AX416" i="1"/>
  <c r="AY416" i="1"/>
  <c r="AZ416" i="1"/>
  <c r="BA416" i="1"/>
  <c r="BB416" i="1"/>
  <c r="AS417" i="1"/>
  <c r="AT417" i="1"/>
  <c r="AU417" i="1"/>
  <c r="AV417" i="1"/>
  <c r="AW417" i="1"/>
  <c r="AX417" i="1"/>
  <c r="AY417" i="1"/>
  <c r="AZ417" i="1"/>
  <c r="BA417" i="1"/>
  <c r="BB417" i="1"/>
  <c r="AS418" i="1"/>
  <c r="AT418" i="1"/>
  <c r="AU418" i="1"/>
  <c r="AV418" i="1"/>
  <c r="AW418" i="1"/>
  <c r="AX418" i="1"/>
  <c r="AY418" i="1"/>
  <c r="AZ418" i="1"/>
  <c r="BA418" i="1"/>
  <c r="BB418" i="1"/>
  <c r="AS419" i="1"/>
  <c r="AT419" i="1"/>
  <c r="AU419" i="1"/>
  <c r="AV419" i="1"/>
  <c r="AW419" i="1"/>
  <c r="AX419" i="1"/>
  <c r="AY419" i="1"/>
  <c r="AZ419" i="1"/>
  <c r="BA419" i="1"/>
  <c r="BB419" i="1"/>
  <c r="AS420" i="1"/>
  <c r="AT420" i="1"/>
  <c r="AU420" i="1"/>
  <c r="AV420" i="1"/>
  <c r="AW420" i="1"/>
  <c r="AX420" i="1"/>
  <c r="AY420" i="1"/>
  <c r="AZ420" i="1"/>
  <c r="BA420" i="1"/>
  <c r="BB420" i="1"/>
  <c r="AS421" i="1"/>
  <c r="AT421" i="1"/>
  <c r="AU421" i="1"/>
  <c r="AV421" i="1"/>
  <c r="AW421" i="1"/>
  <c r="AX421" i="1"/>
  <c r="AY421" i="1"/>
  <c r="AZ421" i="1"/>
  <c r="BA421" i="1"/>
  <c r="BB421" i="1"/>
  <c r="AS422" i="1"/>
  <c r="AT422" i="1"/>
  <c r="AU422" i="1"/>
  <c r="AV422" i="1"/>
  <c r="AW422" i="1"/>
  <c r="AX422" i="1"/>
  <c r="AY422" i="1"/>
  <c r="AZ422" i="1"/>
  <c r="BA422" i="1"/>
  <c r="BB422" i="1"/>
  <c r="AS423" i="1"/>
  <c r="AT423" i="1"/>
  <c r="AU423" i="1"/>
  <c r="AV423" i="1"/>
  <c r="AW423" i="1"/>
  <c r="AX423" i="1"/>
  <c r="AY423" i="1"/>
  <c r="AZ423" i="1"/>
  <c r="BA423" i="1"/>
  <c r="BB423" i="1"/>
  <c r="AS424" i="1"/>
  <c r="AT424" i="1"/>
  <c r="AU424" i="1"/>
  <c r="AV424" i="1"/>
  <c r="AW424" i="1"/>
  <c r="AX424" i="1"/>
  <c r="AY424" i="1"/>
  <c r="AZ424" i="1"/>
  <c r="BA424" i="1"/>
  <c r="BB424" i="1"/>
  <c r="AS425" i="1"/>
  <c r="AT425" i="1"/>
  <c r="AU425" i="1"/>
  <c r="AV425" i="1"/>
  <c r="AW425" i="1"/>
  <c r="AX425" i="1"/>
  <c r="AY425" i="1"/>
  <c r="AZ425" i="1"/>
  <c r="BA425" i="1"/>
  <c r="BB425" i="1"/>
  <c r="AS426" i="1"/>
  <c r="AT426" i="1"/>
  <c r="AU426" i="1"/>
  <c r="AV426" i="1"/>
  <c r="AW426" i="1"/>
  <c r="AX426" i="1"/>
  <c r="AY426" i="1"/>
  <c r="AZ426" i="1"/>
  <c r="BA426" i="1"/>
  <c r="BB426" i="1"/>
  <c r="AS427" i="1"/>
  <c r="AT427" i="1"/>
  <c r="AU427" i="1"/>
  <c r="AV427" i="1"/>
  <c r="AW427" i="1"/>
  <c r="AX427" i="1"/>
  <c r="AY427" i="1"/>
  <c r="AZ427" i="1"/>
  <c r="BA427" i="1"/>
  <c r="BB427" i="1"/>
  <c r="AS428" i="1"/>
  <c r="AT428" i="1"/>
  <c r="AU428" i="1"/>
  <c r="AV428" i="1"/>
  <c r="AW428" i="1"/>
  <c r="AX428" i="1"/>
  <c r="AY428" i="1"/>
  <c r="AZ428" i="1"/>
  <c r="BA428" i="1"/>
  <c r="BB428" i="1"/>
  <c r="AS429" i="1"/>
  <c r="AT429" i="1"/>
  <c r="AU429" i="1"/>
  <c r="AV429" i="1"/>
  <c r="AW429" i="1"/>
  <c r="AX429" i="1"/>
  <c r="AY429" i="1"/>
  <c r="AZ429" i="1"/>
  <c r="BA429" i="1"/>
  <c r="BB429" i="1"/>
  <c r="AS430" i="1"/>
  <c r="AT430" i="1"/>
  <c r="AU430" i="1"/>
  <c r="AV430" i="1"/>
  <c r="AW430" i="1"/>
  <c r="AX430" i="1"/>
  <c r="AY430" i="1"/>
  <c r="AZ430" i="1"/>
  <c r="BA430" i="1"/>
  <c r="BB430" i="1"/>
  <c r="AS431" i="1"/>
  <c r="AT431" i="1"/>
  <c r="AU431" i="1"/>
  <c r="AV431" i="1"/>
  <c r="AW431" i="1"/>
  <c r="AX431" i="1"/>
  <c r="AY431" i="1"/>
  <c r="AZ431" i="1"/>
  <c r="BA431" i="1"/>
  <c r="BB431" i="1"/>
  <c r="AS432" i="1"/>
  <c r="AT432" i="1"/>
  <c r="AU432" i="1"/>
  <c r="AV432" i="1"/>
  <c r="AW432" i="1"/>
  <c r="AX432" i="1"/>
  <c r="AY432" i="1"/>
  <c r="AZ432" i="1"/>
  <c r="BA432" i="1"/>
  <c r="BB432" i="1"/>
  <c r="AS433" i="1"/>
  <c r="AT433" i="1"/>
  <c r="AU433" i="1"/>
  <c r="AV433" i="1"/>
  <c r="AW433" i="1"/>
  <c r="AX433" i="1"/>
  <c r="AY433" i="1"/>
  <c r="AZ433" i="1"/>
  <c r="BA433" i="1"/>
  <c r="BB433" i="1"/>
  <c r="AS434" i="1"/>
  <c r="AT434" i="1"/>
  <c r="AU434" i="1"/>
  <c r="AV434" i="1"/>
  <c r="AW434" i="1"/>
  <c r="AX434" i="1"/>
  <c r="AY434" i="1"/>
  <c r="AZ434" i="1"/>
  <c r="BA434" i="1"/>
  <c r="BB434" i="1"/>
  <c r="AS435" i="1"/>
  <c r="AT435" i="1"/>
  <c r="AU435" i="1"/>
  <c r="AV435" i="1"/>
  <c r="AW435" i="1"/>
  <c r="AX435" i="1"/>
  <c r="AY435" i="1"/>
  <c r="AZ435" i="1"/>
  <c r="BA435" i="1"/>
  <c r="BB435" i="1"/>
  <c r="AS436" i="1"/>
  <c r="AT436" i="1"/>
  <c r="AU436" i="1"/>
  <c r="AV436" i="1"/>
  <c r="AW436" i="1"/>
  <c r="AX436" i="1"/>
  <c r="AY436" i="1"/>
  <c r="AZ436" i="1"/>
  <c r="BA436" i="1"/>
  <c r="BB436" i="1"/>
  <c r="AS437" i="1"/>
  <c r="AT437" i="1"/>
  <c r="AU437" i="1"/>
  <c r="AV437" i="1"/>
  <c r="AW437" i="1"/>
  <c r="AX437" i="1"/>
  <c r="AY437" i="1"/>
  <c r="AZ437" i="1"/>
  <c r="BA437" i="1"/>
  <c r="BB437" i="1"/>
  <c r="AS438" i="1"/>
  <c r="AT438" i="1"/>
  <c r="AU438" i="1"/>
  <c r="AV438" i="1"/>
  <c r="AW438" i="1"/>
  <c r="AX438" i="1"/>
  <c r="AY438" i="1"/>
  <c r="AZ438" i="1"/>
  <c r="BA438" i="1"/>
  <c r="BB438" i="1"/>
  <c r="AS439" i="1"/>
  <c r="AT439" i="1"/>
  <c r="AU439" i="1"/>
  <c r="AV439" i="1"/>
  <c r="AW439" i="1"/>
  <c r="AX439" i="1"/>
  <c r="AY439" i="1"/>
  <c r="AZ439" i="1"/>
  <c r="BA439" i="1"/>
  <c r="BB439" i="1"/>
  <c r="AS440" i="1"/>
  <c r="AT440" i="1"/>
  <c r="AU440" i="1"/>
  <c r="AV440" i="1"/>
  <c r="AW440" i="1"/>
  <c r="AX440" i="1"/>
  <c r="AY440" i="1"/>
  <c r="AZ440" i="1"/>
  <c r="BA440" i="1"/>
  <c r="BB440" i="1"/>
  <c r="AS441" i="1"/>
  <c r="AT441" i="1"/>
  <c r="AU441" i="1"/>
  <c r="AV441" i="1"/>
  <c r="AW441" i="1"/>
  <c r="AX441" i="1"/>
  <c r="AY441" i="1"/>
  <c r="AZ441" i="1"/>
  <c r="BA441" i="1"/>
  <c r="BB441" i="1"/>
  <c r="AS442" i="1"/>
  <c r="AT442" i="1"/>
  <c r="AU442" i="1"/>
  <c r="AV442" i="1"/>
  <c r="AW442" i="1"/>
  <c r="AX442" i="1"/>
  <c r="AY442" i="1"/>
  <c r="AZ442" i="1"/>
  <c r="BA442" i="1"/>
  <c r="BB442" i="1"/>
  <c r="AS443" i="1"/>
  <c r="AT443" i="1"/>
  <c r="AU443" i="1"/>
  <c r="AV443" i="1"/>
  <c r="AW443" i="1"/>
  <c r="AX443" i="1"/>
  <c r="AY443" i="1"/>
  <c r="AZ443" i="1"/>
  <c r="BA443" i="1"/>
  <c r="BB443" i="1"/>
  <c r="AS444" i="1"/>
  <c r="AT444" i="1"/>
  <c r="AU444" i="1"/>
  <c r="AV444" i="1"/>
  <c r="AW444" i="1"/>
  <c r="AX444" i="1"/>
  <c r="AY444" i="1"/>
  <c r="AZ444" i="1"/>
  <c r="BA444" i="1"/>
  <c r="BB444" i="1"/>
  <c r="AS445" i="1"/>
  <c r="AT445" i="1"/>
  <c r="AU445" i="1"/>
  <c r="AV445" i="1"/>
  <c r="AW445" i="1"/>
  <c r="AX445" i="1"/>
  <c r="AY445" i="1"/>
  <c r="AZ445" i="1"/>
  <c r="BA445" i="1"/>
  <c r="BB445" i="1"/>
  <c r="AS446" i="1"/>
  <c r="AT446" i="1"/>
  <c r="AU446" i="1"/>
  <c r="AV446" i="1"/>
  <c r="AW446" i="1"/>
  <c r="AX446" i="1"/>
  <c r="AY446" i="1"/>
  <c r="AZ446" i="1"/>
  <c r="BA446" i="1"/>
  <c r="BB446" i="1"/>
  <c r="AS447" i="1"/>
  <c r="AT447" i="1"/>
  <c r="AU447" i="1"/>
  <c r="AV447" i="1"/>
  <c r="AW447" i="1"/>
  <c r="AX447" i="1"/>
  <c r="AY447" i="1"/>
  <c r="AZ447" i="1"/>
  <c r="BA447" i="1"/>
  <c r="BB447" i="1"/>
  <c r="AS448" i="1"/>
  <c r="AT448" i="1"/>
  <c r="AU448" i="1"/>
  <c r="AV448" i="1"/>
  <c r="AW448" i="1"/>
  <c r="AX448" i="1"/>
  <c r="AY448" i="1"/>
  <c r="AZ448" i="1"/>
  <c r="BA448" i="1"/>
  <c r="BB448" i="1"/>
  <c r="AS449" i="1"/>
  <c r="AT449" i="1"/>
  <c r="AU449" i="1"/>
  <c r="AV449" i="1"/>
  <c r="AW449" i="1"/>
  <c r="AX449" i="1"/>
  <c r="AY449" i="1"/>
  <c r="AZ449" i="1"/>
  <c r="BA449" i="1"/>
  <c r="BB449" i="1"/>
  <c r="AS450" i="1"/>
  <c r="AT450" i="1"/>
  <c r="AU450" i="1"/>
  <c r="AV450" i="1"/>
  <c r="AW450" i="1"/>
  <c r="AX450" i="1"/>
  <c r="AY450" i="1"/>
  <c r="AZ450" i="1"/>
  <c r="BA450" i="1"/>
  <c r="BB450" i="1"/>
  <c r="AS451" i="1"/>
  <c r="AT451" i="1"/>
  <c r="AU451" i="1"/>
  <c r="AV451" i="1"/>
  <c r="AW451" i="1"/>
  <c r="AX451" i="1"/>
  <c r="AY451" i="1"/>
  <c r="AZ451" i="1"/>
  <c r="BA451" i="1"/>
  <c r="BB451" i="1"/>
  <c r="AS452" i="1"/>
  <c r="AT452" i="1"/>
  <c r="AU452" i="1"/>
  <c r="AV452" i="1"/>
  <c r="AW452" i="1"/>
  <c r="AX452" i="1"/>
  <c r="AY452" i="1"/>
  <c r="AZ452" i="1"/>
  <c r="BA452" i="1"/>
  <c r="BB452" i="1"/>
  <c r="AS453" i="1"/>
  <c r="AT453" i="1"/>
  <c r="AU453" i="1"/>
  <c r="AV453" i="1"/>
  <c r="AW453" i="1"/>
  <c r="AX453" i="1"/>
  <c r="AY453" i="1"/>
  <c r="AZ453" i="1"/>
  <c r="BA453" i="1"/>
  <c r="BB453" i="1"/>
  <c r="AS454" i="1"/>
  <c r="AT454" i="1"/>
  <c r="AU454" i="1"/>
  <c r="AV454" i="1"/>
  <c r="AW454" i="1"/>
  <c r="AX454" i="1"/>
  <c r="AY454" i="1"/>
  <c r="AZ454" i="1"/>
  <c r="BA454" i="1"/>
  <c r="BB454" i="1"/>
  <c r="AS455" i="1"/>
  <c r="AT455" i="1"/>
  <c r="AU455" i="1"/>
  <c r="AV455" i="1"/>
  <c r="AW455" i="1"/>
  <c r="AX455" i="1"/>
  <c r="AY455" i="1"/>
  <c r="AZ455" i="1"/>
  <c r="BA455" i="1"/>
  <c r="BB455" i="1"/>
  <c r="AS456" i="1"/>
  <c r="AT456" i="1"/>
  <c r="AU456" i="1"/>
  <c r="AV456" i="1"/>
  <c r="AW456" i="1"/>
  <c r="AX456" i="1"/>
  <c r="AY456" i="1"/>
  <c r="AZ456" i="1"/>
  <c r="BA456" i="1"/>
  <c r="BB456" i="1"/>
  <c r="AS457" i="1"/>
  <c r="AT457" i="1"/>
  <c r="AU457" i="1"/>
  <c r="AV457" i="1"/>
  <c r="AW457" i="1"/>
  <c r="AX457" i="1"/>
  <c r="AY457" i="1"/>
  <c r="AZ457" i="1"/>
  <c r="BA457" i="1"/>
  <c r="BB457" i="1"/>
  <c r="AS458" i="1"/>
  <c r="AT458" i="1"/>
  <c r="AU458" i="1"/>
  <c r="AV458" i="1"/>
  <c r="AW458" i="1"/>
  <c r="AX458" i="1"/>
  <c r="AY458" i="1"/>
  <c r="AZ458" i="1"/>
  <c r="BA458" i="1"/>
  <c r="BB458" i="1"/>
  <c r="AS459" i="1"/>
  <c r="AT459" i="1"/>
  <c r="AU459" i="1"/>
  <c r="AV459" i="1"/>
  <c r="AW459" i="1"/>
  <c r="AX459" i="1"/>
  <c r="AY459" i="1"/>
  <c r="AZ459" i="1"/>
  <c r="BA459" i="1"/>
  <c r="BB459" i="1"/>
  <c r="AS460" i="1"/>
  <c r="AT460" i="1"/>
  <c r="AU460" i="1"/>
  <c r="AV460" i="1"/>
  <c r="AW460" i="1"/>
  <c r="AX460" i="1"/>
  <c r="AY460" i="1"/>
  <c r="AZ460" i="1"/>
  <c r="BA460" i="1"/>
  <c r="BB460" i="1"/>
  <c r="AS461" i="1"/>
  <c r="AT461" i="1"/>
  <c r="AU461" i="1"/>
  <c r="AV461" i="1"/>
  <c r="AW461" i="1"/>
  <c r="AX461" i="1"/>
  <c r="AY461" i="1"/>
  <c r="AZ461" i="1"/>
  <c r="BA461" i="1"/>
  <c r="BB461" i="1"/>
  <c r="AS462" i="1"/>
  <c r="AT462" i="1"/>
  <c r="AU462" i="1"/>
  <c r="AV462" i="1"/>
  <c r="AW462" i="1"/>
  <c r="AX462" i="1"/>
  <c r="AY462" i="1"/>
  <c r="AZ462" i="1"/>
  <c r="BA462" i="1"/>
  <c r="BB462" i="1"/>
  <c r="AS463" i="1"/>
  <c r="AT463" i="1"/>
  <c r="AU463" i="1"/>
  <c r="AV463" i="1"/>
  <c r="AW463" i="1"/>
  <c r="AX463" i="1"/>
  <c r="AY463" i="1"/>
  <c r="AZ463" i="1"/>
  <c r="BA463" i="1"/>
  <c r="BB463" i="1"/>
  <c r="AS464" i="1"/>
  <c r="AT464" i="1"/>
  <c r="AU464" i="1"/>
  <c r="AV464" i="1"/>
  <c r="AW464" i="1"/>
  <c r="AX464" i="1"/>
  <c r="AY464" i="1"/>
  <c r="AZ464" i="1"/>
  <c r="BA464" i="1"/>
  <c r="BB464" i="1"/>
  <c r="AS465" i="1"/>
  <c r="AT465" i="1"/>
  <c r="AU465" i="1"/>
  <c r="AV465" i="1"/>
  <c r="AW465" i="1"/>
  <c r="AX465" i="1"/>
  <c r="AY465" i="1"/>
  <c r="AZ465" i="1"/>
  <c r="BA465" i="1"/>
  <c r="BB465" i="1"/>
  <c r="AS466" i="1"/>
  <c r="AT466" i="1"/>
  <c r="AU466" i="1"/>
  <c r="AV466" i="1"/>
  <c r="AW466" i="1"/>
  <c r="AX466" i="1"/>
  <c r="AY466" i="1"/>
  <c r="AZ466" i="1"/>
  <c r="BA466" i="1"/>
  <c r="BB466" i="1"/>
  <c r="AS467" i="1"/>
  <c r="AT467" i="1"/>
  <c r="AU467" i="1"/>
  <c r="AV467" i="1"/>
  <c r="AW467" i="1"/>
  <c r="AX467" i="1"/>
  <c r="AY467" i="1"/>
  <c r="AZ467" i="1"/>
  <c r="BA467" i="1"/>
  <c r="BB467" i="1"/>
  <c r="AS468" i="1"/>
  <c r="AT468" i="1"/>
  <c r="AU468" i="1"/>
  <c r="AV468" i="1"/>
  <c r="AW468" i="1"/>
  <c r="AX468" i="1"/>
  <c r="AY468" i="1"/>
  <c r="AZ468" i="1"/>
  <c r="BA468" i="1"/>
  <c r="BB468" i="1"/>
  <c r="AS469" i="1"/>
  <c r="AT469" i="1"/>
  <c r="AU469" i="1"/>
  <c r="AV469" i="1"/>
  <c r="AW469" i="1"/>
  <c r="AX469" i="1"/>
  <c r="AY469" i="1"/>
  <c r="AZ469" i="1"/>
  <c r="BA469" i="1"/>
  <c r="BB469" i="1"/>
  <c r="AT2" i="1"/>
  <c r="AU2" i="1"/>
  <c r="AV2" i="1"/>
  <c r="AW2" i="1"/>
  <c r="AX2" i="1"/>
  <c r="AY2" i="1"/>
  <c r="AZ2" i="1"/>
  <c r="BA2" i="1"/>
  <c r="BB2" i="1"/>
  <c r="AS2" i="1"/>
  <c r="AR432" i="1"/>
  <c r="AR433" i="1"/>
  <c r="AR434" i="1"/>
  <c r="AR435" i="1"/>
  <c r="AR436" i="1"/>
  <c r="AR437" i="1"/>
  <c r="AR438" i="1"/>
  <c r="AR439" i="1"/>
  <c r="AR440" i="1"/>
  <c r="AR441" i="1"/>
  <c r="AR442" i="1"/>
  <c r="AR443" i="1"/>
  <c r="AR444" i="1"/>
  <c r="AR445" i="1"/>
  <c r="AR446" i="1"/>
  <c r="AR447" i="1"/>
  <c r="AR448" i="1"/>
  <c r="AR449" i="1"/>
  <c r="AR450" i="1"/>
  <c r="AR451" i="1"/>
  <c r="AR452" i="1"/>
  <c r="AR453" i="1"/>
  <c r="AR454" i="1"/>
  <c r="AR455" i="1"/>
  <c r="AR456" i="1"/>
  <c r="AR457" i="1"/>
  <c r="AR458" i="1"/>
  <c r="AR459" i="1"/>
  <c r="AR460" i="1"/>
  <c r="AR461" i="1"/>
  <c r="AR462" i="1"/>
  <c r="AR463" i="1"/>
  <c r="AR464" i="1"/>
  <c r="AR465" i="1"/>
  <c r="AR466" i="1"/>
  <c r="AR467" i="1"/>
  <c r="AR468" i="1"/>
  <c r="AR469" i="1"/>
  <c r="AR431" i="1"/>
  <c r="AR393" i="1"/>
  <c r="AR394" i="1"/>
  <c r="AR395" i="1"/>
  <c r="AR396" i="1"/>
  <c r="AR397" i="1"/>
  <c r="AR398" i="1"/>
  <c r="AR399" i="1"/>
  <c r="AR400" i="1"/>
  <c r="AR401" i="1"/>
  <c r="AR402" i="1"/>
  <c r="AR403" i="1"/>
  <c r="AR404" i="1"/>
  <c r="AR405" i="1"/>
  <c r="AR406" i="1"/>
  <c r="AR407" i="1"/>
  <c r="AR408" i="1"/>
  <c r="AR409" i="1"/>
  <c r="AR410" i="1"/>
  <c r="AR411" i="1"/>
  <c r="AR412" i="1"/>
  <c r="AR413" i="1"/>
  <c r="AR414" i="1"/>
  <c r="AR415" i="1"/>
  <c r="AR416" i="1"/>
  <c r="AR417" i="1"/>
  <c r="AR418" i="1"/>
  <c r="AR419" i="1"/>
  <c r="AR420" i="1"/>
  <c r="AR421" i="1"/>
  <c r="AR422" i="1"/>
  <c r="AR423" i="1"/>
  <c r="AR424" i="1"/>
  <c r="AR425" i="1"/>
  <c r="AR426" i="1"/>
  <c r="AR427" i="1"/>
  <c r="AR428" i="1"/>
  <c r="AR429" i="1"/>
  <c r="AR430" i="1"/>
  <c r="AR392" i="1"/>
  <c r="AR354" i="1"/>
  <c r="AR355" i="1"/>
  <c r="AR356" i="1"/>
  <c r="AR357" i="1"/>
  <c r="AR358" i="1"/>
  <c r="AR359" i="1"/>
  <c r="AR360" i="1"/>
  <c r="AR361" i="1"/>
  <c r="AR362" i="1"/>
  <c r="AR363" i="1"/>
  <c r="AR364" i="1"/>
  <c r="AR365" i="1"/>
  <c r="AR366" i="1"/>
  <c r="AR367" i="1"/>
  <c r="AR368" i="1"/>
  <c r="AR369" i="1"/>
  <c r="AR370" i="1"/>
  <c r="AR371" i="1"/>
  <c r="AR372" i="1"/>
  <c r="AR373" i="1"/>
  <c r="AR374" i="1"/>
  <c r="AR375" i="1"/>
  <c r="AR376" i="1"/>
  <c r="AR377" i="1"/>
  <c r="AR378" i="1"/>
  <c r="AR379" i="1"/>
  <c r="AR380" i="1"/>
  <c r="AR381" i="1"/>
  <c r="AR382" i="1"/>
  <c r="AR383" i="1"/>
  <c r="AR384" i="1"/>
  <c r="AR385" i="1"/>
  <c r="AR386" i="1"/>
  <c r="AR387" i="1"/>
  <c r="AR388" i="1"/>
  <c r="AR389" i="1"/>
  <c r="AR390" i="1"/>
  <c r="AR391" i="1"/>
  <c r="AR353" i="1"/>
  <c r="AR315" i="1"/>
  <c r="AR316" i="1"/>
  <c r="AR317" i="1"/>
  <c r="AR318" i="1"/>
  <c r="AR319" i="1"/>
  <c r="AR320" i="1"/>
  <c r="AR321" i="1"/>
  <c r="AR322" i="1"/>
  <c r="AR323" i="1"/>
  <c r="AR324" i="1"/>
  <c r="AR325" i="1"/>
  <c r="AR326" i="1"/>
  <c r="AR327" i="1"/>
  <c r="AR328" i="1"/>
  <c r="AR329" i="1"/>
  <c r="AR330" i="1"/>
  <c r="AR331" i="1"/>
  <c r="AR332" i="1"/>
  <c r="AR333" i="1"/>
  <c r="AR334" i="1"/>
  <c r="AR335" i="1"/>
  <c r="AR336" i="1"/>
  <c r="AR337" i="1"/>
  <c r="AR338" i="1"/>
  <c r="AR339" i="1"/>
  <c r="AR340" i="1"/>
  <c r="AR341" i="1"/>
  <c r="AR342" i="1"/>
  <c r="AR343" i="1"/>
  <c r="AR344" i="1"/>
  <c r="AR345" i="1"/>
  <c r="AR346" i="1"/>
  <c r="AR347" i="1"/>
  <c r="AR348" i="1"/>
  <c r="AR349" i="1"/>
  <c r="AR350" i="1"/>
  <c r="AR351" i="1"/>
  <c r="AR352" i="1"/>
  <c r="AR314" i="1"/>
  <c r="AR276" i="1"/>
  <c r="AR277" i="1"/>
  <c r="AR278" i="1"/>
  <c r="AR279" i="1"/>
  <c r="AR280" i="1"/>
  <c r="AR281" i="1"/>
  <c r="AR282" i="1"/>
  <c r="AR283" i="1"/>
  <c r="AR284" i="1"/>
  <c r="AR285" i="1"/>
  <c r="AR286" i="1"/>
  <c r="AR287" i="1"/>
  <c r="AR288" i="1"/>
  <c r="AR289" i="1"/>
  <c r="AR290" i="1"/>
  <c r="AR291" i="1"/>
  <c r="AR292" i="1"/>
  <c r="AR293" i="1"/>
  <c r="AR294" i="1"/>
  <c r="AR295" i="1"/>
  <c r="AR296" i="1"/>
  <c r="AR297" i="1"/>
  <c r="AR298" i="1"/>
  <c r="AR299" i="1"/>
  <c r="AR300" i="1"/>
  <c r="AR301" i="1"/>
  <c r="AR302" i="1"/>
  <c r="AR303" i="1"/>
  <c r="AR304" i="1"/>
  <c r="AR305" i="1"/>
  <c r="AR306" i="1"/>
  <c r="AR307" i="1"/>
  <c r="AR308" i="1"/>
  <c r="AR309" i="1"/>
  <c r="AR310" i="1"/>
  <c r="AR311" i="1"/>
  <c r="AR312" i="1"/>
  <c r="AR313" i="1"/>
  <c r="AR275" i="1"/>
  <c r="AR198" i="1"/>
  <c r="AR199" i="1"/>
  <c r="AR200" i="1"/>
  <c r="AR201" i="1"/>
  <c r="AR202" i="1"/>
  <c r="AR203" i="1"/>
  <c r="AR204" i="1"/>
  <c r="AR205" i="1"/>
  <c r="AR206" i="1"/>
  <c r="AR207" i="1"/>
  <c r="AR208" i="1"/>
  <c r="AR209" i="1"/>
  <c r="AR210" i="1"/>
  <c r="AR211" i="1"/>
  <c r="AR212" i="1"/>
  <c r="AR213" i="1"/>
  <c r="AR214" i="1"/>
  <c r="AR215" i="1"/>
  <c r="AR216" i="1"/>
  <c r="AR217" i="1"/>
  <c r="AR218" i="1"/>
  <c r="AR219" i="1"/>
  <c r="AR220" i="1"/>
  <c r="AR221" i="1"/>
  <c r="AR222" i="1"/>
  <c r="AR223" i="1"/>
  <c r="AR224" i="1"/>
  <c r="AR225" i="1"/>
  <c r="AR226" i="1"/>
  <c r="AR227" i="1"/>
  <c r="AR228" i="1"/>
  <c r="AR229" i="1"/>
  <c r="AR230" i="1"/>
  <c r="AR231" i="1"/>
  <c r="AR232" i="1"/>
  <c r="AR233" i="1"/>
  <c r="AR234" i="1"/>
  <c r="AR235" i="1"/>
  <c r="AR197" i="1"/>
  <c r="AR159" i="1"/>
  <c r="AR160" i="1"/>
  <c r="AR161" i="1"/>
  <c r="AR162" i="1"/>
  <c r="AR163" i="1"/>
  <c r="AR164" i="1"/>
  <c r="AR165" i="1"/>
  <c r="AR166" i="1"/>
  <c r="AR167" i="1"/>
  <c r="AR168" i="1"/>
  <c r="AR169" i="1"/>
  <c r="AR170" i="1"/>
  <c r="AR171" i="1"/>
  <c r="AR172" i="1"/>
  <c r="AR173" i="1"/>
  <c r="AR174" i="1"/>
  <c r="AR175" i="1"/>
  <c r="AR176" i="1"/>
  <c r="AR177" i="1"/>
  <c r="AR178" i="1"/>
  <c r="AR179" i="1"/>
  <c r="AR180" i="1"/>
  <c r="AR181" i="1"/>
  <c r="AR182" i="1"/>
  <c r="AR183" i="1"/>
  <c r="AR184" i="1"/>
  <c r="AR185" i="1"/>
  <c r="AR186" i="1"/>
  <c r="AR187" i="1"/>
  <c r="AR188" i="1"/>
  <c r="AR189" i="1"/>
  <c r="AR190" i="1"/>
  <c r="AR191" i="1"/>
  <c r="AR192" i="1"/>
  <c r="AR193" i="1"/>
  <c r="AR194" i="1"/>
  <c r="AR195" i="1"/>
  <c r="AR196" i="1"/>
  <c r="AR158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19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80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41" i="1"/>
  <c r="AB29" i="1"/>
  <c r="AB28" i="1"/>
  <c r="AB27" i="1"/>
  <c r="AB26" i="1"/>
  <c r="AB25" i="1"/>
  <c r="AB24" i="1"/>
  <c r="AB23" i="1"/>
  <c r="AB22" i="1"/>
  <c r="AB21" i="1"/>
  <c r="AB20" i="1"/>
  <c r="AB19" i="1"/>
  <c r="AB18" i="1"/>
  <c r="AB14" i="1"/>
  <c r="AB13" i="1"/>
  <c r="AB12" i="1"/>
  <c r="AB11" i="1"/>
  <c r="AB10" i="1"/>
  <c r="AB9" i="1"/>
  <c r="AB8" i="1"/>
  <c r="AB7" i="1"/>
  <c r="AB6" i="1"/>
  <c r="AB5" i="1"/>
  <c r="AB4" i="1"/>
  <c r="AB3" i="1"/>
  <c r="Z18" i="1"/>
  <c r="AA18" i="1"/>
  <c r="Z19" i="1"/>
  <c r="AA19" i="1"/>
  <c r="Z20" i="1"/>
  <c r="AA20" i="1"/>
  <c r="Z21" i="1"/>
  <c r="AA21" i="1"/>
  <c r="Z22" i="1"/>
  <c r="AA22" i="1"/>
  <c r="Z23" i="1"/>
  <c r="AA23" i="1"/>
  <c r="Y23" i="1"/>
  <c r="Y22" i="1"/>
  <c r="Y21" i="1"/>
  <c r="Y20" i="1"/>
  <c r="Y19" i="1"/>
  <c r="Y18" i="1"/>
  <c r="Z24" i="1"/>
  <c r="AA24" i="1"/>
  <c r="Z25" i="1"/>
  <c r="AA25" i="1"/>
  <c r="Z26" i="1"/>
  <c r="AA26" i="1"/>
  <c r="Z27" i="1"/>
  <c r="AA27" i="1"/>
  <c r="Z28" i="1"/>
  <c r="AA28" i="1"/>
  <c r="Z29" i="1"/>
  <c r="AA29" i="1"/>
  <c r="Y29" i="1"/>
  <c r="Y28" i="1"/>
  <c r="Y27" i="1"/>
  <c r="Y26" i="1"/>
  <c r="Y25" i="1"/>
  <c r="Y24" i="1"/>
  <c r="AA3" i="1"/>
  <c r="AA4" i="1"/>
  <c r="AA5" i="1"/>
  <c r="AA6" i="1"/>
  <c r="AA7" i="1"/>
  <c r="AA8" i="1"/>
  <c r="AA9" i="1"/>
  <c r="AA10" i="1"/>
  <c r="AA11" i="1"/>
  <c r="AA12" i="1"/>
  <c r="AA13" i="1"/>
  <c r="AA14" i="1"/>
  <c r="Z9" i="1"/>
  <c r="Z10" i="1"/>
  <c r="Z11" i="1"/>
  <c r="Z12" i="1"/>
  <c r="Z13" i="1"/>
  <c r="Z14" i="1"/>
  <c r="Y14" i="1"/>
  <c r="Y13" i="1"/>
  <c r="Y12" i="1"/>
  <c r="Y11" i="1"/>
  <c r="Y10" i="1"/>
  <c r="Y9" i="1"/>
  <c r="Z8" i="1"/>
  <c r="Z7" i="1"/>
  <c r="Z6" i="1"/>
  <c r="Z5" i="1"/>
  <c r="Z4" i="1"/>
  <c r="Z3" i="1"/>
  <c r="Y8" i="1"/>
  <c r="Y7" i="1"/>
  <c r="Y6" i="1"/>
  <c r="Y5" i="1"/>
  <c r="Y4" i="1"/>
  <c r="Y3" i="1"/>
  <c r="Y32" i="1"/>
  <c r="Z37" i="1"/>
  <c r="Y37" i="1"/>
  <c r="Z36" i="1"/>
  <c r="Y36" i="1"/>
  <c r="Z35" i="1"/>
  <c r="Y35" i="1"/>
  <c r="Z34" i="1"/>
  <c r="Y34" i="1"/>
  <c r="Z33" i="1"/>
  <c r="Y33" i="1"/>
  <c r="Z32" i="1"/>
  <c r="AA37" i="1"/>
  <c r="AA36" i="1"/>
  <c r="T422" i="1" s="1"/>
  <c r="AA35" i="1"/>
  <c r="T384" i="1" s="1"/>
  <c r="AA34" i="1"/>
  <c r="T328" i="1" s="1"/>
  <c r="AA33" i="1"/>
  <c r="T72" i="1" s="1"/>
  <c r="AA32" i="1"/>
  <c r="T198" i="1"/>
  <c r="T206" i="1"/>
  <c r="T207" i="1"/>
  <c r="T210" i="1"/>
  <c r="T219" i="1"/>
  <c r="T222" i="1"/>
  <c r="T230" i="1"/>
  <c r="T231" i="1"/>
  <c r="T234" i="1"/>
  <c r="T433" i="1"/>
  <c r="T441" i="1"/>
  <c r="T442" i="1"/>
  <c r="T445" i="1"/>
  <c r="T453" i="1"/>
  <c r="T454" i="1"/>
  <c r="T457" i="1"/>
  <c r="T465" i="1"/>
  <c r="T466" i="1"/>
  <c r="T469" i="1"/>
  <c r="BO4" i="1"/>
  <c r="BL4" i="1"/>
  <c r="BN4" i="1"/>
  <c r="BM4" i="1"/>
  <c r="BJ4" i="1"/>
  <c r="BK4" i="1"/>
  <c r="N158" i="1" l="1" a="1"/>
  <c r="N158" i="1" s="1"/>
  <c r="N314" i="1" a="1"/>
  <c r="N314" i="1" s="1"/>
  <c r="BD168" i="1"/>
  <c r="BD150" i="1"/>
  <c r="BD138" i="1"/>
  <c r="BD126" i="1"/>
  <c r="BD120" i="1"/>
  <c r="BD114" i="1"/>
  <c r="N431" i="1" a="1"/>
  <c r="N431" i="1" s="1"/>
  <c r="N275" i="1" a="1"/>
  <c r="N275" i="1" s="1"/>
  <c r="N119" i="1" a="1"/>
  <c r="N119" i="1" s="1"/>
  <c r="N392" i="1" a="1"/>
  <c r="N392" i="1" s="1"/>
  <c r="N236" i="1" a="1"/>
  <c r="N236" i="1" s="1"/>
  <c r="N80" i="1" a="1"/>
  <c r="N80" i="1" s="1"/>
  <c r="N353" i="1" a="1"/>
  <c r="N353" i="1" s="1"/>
  <c r="N197" i="1" a="1"/>
  <c r="N197" i="1" s="1"/>
  <c r="N41" i="1" a="1"/>
  <c r="N41" i="1" s="1"/>
  <c r="N2" i="1" a="1"/>
  <c r="N2" i="1" s="1"/>
  <c r="BD360" i="1"/>
  <c r="BD330" i="1"/>
  <c r="BD300" i="1"/>
  <c r="BD378" i="1"/>
  <c r="BD294" i="1"/>
  <c r="BD464" i="1"/>
  <c r="BD458" i="1"/>
  <c r="BD452" i="1"/>
  <c r="BD446" i="1"/>
  <c r="BD440" i="1"/>
  <c r="BD434" i="1"/>
  <c r="BD428" i="1"/>
  <c r="BD422" i="1"/>
  <c r="BD416" i="1"/>
  <c r="BD410" i="1"/>
  <c r="BD404" i="1"/>
  <c r="BD398" i="1"/>
  <c r="BD392" i="1"/>
  <c r="BD386" i="1"/>
  <c r="BD380" i="1"/>
  <c r="BD374" i="1"/>
  <c r="BD368" i="1"/>
  <c r="BD362" i="1"/>
  <c r="BD356" i="1"/>
  <c r="BD350" i="1"/>
  <c r="BD344" i="1"/>
  <c r="BD338" i="1"/>
  <c r="BD332" i="1"/>
  <c r="BD326" i="1"/>
  <c r="BD320" i="1"/>
  <c r="BD314" i="1"/>
  <c r="BD308" i="1"/>
  <c r="BD302" i="1"/>
  <c r="BD296" i="1"/>
  <c r="BD290" i="1"/>
  <c r="BD284" i="1"/>
  <c r="BD278" i="1"/>
  <c r="BD272" i="1"/>
  <c r="BD260" i="1"/>
  <c r="BD248" i="1"/>
  <c r="BD236" i="1"/>
  <c r="BD230" i="1"/>
  <c r="BD224" i="1"/>
  <c r="BD218" i="1"/>
  <c r="BD212" i="1"/>
  <c r="BD206" i="1"/>
  <c r="BD200" i="1"/>
  <c r="BD194" i="1"/>
  <c r="BD188" i="1"/>
  <c r="BD182" i="1"/>
  <c r="BD176" i="1"/>
  <c r="BD170" i="1"/>
  <c r="BD164" i="1"/>
  <c r="BD158" i="1"/>
  <c r="BD152" i="1"/>
  <c r="BD146" i="1"/>
  <c r="BD140" i="1"/>
  <c r="BD134" i="1"/>
  <c r="BD128" i="1"/>
  <c r="BD122" i="1"/>
  <c r="BD116" i="1"/>
  <c r="BD110" i="1"/>
  <c r="BD104" i="1"/>
  <c r="BD98" i="1"/>
  <c r="BD92" i="1"/>
  <c r="BD354" i="1"/>
  <c r="BD180" i="1"/>
  <c r="BD372" i="1"/>
  <c r="BD366" i="1"/>
  <c r="BD318" i="1"/>
  <c r="BD342" i="1"/>
  <c r="BD204" i="1"/>
  <c r="BD86" i="1"/>
  <c r="BD80" i="1"/>
  <c r="BD74" i="1"/>
  <c r="BD68" i="1"/>
  <c r="BD62" i="1"/>
  <c r="BD56" i="1"/>
  <c r="BD50" i="1"/>
  <c r="BD44" i="1"/>
  <c r="BD32" i="1"/>
  <c r="BD20" i="1"/>
  <c r="BD8" i="1"/>
  <c r="BD377" i="1"/>
  <c r="BD233" i="1"/>
  <c r="BD125" i="1"/>
  <c r="BD53" i="1"/>
  <c r="AR38" i="1"/>
  <c r="BD461" i="1"/>
  <c r="BD449" i="1"/>
  <c r="BD437" i="1"/>
  <c r="BD425" i="1"/>
  <c r="BD413" i="1"/>
  <c r="BD401" i="1"/>
  <c r="BD389" i="1"/>
  <c r="BD365" i="1"/>
  <c r="BD353" i="1"/>
  <c r="BD341" i="1"/>
  <c r="BD329" i="1"/>
  <c r="BD317" i="1"/>
  <c r="BD305" i="1"/>
  <c r="BD293" i="1"/>
  <c r="BD281" i="1"/>
  <c r="BD245" i="1"/>
  <c r="BD227" i="1"/>
  <c r="BD221" i="1"/>
  <c r="BD215" i="1"/>
  <c r="BD209" i="1"/>
  <c r="BD203" i="1"/>
  <c r="BD197" i="1"/>
  <c r="BD191" i="1"/>
  <c r="BD185" i="1"/>
  <c r="BD179" i="1"/>
  <c r="BD173" i="1"/>
  <c r="BD167" i="1"/>
  <c r="BD161" i="1"/>
  <c r="BD155" i="1"/>
  <c r="BD149" i="1"/>
  <c r="BD143" i="1"/>
  <c r="BD137" i="1"/>
  <c r="BD131" i="1"/>
  <c r="BD119" i="1"/>
  <c r="BD113" i="1"/>
  <c r="BD107" i="1"/>
  <c r="BD101" i="1"/>
  <c r="BD95" i="1"/>
  <c r="BD89" i="1"/>
  <c r="BD83" i="1"/>
  <c r="BD77" i="1"/>
  <c r="BD71" i="1"/>
  <c r="BD65" i="1"/>
  <c r="BD59" i="1"/>
  <c r="BD47" i="1"/>
  <c r="BD41" i="1"/>
  <c r="BD35" i="1"/>
  <c r="BD29" i="1"/>
  <c r="BD23" i="1"/>
  <c r="BD17" i="1"/>
  <c r="BD11" i="1"/>
  <c r="BD5" i="1"/>
  <c r="BD102" i="1"/>
  <c r="BD90" i="1"/>
  <c r="BD78" i="1"/>
  <c r="BD72" i="1"/>
  <c r="BD66" i="1"/>
  <c r="BD60" i="1"/>
  <c r="BD54" i="1"/>
  <c r="BD42" i="1"/>
  <c r="BD30" i="1"/>
  <c r="BD18" i="1"/>
  <c r="BD6" i="1"/>
  <c r="AR266" i="1"/>
  <c r="BD469" i="1"/>
  <c r="BD463" i="1"/>
  <c r="BD457" i="1"/>
  <c r="BD451" i="1"/>
  <c r="BD445" i="1"/>
  <c r="BD439" i="1"/>
  <c r="BD433" i="1"/>
  <c r="AR26" i="1"/>
  <c r="AR14" i="1"/>
  <c r="AR5" i="1"/>
  <c r="BD465" i="1"/>
  <c r="BD459" i="1"/>
  <c r="BD453" i="1"/>
  <c r="BD447" i="1"/>
  <c r="BD441" i="1"/>
  <c r="BD435" i="1"/>
  <c r="BD429" i="1"/>
  <c r="BD423" i="1"/>
  <c r="BD417" i="1"/>
  <c r="BD411" i="1"/>
  <c r="BD405" i="1"/>
  <c r="BD399" i="1"/>
  <c r="BD393" i="1"/>
  <c r="BD387" i="1"/>
  <c r="BD381" i="1"/>
  <c r="BD375" i="1"/>
  <c r="BD369" i="1"/>
  <c r="BD363" i="1"/>
  <c r="BD357" i="1"/>
  <c r="BD351" i="1"/>
  <c r="BD345" i="1"/>
  <c r="BD339" i="1"/>
  <c r="BD333" i="1"/>
  <c r="BD327" i="1"/>
  <c r="BD321" i="1"/>
  <c r="BD315" i="1"/>
  <c r="BD309" i="1"/>
  <c r="BD303" i="1"/>
  <c r="BD297" i="1"/>
  <c r="BD291" i="1"/>
  <c r="BD285" i="1"/>
  <c r="BD279" i="1"/>
  <c r="AR273" i="1"/>
  <c r="AR267" i="1"/>
  <c r="AR261" i="1"/>
  <c r="AR255" i="1"/>
  <c r="AR249" i="1"/>
  <c r="AR243" i="1"/>
  <c r="AR237" i="1"/>
  <c r="BD231" i="1"/>
  <c r="BD225" i="1"/>
  <c r="BD219" i="1"/>
  <c r="BD213" i="1"/>
  <c r="BD207" i="1"/>
  <c r="BD201" i="1"/>
  <c r="BD195" i="1"/>
  <c r="BD189" i="1"/>
  <c r="BD183" i="1"/>
  <c r="BD177" i="1"/>
  <c r="BD171" i="1"/>
  <c r="BD165" i="1"/>
  <c r="BD159" i="1"/>
  <c r="BD153" i="1"/>
  <c r="BD147" i="1"/>
  <c r="BD141" i="1"/>
  <c r="BD135" i="1"/>
  <c r="BD129" i="1"/>
  <c r="BD123" i="1"/>
  <c r="BD117" i="1"/>
  <c r="BD111" i="1"/>
  <c r="BD105" i="1"/>
  <c r="BD99" i="1"/>
  <c r="BD93" i="1"/>
  <c r="BD87" i="1"/>
  <c r="BD81" i="1"/>
  <c r="BD75" i="1"/>
  <c r="BD69" i="1"/>
  <c r="BD63" i="1"/>
  <c r="BD57" i="1"/>
  <c r="BD51" i="1"/>
  <c r="BD45" i="1"/>
  <c r="AR39" i="1"/>
  <c r="BD33" i="1"/>
  <c r="AR27" i="1"/>
  <c r="BD21" i="1"/>
  <c r="AR15" i="1"/>
  <c r="BD9" i="1"/>
  <c r="AR3" i="1"/>
  <c r="BD88" i="1"/>
  <c r="BD76" i="1"/>
  <c r="BD64" i="1"/>
  <c r="BD52" i="1"/>
  <c r="BD40" i="1"/>
  <c r="BD28" i="1"/>
  <c r="BD16" i="1"/>
  <c r="BD4" i="1"/>
  <c r="AR242" i="1"/>
  <c r="BD466" i="1"/>
  <c r="BD460" i="1"/>
  <c r="BD454" i="1"/>
  <c r="BD448" i="1"/>
  <c r="BD442" i="1"/>
  <c r="BD436" i="1"/>
  <c r="BD430" i="1"/>
  <c r="BD424" i="1"/>
  <c r="BD418" i="1"/>
  <c r="BD412" i="1"/>
  <c r="BD406" i="1"/>
  <c r="BD400" i="1"/>
  <c r="BD394" i="1"/>
  <c r="BD388" i="1"/>
  <c r="BD382" i="1"/>
  <c r="BD376" i="1"/>
  <c r="BD370" i="1"/>
  <c r="BD364" i="1"/>
  <c r="BD358" i="1"/>
  <c r="BD352" i="1"/>
  <c r="BD346" i="1"/>
  <c r="BD340" i="1"/>
  <c r="BD334" i="1"/>
  <c r="BD328" i="1"/>
  <c r="BD322" i="1"/>
  <c r="BD316" i="1"/>
  <c r="BD310" i="1"/>
  <c r="BD304" i="1"/>
  <c r="BD298" i="1"/>
  <c r="BD292" i="1"/>
  <c r="BD286" i="1"/>
  <c r="BD280" i="1"/>
  <c r="AR274" i="1"/>
  <c r="AR268" i="1"/>
  <c r="AR262" i="1"/>
  <c r="AR256" i="1"/>
  <c r="AR250" i="1"/>
  <c r="AR244" i="1"/>
  <c r="AR238" i="1"/>
  <c r="BD232" i="1"/>
  <c r="BD226" i="1"/>
  <c r="BD220" i="1"/>
  <c r="BD214" i="1"/>
  <c r="BD208" i="1"/>
  <c r="BD202" i="1"/>
  <c r="BD196" i="1"/>
  <c r="BD190" i="1"/>
  <c r="BD184" i="1"/>
  <c r="BD178" i="1"/>
  <c r="BD172" i="1"/>
  <c r="BD166" i="1"/>
  <c r="BD160" i="1"/>
  <c r="BD154" i="1"/>
  <c r="BD148" i="1"/>
  <c r="BD142" i="1"/>
  <c r="BD136" i="1"/>
  <c r="BD130" i="1"/>
  <c r="BD124" i="1"/>
  <c r="BD118" i="1"/>
  <c r="BD112" i="1"/>
  <c r="BD106" i="1"/>
  <c r="BD100" i="1"/>
  <c r="BD94" i="1"/>
  <c r="BD82" i="1"/>
  <c r="BD70" i="1"/>
  <c r="BD58" i="1"/>
  <c r="BD46" i="1"/>
  <c r="AR40" i="1"/>
  <c r="BD34" i="1"/>
  <c r="AR28" i="1"/>
  <c r="BD22" i="1"/>
  <c r="AR16" i="1"/>
  <c r="BD10" i="1"/>
  <c r="AR4" i="1"/>
  <c r="BD467" i="1"/>
  <c r="BD455" i="1"/>
  <c r="BD443" i="1"/>
  <c r="BD431" i="1"/>
  <c r="BD419" i="1"/>
  <c r="BD407" i="1"/>
  <c r="BD395" i="1"/>
  <c r="BD383" i="1"/>
  <c r="BD371" i="1"/>
  <c r="BD359" i="1"/>
  <c r="BD347" i="1"/>
  <c r="BD335" i="1"/>
  <c r="BD323" i="1"/>
  <c r="BD311" i="1"/>
  <c r="BD299" i="1"/>
  <c r="BD287" i="1"/>
  <c r="BD275" i="1"/>
  <c r="AR269" i="1"/>
  <c r="AR263" i="1"/>
  <c r="AR257" i="1"/>
  <c r="AR251" i="1"/>
  <c r="AR245" i="1"/>
  <c r="AR239" i="1"/>
  <c r="BD282" i="1"/>
  <c r="BD270" i="1"/>
  <c r="BD258" i="1"/>
  <c r="BD246" i="1"/>
  <c r="BD234" i="1"/>
  <c r="BD222" i="1"/>
  <c r="BD210" i="1"/>
  <c r="BD198" i="1"/>
  <c r="BD186" i="1"/>
  <c r="BD174" i="1"/>
  <c r="BD162" i="1"/>
  <c r="BD48" i="1"/>
  <c r="BD36" i="1"/>
  <c r="BD24" i="1"/>
  <c r="BD12" i="1"/>
  <c r="AR254" i="1"/>
  <c r="BD468" i="1"/>
  <c r="BD462" i="1"/>
  <c r="BD456" i="1"/>
  <c r="BD450" i="1"/>
  <c r="BD444" i="1"/>
  <c r="BD438" i="1"/>
  <c r="BD432" i="1"/>
  <c r="BD426" i="1"/>
  <c r="BD420" i="1"/>
  <c r="BD414" i="1"/>
  <c r="BD408" i="1"/>
  <c r="BD402" i="1"/>
  <c r="BD396" i="1"/>
  <c r="BD390" i="1"/>
  <c r="BD384" i="1"/>
  <c r="BD348" i="1"/>
  <c r="BD336" i="1"/>
  <c r="BD324" i="1"/>
  <c r="BD312" i="1"/>
  <c r="BD306" i="1"/>
  <c r="BD288" i="1"/>
  <c r="BD276" i="1"/>
  <c r="AR270" i="1"/>
  <c r="AR264" i="1"/>
  <c r="AR258" i="1"/>
  <c r="AR252" i="1"/>
  <c r="AR246" i="1"/>
  <c r="AR240" i="1"/>
  <c r="BD228" i="1"/>
  <c r="BD216" i="1"/>
  <c r="BD192" i="1"/>
  <c r="BD156" i="1"/>
  <c r="BD144" i="1"/>
  <c r="BD132" i="1"/>
  <c r="BD108" i="1"/>
  <c r="BD96" i="1"/>
  <c r="BD84" i="1"/>
  <c r="AR36" i="1"/>
  <c r="AR30" i="1"/>
  <c r="AR24" i="1"/>
  <c r="AR18" i="1"/>
  <c r="AR12" i="1"/>
  <c r="AR6" i="1"/>
  <c r="BD269" i="1"/>
  <c r="BD427" i="1"/>
  <c r="BD421" i="1"/>
  <c r="BD415" i="1"/>
  <c r="BD409" i="1"/>
  <c r="BD403" i="1"/>
  <c r="BD397" i="1"/>
  <c r="BD391" i="1"/>
  <c r="BD385" i="1"/>
  <c r="BD379" i="1"/>
  <c r="BD373" i="1"/>
  <c r="BD367" i="1"/>
  <c r="BD361" i="1"/>
  <c r="BD355" i="1"/>
  <c r="BD349" i="1"/>
  <c r="BD343" i="1"/>
  <c r="BD337" i="1"/>
  <c r="BD331" i="1"/>
  <c r="BD325" i="1"/>
  <c r="BD319" i="1"/>
  <c r="BD313" i="1"/>
  <c r="BD307" i="1"/>
  <c r="BD301" i="1"/>
  <c r="BD295" i="1"/>
  <c r="BD289" i="1"/>
  <c r="BD283" i="1"/>
  <c r="BD277" i="1"/>
  <c r="BD271" i="1"/>
  <c r="AR265" i="1"/>
  <c r="BD259" i="1"/>
  <c r="AR253" i="1"/>
  <c r="BD247" i="1"/>
  <c r="AR241" i="1"/>
  <c r="BD235" i="1"/>
  <c r="BD229" i="1"/>
  <c r="BD223" i="1"/>
  <c r="BD217" i="1"/>
  <c r="BD211" i="1"/>
  <c r="BD205" i="1"/>
  <c r="BD199" i="1"/>
  <c r="BD193" i="1"/>
  <c r="BD187" i="1"/>
  <c r="BD181" i="1"/>
  <c r="BD175" i="1"/>
  <c r="BD169" i="1"/>
  <c r="BD163" i="1"/>
  <c r="BD157" i="1"/>
  <c r="BD151" i="1"/>
  <c r="BD145" i="1"/>
  <c r="BD139" i="1"/>
  <c r="BD133" i="1"/>
  <c r="BD127" i="1"/>
  <c r="BD121" i="1"/>
  <c r="BD115" i="1"/>
  <c r="BD109" i="1"/>
  <c r="BD103" i="1"/>
  <c r="BD97" i="1"/>
  <c r="BD91" i="1"/>
  <c r="BD85" i="1"/>
  <c r="BD79" i="1"/>
  <c r="BD73" i="1"/>
  <c r="BD67" i="1"/>
  <c r="BD61" i="1"/>
  <c r="BD55" i="1"/>
  <c r="BD49" i="1"/>
  <c r="BD43" i="1"/>
  <c r="AR37" i="1"/>
  <c r="BD31" i="1"/>
  <c r="AR25" i="1"/>
  <c r="BD19" i="1"/>
  <c r="AR13" i="1"/>
  <c r="BD7" i="1"/>
  <c r="BD257" i="1"/>
  <c r="AR35" i="1"/>
  <c r="AR23" i="1"/>
  <c r="AR11" i="1"/>
  <c r="AR272" i="1"/>
  <c r="AR260" i="1"/>
  <c r="AR248" i="1"/>
  <c r="AR34" i="1"/>
  <c r="AR22" i="1"/>
  <c r="AR10" i="1"/>
  <c r="AR271" i="1"/>
  <c r="AR259" i="1"/>
  <c r="AR247" i="1"/>
  <c r="BD268" i="1"/>
  <c r="BD256" i="1"/>
  <c r="BD244" i="1"/>
  <c r="AR33" i="1"/>
  <c r="AR21" i="1"/>
  <c r="AR9" i="1"/>
  <c r="BD267" i="1"/>
  <c r="BD255" i="1"/>
  <c r="BD243" i="1"/>
  <c r="BD39" i="1"/>
  <c r="BD27" i="1"/>
  <c r="BD15" i="1"/>
  <c r="BD3" i="1"/>
  <c r="AR32" i="1"/>
  <c r="AR20" i="1"/>
  <c r="AR8" i="1"/>
  <c r="BD2" i="1"/>
  <c r="BD266" i="1"/>
  <c r="BD254" i="1"/>
  <c r="BD242" i="1"/>
  <c r="BD38" i="1"/>
  <c r="BD26" i="1"/>
  <c r="BD14" i="1"/>
  <c r="AR31" i="1"/>
  <c r="AR19" i="1"/>
  <c r="AR7" i="1"/>
  <c r="BD265" i="1"/>
  <c r="BD253" i="1"/>
  <c r="BD241" i="1"/>
  <c r="BD37" i="1"/>
  <c r="BD25" i="1"/>
  <c r="BD13" i="1"/>
  <c r="BD264" i="1"/>
  <c r="BD252" i="1"/>
  <c r="BD240" i="1"/>
  <c r="AR2" i="1"/>
  <c r="AR29" i="1"/>
  <c r="AR17" i="1"/>
  <c r="BD263" i="1"/>
  <c r="BD251" i="1"/>
  <c r="BD239" i="1"/>
  <c r="BD274" i="1"/>
  <c r="BD262" i="1"/>
  <c r="BD250" i="1"/>
  <c r="BD238" i="1"/>
  <c r="BD273" i="1"/>
  <c r="BD261" i="1"/>
  <c r="BD249" i="1"/>
  <c r="BD237" i="1"/>
  <c r="AR236" i="1"/>
  <c r="BI5" i="1"/>
  <c r="T302" i="1"/>
  <c r="T292" i="1"/>
  <c r="T336" i="1"/>
  <c r="T348" i="1"/>
  <c r="T156" i="1"/>
  <c r="T145" i="1"/>
  <c r="T290" i="1"/>
  <c r="T61" i="1"/>
  <c r="T48" i="1"/>
  <c r="T51" i="1"/>
  <c r="T468" i="1"/>
  <c r="T456" i="1"/>
  <c r="T444" i="1"/>
  <c r="T432" i="1"/>
  <c r="T340" i="1"/>
  <c r="T301" i="1"/>
  <c r="T233" i="1"/>
  <c r="T221" i="1"/>
  <c r="T209" i="1"/>
  <c r="T197" i="1"/>
  <c r="T60" i="1"/>
  <c r="T467" i="1"/>
  <c r="T455" i="1"/>
  <c r="T443" i="1"/>
  <c r="T431" i="1"/>
  <c r="T338" i="1"/>
  <c r="T300" i="1"/>
  <c r="T232" i="1"/>
  <c r="T220" i="1"/>
  <c r="T208" i="1"/>
  <c r="T157" i="1"/>
  <c r="T49" i="1"/>
  <c r="T464" i="1"/>
  <c r="T452" i="1"/>
  <c r="T440" i="1"/>
  <c r="T374" i="1"/>
  <c r="T326" i="1"/>
  <c r="T289" i="1"/>
  <c r="T229" i="1"/>
  <c r="T217" i="1"/>
  <c r="T205" i="1"/>
  <c r="T109" i="1"/>
  <c r="T463" i="1"/>
  <c r="T451" i="1"/>
  <c r="T439" i="1"/>
  <c r="T373" i="1"/>
  <c r="T325" i="1"/>
  <c r="T288" i="1"/>
  <c r="T228" i="1"/>
  <c r="T216" i="1"/>
  <c r="T204" i="1"/>
  <c r="T108" i="1"/>
  <c r="T324" i="1"/>
  <c r="T218" i="1"/>
  <c r="T12" i="1"/>
  <c r="T462" i="1"/>
  <c r="T450" i="1"/>
  <c r="T438" i="1"/>
  <c r="T372" i="1"/>
  <c r="T316" i="1"/>
  <c r="T280" i="1"/>
  <c r="T227" i="1"/>
  <c r="T215" i="1"/>
  <c r="T203" i="1"/>
  <c r="T97" i="1"/>
  <c r="T385" i="1"/>
  <c r="T460" i="1"/>
  <c r="T352" i="1"/>
  <c r="T225" i="1"/>
  <c r="T213" i="1"/>
  <c r="T201" i="1"/>
  <c r="T84" i="1"/>
  <c r="T448" i="1"/>
  <c r="T313" i="1"/>
  <c r="T459" i="1"/>
  <c r="T350" i="1"/>
  <c r="T73" i="1"/>
  <c r="T461" i="1"/>
  <c r="T449" i="1"/>
  <c r="T437" i="1"/>
  <c r="T364" i="1"/>
  <c r="T314" i="1"/>
  <c r="T278" i="1"/>
  <c r="T226" i="1"/>
  <c r="T214" i="1"/>
  <c r="T202" i="1"/>
  <c r="T85" i="1"/>
  <c r="T87" i="1"/>
  <c r="T436" i="1"/>
  <c r="T277" i="1"/>
  <c r="T123" i="1"/>
  <c r="T447" i="1"/>
  <c r="T435" i="1"/>
  <c r="T312" i="1"/>
  <c r="T276" i="1"/>
  <c r="T224" i="1"/>
  <c r="T212" i="1"/>
  <c r="T200" i="1"/>
  <c r="T159" i="1"/>
  <c r="T458" i="1"/>
  <c r="T446" i="1"/>
  <c r="T434" i="1"/>
  <c r="T349" i="1"/>
  <c r="T304" i="1"/>
  <c r="T235" i="1"/>
  <c r="T223" i="1"/>
  <c r="T211" i="1"/>
  <c r="T199" i="1"/>
  <c r="T376" i="1"/>
  <c r="T144" i="1"/>
  <c r="T362" i="1"/>
  <c r="T133" i="1"/>
  <c r="T361" i="1"/>
  <c r="T132" i="1"/>
  <c r="T360" i="1"/>
  <c r="T388" i="1"/>
  <c r="T120" i="1"/>
  <c r="T121" i="1"/>
  <c r="T386" i="1"/>
  <c r="T337" i="1"/>
  <c r="T96" i="1"/>
  <c r="T254" i="1"/>
  <c r="T253" i="1"/>
  <c r="T252" i="1"/>
  <c r="T242" i="1"/>
  <c r="T256" i="1"/>
  <c r="T3" i="1"/>
  <c r="T241" i="1"/>
  <c r="T36" i="1"/>
  <c r="T37" i="1"/>
  <c r="T268" i="1"/>
  <c r="T25" i="1"/>
  <c r="T240" i="1"/>
  <c r="T266" i="1"/>
  <c r="T24" i="1"/>
  <c r="T265" i="1"/>
  <c r="T13" i="1"/>
  <c r="T2" i="1"/>
  <c r="T264" i="1"/>
  <c r="T194" i="1"/>
  <c r="T182" i="1"/>
  <c r="T170" i="1"/>
  <c r="T158" i="1"/>
  <c r="T146" i="1"/>
  <c r="T134" i="1"/>
  <c r="T122" i="1"/>
  <c r="T110" i="1"/>
  <c r="T98" i="1"/>
  <c r="T86" i="1"/>
  <c r="T74" i="1"/>
  <c r="T62" i="1"/>
  <c r="T50" i="1"/>
  <c r="T38" i="1"/>
  <c r="T26" i="1"/>
  <c r="T14" i="1"/>
  <c r="T398" i="1"/>
  <c r="T409" i="1"/>
  <c r="T408" i="1"/>
  <c r="T180" i="1"/>
  <c r="T419" i="1"/>
  <c r="T407" i="1"/>
  <c r="T395" i="1"/>
  <c r="T383" i="1"/>
  <c r="T371" i="1"/>
  <c r="T359" i="1"/>
  <c r="T347" i="1"/>
  <c r="T335" i="1"/>
  <c r="T323" i="1"/>
  <c r="T311" i="1"/>
  <c r="T299" i="1"/>
  <c r="T287" i="1"/>
  <c r="T275" i="1"/>
  <c r="T263" i="1"/>
  <c r="T251" i="1"/>
  <c r="T239" i="1"/>
  <c r="T191" i="1"/>
  <c r="T179" i="1"/>
  <c r="T167" i="1"/>
  <c r="T155" i="1"/>
  <c r="T143" i="1"/>
  <c r="T131" i="1"/>
  <c r="T119" i="1"/>
  <c r="T107" i="1"/>
  <c r="T95" i="1"/>
  <c r="T83" i="1"/>
  <c r="T71" i="1"/>
  <c r="T59" i="1"/>
  <c r="T47" i="1"/>
  <c r="T35" i="1"/>
  <c r="T23" i="1"/>
  <c r="T11" i="1"/>
  <c r="T418" i="1"/>
  <c r="T406" i="1"/>
  <c r="T394" i="1"/>
  <c r="T382" i="1"/>
  <c r="T370" i="1"/>
  <c r="T358" i="1"/>
  <c r="T346" i="1"/>
  <c r="T334" i="1"/>
  <c r="T322" i="1"/>
  <c r="T310" i="1"/>
  <c r="T298" i="1"/>
  <c r="T286" i="1"/>
  <c r="T274" i="1"/>
  <c r="T262" i="1"/>
  <c r="T250" i="1"/>
  <c r="T238" i="1"/>
  <c r="T190" i="1"/>
  <c r="T178" i="1"/>
  <c r="T166" i="1"/>
  <c r="T154" i="1"/>
  <c r="T142" i="1"/>
  <c r="T130" i="1"/>
  <c r="T118" i="1"/>
  <c r="T106" i="1"/>
  <c r="T94" i="1"/>
  <c r="T82" i="1"/>
  <c r="T70" i="1"/>
  <c r="T58" i="1"/>
  <c r="T46" i="1"/>
  <c r="T34" i="1"/>
  <c r="T22" i="1"/>
  <c r="T10" i="1"/>
  <c r="T181" i="1"/>
  <c r="T396" i="1"/>
  <c r="T192" i="1"/>
  <c r="T429" i="1"/>
  <c r="T405" i="1"/>
  <c r="T393" i="1"/>
  <c r="T381" i="1"/>
  <c r="T369" i="1"/>
  <c r="T357" i="1"/>
  <c r="T345" i="1"/>
  <c r="T333" i="1"/>
  <c r="T321" i="1"/>
  <c r="T309" i="1"/>
  <c r="T297" i="1"/>
  <c r="T285" i="1"/>
  <c r="T273" i="1"/>
  <c r="T261" i="1"/>
  <c r="T249" i="1"/>
  <c r="T237" i="1"/>
  <c r="T189" i="1"/>
  <c r="T177" i="1"/>
  <c r="T165" i="1"/>
  <c r="T153" i="1"/>
  <c r="T141" i="1"/>
  <c r="T129" i="1"/>
  <c r="T117" i="1"/>
  <c r="T105" i="1"/>
  <c r="T93" i="1"/>
  <c r="T81" i="1"/>
  <c r="T69" i="1"/>
  <c r="T57" i="1"/>
  <c r="T45" i="1"/>
  <c r="T33" i="1"/>
  <c r="T21" i="1"/>
  <c r="T9" i="1"/>
  <c r="T410" i="1"/>
  <c r="T168" i="1"/>
  <c r="T417" i="1"/>
  <c r="T428" i="1"/>
  <c r="T416" i="1"/>
  <c r="T404" i="1"/>
  <c r="T392" i="1"/>
  <c r="T380" i="1"/>
  <c r="T368" i="1"/>
  <c r="T356" i="1"/>
  <c r="T344" i="1"/>
  <c r="T332" i="1"/>
  <c r="T320" i="1"/>
  <c r="T308" i="1"/>
  <c r="T296" i="1"/>
  <c r="T284" i="1"/>
  <c r="T272" i="1"/>
  <c r="T260" i="1"/>
  <c r="T248" i="1"/>
  <c r="T236" i="1"/>
  <c r="T188" i="1"/>
  <c r="T176" i="1"/>
  <c r="T164" i="1"/>
  <c r="T152" i="1"/>
  <c r="T140" i="1"/>
  <c r="T128" i="1"/>
  <c r="T116" i="1"/>
  <c r="T104" i="1"/>
  <c r="T92" i="1"/>
  <c r="T80" i="1"/>
  <c r="T68" i="1"/>
  <c r="T56" i="1"/>
  <c r="T44" i="1"/>
  <c r="T32" i="1"/>
  <c r="T20" i="1"/>
  <c r="T8" i="1"/>
  <c r="T397" i="1"/>
  <c r="T169" i="1"/>
  <c r="T430" i="1"/>
  <c r="T427" i="1"/>
  <c r="T415" i="1"/>
  <c r="T403" i="1"/>
  <c r="T391" i="1"/>
  <c r="T379" i="1"/>
  <c r="T367" i="1"/>
  <c r="T355" i="1"/>
  <c r="T343" i="1"/>
  <c r="T331" i="1"/>
  <c r="T319" i="1"/>
  <c r="T307" i="1"/>
  <c r="T295" i="1"/>
  <c r="T283" i="1"/>
  <c r="T271" i="1"/>
  <c r="T259" i="1"/>
  <c r="T247" i="1"/>
  <c r="T187" i="1"/>
  <c r="T175" i="1"/>
  <c r="T163" i="1"/>
  <c r="T151" i="1"/>
  <c r="T139" i="1"/>
  <c r="T127" i="1"/>
  <c r="T115" i="1"/>
  <c r="T103" i="1"/>
  <c r="T91" i="1"/>
  <c r="T79" i="1"/>
  <c r="T67" i="1"/>
  <c r="T55" i="1"/>
  <c r="T43" i="1"/>
  <c r="T31" i="1"/>
  <c r="T19" i="1"/>
  <c r="T7" i="1"/>
  <c r="T421" i="1"/>
  <c r="T414" i="1"/>
  <c r="T402" i="1"/>
  <c r="T390" i="1"/>
  <c r="T378" i="1"/>
  <c r="T366" i="1"/>
  <c r="T354" i="1"/>
  <c r="T342" i="1"/>
  <c r="T330" i="1"/>
  <c r="T318" i="1"/>
  <c r="T306" i="1"/>
  <c r="T294" i="1"/>
  <c r="T282" i="1"/>
  <c r="T270" i="1"/>
  <c r="T258" i="1"/>
  <c r="T246" i="1"/>
  <c r="T186" i="1"/>
  <c r="T174" i="1"/>
  <c r="T162" i="1"/>
  <c r="T150" i="1"/>
  <c r="T138" i="1"/>
  <c r="T126" i="1"/>
  <c r="T114" i="1"/>
  <c r="T102" i="1"/>
  <c r="T90" i="1"/>
  <c r="T78" i="1"/>
  <c r="T66" i="1"/>
  <c r="T54" i="1"/>
  <c r="T42" i="1"/>
  <c r="T30" i="1"/>
  <c r="T18" i="1"/>
  <c r="T6" i="1"/>
  <c r="T193" i="1"/>
  <c r="T420" i="1"/>
  <c r="T426" i="1"/>
  <c r="T425" i="1"/>
  <c r="T413" i="1"/>
  <c r="T401" i="1"/>
  <c r="T389" i="1"/>
  <c r="T377" i="1"/>
  <c r="T365" i="1"/>
  <c r="T353" i="1"/>
  <c r="T341" i="1"/>
  <c r="T329" i="1"/>
  <c r="T317" i="1"/>
  <c r="T305" i="1"/>
  <c r="T293" i="1"/>
  <c r="T281" i="1"/>
  <c r="T269" i="1"/>
  <c r="T257" i="1"/>
  <c r="T245" i="1"/>
  <c r="T185" i="1"/>
  <c r="T173" i="1"/>
  <c r="T161" i="1"/>
  <c r="T149" i="1"/>
  <c r="T137" i="1"/>
  <c r="T125" i="1"/>
  <c r="T113" i="1"/>
  <c r="T101" i="1"/>
  <c r="T89" i="1"/>
  <c r="T77" i="1"/>
  <c r="T65" i="1"/>
  <c r="T53" i="1"/>
  <c r="T41" i="1"/>
  <c r="T29" i="1"/>
  <c r="T17" i="1"/>
  <c r="T5" i="1"/>
  <c r="T424" i="1"/>
  <c r="T400" i="1"/>
  <c r="T244" i="1"/>
  <c r="T196" i="1"/>
  <c r="T184" i="1"/>
  <c r="T172" i="1"/>
  <c r="T160" i="1"/>
  <c r="T148" i="1"/>
  <c r="T136" i="1"/>
  <c r="T124" i="1"/>
  <c r="T112" i="1"/>
  <c r="T100" i="1"/>
  <c r="T88" i="1"/>
  <c r="T76" i="1"/>
  <c r="T64" i="1"/>
  <c r="T52" i="1"/>
  <c r="T40" i="1"/>
  <c r="T28" i="1"/>
  <c r="T16" i="1"/>
  <c r="T4" i="1"/>
  <c r="T412" i="1"/>
  <c r="T423" i="1"/>
  <c r="T411" i="1"/>
  <c r="T399" i="1"/>
  <c r="T387" i="1"/>
  <c r="T375" i="1"/>
  <c r="T363" i="1"/>
  <c r="T351" i="1"/>
  <c r="T339" i="1"/>
  <c r="T327" i="1"/>
  <c r="T315" i="1"/>
  <c r="T303" i="1"/>
  <c r="T291" i="1"/>
  <c r="T279" i="1"/>
  <c r="T267" i="1"/>
  <c r="T255" i="1"/>
  <c r="T243" i="1"/>
  <c r="T195" i="1"/>
  <c r="T183" i="1"/>
  <c r="T171" i="1"/>
  <c r="T147" i="1"/>
  <c r="T135" i="1"/>
  <c r="T111" i="1"/>
  <c r="T99" i="1"/>
  <c r="T75" i="1"/>
  <c r="T63" i="1"/>
  <c r="T39" i="1"/>
  <c r="T27" i="1"/>
  <c r="T15" i="1"/>
  <c r="BQ4" i="1"/>
  <c r="BP5" i="1"/>
  <c r="BP4" i="1"/>
  <c r="BM5" i="1"/>
  <c r="BQ5" i="1"/>
  <c r="BL5" i="1"/>
  <c r="BO5" i="1"/>
  <c r="BN5" i="1"/>
  <c r="Q51" i="1" l="1"/>
  <c r="Q63" i="1"/>
  <c r="Q75" i="1"/>
  <c r="Q52" i="1"/>
  <c r="Q64" i="1"/>
  <c r="Q76" i="1"/>
  <c r="Q72" i="1"/>
  <c r="Q41" i="1"/>
  <c r="Q53" i="1"/>
  <c r="Q65" i="1"/>
  <c r="Q77" i="1"/>
  <c r="Q73" i="1"/>
  <c r="Q42" i="1"/>
  <c r="Q54" i="1"/>
  <c r="Q66" i="1"/>
  <c r="Q78" i="1"/>
  <c r="Q43" i="1"/>
  <c r="Q55" i="1"/>
  <c r="Q67" i="1"/>
  <c r="Q79" i="1"/>
  <c r="Q60" i="1"/>
  <c r="Q44" i="1"/>
  <c r="Q56" i="1"/>
  <c r="Q68" i="1"/>
  <c r="Q49" i="1"/>
  <c r="Q45" i="1"/>
  <c r="Q57" i="1"/>
  <c r="Q69" i="1"/>
  <c r="Q46" i="1"/>
  <c r="Q58" i="1"/>
  <c r="Q70" i="1"/>
  <c r="Q47" i="1"/>
  <c r="Q59" i="1"/>
  <c r="Q71" i="1"/>
  <c r="Q50" i="1"/>
  <c r="Q62" i="1"/>
  <c r="Q74" i="1"/>
  <c r="Q48" i="1"/>
  <c r="Q61" i="1"/>
  <c r="Q3" i="1"/>
  <c r="Q15" i="1"/>
  <c r="Q27" i="1"/>
  <c r="Q39" i="1"/>
  <c r="Q13" i="1"/>
  <c r="Q4" i="1"/>
  <c r="Q16" i="1"/>
  <c r="Q28" i="1"/>
  <c r="Q40" i="1"/>
  <c r="Q5" i="1"/>
  <c r="Q17" i="1"/>
  <c r="Q29" i="1"/>
  <c r="Q24" i="1"/>
  <c r="Q6" i="1"/>
  <c r="Q18" i="1"/>
  <c r="Q30" i="1"/>
  <c r="Q7" i="1"/>
  <c r="Q19" i="1"/>
  <c r="Q31" i="1"/>
  <c r="Q25" i="1"/>
  <c r="Q8" i="1"/>
  <c r="Q20" i="1"/>
  <c r="Q32" i="1"/>
  <c r="Q12" i="1"/>
  <c r="Q9" i="1"/>
  <c r="Q21" i="1"/>
  <c r="Q33" i="1"/>
  <c r="Q37" i="1"/>
  <c r="Q10" i="1"/>
  <c r="Q22" i="1"/>
  <c r="Q34" i="1"/>
  <c r="Q11" i="1"/>
  <c r="Q23" i="1"/>
  <c r="Q35" i="1"/>
  <c r="Q36" i="1"/>
  <c r="Q14" i="1"/>
  <c r="Q26" i="1"/>
  <c r="Q38" i="1"/>
  <c r="Q2" i="1"/>
  <c r="P51" i="1"/>
  <c r="P63" i="1"/>
  <c r="P75" i="1"/>
  <c r="P69" i="1"/>
  <c r="P73" i="1"/>
  <c r="P52" i="1"/>
  <c r="P64" i="1"/>
  <c r="P76" i="1"/>
  <c r="P41" i="1"/>
  <c r="P53" i="1"/>
  <c r="P65" i="1"/>
  <c r="P77" i="1"/>
  <c r="P57" i="1"/>
  <c r="P49" i="1"/>
  <c r="P74" i="1"/>
  <c r="P42" i="1"/>
  <c r="P54" i="1"/>
  <c r="P66" i="1"/>
  <c r="P78" i="1"/>
  <c r="P50" i="1"/>
  <c r="P43" i="1"/>
  <c r="P55" i="1"/>
  <c r="P67" i="1"/>
  <c r="P79" i="1"/>
  <c r="P45" i="1"/>
  <c r="P61" i="1"/>
  <c r="P44" i="1"/>
  <c r="P56" i="1"/>
  <c r="P68" i="1"/>
  <c r="P62" i="1"/>
  <c r="P46" i="1"/>
  <c r="P58" i="1"/>
  <c r="P70" i="1"/>
  <c r="P48" i="1"/>
  <c r="P72" i="1"/>
  <c r="P47" i="1"/>
  <c r="P59" i="1"/>
  <c r="P71" i="1"/>
  <c r="P60" i="1"/>
  <c r="P3" i="1"/>
  <c r="P15" i="1"/>
  <c r="P27" i="1"/>
  <c r="P39" i="1"/>
  <c r="P38" i="1"/>
  <c r="P4" i="1"/>
  <c r="P16" i="1"/>
  <c r="P28" i="1"/>
  <c r="P40" i="1"/>
  <c r="P33" i="1"/>
  <c r="P25" i="1"/>
  <c r="P5" i="1"/>
  <c r="P17" i="1"/>
  <c r="P29" i="1"/>
  <c r="P6" i="1"/>
  <c r="P18" i="1"/>
  <c r="P30" i="1"/>
  <c r="P21" i="1"/>
  <c r="P7" i="1"/>
  <c r="P19" i="1"/>
  <c r="P31" i="1"/>
  <c r="P8" i="1"/>
  <c r="P20" i="1"/>
  <c r="P32" i="1"/>
  <c r="P9" i="1"/>
  <c r="P10" i="1"/>
  <c r="P22" i="1"/>
  <c r="P34" i="1"/>
  <c r="P12" i="1"/>
  <c r="P37" i="1"/>
  <c r="P14" i="1"/>
  <c r="P11" i="1"/>
  <c r="P23" i="1"/>
  <c r="P35" i="1"/>
  <c r="P24" i="1"/>
  <c r="P36" i="1"/>
  <c r="P13" i="1"/>
  <c r="P26" i="1"/>
  <c r="P2" i="1"/>
  <c r="BH6" i="1"/>
  <c r="BJ5" i="1"/>
  <c r="BK5" i="1"/>
  <c r="BI6" i="1" l="1"/>
  <c r="BQ6" i="1"/>
  <c r="BO6" i="1"/>
  <c r="BM6" i="1"/>
  <c r="BL6" i="1"/>
  <c r="BN6" i="1"/>
  <c r="BJ6" i="1"/>
  <c r="BP6" i="1"/>
  <c r="BK6" i="1"/>
  <c r="Q87" i="1" l="1"/>
  <c r="Q99" i="1"/>
  <c r="Q111" i="1"/>
  <c r="Q84" i="1"/>
  <c r="Q88" i="1"/>
  <c r="Q100" i="1"/>
  <c r="Q112" i="1"/>
  <c r="Q97" i="1"/>
  <c r="Q89" i="1"/>
  <c r="Q101" i="1"/>
  <c r="Q113" i="1"/>
  <c r="Q90" i="1"/>
  <c r="Q102" i="1"/>
  <c r="Q114" i="1"/>
  <c r="Q96" i="1"/>
  <c r="Q109" i="1"/>
  <c r="Q91" i="1"/>
  <c r="Q103" i="1"/>
  <c r="Q115" i="1"/>
  <c r="Q80" i="1"/>
  <c r="Q92" i="1"/>
  <c r="Q104" i="1"/>
  <c r="Q116" i="1"/>
  <c r="Q81" i="1"/>
  <c r="Q93" i="1"/>
  <c r="Q105" i="1"/>
  <c r="Q117" i="1"/>
  <c r="Q108" i="1"/>
  <c r="Q82" i="1"/>
  <c r="Q94" i="1"/>
  <c r="Q106" i="1"/>
  <c r="Q118" i="1"/>
  <c r="Q83" i="1"/>
  <c r="Q95" i="1"/>
  <c r="Q107" i="1"/>
  <c r="Q85" i="1"/>
  <c r="Q86" i="1"/>
  <c r="Q98" i="1"/>
  <c r="Q110" i="1"/>
  <c r="P87" i="1"/>
  <c r="P99" i="1"/>
  <c r="P111" i="1"/>
  <c r="P81" i="1"/>
  <c r="P88" i="1"/>
  <c r="P100" i="1"/>
  <c r="P112" i="1"/>
  <c r="P93" i="1"/>
  <c r="P89" i="1"/>
  <c r="P101" i="1"/>
  <c r="P113" i="1"/>
  <c r="P90" i="1"/>
  <c r="P102" i="1"/>
  <c r="P114" i="1"/>
  <c r="P117" i="1"/>
  <c r="P97" i="1"/>
  <c r="P91" i="1"/>
  <c r="P103" i="1"/>
  <c r="P115" i="1"/>
  <c r="P86" i="1"/>
  <c r="P80" i="1"/>
  <c r="P92" i="1"/>
  <c r="P104" i="1"/>
  <c r="P116" i="1"/>
  <c r="P105" i="1"/>
  <c r="P85" i="1"/>
  <c r="P82" i="1"/>
  <c r="P94" i="1"/>
  <c r="P106" i="1"/>
  <c r="P118" i="1"/>
  <c r="P96" i="1"/>
  <c r="P110" i="1"/>
  <c r="P83" i="1"/>
  <c r="P95" i="1"/>
  <c r="P107" i="1"/>
  <c r="P84" i="1"/>
  <c r="P108" i="1"/>
  <c r="P109" i="1"/>
  <c r="P98" i="1"/>
  <c r="BH7" i="1"/>
  <c r="BI7" i="1" l="1"/>
  <c r="BQ7" i="1"/>
  <c r="BP7" i="1"/>
  <c r="BN7" i="1"/>
  <c r="BM7" i="1"/>
  <c r="BJ7" i="1"/>
  <c r="BK7" i="1"/>
  <c r="BL7" i="1"/>
  <c r="BO7" i="1"/>
  <c r="Q123" i="1" l="1"/>
  <c r="Q135" i="1"/>
  <c r="Q147" i="1"/>
  <c r="Q133" i="1"/>
  <c r="Q124" i="1"/>
  <c r="Q136" i="1"/>
  <c r="Q148" i="1"/>
  <c r="Q125" i="1"/>
  <c r="Q137" i="1"/>
  <c r="Q149" i="1"/>
  <c r="Q144" i="1"/>
  <c r="Q126" i="1"/>
  <c r="Q138" i="1"/>
  <c r="Q150" i="1"/>
  <c r="Q127" i="1"/>
  <c r="Q139" i="1"/>
  <c r="Q151" i="1"/>
  <c r="Q121" i="1"/>
  <c r="Q128" i="1"/>
  <c r="Q140" i="1"/>
  <c r="Q152" i="1"/>
  <c r="Q156" i="1"/>
  <c r="Q157" i="1"/>
  <c r="Q129" i="1"/>
  <c r="Q141" i="1"/>
  <c r="Q153" i="1"/>
  <c r="Q130" i="1"/>
  <c r="Q142" i="1"/>
  <c r="Q154" i="1"/>
  <c r="Q119" i="1"/>
  <c r="Q131" i="1"/>
  <c r="Q143" i="1"/>
  <c r="Q155" i="1"/>
  <c r="Q132" i="1"/>
  <c r="Q122" i="1"/>
  <c r="Q134" i="1"/>
  <c r="Q146" i="1"/>
  <c r="Q120" i="1"/>
  <c r="Q145" i="1"/>
  <c r="P123" i="1"/>
  <c r="P135" i="1"/>
  <c r="P147" i="1"/>
  <c r="P129" i="1"/>
  <c r="P134" i="1"/>
  <c r="P124" i="1"/>
  <c r="P136" i="1"/>
  <c r="P148" i="1"/>
  <c r="P156" i="1"/>
  <c r="P125" i="1"/>
  <c r="P137" i="1"/>
  <c r="P149" i="1"/>
  <c r="P141" i="1"/>
  <c r="P120" i="1"/>
  <c r="P157" i="1"/>
  <c r="P146" i="1"/>
  <c r="P126" i="1"/>
  <c r="P138" i="1"/>
  <c r="P150" i="1"/>
  <c r="P144" i="1"/>
  <c r="P145" i="1"/>
  <c r="P127" i="1"/>
  <c r="P139" i="1"/>
  <c r="P151" i="1"/>
  <c r="P153" i="1"/>
  <c r="P128" i="1"/>
  <c r="P140" i="1"/>
  <c r="P152" i="1"/>
  <c r="P133" i="1"/>
  <c r="P122" i="1"/>
  <c r="P130" i="1"/>
  <c r="P142" i="1"/>
  <c r="P154" i="1"/>
  <c r="P132" i="1"/>
  <c r="P121" i="1"/>
  <c r="P119" i="1"/>
  <c r="P131" i="1"/>
  <c r="P143" i="1"/>
  <c r="P155" i="1"/>
  <c r="BH8" i="1"/>
  <c r="BI8" i="1" l="1"/>
  <c r="BQ8" i="1"/>
  <c r="BM8" i="1"/>
  <c r="BL8" i="1"/>
  <c r="BP8" i="1"/>
  <c r="BO8" i="1"/>
  <c r="BJ8" i="1"/>
  <c r="BK8" i="1"/>
  <c r="BN8" i="1"/>
  <c r="Q159" i="1" l="1"/>
  <c r="Q171" i="1"/>
  <c r="Q183" i="1"/>
  <c r="Q195" i="1"/>
  <c r="Q168" i="1"/>
  <c r="Q160" i="1"/>
  <c r="Q172" i="1"/>
  <c r="Q184" i="1"/>
  <c r="Q196" i="1"/>
  <c r="Q161" i="1"/>
  <c r="Q173" i="1"/>
  <c r="Q185" i="1"/>
  <c r="Q193" i="1"/>
  <c r="Q162" i="1"/>
  <c r="Q174" i="1"/>
  <c r="Q186" i="1"/>
  <c r="Q163" i="1"/>
  <c r="Q175" i="1"/>
  <c r="Q187" i="1"/>
  <c r="Q180" i="1"/>
  <c r="Q164" i="1"/>
  <c r="Q176" i="1"/>
  <c r="Q188" i="1"/>
  <c r="Q165" i="1"/>
  <c r="Q177" i="1"/>
  <c r="Q189" i="1"/>
  <c r="Q169" i="1"/>
  <c r="Q166" i="1"/>
  <c r="Q178" i="1"/>
  <c r="Q190" i="1"/>
  <c r="Q167" i="1"/>
  <c r="Q179" i="1"/>
  <c r="Q191" i="1"/>
  <c r="Q181" i="1"/>
  <c r="Q158" i="1"/>
  <c r="Q170" i="1"/>
  <c r="Q182" i="1"/>
  <c r="Q194" i="1"/>
  <c r="Q192" i="1"/>
  <c r="P159" i="1"/>
  <c r="P171" i="1"/>
  <c r="P183" i="1"/>
  <c r="P195" i="1"/>
  <c r="P189" i="1"/>
  <c r="P180" i="1"/>
  <c r="P169" i="1"/>
  <c r="P160" i="1"/>
  <c r="P172" i="1"/>
  <c r="P184" i="1"/>
  <c r="P196" i="1"/>
  <c r="P165" i="1"/>
  <c r="P181" i="1"/>
  <c r="P158" i="1"/>
  <c r="P161" i="1"/>
  <c r="P173" i="1"/>
  <c r="P185" i="1"/>
  <c r="P162" i="1"/>
  <c r="P174" i="1"/>
  <c r="P186" i="1"/>
  <c r="P170" i="1"/>
  <c r="P163" i="1"/>
  <c r="P175" i="1"/>
  <c r="P187" i="1"/>
  <c r="P192" i="1"/>
  <c r="P193" i="1"/>
  <c r="P182" i="1"/>
  <c r="P164" i="1"/>
  <c r="P176" i="1"/>
  <c r="P188" i="1"/>
  <c r="P177" i="1"/>
  <c r="P168" i="1"/>
  <c r="P166" i="1"/>
  <c r="P178" i="1"/>
  <c r="P190" i="1"/>
  <c r="P194" i="1"/>
  <c r="P167" i="1"/>
  <c r="P179" i="1"/>
  <c r="P191" i="1"/>
  <c r="BH9" i="1"/>
  <c r="BI9" i="1" l="1"/>
  <c r="BQ9" i="1"/>
  <c r="BO9" i="1"/>
  <c r="BL9" i="1"/>
  <c r="BN9" i="1"/>
  <c r="BJ9" i="1"/>
  <c r="BP9" i="1"/>
  <c r="BM9" i="1"/>
  <c r="BK9" i="1"/>
  <c r="BH10" i="1" l="1"/>
  <c r="BI10" i="1" l="1"/>
  <c r="BN10" i="1"/>
  <c r="BM10" i="1"/>
  <c r="BJ10" i="1"/>
  <c r="BP10" i="1"/>
  <c r="BL10" i="1"/>
  <c r="BQ10" i="1"/>
  <c r="BK10" i="1"/>
  <c r="BO10" i="1"/>
  <c r="Q237" i="1" l="1"/>
  <c r="Q249" i="1"/>
  <c r="Q261" i="1"/>
  <c r="Q273" i="1"/>
  <c r="Q272" i="1"/>
  <c r="Q238" i="1"/>
  <c r="Q250" i="1"/>
  <c r="Q262" i="1"/>
  <c r="Q274" i="1"/>
  <c r="Q266" i="1"/>
  <c r="Q260" i="1"/>
  <c r="Q239" i="1"/>
  <c r="Q251" i="1"/>
  <c r="Q263" i="1"/>
  <c r="Q240" i="1"/>
  <c r="Q252" i="1"/>
  <c r="Q264" i="1"/>
  <c r="Q254" i="1"/>
  <c r="Q248" i="1"/>
  <c r="Q241" i="1"/>
  <c r="Q253" i="1"/>
  <c r="Q265" i="1"/>
  <c r="Q242" i="1"/>
  <c r="Q243" i="1"/>
  <c r="Q255" i="1"/>
  <c r="Q267" i="1"/>
  <c r="Q247" i="1"/>
  <c r="Q244" i="1"/>
  <c r="Q256" i="1"/>
  <c r="Q268" i="1"/>
  <c r="Q259" i="1"/>
  <c r="Q245" i="1"/>
  <c r="Q257" i="1"/>
  <c r="Q269" i="1"/>
  <c r="Q271" i="1"/>
  <c r="Q246" i="1"/>
  <c r="Q258" i="1"/>
  <c r="Q270" i="1"/>
  <c r="Q236" i="1"/>
  <c r="P237" i="1"/>
  <c r="P249" i="1"/>
  <c r="P261" i="1"/>
  <c r="P273" i="1"/>
  <c r="P238" i="1"/>
  <c r="P250" i="1"/>
  <c r="P262" i="1"/>
  <c r="P274" i="1"/>
  <c r="P239" i="1"/>
  <c r="P251" i="1"/>
  <c r="P263" i="1"/>
  <c r="P240" i="1"/>
  <c r="P252" i="1"/>
  <c r="P264" i="1"/>
  <c r="P241" i="1"/>
  <c r="P253" i="1"/>
  <c r="P265" i="1"/>
  <c r="P242" i="1"/>
  <c r="P254" i="1"/>
  <c r="P266" i="1"/>
  <c r="P247" i="1"/>
  <c r="P243" i="1"/>
  <c r="P255" i="1"/>
  <c r="P267" i="1"/>
  <c r="P259" i="1"/>
  <c r="P244" i="1"/>
  <c r="P256" i="1"/>
  <c r="P268" i="1"/>
  <c r="P271" i="1"/>
  <c r="P245" i="1"/>
  <c r="P257" i="1"/>
  <c r="P269" i="1"/>
  <c r="P246" i="1"/>
  <c r="P258" i="1"/>
  <c r="P270" i="1"/>
  <c r="P248" i="1"/>
  <c r="P260" i="1"/>
  <c r="P272" i="1"/>
  <c r="P236" i="1"/>
  <c r="BH11" i="1"/>
  <c r="BI11" i="1" l="1"/>
  <c r="BQ11" i="1"/>
  <c r="BK11" i="1"/>
  <c r="BP11" i="1"/>
  <c r="BO11" i="1"/>
  <c r="BJ11" i="1"/>
  <c r="BN11" i="1"/>
  <c r="BL11" i="1"/>
  <c r="BM11" i="1"/>
  <c r="Q285" i="1" l="1"/>
  <c r="Q297" i="1"/>
  <c r="Q309" i="1"/>
  <c r="Q278" i="1"/>
  <c r="Q295" i="1"/>
  <c r="Q286" i="1"/>
  <c r="Q298" i="1"/>
  <c r="Q310" i="1"/>
  <c r="Q275" i="1"/>
  <c r="Q287" i="1"/>
  <c r="Q299" i="1"/>
  <c r="Q311" i="1"/>
  <c r="Q290" i="1"/>
  <c r="Q307" i="1"/>
  <c r="Q284" i="1"/>
  <c r="Q276" i="1"/>
  <c r="Q288" i="1"/>
  <c r="Q300" i="1"/>
  <c r="Q312" i="1"/>
  <c r="Q277" i="1"/>
  <c r="Q289" i="1"/>
  <c r="Q301" i="1"/>
  <c r="Q313" i="1"/>
  <c r="Q283" i="1"/>
  <c r="Q296" i="1"/>
  <c r="Q302" i="1"/>
  <c r="Q308" i="1"/>
  <c r="Q279" i="1"/>
  <c r="Q291" i="1"/>
  <c r="Q303" i="1"/>
  <c r="Q280" i="1"/>
  <c r="Q292" i="1"/>
  <c r="Q304" i="1"/>
  <c r="Q281" i="1"/>
  <c r="Q293" i="1"/>
  <c r="Q305" i="1"/>
  <c r="Q282" i="1"/>
  <c r="Q294" i="1"/>
  <c r="Q306" i="1"/>
  <c r="P285" i="1"/>
  <c r="P297" i="1"/>
  <c r="P309" i="1"/>
  <c r="P286" i="1"/>
  <c r="P298" i="1"/>
  <c r="P310" i="1"/>
  <c r="P275" i="1"/>
  <c r="P287" i="1"/>
  <c r="P299" i="1"/>
  <c r="P311" i="1"/>
  <c r="P276" i="1"/>
  <c r="P288" i="1"/>
  <c r="P300" i="1"/>
  <c r="P312" i="1"/>
  <c r="P277" i="1"/>
  <c r="P289" i="1"/>
  <c r="P301" i="1"/>
  <c r="P313" i="1"/>
  <c r="P278" i="1"/>
  <c r="P290" i="1"/>
  <c r="P302" i="1"/>
  <c r="P279" i="1"/>
  <c r="P291" i="1"/>
  <c r="P303" i="1"/>
  <c r="P307" i="1"/>
  <c r="P280" i="1"/>
  <c r="P292" i="1"/>
  <c r="P304" i="1"/>
  <c r="P281" i="1"/>
  <c r="P293" i="1"/>
  <c r="P305" i="1"/>
  <c r="P283" i="1"/>
  <c r="P282" i="1"/>
  <c r="P294" i="1"/>
  <c r="P306" i="1"/>
  <c r="P295" i="1"/>
  <c r="P284" i="1"/>
  <c r="P296" i="1"/>
  <c r="P308" i="1"/>
  <c r="BH12" i="1"/>
  <c r="BI12" i="1" l="1"/>
  <c r="BQ12" i="1"/>
  <c r="BN12" i="1"/>
  <c r="BP12" i="1"/>
  <c r="BO12" i="1"/>
  <c r="BM12" i="1"/>
  <c r="BK12" i="1"/>
  <c r="BL12" i="1"/>
  <c r="BJ12" i="1"/>
  <c r="Q321" i="1" l="1"/>
  <c r="Q333" i="1"/>
  <c r="Q345" i="1"/>
  <c r="Q326" i="1"/>
  <c r="Q322" i="1"/>
  <c r="Q334" i="1"/>
  <c r="Q346" i="1"/>
  <c r="Q350" i="1"/>
  <c r="Q331" i="1"/>
  <c r="Q323" i="1"/>
  <c r="Q335" i="1"/>
  <c r="Q347" i="1"/>
  <c r="Q324" i="1"/>
  <c r="Q336" i="1"/>
  <c r="Q348" i="1"/>
  <c r="Q343" i="1"/>
  <c r="Q325" i="1"/>
  <c r="Q337" i="1"/>
  <c r="Q349" i="1"/>
  <c r="Q314" i="1"/>
  <c r="Q338" i="1"/>
  <c r="Q315" i="1"/>
  <c r="Q327" i="1"/>
  <c r="Q339" i="1"/>
  <c r="Q351" i="1"/>
  <c r="Q319" i="1"/>
  <c r="Q320" i="1"/>
  <c r="Q316" i="1"/>
  <c r="Q328" i="1"/>
  <c r="Q340" i="1"/>
  <c r="Q352" i="1"/>
  <c r="Q332" i="1"/>
  <c r="Q317" i="1"/>
  <c r="Q329" i="1"/>
  <c r="Q341" i="1"/>
  <c r="Q344" i="1"/>
  <c r="Q318" i="1"/>
  <c r="Q330" i="1"/>
  <c r="Q342" i="1"/>
  <c r="P321" i="1"/>
  <c r="P333" i="1"/>
  <c r="P345" i="1"/>
  <c r="P343" i="1"/>
  <c r="P322" i="1"/>
  <c r="P334" i="1"/>
  <c r="P346" i="1"/>
  <c r="P323" i="1"/>
  <c r="P335" i="1"/>
  <c r="P347" i="1"/>
  <c r="P324" i="1"/>
  <c r="P336" i="1"/>
  <c r="P348" i="1"/>
  <c r="P325" i="1"/>
  <c r="P337" i="1"/>
  <c r="P349" i="1"/>
  <c r="P314" i="1"/>
  <c r="P326" i="1"/>
  <c r="P338" i="1"/>
  <c r="P350" i="1"/>
  <c r="P315" i="1"/>
  <c r="P327" i="1"/>
  <c r="P339" i="1"/>
  <c r="P351" i="1"/>
  <c r="P316" i="1"/>
  <c r="P328" i="1"/>
  <c r="P340" i="1"/>
  <c r="P352" i="1"/>
  <c r="P317" i="1"/>
  <c r="P329" i="1"/>
  <c r="P341" i="1"/>
  <c r="P319" i="1"/>
  <c r="P318" i="1"/>
  <c r="P330" i="1"/>
  <c r="P342" i="1"/>
  <c r="P320" i="1"/>
  <c r="P332" i="1"/>
  <c r="P344" i="1"/>
  <c r="P331" i="1"/>
  <c r="BH13" i="1"/>
  <c r="BI13" i="1" l="1"/>
  <c r="BQ13" i="1"/>
  <c r="BP13" i="1"/>
  <c r="BN13" i="1"/>
  <c r="BL13" i="1"/>
  <c r="BO13" i="1"/>
  <c r="BK13" i="1"/>
  <c r="BM13" i="1"/>
  <c r="BJ13" i="1"/>
  <c r="Q357" i="1" l="1"/>
  <c r="Q369" i="1"/>
  <c r="Q381" i="1"/>
  <c r="Q391" i="1"/>
  <c r="Q380" i="1"/>
  <c r="Q358" i="1"/>
  <c r="Q370" i="1"/>
  <c r="Q382" i="1"/>
  <c r="Q368" i="1"/>
  <c r="Q359" i="1"/>
  <c r="Q371" i="1"/>
  <c r="Q383" i="1"/>
  <c r="Q374" i="1"/>
  <c r="Q360" i="1"/>
  <c r="Q372" i="1"/>
  <c r="Q384" i="1"/>
  <c r="Q362" i="1"/>
  <c r="Q356" i="1"/>
  <c r="Q361" i="1"/>
  <c r="Q373" i="1"/>
  <c r="Q385" i="1"/>
  <c r="Q386" i="1"/>
  <c r="Q363" i="1"/>
  <c r="Q375" i="1"/>
  <c r="Q387" i="1"/>
  <c r="Q378" i="1"/>
  <c r="Q355" i="1"/>
  <c r="Q364" i="1"/>
  <c r="Q376" i="1"/>
  <c r="Q388" i="1"/>
  <c r="Q366" i="1"/>
  <c r="Q367" i="1"/>
  <c r="Q353" i="1"/>
  <c r="Q365" i="1"/>
  <c r="Q377" i="1"/>
  <c r="Q389" i="1"/>
  <c r="Q390" i="1"/>
  <c r="Q379" i="1"/>
  <c r="Q354" i="1"/>
  <c r="P357" i="1"/>
  <c r="P369" i="1"/>
  <c r="P381" i="1"/>
  <c r="P358" i="1"/>
  <c r="P370" i="1"/>
  <c r="P382" i="1"/>
  <c r="P359" i="1"/>
  <c r="P371" i="1"/>
  <c r="P383" i="1"/>
  <c r="P391" i="1"/>
  <c r="P360" i="1"/>
  <c r="P372" i="1"/>
  <c r="P384" i="1"/>
  <c r="P379" i="1"/>
  <c r="P361" i="1"/>
  <c r="P373" i="1"/>
  <c r="P385" i="1"/>
  <c r="P362" i="1"/>
  <c r="P374" i="1"/>
  <c r="P386" i="1"/>
  <c r="P367" i="1"/>
  <c r="P363" i="1"/>
  <c r="P375" i="1"/>
  <c r="P387" i="1"/>
  <c r="P364" i="1"/>
  <c r="P376" i="1"/>
  <c r="P388" i="1"/>
  <c r="P355" i="1"/>
  <c r="P353" i="1"/>
  <c r="P365" i="1"/>
  <c r="P377" i="1"/>
  <c r="P389" i="1"/>
  <c r="P354" i="1"/>
  <c r="P366" i="1"/>
  <c r="P378" i="1"/>
  <c r="P390" i="1"/>
  <c r="P356" i="1"/>
  <c r="P368" i="1"/>
  <c r="P380" i="1"/>
  <c r="BH14" i="1"/>
  <c r="BI14" i="1" l="1"/>
  <c r="BO14" i="1"/>
  <c r="BM14" i="1"/>
  <c r="BL14" i="1"/>
  <c r="BQ14" i="1"/>
  <c r="BN14" i="1"/>
  <c r="BJ14" i="1"/>
  <c r="BK14" i="1"/>
  <c r="BP14" i="1"/>
  <c r="Q393" i="1" l="1"/>
  <c r="Q405" i="1"/>
  <c r="Q417" i="1"/>
  <c r="Q429" i="1"/>
  <c r="Q398" i="1"/>
  <c r="Q394" i="1"/>
  <c r="Q406" i="1"/>
  <c r="Q418" i="1"/>
  <c r="Q430" i="1"/>
  <c r="Q422" i="1"/>
  <c r="Q427" i="1"/>
  <c r="Q395" i="1"/>
  <c r="Q407" i="1"/>
  <c r="Q419" i="1"/>
  <c r="Q403" i="1"/>
  <c r="Q404" i="1"/>
  <c r="Q396" i="1"/>
  <c r="Q408" i="1"/>
  <c r="Q420" i="1"/>
  <c r="Q415" i="1"/>
  <c r="Q428" i="1"/>
  <c r="Q397" i="1"/>
  <c r="Q409" i="1"/>
  <c r="Q421" i="1"/>
  <c r="Q410" i="1"/>
  <c r="Q392" i="1"/>
  <c r="Q399" i="1"/>
  <c r="Q411" i="1"/>
  <c r="Q423" i="1"/>
  <c r="Q402" i="1"/>
  <c r="Q416" i="1"/>
  <c r="Q400" i="1"/>
  <c r="Q412" i="1"/>
  <c r="Q424" i="1"/>
  <c r="Q414" i="1"/>
  <c r="Q401" i="1"/>
  <c r="Q413" i="1"/>
  <c r="Q425" i="1"/>
  <c r="Q426" i="1"/>
  <c r="P393" i="1"/>
  <c r="P405" i="1"/>
  <c r="P417" i="1"/>
  <c r="P429" i="1"/>
  <c r="P394" i="1"/>
  <c r="P406" i="1"/>
  <c r="P418" i="1"/>
  <c r="P403" i="1"/>
  <c r="P395" i="1"/>
  <c r="P407" i="1"/>
  <c r="P419" i="1"/>
  <c r="P396" i="1"/>
  <c r="P408" i="1"/>
  <c r="P420" i="1"/>
  <c r="P397" i="1"/>
  <c r="P409" i="1"/>
  <c r="P421" i="1"/>
  <c r="P398" i="1"/>
  <c r="P410" i="1"/>
  <c r="P422" i="1"/>
  <c r="P399" i="1"/>
  <c r="P411" i="1"/>
  <c r="P423" i="1"/>
  <c r="P400" i="1"/>
  <c r="P412" i="1"/>
  <c r="P424" i="1"/>
  <c r="P401" i="1"/>
  <c r="P413" i="1"/>
  <c r="P425" i="1"/>
  <c r="P427" i="1"/>
  <c r="P402" i="1"/>
  <c r="P414" i="1"/>
  <c r="P426" i="1"/>
  <c r="P415" i="1"/>
  <c r="P392" i="1"/>
  <c r="P404" i="1"/>
  <c r="P416" i="1"/>
  <c r="P428" i="1"/>
  <c r="P430" i="1"/>
  <c r="BH15" i="1"/>
  <c r="BI15" i="1" l="1"/>
  <c r="BP15" i="1"/>
  <c r="BJ15" i="1"/>
  <c r="BQ15" i="1"/>
  <c r="BL15" i="1"/>
  <c r="BK15" i="1"/>
  <c r="BO15" i="1"/>
  <c r="BM15" i="1"/>
  <c r="BN1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<sst xmlns="http://schemas.openxmlformats.org/spreadsheetml/2006/main" count="17002" uniqueCount="51">
  <si>
    <t>CAPP</t>
  </si>
  <si>
    <t>EAPP</t>
  </si>
  <si>
    <t>NAPP</t>
  </si>
  <si>
    <t>SAPP</t>
  </si>
  <si>
    <t>WAPP</t>
  </si>
  <si>
    <t>Region</t>
  </si>
  <si>
    <t>CO2</t>
  </si>
  <si>
    <t>id</t>
  </si>
  <si>
    <t>Costs</t>
  </si>
  <si>
    <t>Consumption</t>
  </si>
  <si>
    <t>Withdrawal</t>
  </si>
  <si>
    <t>Africa</t>
  </si>
  <si>
    <t>Scenario</t>
  </si>
  <si>
    <t>Baseline</t>
  </si>
  <si>
    <t>Connected</t>
  </si>
  <si>
    <t>Inflow</t>
  </si>
  <si>
    <t>Curtailment</t>
  </si>
  <si>
    <t>ShedLoad</t>
  </si>
  <si>
    <t>Label</t>
  </si>
  <si>
    <t>Q1</t>
  </si>
  <si>
    <t>Q2</t>
  </si>
  <si>
    <t>Mean</t>
  </si>
  <si>
    <t>Cost</t>
  </si>
  <si>
    <t>BIO</t>
  </si>
  <si>
    <t>WAT</t>
  </si>
  <si>
    <t>WIN</t>
  </si>
  <si>
    <t>SUN</t>
  </si>
  <si>
    <t>OIL</t>
  </si>
  <si>
    <t>GAS</t>
  </si>
  <si>
    <t>PEA</t>
  </si>
  <si>
    <t>GEO</t>
  </si>
  <si>
    <t>HRD</t>
  </si>
  <si>
    <t>NUC</t>
  </si>
  <si>
    <t>Fossil</t>
  </si>
  <si>
    <t>Rank</t>
  </si>
  <si>
    <t>fuel_class</t>
  </si>
  <si>
    <t>r</t>
  </si>
  <si>
    <t>fraction</t>
  </si>
  <si>
    <t>region</t>
  </si>
  <si>
    <t>Res</t>
  </si>
  <si>
    <t>Label_1</t>
  </si>
  <si>
    <t>Start row</t>
  </si>
  <si>
    <t>End row</t>
  </si>
  <si>
    <t>Average</t>
  </si>
  <si>
    <t>Year</t>
  </si>
  <si>
    <t>Label_2</t>
  </si>
  <si>
    <t>Label 1</t>
  </si>
  <si>
    <t>Label 2</t>
  </si>
  <si>
    <t>VRES</t>
  </si>
  <si>
    <t>Demand</t>
  </si>
  <si>
    <t>Curt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</si>
</sst>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4B4E3-AEB1-426A-8256-E0F885E97117}">
  <dimension ref="A1:BQ469"/>
  <sheetViews>
    <sheetView topLeftCell="V1" zoomScale="85" zoomScaleNormal="85" workbookViewId="0">
      <pane ySplit="1" topLeftCell="A2" activePane="bottomLeft" state="frozen"/>
      <selection activeCell="Q1" sqref="Q1"/>
      <selection pane="bottomLeft" activeCell="AS11" sqref="AS11"/>
    </sheetView>
  </sheetViews>
  <sheetFormatPr defaultRowHeight="15" x14ac:dyDescent="0.25"/>
  <cols>
    <col min="23" max="23" width="10.5703125" bestFit="1" customWidth="1"/>
    <col min="58" max="58" width="10.7109375" bestFit="1" customWidth="1"/>
  </cols>
  <sheetData>
    <row r="1" spans="1:69" x14ac:dyDescent="0.25">
      <c r="A1" t="s">
        <v>7</v>
      </c>
      <c r="B1" t="s">
        <v>12</v>
      </c>
      <c r="C1" t="s">
        <v>5</v>
      </c>
      <c r="D1" t="s">
        <v>24</v>
      </c>
      <c r="E1" t="s">
        <v>33</v>
      </c>
      <c r="F1" t="s">
        <v>6</v>
      </c>
      <c r="G1" t="s">
        <v>8</v>
      </c>
      <c r="H1" t="s">
        <v>9</v>
      </c>
      <c r="I1" t="s">
        <v>10</v>
      </c>
      <c r="J1" t="s">
        <v>15</v>
      </c>
      <c r="K1" t="s">
        <v>16</v>
      </c>
      <c r="L1" t="s">
        <v>17</v>
      </c>
      <c r="N1" t="s">
        <v>46</v>
      </c>
      <c r="O1" t="s">
        <v>47</v>
      </c>
      <c r="T1" t="s">
        <v>18</v>
      </c>
      <c r="Y1" t="s">
        <v>19</v>
      </c>
      <c r="Z1" t="s">
        <v>20</v>
      </c>
      <c r="AA1" t="s">
        <v>21</v>
      </c>
      <c r="AF1" t="s">
        <v>23</v>
      </c>
      <c r="AG1" t="s">
        <v>31</v>
      </c>
      <c r="AH1" t="s">
        <v>24</v>
      </c>
      <c r="AI1" t="s">
        <v>25</v>
      </c>
      <c r="AJ1" t="s">
        <v>26</v>
      </c>
      <c r="AK1" t="s">
        <v>32</v>
      </c>
      <c r="AL1" t="s">
        <v>29</v>
      </c>
      <c r="AM1" t="s">
        <v>27</v>
      </c>
      <c r="AN1" t="s">
        <v>28</v>
      </c>
      <c r="AO1" t="s">
        <v>30</v>
      </c>
      <c r="AR1" t="s">
        <v>34</v>
      </c>
      <c r="AS1" t="s">
        <v>23</v>
      </c>
      <c r="AT1" t="s">
        <v>31</v>
      </c>
      <c r="AU1" t="s">
        <v>24</v>
      </c>
      <c r="AV1" t="s">
        <v>25</v>
      </c>
      <c r="AW1" t="s">
        <v>26</v>
      </c>
      <c r="AX1" t="s">
        <v>32</v>
      </c>
      <c r="AY1" t="s">
        <v>29</v>
      </c>
      <c r="AZ1" t="s">
        <v>27</v>
      </c>
      <c r="BA1" t="s">
        <v>28</v>
      </c>
      <c r="BB1" t="s">
        <v>30</v>
      </c>
      <c r="BD1" t="s">
        <v>39</v>
      </c>
    </row>
    <row r="2" spans="1:69" x14ac:dyDescent="0.25">
      <c r="A2">
        <v>1980</v>
      </c>
      <c r="B2" t="s">
        <v>13</v>
      </c>
      <c r="C2" t="s">
        <v>0</v>
      </c>
      <c r="D2">
        <f>AH2/1000000</f>
        <v>13.1658555707592</v>
      </c>
      <c r="E2">
        <f>SUM(AG2,AL2,AM2,AN2)/1000000</f>
        <v>6.9218115632417154</v>
      </c>
      <c r="F2">
        <v>213.429005179699</v>
      </c>
      <c r="G2">
        <v>23.8095372005101</v>
      </c>
      <c r="H2">
        <v>1.04024548559383E-2</v>
      </c>
      <c r="I2">
        <v>1.30214380119386</v>
      </c>
      <c r="J2">
        <v>680.11772982964999</v>
      </c>
      <c r="K2">
        <v>0.845333131924352</v>
      </c>
      <c r="L2">
        <v>6.6697381681632599E-3</v>
      </c>
      <c r="N2" cm="1">
        <f t="array" ref="N2:N40">ABS(D2:D40-AVERAGE(D2:D40))+ABS(E2:E40-AVERAGE(E2:E40))</f>
        <v>0.20900837915949744</v>
      </c>
      <c r="O2" cm="1">
        <f t="array" ref="O2:O40">ABS(H2:H40-AVERAGE(H2:H40))+ABS(I2:I40-AVERAGE(I2:I40))</f>
        <v>0.187782561553829</v>
      </c>
      <c r="P2" t="str">
        <f ca="1">IF(LOOKUP(C2,$BG$4:$BG$9,$BP$4:$BP$9)=A2,C2,"")</f>
        <v/>
      </c>
      <c r="Q2" t="str">
        <f ca="1">IF(LOOKUP(C2,$BG$4:$BG$9,$BQ$4:$BQ$9)=A2,C2,"")</f>
        <v/>
      </c>
      <c r="T2">
        <f>LOOKUP(C2,$X$32:$X$37,$AA$32:$AA$37)</f>
        <v>645.28291425083364</v>
      </c>
      <c r="U2">
        <v>6129.6209750103899</v>
      </c>
      <c r="W2" t="s">
        <v>6</v>
      </c>
      <c r="Y2">
        <v>0.1</v>
      </c>
      <c r="Z2">
        <v>0.9</v>
      </c>
      <c r="AA2">
        <v>0.5</v>
      </c>
      <c r="AD2">
        <v>1980</v>
      </c>
      <c r="AE2" t="s">
        <v>0</v>
      </c>
      <c r="AF2">
        <v>31745.684193685898</v>
      </c>
      <c r="AH2">
        <v>13165855.5707592</v>
      </c>
      <c r="AI2">
        <v>2700.5070131964699</v>
      </c>
      <c r="AJ2">
        <v>43295.791286999898</v>
      </c>
      <c r="AM2">
        <v>6240818.2919698097</v>
      </c>
      <c r="AN2">
        <v>680993.27127190598</v>
      </c>
      <c r="AQ2" t="s">
        <v>0</v>
      </c>
      <c r="AR2">
        <f>RANK(AU2,$AU$2:$AU$40,1)</f>
        <v>20</v>
      </c>
      <c r="AS2">
        <f>AF2/SUM($AF2:$AO2)</f>
        <v>1.5742643261186667E-3</v>
      </c>
      <c r="AT2">
        <f t="shared" ref="AT2:BB2" si="0">AG2/SUM($AF2:$AO2)</f>
        <v>0</v>
      </c>
      <c r="AU2">
        <f t="shared" si="0"/>
        <v>0.65289305536528197</v>
      </c>
      <c r="AV2">
        <f t="shared" si="0"/>
        <v>1.3391778949763648E-4</v>
      </c>
      <c r="AW2">
        <f t="shared" si="0"/>
        <v>2.1470326258635156E-3</v>
      </c>
      <c r="AX2">
        <f t="shared" si="0"/>
        <v>0</v>
      </c>
      <c r="AY2">
        <f t="shared" si="0"/>
        <v>0</v>
      </c>
      <c r="AZ2">
        <f t="shared" si="0"/>
        <v>0.3094813626600304</v>
      </c>
      <c r="BA2">
        <f t="shared" si="0"/>
        <v>3.377036723320781E-2</v>
      </c>
      <c r="BB2">
        <f t="shared" si="0"/>
        <v>0</v>
      </c>
      <c r="BD2">
        <f t="shared" ref="BD2:BD65" si="1">SUM(AU2:AW2)</f>
        <v>0.65517400578064311</v>
      </c>
      <c r="BL2" t="s">
        <v>43</v>
      </c>
      <c r="BP2" t="s">
        <v>44</v>
      </c>
    </row>
    <row r="3" spans="1:69" x14ac:dyDescent="0.25">
      <c r="A3">
        <v>1981</v>
      </c>
      <c r="B3" t="s">
        <v>13</v>
      </c>
      <c r="C3" t="s">
        <v>0</v>
      </c>
      <c r="D3">
        <f t="shared" ref="D3:D66" si="2">AH3/1000000</f>
        <v>10.204684609133599</v>
      </c>
      <c r="E3">
        <f t="shared" ref="E3:E66" si="3">SUM(AG3,AL3,AM3,AN3)/1000000</f>
        <v>7.9345224262190541</v>
      </c>
      <c r="F3">
        <v>270.55836992129798</v>
      </c>
      <c r="G3">
        <v>31.140474830926099</v>
      </c>
      <c r="H3">
        <v>1.62173054804754E-2</v>
      </c>
      <c r="I3">
        <v>1.98115149615783</v>
      </c>
      <c r="J3">
        <v>547.32966667753499</v>
      </c>
      <c r="K3">
        <v>0.56803857650797596</v>
      </c>
      <c r="L3">
        <v>2.4813580667735698E-2</v>
      </c>
      <c r="N3">
        <v>4.1383242357222878</v>
      </c>
      <c r="O3">
        <v>0.87260510714233619</v>
      </c>
      <c r="P3" t="str">
        <f ca="1">IF(LOOKUP(C3,$BG$4:$BG$9,$BP$4:$BP$9)=A3,C3,"")</f>
        <v/>
      </c>
      <c r="Q3" t="str">
        <f ca="1">IF(LOOKUP(C3,$BG$4:$BG$9,$BQ$4:$BQ$9)=A3,C3,"")</f>
        <v/>
      </c>
      <c r="T3">
        <f>LOOKUP(C3,$X$32:$X$37,$AA$32:$AA$37)</f>
        <v>645.28291425083364</v>
      </c>
      <c r="U3">
        <v>6114.8259462529804</v>
      </c>
      <c r="W3" t="s">
        <v>13</v>
      </c>
      <c r="X3" t="s">
        <v>0</v>
      </c>
      <c r="Y3">
        <f>PERCENTILE($F$2:$F$40,$Y$2)</f>
        <v>161.03989439947762</v>
      </c>
      <c r="Z3">
        <f>PERCENTILE($F$2:$F$40,$Z$2)</f>
        <v>256.6632065001142</v>
      </c>
      <c r="AA3">
        <f>PERCENTILE($F$2:$F$40,$Z$2)</f>
        <v>256.6632065001142</v>
      </c>
      <c r="AB3">
        <f>STDEV($F$2:$F$40)</f>
        <v>39.662575132942777</v>
      </c>
      <c r="AD3">
        <v>1981</v>
      </c>
      <c r="AE3" t="s">
        <v>0</v>
      </c>
      <c r="AF3">
        <v>31724.6865641478</v>
      </c>
      <c r="AH3">
        <v>10204684.609133599</v>
      </c>
      <c r="AI3">
        <v>2687.0954654451298</v>
      </c>
      <c r="AJ3">
        <v>43178.135481999903</v>
      </c>
      <c r="AM3">
        <v>7062094.6434810301</v>
      </c>
      <c r="AN3">
        <v>872427.78273802402</v>
      </c>
      <c r="AQ3" t="s">
        <v>0</v>
      </c>
      <c r="AR3">
        <f t="shared" ref="AR3:AR40" si="4">RANK(AU3,$AU$2:$AU$40,1)</f>
        <v>3</v>
      </c>
      <c r="AS3">
        <f t="shared" ref="AS3:AS66" si="5">AF3/SUM($AF3:$AO3)</f>
        <v>1.7415073926681549E-3</v>
      </c>
      <c r="AT3">
        <f t="shared" ref="AT3:AT66" si="6">AG3/SUM($AF3:$AO3)</f>
        <v>0</v>
      </c>
      <c r="AU3">
        <f t="shared" ref="AU3:AU66" si="7">AH3/SUM($AF3:$AO3)</f>
        <v>0.56017996113905777</v>
      </c>
      <c r="AV3">
        <f t="shared" ref="AV3:AV66" si="8">AI3/SUM($AF3:$AO3)</f>
        <v>1.4750647286666029E-4</v>
      </c>
      <c r="AW3">
        <f t="shared" ref="AW3:AW66" si="9">AJ3/SUM($AF3:$AO3)</f>
        <v>2.3702375117712975E-3</v>
      </c>
      <c r="AX3">
        <f t="shared" ref="AX3:AX66" si="10">AK3/SUM($AF3:$AO3)</f>
        <v>0</v>
      </c>
      <c r="AY3">
        <f t="shared" ref="AY3:AY66" si="11">AL3/SUM($AF3:$AO3)</f>
        <v>0</v>
      </c>
      <c r="AZ3">
        <f t="shared" ref="AZ3:AZ66" si="12">AM3/SUM($AF3:$AO3)</f>
        <v>0.38766939444701065</v>
      </c>
      <c r="BA3">
        <f t="shared" ref="BA3:BA66" si="13">AN3/SUM($AF3:$AO3)</f>
        <v>4.789139303662554E-2</v>
      </c>
      <c r="BB3">
        <f t="shared" ref="BB3:BB66" si="14">AO3/SUM($AF3:$AO3)</f>
        <v>0</v>
      </c>
      <c r="BD3">
        <f t="shared" si="1"/>
        <v>0.56269770512369577</v>
      </c>
      <c r="BH3" t="s">
        <v>41</v>
      </c>
      <c r="BI3" t="s">
        <v>42</v>
      </c>
      <c r="BL3" t="s">
        <v>24</v>
      </c>
      <c r="BM3" t="s">
        <v>33</v>
      </c>
      <c r="BN3" t="s">
        <v>9</v>
      </c>
      <c r="BO3" t="s">
        <v>10</v>
      </c>
      <c r="BP3" t="s">
        <v>40</v>
      </c>
      <c r="BQ3" t="s">
        <v>45</v>
      </c>
    </row>
    <row r="4" spans="1:69" x14ac:dyDescent="0.25">
      <c r="A4">
        <v>1982</v>
      </c>
      <c r="B4" t="s">
        <v>13</v>
      </c>
      <c r="C4" t="s">
        <v>0</v>
      </c>
      <c r="D4">
        <f t="shared" si="2"/>
        <v>12.813044824900599</v>
      </c>
      <c r="E4">
        <f t="shared" si="3"/>
        <v>6.7622271097294249</v>
      </c>
      <c r="F4">
        <v>214.584305426036</v>
      </c>
      <c r="G4">
        <v>23.717440994239801</v>
      </c>
      <c r="H4">
        <v>9.8591108358970399E-3</v>
      </c>
      <c r="I4">
        <v>0.89485099782866995</v>
      </c>
      <c r="J4">
        <v>588.77525951037501</v>
      </c>
      <c r="K4">
        <v>0.23734283729897801</v>
      </c>
      <c r="L4">
        <v>1.1703865189758101E-2</v>
      </c>
      <c r="N4">
        <v>0.72140357853038939</v>
      </c>
      <c r="O4">
        <v>0.22005358583140228</v>
      </c>
      <c r="P4" t="str">
        <f ca="1">IF(LOOKUP(C4,$BG$4:$BG$9,$BP$4:$BP$9)=A4,C4,"")</f>
        <v/>
      </c>
      <c r="Q4" t="str">
        <f ca="1">IF(LOOKUP(C4,$BG$4:$BG$9,$BQ$4:$BQ$9)=A4,C4,"")</f>
        <v/>
      </c>
      <c r="T4">
        <f>LOOKUP(C4,$X$32:$X$37,$AA$32:$AA$37)</f>
        <v>645.28291425083364</v>
      </c>
      <c r="U4">
        <v>5832.6521912569497</v>
      </c>
      <c r="W4" t="s">
        <v>13</v>
      </c>
      <c r="X4" t="s">
        <v>1</v>
      </c>
      <c r="Y4">
        <f>PERCENTILE($F$41:$F$79,$Y$2)</f>
        <v>257.50193724009944</v>
      </c>
      <c r="Z4">
        <f>PERCENTILE($F$41:$F$79,$Z$2)</f>
        <v>277.93694421053539</v>
      </c>
      <c r="AA4">
        <f>PERCENTILE($F$41:$F$79,$Z$2)</f>
        <v>277.93694421053539</v>
      </c>
      <c r="AB4">
        <f>STDEV($F$41:$F$79)</f>
        <v>7.9673768725542384</v>
      </c>
      <c r="AD4">
        <v>1982</v>
      </c>
      <c r="AE4" t="s">
        <v>0</v>
      </c>
      <c r="AF4">
        <v>31442.5342465783</v>
      </c>
      <c r="AH4">
        <v>12813044.824900599</v>
      </c>
      <c r="AI4">
        <v>2680.4491914464502</v>
      </c>
      <c r="AJ4">
        <v>43178.135481999903</v>
      </c>
      <c r="AM4">
        <v>6332365.6140714101</v>
      </c>
      <c r="AN4">
        <v>429861.49565801502</v>
      </c>
      <c r="AQ4" t="s">
        <v>0</v>
      </c>
      <c r="AR4">
        <f t="shared" si="4"/>
        <v>19</v>
      </c>
      <c r="AS4">
        <f t="shared" si="5"/>
        <v>1.5999194691149363E-3</v>
      </c>
      <c r="AT4">
        <f t="shared" si="6"/>
        <v>0</v>
      </c>
      <c r="AU4">
        <f t="shared" si="7"/>
        <v>0.65197797713241656</v>
      </c>
      <c r="AV4">
        <f t="shared" si="8"/>
        <v>1.3639176835229995E-4</v>
      </c>
      <c r="AW4">
        <f t="shared" si="9"/>
        <v>2.1970728903714818E-3</v>
      </c>
      <c r="AX4">
        <f t="shared" si="10"/>
        <v>0</v>
      </c>
      <c r="AY4">
        <f t="shared" si="11"/>
        <v>0</v>
      </c>
      <c r="AZ4">
        <f t="shared" si="12"/>
        <v>0.32221559980043063</v>
      </c>
      <c r="BA4">
        <f t="shared" si="13"/>
        <v>2.1873038939314089E-2</v>
      </c>
      <c r="BB4">
        <f t="shared" si="14"/>
        <v>0</v>
      </c>
      <c r="BD4">
        <f t="shared" si="1"/>
        <v>0.65431144179114042</v>
      </c>
      <c r="BF4" t="s">
        <v>13</v>
      </c>
      <c r="BG4" t="s">
        <v>0</v>
      </c>
      <c r="BH4">
        <v>2</v>
      </c>
      <c r="BI4">
        <f>BH4+38</f>
        <v>40</v>
      </c>
      <c r="BJ4">
        <f ca="1">MIN(INDIRECT(CONCATENATE("AZ",BH4)):INDIRECT(CONCATENATE("AZ",BI4)))</f>
        <v>0.21943639261328679</v>
      </c>
      <c r="BK4">
        <f ca="1">MAX(INDIRECT(CONCATENATE("AZ",BH4)):INDIRECT(CONCATENATE("AZ",BI4)))</f>
        <v>0.40408758809886153</v>
      </c>
      <c r="BL4">
        <f ca="1">AVERAGE(INDIRECT(CONCATENATE("D",$BH4)):INDIRECT(CONCATENATE("D",$BI4)))</f>
        <v>13.352580965898623</v>
      </c>
      <c r="BM4">
        <f ca="1">AVERAGE(INDIRECT(CONCATENATE("e",$BH4)):INDIRECT(CONCATENATE("e",$BI4)))</f>
        <v>6.9440945472617903</v>
      </c>
      <c r="BN4">
        <f ca="1">AVERAGE(INDIRECT(CONCATENATE("h",$BH4)):INDIRECT(CONCATENATE("h",$BI4)))</f>
        <v>1.0173320604064309E-2</v>
      </c>
      <c r="BO4">
        <f ca="1">AVERAGE(INDIRECT(CONCATENATE("i",$BH4)):INDIRECT(CONCATENATE("i",$BI4)))</f>
        <v>1.114590373891905</v>
      </c>
      <c r="BP4">
        <f ca="1">INDEX(INDIRECT(CONCATENATE("A",$BH4)):INDIRECT(CONCATENATE("A",$BI4)),MATCH(MIN(INDIRECT(CONCATENATE("n",$BH4)):INDIRECT(CONCATENATE("n",$BI4))),INDIRECT(CONCATENATE("n",$BH4)):INDIRECT(CONCATENATE("n",$BI4)),0))</f>
        <v>2002</v>
      </c>
      <c r="BQ4">
        <f ca="1">INDEX(INDIRECT(CONCATENATE("A",$BH4)):INDIRECT(CONCATENATE("A",$BI4)),MATCH(MIN(INDIRECT(CONCATENATE("O",$BH4)):INDIRECT(CONCATENATE("O",$BI4))),INDIRECT(CONCATENATE("O",$BH4)):INDIRECT(CONCATENATE("O",$BI4)),0))</f>
        <v>1994</v>
      </c>
    </row>
    <row r="5" spans="1:69" x14ac:dyDescent="0.25">
      <c r="A5">
        <v>1983</v>
      </c>
      <c r="B5" t="s">
        <v>13</v>
      </c>
      <c r="C5" t="s">
        <v>0</v>
      </c>
      <c r="D5">
        <f t="shared" si="2"/>
        <v>9.3619035848441499</v>
      </c>
      <c r="E5">
        <f t="shared" si="3"/>
        <v>9.1232416111872503</v>
      </c>
      <c r="F5">
        <v>303.50999430361401</v>
      </c>
      <c r="G5">
        <v>36.137146123220099</v>
      </c>
      <c r="H5">
        <v>2.15289992266595E-2</v>
      </c>
      <c r="I5">
        <v>3.3576154876832498</v>
      </c>
      <c r="J5">
        <v>400.990172929778</v>
      </c>
      <c r="K5">
        <v>0.209743852888438</v>
      </c>
      <c r="L5">
        <v>2.8626349869788001E-2</v>
      </c>
      <c r="N5">
        <v>6.1698244449799331</v>
      </c>
      <c r="O5">
        <v>2.2543807924139396</v>
      </c>
      <c r="P5" t="str">
        <f ca="1">IF(LOOKUP(C5,$BG$4:$BG$9,$BP$4:$BP$9)=A5,C5,"")</f>
        <v/>
      </c>
      <c r="Q5" t="str">
        <f ca="1">IF(LOOKUP(C5,$BG$4:$BG$9,$BQ$4:$BQ$9)=A5,C5,"")</f>
        <v/>
      </c>
      <c r="T5">
        <f>LOOKUP(C5,$X$32:$X$37,$AA$32:$AA$37)</f>
        <v>645.28291425083364</v>
      </c>
      <c r="U5">
        <v>5330.5704241248704</v>
      </c>
      <c r="W5" t="s">
        <v>13</v>
      </c>
      <c r="X5" t="s">
        <v>2</v>
      </c>
      <c r="Y5">
        <f>PERCENTILE($F$80:$F$118,$Y$2)</f>
        <v>458.99488493526837</v>
      </c>
      <c r="Z5">
        <f>PERCENTILE($F$80:$F$118,$Z$2)</f>
        <v>462.19682038240182</v>
      </c>
      <c r="AA5">
        <f>PERCENTILE($F$80:$F$118,$Z$2)</f>
        <v>462.19682038240182</v>
      </c>
      <c r="AB5">
        <f>STDEV($F$80:$F$118)</f>
        <v>1.3790298892487256</v>
      </c>
      <c r="AD5">
        <v>1983</v>
      </c>
      <c r="AE5" t="s">
        <v>0</v>
      </c>
      <c r="AF5">
        <v>32827.840953455903</v>
      </c>
      <c r="AH5">
        <v>9361903.5848441496</v>
      </c>
      <c r="AI5">
        <v>2674.47353170628</v>
      </c>
      <c r="AJ5">
        <v>43178.135481999903</v>
      </c>
      <c r="AM5">
        <v>7501411.5311793499</v>
      </c>
      <c r="AN5">
        <v>1621830.0800079</v>
      </c>
      <c r="AQ5" t="s">
        <v>0</v>
      </c>
      <c r="AR5">
        <f t="shared" si="4"/>
        <v>1</v>
      </c>
      <c r="AS5">
        <f t="shared" si="5"/>
        <v>1.768376927227387E-3</v>
      </c>
      <c r="AT5">
        <f t="shared" si="6"/>
        <v>0</v>
      </c>
      <c r="AU5">
        <f t="shared" si="7"/>
        <v>0.50430895890589822</v>
      </c>
      <c r="AV5">
        <f t="shared" si="8"/>
        <v>1.4406909344587404E-4</v>
      </c>
      <c r="AW5">
        <f t="shared" si="9"/>
        <v>2.3259287339464406E-3</v>
      </c>
      <c r="AX5">
        <f t="shared" si="10"/>
        <v>0</v>
      </c>
      <c r="AY5">
        <f t="shared" si="11"/>
        <v>0</v>
      </c>
      <c r="AZ5">
        <f t="shared" si="12"/>
        <v>0.40408758809886153</v>
      </c>
      <c r="BA5">
        <f t="shared" si="13"/>
        <v>8.7365078240620397E-2</v>
      </c>
      <c r="BB5">
        <f t="shared" si="14"/>
        <v>0</v>
      </c>
      <c r="BD5">
        <f t="shared" si="1"/>
        <v>0.50677895673329054</v>
      </c>
      <c r="BF5" t="s">
        <v>13</v>
      </c>
      <c r="BG5" t="s">
        <v>1</v>
      </c>
      <c r="BH5">
        <f>BI4+1</f>
        <v>41</v>
      </c>
      <c r="BI5">
        <f t="shared" ref="BI5:BI15" si="15">BH5+38</f>
        <v>79</v>
      </c>
      <c r="BJ5">
        <f ca="1">MIN(INDIRECT(CONCATENATE("AZ",BH5)):INDIRECT(CONCATENATE("AZ",BI5)))</f>
        <v>4.578088305789694E-3</v>
      </c>
      <c r="BK5">
        <f ca="1">MAX(INDIRECT(CONCATENATE("AZ",BH5)):INDIRECT(CONCATENATE("AZ",BI5)))</f>
        <v>5.0700888012413826E-3</v>
      </c>
      <c r="BL5">
        <f ca="1">AVERAGE(INDIRECT(CONCATENATE("D",$BH5)):INDIRECT(CONCATENATE("D",$BI5)))</f>
        <v>40.073287787829926</v>
      </c>
      <c r="BM5">
        <f ca="1">AVERAGE(INDIRECT(CONCATENATE("e",$BH5)):INDIRECT(CONCATENATE("e",$BI5)))</f>
        <v>165.11830231599768</v>
      </c>
      <c r="BN5">
        <f ca="1">AVERAGE(INDIRECT(CONCATENATE("h",$BH5)):INDIRECT(CONCATENATE("h",$BI5)))</f>
        <v>0.49171382443766004</v>
      </c>
      <c r="BO5">
        <f ca="1">AVERAGE(INDIRECT(CONCATENATE("i",$BH5)):INDIRECT(CONCATENATE("i",$BI5)))</f>
        <v>9.1377090204804006</v>
      </c>
      <c r="BP5">
        <f ca="1">INDEX(INDIRECT(CONCATENATE("A",$BH5)):INDIRECT(CONCATENATE("A",$BI5)),MATCH(MIN(INDIRECT(CONCATENATE("n",$BH5)):INDIRECT(CONCATENATE("n",$BI5))),INDIRECT(CONCATENATE("n",$BH5)):INDIRECT(CONCATENATE("n",$BI5)),0))</f>
        <v>2012</v>
      </c>
      <c r="BQ5">
        <f ca="1">INDEX(INDIRECT(CONCATENATE("A",$BH5)):INDIRECT(CONCATENATE("A",$BI5)),MATCH(MIN(INDIRECT(CONCATENATE("O",$BH5)):INDIRECT(CONCATENATE("O",$BI5))),INDIRECT(CONCATENATE("O",$BH5)):INDIRECT(CONCATENATE("O",$BI5)),0))</f>
        <v>2012</v>
      </c>
    </row>
    <row r="6" spans="1:69" x14ac:dyDescent="0.25">
      <c r="A6">
        <v>1984</v>
      </c>
      <c r="B6" t="s">
        <v>13</v>
      </c>
      <c r="C6" t="s">
        <v>0</v>
      </c>
      <c r="D6">
        <f t="shared" si="2"/>
        <v>12.657376129531501</v>
      </c>
      <c r="E6">
        <f t="shared" si="3"/>
        <v>8.4616067174174514</v>
      </c>
      <c r="F6">
        <v>247.749731784023</v>
      </c>
      <c r="G6">
        <v>28.4898080907973</v>
      </c>
      <c r="H6">
        <v>1.4924145927777001E-2</v>
      </c>
      <c r="I6">
        <v>1.9779904405083899</v>
      </c>
      <c r="J6">
        <v>498.80558279836799</v>
      </c>
      <c r="K6">
        <v>0.35881304598255698</v>
      </c>
      <c r="L6">
        <v>2.1931956856724701E-2</v>
      </c>
      <c r="N6">
        <v>2.2127170065227828</v>
      </c>
      <c r="O6">
        <v>0.86815089194019768</v>
      </c>
      <c r="P6" t="str">
        <f ca="1">IF(LOOKUP(C6,$BG$4:$BG$9,$BP$4:$BP$9)=A6,C6,"")</f>
        <v/>
      </c>
      <c r="Q6" t="str">
        <f ca="1">IF(LOOKUP(C6,$BG$4:$BG$9,$BQ$4:$BQ$9)=A6,C6,"")</f>
        <v/>
      </c>
      <c r="T6">
        <f>LOOKUP(C6,$X$32:$X$37,$AA$32:$AA$37)</f>
        <v>645.28291425083364</v>
      </c>
      <c r="U6">
        <v>5753.8660788466304</v>
      </c>
      <c r="W6" t="s">
        <v>13</v>
      </c>
      <c r="X6" t="s">
        <v>3</v>
      </c>
      <c r="Y6">
        <f>PERCENTILE($F$119:$F$157,$Y$2)</f>
        <v>603.97986588628419</v>
      </c>
      <c r="Z6">
        <f>PERCENTILE($F$119:$F$157,$Z$2)</f>
        <v>635.59186909285631</v>
      </c>
      <c r="AA6">
        <f>PERCENTILE($F$119:$F$157,$Z$2)</f>
        <v>635.59186909285631</v>
      </c>
      <c r="AB6">
        <f>STDEV($F$119:$F$157)</f>
        <v>14.00907004369925</v>
      </c>
      <c r="AD6">
        <v>1984</v>
      </c>
      <c r="AE6" t="s">
        <v>0</v>
      </c>
      <c r="AF6">
        <v>32356.493083673598</v>
      </c>
      <c r="AH6">
        <v>12657376.129531501</v>
      </c>
      <c r="AI6">
        <v>2701.2051079437001</v>
      </c>
      <c r="AJ6">
        <v>43295.791286999898</v>
      </c>
      <c r="AM6">
        <v>7446644.0771332402</v>
      </c>
      <c r="AN6">
        <v>1014962.64028421</v>
      </c>
      <c r="AQ6" t="s">
        <v>0</v>
      </c>
      <c r="AR6">
        <f t="shared" si="4"/>
        <v>8</v>
      </c>
      <c r="AS6">
        <f t="shared" si="5"/>
        <v>1.5264414627449699E-3</v>
      </c>
      <c r="AT6">
        <f t="shared" si="6"/>
        <v>0</v>
      </c>
      <c r="AU6">
        <f t="shared" si="7"/>
        <v>0.59712106882881466</v>
      </c>
      <c r="AV6">
        <f t="shared" si="8"/>
        <v>1.2743134632919355E-4</v>
      </c>
      <c r="AW6">
        <f t="shared" si="9"/>
        <v>2.0425109362725066E-3</v>
      </c>
      <c r="AX6">
        <f t="shared" si="10"/>
        <v>0</v>
      </c>
      <c r="AY6">
        <f t="shared" si="11"/>
        <v>0</v>
      </c>
      <c r="AZ6">
        <f t="shared" si="12"/>
        <v>0.35130093512439114</v>
      </c>
      <c r="BA6">
        <f t="shared" si="13"/>
        <v>4.7881612301447482E-2</v>
      </c>
      <c r="BB6">
        <f t="shared" si="14"/>
        <v>0</v>
      </c>
      <c r="BD6">
        <f t="shared" si="1"/>
        <v>0.59929101111141636</v>
      </c>
      <c r="BF6" t="s">
        <v>13</v>
      </c>
      <c r="BG6" t="s">
        <v>2</v>
      </c>
      <c r="BH6">
        <f t="shared" ref="BH6:BH15" si="16">BI5+1</f>
        <v>80</v>
      </c>
      <c r="BI6">
        <f t="shared" si="15"/>
        <v>118</v>
      </c>
      <c r="BJ6">
        <f ca="1">MIN(INDIRECT(CONCATENATE("AZ",BH6)):INDIRECT(CONCATENATE("AZ",BI6)))</f>
        <v>7.1360744251481294E-3</v>
      </c>
      <c r="BK6">
        <f ca="1">MAX(INDIRECT(CONCATENATE("AZ",BH6)):INDIRECT(CONCATENATE("AZ",BI6)))</f>
        <v>7.5498837508339569E-3</v>
      </c>
      <c r="BL6">
        <f ca="1">AVERAGE(INDIRECT(CONCATENATE("D",$BH6)):INDIRECT(CONCATENATE("D",$BI6)))</f>
        <v>4.4987457699895783</v>
      </c>
      <c r="BM6">
        <f ca="1">AVERAGE(INDIRECT(CONCATENATE("e",$BH6)):INDIRECT(CONCATENATE("e",$BI6)))</f>
        <v>151.08664414230006</v>
      </c>
      <c r="BN6">
        <f ca="1">AVERAGE(INDIRECT(CONCATENATE("h",$BH6)):INDIRECT(CONCATENATE("h",$BI6)))</f>
        <v>0.54881044054042127</v>
      </c>
      <c r="BO6">
        <f ca="1">AVERAGE(INDIRECT(CONCATENATE("i",$BH6)):INDIRECT(CONCATENATE("i",$BI6)))</f>
        <v>44.660477095639422</v>
      </c>
      <c r="BP6">
        <f ca="1">INDEX(INDIRECT(CONCATENATE("A",$BH6)):INDIRECT(CONCATENATE("A",$BI6)),MATCH(MIN(INDIRECT(CONCATENATE("n",$BH6)):INDIRECT(CONCATENATE("n",$BI6))),INDIRECT(CONCATENATE("n",$BH6)):INDIRECT(CONCATENATE("n",$BI6)),0))</f>
        <v>2014</v>
      </c>
      <c r="BQ6">
        <f ca="1">INDEX(INDIRECT(CONCATENATE("A",$BH6)):INDIRECT(CONCATENATE("A",$BI6)),MATCH(MIN(INDIRECT(CONCATENATE("O",$BH6)):INDIRECT(CONCATENATE("O",$BI6))),INDIRECT(CONCATENATE("O",$BH6)):INDIRECT(CONCATENATE("O",$BI6)),0))</f>
        <v>2006</v>
      </c>
    </row>
    <row r="7" spans="1:69" x14ac:dyDescent="0.25">
      <c r="A7">
        <v>1985</v>
      </c>
      <c r="B7" t="s">
        <v>13</v>
      </c>
      <c r="C7" t="s">
        <v>0</v>
      </c>
      <c r="D7">
        <f t="shared" si="2"/>
        <v>11.4497413944658</v>
      </c>
      <c r="E7">
        <f t="shared" si="3"/>
        <v>6.8323949286681502</v>
      </c>
      <c r="F7">
        <v>232.57934861112199</v>
      </c>
      <c r="G7">
        <v>25.0750334154183</v>
      </c>
      <c r="H7">
        <v>7.4273401457768803E-3</v>
      </c>
      <c r="I7">
        <v>0.48894377652044302</v>
      </c>
      <c r="J7">
        <v>622.89045034670403</v>
      </c>
      <c r="K7">
        <v>0.59201693602390604</v>
      </c>
      <c r="L7">
        <v>5.4993475643293202E-3</v>
      </c>
      <c r="N7">
        <v>2.0145391900264631</v>
      </c>
      <c r="O7">
        <v>0.62839257782974944</v>
      </c>
      <c r="P7" t="str">
        <f ca="1">IF(LOOKUP(C7,$BG$4:$BG$9,$BP$4:$BP$9)=A7,C7,"")</f>
        <v/>
      </c>
      <c r="Q7" t="str">
        <f ca="1">IF(LOOKUP(C7,$BG$4:$BG$9,$BQ$4:$BQ$9)=A7,C7,"")</f>
        <v/>
      </c>
      <c r="T7">
        <f>LOOKUP(C7,$X$32:$X$37,$AA$32:$AA$37)</f>
        <v>645.28291425083364</v>
      </c>
      <c r="U7">
        <v>6623.9491680122401</v>
      </c>
      <c r="W7" t="s">
        <v>13</v>
      </c>
      <c r="X7" t="s">
        <v>4</v>
      </c>
      <c r="Y7">
        <f>PERCENTILE($F$158:$F$196,$Y$2)</f>
        <v>254.43727546016518</v>
      </c>
      <c r="Z7">
        <f>PERCENTILE($F$158:$F$196,$Z$2)</f>
        <v>301.95852293300118</v>
      </c>
      <c r="AA7">
        <f>PERCENTILE($F$158:$F$196,$Z$2)</f>
        <v>301.95852293300118</v>
      </c>
      <c r="AB7">
        <f>STDEV($F$158:$F$196)</f>
        <v>20.316256495622362</v>
      </c>
      <c r="AD7">
        <v>1985</v>
      </c>
      <c r="AE7" t="s">
        <v>0</v>
      </c>
      <c r="AF7">
        <v>31549.272290156699</v>
      </c>
      <c r="AH7">
        <v>11449741.3944658</v>
      </c>
      <c r="AI7">
        <v>2673.5287092743602</v>
      </c>
      <c r="AJ7">
        <v>43178.135481999903</v>
      </c>
      <c r="AM7">
        <v>6570840.1431601103</v>
      </c>
      <c r="AN7">
        <v>261554.78550803999</v>
      </c>
      <c r="AQ7" t="s">
        <v>0</v>
      </c>
      <c r="AR7">
        <f t="shared" si="4"/>
        <v>14</v>
      </c>
      <c r="AS7">
        <f t="shared" si="5"/>
        <v>1.7184132608589306E-3</v>
      </c>
      <c r="AT7">
        <f t="shared" si="6"/>
        <v>0</v>
      </c>
      <c r="AU7">
        <f t="shared" si="7"/>
        <v>0.62363997700809504</v>
      </c>
      <c r="AV7">
        <f t="shared" si="8"/>
        <v>1.4562070227963733E-4</v>
      </c>
      <c r="AW7">
        <f t="shared" si="9"/>
        <v>2.3518095729447843E-3</v>
      </c>
      <c r="AX7">
        <f t="shared" si="10"/>
        <v>0</v>
      </c>
      <c r="AY7">
        <f t="shared" si="11"/>
        <v>0</v>
      </c>
      <c r="AZ7">
        <f t="shared" si="12"/>
        <v>0.35789791704683549</v>
      </c>
      <c r="BA7">
        <f t="shared" si="13"/>
        <v>1.4246262408986193E-2</v>
      </c>
      <c r="BB7">
        <f t="shared" si="14"/>
        <v>0</v>
      </c>
      <c r="BD7">
        <f t="shared" si="1"/>
        <v>0.62613740728331946</v>
      </c>
      <c r="BF7" t="s">
        <v>13</v>
      </c>
      <c r="BG7" t="s">
        <v>3</v>
      </c>
      <c r="BH7">
        <f t="shared" si="16"/>
        <v>119</v>
      </c>
      <c r="BI7">
        <f t="shared" si="15"/>
        <v>157</v>
      </c>
      <c r="BJ7">
        <f ca="1">MIN(INDIRECT(CONCATENATE("AZ",BH7)):INDIRECT(CONCATENATE("AZ",BI7)))</f>
        <v>6.0262677465322057E-4</v>
      </c>
      <c r="BK7">
        <f ca="1">MAX(INDIRECT(CONCATENATE("AZ",BH7)):INDIRECT(CONCATENATE("AZ",BI7)))</f>
        <v>1.0711270848778316E-3</v>
      </c>
      <c r="BL7">
        <f ca="1">AVERAGE(INDIRECT(CONCATENATE("D",$BH7)):INDIRECT(CONCATENATE("D",$BI7)))</f>
        <v>43.629710417765686</v>
      </c>
      <c r="BM7">
        <f ca="1">AVERAGE(INDIRECT(CONCATENATE("e",$BH7)):INDIRECT(CONCATENATE("e",$BI7)))</f>
        <v>254.75475985058446</v>
      </c>
      <c r="BN7">
        <f ca="1">AVERAGE(INDIRECT(CONCATENATE("h",$BH7)):INDIRECT(CONCATENATE("h",$BI7)))</f>
        <v>1.1297992536948296</v>
      </c>
      <c r="BO7">
        <f ca="1">AVERAGE(INDIRECT(CONCATENATE("i",$BH7)):INDIRECT(CONCATENATE("i",$BI7)))</f>
        <v>14.211764483446339</v>
      </c>
      <c r="BP7">
        <f ca="1">INDEX(INDIRECT(CONCATENATE("A",$BH7)):INDIRECT(CONCATENATE("A",$BI7)),MATCH(MIN(INDIRECT(CONCATENATE("n",$BH7)):INDIRECT(CONCATENATE("n",$BI7))),INDIRECT(CONCATENATE("n",$BH7)):INDIRECT(CONCATENATE("n",$BI7)),0))</f>
        <v>1994</v>
      </c>
      <c r="BQ7">
        <f ca="1">INDEX(INDIRECT(CONCATENATE("A",$BH7)):INDIRECT(CONCATENATE("A",$BI7)),MATCH(MIN(INDIRECT(CONCATENATE("O",$BH7)):INDIRECT(CONCATENATE("O",$BI7))),INDIRECT(CONCATENATE("O",$BH7)):INDIRECT(CONCATENATE("O",$BI7)),0))</f>
        <v>2013</v>
      </c>
    </row>
    <row r="8" spans="1:69" x14ac:dyDescent="0.25">
      <c r="A8">
        <v>1986</v>
      </c>
      <c r="B8" t="s">
        <v>13</v>
      </c>
      <c r="C8" t="s">
        <v>0</v>
      </c>
      <c r="D8">
        <f t="shared" si="2"/>
        <v>14.714087918005099</v>
      </c>
      <c r="E8">
        <f t="shared" si="3"/>
        <v>5.4090246401436932</v>
      </c>
      <c r="F8">
        <v>167.514035984515</v>
      </c>
      <c r="G8">
        <v>18.040780789735699</v>
      </c>
      <c r="H8">
        <v>6.3256397514274898E-3</v>
      </c>
      <c r="I8">
        <v>0.31556487705793801</v>
      </c>
      <c r="J8">
        <v>743.22641834803699</v>
      </c>
      <c r="K8">
        <v>1.15873888979355</v>
      </c>
      <c r="L8">
        <v>6.5689798479638996E-3</v>
      </c>
      <c r="N8">
        <v>2.8965768592245729</v>
      </c>
      <c r="O8">
        <v>0.80287317768660382</v>
      </c>
      <c r="P8" t="str">
        <f ca="1">IF(LOOKUP(C8,$BG$4:$BG$9,$BP$4:$BP$9)=A8,C8,"")</f>
        <v/>
      </c>
      <c r="Q8" t="str">
        <f ca="1">IF(LOOKUP(C8,$BG$4:$BG$9,$BQ$4:$BQ$9)=A8,C8,"")</f>
        <v/>
      </c>
      <c r="T8">
        <f>LOOKUP(C8,$X$32:$X$37,$AA$32:$AA$37)</f>
        <v>645.28291425083364</v>
      </c>
      <c r="U8">
        <v>6544.4401626496401</v>
      </c>
      <c r="W8" t="s">
        <v>13</v>
      </c>
      <c r="X8" t="s">
        <v>11</v>
      </c>
      <c r="Y8">
        <f>PERCENTILE($F$197:$F$235,$Y$2)</f>
        <v>440.04930189123996</v>
      </c>
      <c r="Z8">
        <f>PERCENTILE($F$197:$F$235,$Z$2)</f>
        <v>461.1218206410112</v>
      </c>
      <c r="AA8">
        <f>PERCENTILE($F$197:$F$235,$Z$2)</f>
        <v>461.1218206410112</v>
      </c>
      <c r="AB8">
        <f>STDEV($F$197:$F$235)</f>
        <v>8.595464026665379</v>
      </c>
      <c r="AD8">
        <v>1986</v>
      </c>
      <c r="AE8" t="s">
        <v>0</v>
      </c>
      <c r="AF8">
        <v>30196.373248620599</v>
      </c>
      <c r="AH8">
        <v>14714087.9180051</v>
      </c>
      <c r="AI8">
        <v>2692.15306238417</v>
      </c>
      <c r="AJ8">
        <v>43178.135481999903</v>
      </c>
      <c r="AM8">
        <v>5261620.5898968596</v>
      </c>
      <c r="AN8">
        <v>147404.050246834</v>
      </c>
      <c r="AQ8" t="s">
        <v>0</v>
      </c>
      <c r="AR8">
        <f t="shared" si="4"/>
        <v>33</v>
      </c>
      <c r="AS8">
        <f t="shared" si="5"/>
        <v>1.4949307058382349E-3</v>
      </c>
      <c r="AT8">
        <f t="shared" si="6"/>
        <v>0</v>
      </c>
      <c r="AU8">
        <f t="shared" si="7"/>
        <v>0.72844979282517086</v>
      </c>
      <c r="AV8">
        <f t="shared" si="8"/>
        <v>1.3328031961448814E-4</v>
      </c>
      <c r="AW8">
        <f t="shared" si="9"/>
        <v>2.1376183166577356E-3</v>
      </c>
      <c r="AX8">
        <f t="shared" si="10"/>
        <v>0</v>
      </c>
      <c r="AY8">
        <f t="shared" si="11"/>
        <v>0</v>
      </c>
      <c r="AZ8">
        <f t="shared" si="12"/>
        <v>0.26048685110443909</v>
      </c>
      <c r="BA8">
        <f t="shared" si="13"/>
        <v>7.2975267282795429E-3</v>
      </c>
      <c r="BB8">
        <f t="shared" si="14"/>
        <v>0</v>
      </c>
      <c r="BD8">
        <f t="shared" si="1"/>
        <v>0.73072069146144303</v>
      </c>
      <c r="BF8" t="s">
        <v>13</v>
      </c>
      <c r="BG8" t="s">
        <v>4</v>
      </c>
      <c r="BH8">
        <f t="shared" si="16"/>
        <v>158</v>
      </c>
      <c r="BI8">
        <f t="shared" si="15"/>
        <v>196</v>
      </c>
      <c r="BJ8">
        <f ca="1">MIN(INDIRECT(CONCATENATE("AZ",BH8)):INDIRECT(CONCATENATE("AZ",BI8)))</f>
        <v>3.9874766599399605E-2</v>
      </c>
      <c r="BK8">
        <f ca="1">MAX(INDIRECT(CONCATENATE("AZ",BH8)):INDIRECT(CONCATENATE("AZ",BI8)))</f>
        <v>7.229471478709229E-2</v>
      </c>
      <c r="BL8">
        <f ca="1">AVERAGE(INDIRECT(CONCATENATE("D",$BH8)):INDIRECT(CONCATENATE("D",$BI8)))</f>
        <v>25.128569705759787</v>
      </c>
      <c r="BM8">
        <f ca="1">AVERAGE(INDIRECT(CONCATENATE("e",$BH8)):INDIRECT(CONCATENATE("e",$BI8)))</f>
        <v>39.228054908603248</v>
      </c>
      <c r="BN8">
        <f ca="1">AVERAGE(INDIRECT(CONCATENATE("h",$BH8)):INDIRECT(CONCATENATE("h",$BI8)))</f>
        <v>0.19701271697377229</v>
      </c>
      <c r="BO8">
        <f ca="1">AVERAGE(INDIRECT(CONCATENATE("i",$BH8)):INDIRECT(CONCATENATE("i",$BI8)))</f>
        <v>14.0600244372728</v>
      </c>
      <c r="BP8">
        <f ca="1">INDEX(INDIRECT(CONCATENATE("A",$BH8)):INDIRECT(CONCATENATE("A",$BI8)),MATCH(MIN(INDIRECT(CONCATENATE("n",$BH8)):INDIRECT(CONCATENATE("n",$BI8))),INDIRECT(CONCATENATE("n",$BH8)):INDIRECT(CONCATENATE("n",$BI8)),0))</f>
        <v>1997</v>
      </c>
      <c r="BQ8">
        <f ca="1">INDEX(INDIRECT(CONCATENATE("A",$BH8)):INDIRECT(CONCATENATE("A",$BI8)),MATCH(MIN(INDIRECT(CONCATENATE("O",$BH8)):INDIRECT(CONCATENATE("O",$BI8))),INDIRECT(CONCATENATE("O",$BH8)):INDIRECT(CONCATENATE("O",$BI8)),0))</f>
        <v>2010</v>
      </c>
    </row>
    <row r="9" spans="1:69" x14ac:dyDescent="0.25">
      <c r="A9">
        <v>1987</v>
      </c>
      <c r="B9" t="s">
        <v>13</v>
      </c>
      <c r="C9" t="s">
        <v>0</v>
      </c>
      <c r="D9">
        <f t="shared" si="2"/>
        <v>12.8935955900289</v>
      </c>
      <c r="E9">
        <f t="shared" si="3"/>
        <v>6.1002606607357395</v>
      </c>
      <c r="F9">
        <v>200.23617145157399</v>
      </c>
      <c r="G9">
        <v>21.428140162404599</v>
      </c>
      <c r="H9">
        <v>6.8666299680445802E-3</v>
      </c>
      <c r="I9">
        <v>0.27729726023462598</v>
      </c>
      <c r="J9">
        <v>742.14038574955305</v>
      </c>
      <c r="K9">
        <v>2.06526175065166</v>
      </c>
      <c r="L9">
        <v>5.0837990779404197E-3</v>
      </c>
      <c r="N9">
        <v>1.3028192623957739</v>
      </c>
      <c r="O9">
        <v>0.84059980429329872</v>
      </c>
      <c r="P9" t="str">
        <f ca="1">IF(LOOKUP(C9,$BG$4:$BG$9,$BP$4:$BP$9)=A9,C9,"")</f>
        <v/>
      </c>
      <c r="Q9" t="str">
        <f ca="1">IF(LOOKUP(C9,$BG$4:$BG$9,$BQ$4:$BQ$9)=A9,C9,"")</f>
        <v/>
      </c>
      <c r="T9">
        <f>LOOKUP(C9,$X$32:$X$37,$AA$32:$AA$37)</f>
        <v>645.28291425083364</v>
      </c>
      <c r="U9">
        <v>7098.02639625338</v>
      </c>
      <c r="W9" t="s">
        <v>14</v>
      </c>
      <c r="X9" t="s">
        <v>0</v>
      </c>
      <c r="Y9">
        <f>PERCENTILE($F$236:$F$274,Y$2)</f>
        <v>64.12252828898113</v>
      </c>
      <c r="Z9">
        <f>PERCENTILE($F$236:$F$274,Z$2)</f>
        <v>178.09391634899481</v>
      </c>
      <c r="AA9">
        <f>PERCENTILE($F$236:$F$274,AA$2)</f>
        <v>122.16565871103801</v>
      </c>
      <c r="AB9">
        <f>STDEV($F$236:$F$274)</f>
        <v>45.647032204174785</v>
      </c>
      <c r="AD9">
        <v>1987</v>
      </c>
      <c r="AE9" t="s">
        <v>0</v>
      </c>
      <c r="AF9">
        <v>30033.185252193001</v>
      </c>
      <c r="AH9">
        <v>12893595.590028901</v>
      </c>
      <c r="AI9">
        <v>2704.79089157832</v>
      </c>
      <c r="AJ9">
        <v>43178.135481999903</v>
      </c>
      <c r="AM9">
        <v>5979407.3402980203</v>
      </c>
      <c r="AN9">
        <v>120853.320437719</v>
      </c>
      <c r="AQ9" t="s">
        <v>0</v>
      </c>
      <c r="AR9">
        <f t="shared" si="4"/>
        <v>25</v>
      </c>
      <c r="AS9">
        <f t="shared" si="5"/>
        <v>1.5749105275857796E-3</v>
      </c>
      <c r="AT9">
        <f t="shared" si="6"/>
        <v>0</v>
      </c>
      <c r="AU9">
        <f t="shared" si="7"/>
        <v>0.67612739916380826</v>
      </c>
      <c r="AV9">
        <f t="shared" si="8"/>
        <v>1.4183655893621125E-4</v>
      </c>
      <c r="AW9">
        <f t="shared" si="9"/>
        <v>2.2642187154344978E-3</v>
      </c>
      <c r="AX9">
        <f t="shared" si="10"/>
        <v>0</v>
      </c>
      <c r="AY9">
        <f t="shared" si="11"/>
        <v>0</v>
      </c>
      <c r="AZ9">
        <f t="shared" si="12"/>
        <v>0.31355420645139243</v>
      </c>
      <c r="BA9">
        <f t="shared" si="13"/>
        <v>6.3374285828428183E-3</v>
      </c>
      <c r="BB9">
        <f t="shared" si="14"/>
        <v>0</v>
      </c>
      <c r="BD9">
        <f t="shared" si="1"/>
        <v>0.67853345443817892</v>
      </c>
      <c r="BF9" t="s">
        <v>13</v>
      </c>
      <c r="BG9" t="s">
        <v>11</v>
      </c>
      <c r="BH9">
        <f t="shared" si="16"/>
        <v>197</v>
      </c>
      <c r="BI9">
        <f t="shared" si="15"/>
        <v>235</v>
      </c>
      <c r="BJ9">
        <f ca="1">MIN(INDIRECT(CONCATENATE("AZ",BH9)):INDIRECT(CONCATENATE("AZ",BI9)))</f>
        <v>1.2046213729430055E-2</v>
      </c>
      <c r="BK9">
        <f ca="1">MAX(INDIRECT(CONCATENATE("AZ",BH9)):INDIRECT(CONCATENATE("AZ",BI9)))</f>
        <v>1.8668583583642203E-2</v>
      </c>
      <c r="BL9">
        <f ca="1">AVERAGE(INDIRECT(CONCATENATE("D",$BH9)):INDIRECT(CONCATENATE("D",$BI9)))</f>
        <v>126.68289464724326</v>
      </c>
      <c r="BM9">
        <f ca="1">AVERAGE(INDIRECT(CONCATENATE("e",$BH9)):INDIRECT(CONCATENATE("e",$BI9)))</f>
        <v>617.13185576474802</v>
      </c>
      <c r="BN9">
        <f ca="1">AVERAGE(INDIRECT(CONCATENATE("h",$BH9)):INDIRECT(CONCATENATE("h",$BI9)))</f>
        <v>0.72829024910711981</v>
      </c>
      <c r="BO9">
        <f ca="1">AVERAGE(INDIRECT(CONCATENATE("i",$BH9)):INDIRECT(CONCATENATE("i",$BI9)))</f>
        <v>18.673188402251217</v>
      </c>
      <c r="BP9">
        <f ca="1">INDEX(INDIRECT(CONCATENATE("A",$BH9)):INDIRECT(CONCATENATE("A",$BI9)),MATCH(MIN(INDIRECT(CONCATENATE("n",$BH9)):INDIRECT(CONCATENATE("n",$BI9))),INDIRECT(CONCATENATE("n",$BH9)):INDIRECT(CONCATENATE("n",$BI9)),0))</f>
        <v>2011</v>
      </c>
      <c r="BQ9">
        <f ca="1">INDEX(INDIRECT(CONCATENATE("A",$BH9)):INDIRECT(CONCATENATE("A",$BI9)),MATCH(MIN(INDIRECT(CONCATENATE("O",$BH9)):INDIRECT(CONCATENATE("O",$BI9))),INDIRECT(CONCATENATE("O",$BH9)):INDIRECT(CONCATENATE("O",$BI9)),0))</f>
        <v>2011</v>
      </c>
    </row>
    <row r="10" spans="1:69" x14ac:dyDescent="0.25">
      <c r="A10">
        <v>1988</v>
      </c>
      <c r="B10" t="s">
        <v>13</v>
      </c>
      <c r="C10" t="s">
        <v>0</v>
      </c>
      <c r="D10">
        <f t="shared" si="2"/>
        <v>15.043444490876199</v>
      </c>
      <c r="E10">
        <f t="shared" si="3"/>
        <v>5.2438957685089216</v>
      </c>
      <c r="F10">
        <v>161.29695987309401</v>
      </c>
      <c r="G10">
        <v>17.3767064066815</v>
      </c>
      <c r="H10">
        <v>4.99838790682981E-3</v>
      </c>
      <c r="I10">
        <v>0.138111968797651</v>
      </c>
      <c r="J10">
        <v>1017.26179949443</v>
      </c>
      <c r="K10">
        <v>4.6470143420521799</v>
      </c>
      <c r="L10">
        <v>8.6573036413814808E-3</v>
      </c>
      <c r="N10">
        <v>3.391062303730445</v>
      </c>
      <c r="O10">
        <v>0.98165333779148845</v>
      </c>
      <c r="P10" t="str">
        <f ca="1">IF(LOOKUP(C10,$BG$4:$BG$9,$BP$4:$BP$9)=A10,C10,"")</f>
        <v/>
      </c>
      <c r="Q10" t="str">
        <f ca="1">IF(LOOKUP(C10,$BG$4:$BG$9,$BQ$4:$BQ$9)=A10,C10,"")</f>
        <v/>
      </c>
      <c r="T10">
        <f>LOOKUP(C10,$X$32:$X$37,$AA$32:$AA$37)</f>
        <v>645.28291425083364</v>
      </c>
      <c r="U10">
        <v>6785.85357761655</v>
      </c>
      <c r="W10" t="s">
        <v>14</v>
      </c>
      <c r="X10" t="s">
        <v>1</v>
      </c>
      <c r="Y10">
        <f>PERCENTILE($F$275:$F$313,Y$2)</f>
        <v>252.94872082868099</v>
      </c>
      <c r="Z10">
        <f>PERCENTILE($F$275:$F$313,Z$2)</f>
        <v>273.08377160406559</v>
      </c>
      <c r="AA10">
        <f>PERCENTILE($F$275:$F$313,AA$2)</f>
        <v>262.20607970077799</v>
      </c>
      <c r="AB10">
        <f>STDEV($F$275:$F$313)</f>
        <v>7.8255242289012878</v>
      </c>
      <c r="AD10">
        <v>1988</v>
      </c>
      <c r="AE10" t="s">
        <v>0</v>
      </c>
      <c r="AF10">
        <v>30086.3698630166</v>
      </c>
      <c r="AH10">
        <v>15043444.4908762</v>
      </c>
      <c r="AI10">
        <v>2682.2090623121599</v>
      </c>
      <c r="AJ10">
        <v>43295.791286999898</v>
      </c>
      <c r="AM10">
        <v>5180360.1565217301</v>
      </c>
      <c r="AN10">
        <v>63535.611987191398</v>
      </c>
      <c r="AQ10" t="s">
        <v>0</v>
      </c>
      <c r="AR10">
        <f t="shared" si="4"/>
        <v>35</v>
      </c>
      <c r="AS10">
        <f t="shared" si="5"/>
        <v>1.4774724762521873E-3</v>
      </c>
      <c r="AT10">
        <f t="shared" si="6"/>
        <v>0</v>
      </c>
      <c r="AU10">
        <f t="shared" si="7"/>
        <v>0.73874898449010395</v>
      </c>
      <c r="AV10">
        <f t="shared" si="8"/>
        <v>1.3171712250974323E-4</v>
      </c>
      <c r="AW10">
        <f t="shared" si="9"/>
        <v>2.1261568030756053E-3</v>
      </c>
      <c r="AX10">
        <f t="shared" si="10"/>
        <v>0</v>
      </c>
      <c r="AY10">
        <f t="shared" si="11"/>
        <v>0</v>
      </c>
      <c r="AZ10">
        <f t="shared" si="12"/>
        <v>0.25439558122772205</v>
      </c>
      <c r="BA10">
        <f t="shared" si="13"/>
        <v>3.1200878803363139E-3</v>
      </c>
      <c r="BB10">
        <f t="shared" si="14"/>
        <v>0</v>
      </c>
      <c r="BD10">
        <f t="shared" si="1"/>
        <v>0.74100685841568925</v>
      </c>
      <c r="BF10" t="s">
        <v>14</v>
      </c>
      <c r="BG10" t="s">
        <v>0</v>
      </c>
      <c r="BH10">
        <f t="shared" si="16"/>
        <v>236</v>
      </c>
      <c r="BI10">
        <f t="shared" si="15"/>
        <v>274</v>
      </c>
      <c r="BJ10">
        <f ca="1">MIN(INDIRECT(CONCATENATE("AZ",BH10)):INDIRECT(CONCATENATE("AZ",BI10)))</f>
        <v>6.1114273482237517E-2</v>
      </c>
      <c r="BK10">
        <f ca="1">MAX(INDIRECT(CONCATENATE("AZ",BH10)):INDIRECT(CONCATENATE("AZ",BI10)))</f>
        <v>0.36367902558064613</v>
      </c>
      <c r="BL10">
        <f ca="1">AVERAGE(INDIRECT(CONCATENATE("D",$BH10)):INDIRECT(CONCATENATE("D",$BI10)))</f>
        <v>13.362937737121698</v>
      </c>
      <c r="BM10">
        <f ca="1">AVERAGE(INDIRECT(CONCATENATE("e",$BH10)):INDIRECT(CONCATENATE("e",$BI10)))</f>
        <v>3.3022524472272528</v>
      </c>
      <c r="BN10">
        <f ca="1">AVERAGE(INDIRECT(CONCATENATE("h",$BH10)):INDIRECT(CONCATENATE("h",$BI10)))</f>
        <v>3.2628747249120495E-3</v>
      </c>
      <c r="BO10">
        <f ca="1">AVERAGE(INDIRECT(CONCATENATE("i",$BH10)):INDIRECT(CONCATENATE("i",$BI10)))</f>
        <v>3.20363813164466E-3</v>
      </c>
      <c r="BP10">
        <f ca="1">INDEX(INDIRECT(CONCATENATE("A",$BH10)):INDIRECT(CONCATENATE("A",$BI10)),MATCH(MIN(INDIRECT(CONCATENATE("n",$BH10)):INDIRECT(CONCATENATE("n",$BI10))),INDIRECT(CONCATENATE("n",$BH10)):INDIRECT(CONCATENATE("n",$BI10)),0))</f>
        <v>2002</v>
      </c>
      <c r="BQ10">
        <f ca="1">INDEX(INDIRECT(CONCATENATE("A",$BH10)):INDIRECT(CONCATENATE("A",$BI10)),MATCH(MIN(INDIRECT(CONCATENATE("O",$BH10)):INDIRECT(CONCATENATE("O",$BI10))),INDIRECT(CONCATENATE("O",$BH10)):INDIRECT(CONCATENATE("O",$BI10)),0))</f>
        <v>1998</v>
      </c>
    </row>
    <row r="11" spans="1:69" x14ac:dyDescent="0.25">
      <c r="A11">
        <v>1989</v>
      </c>
      <c r="B11" t="s">
        <v>13</v>
      </c>
      <c r="C11" t="s">
        <v>0</v>
      </c>
      <c r="D11">
        <f t="shared" si="2"/>
        <v>15.327756721916201</v>
      </c>
      <c r="E11">
        <f t="shared" si="3"/>
        <v>4.7858947123932998</v>
      </c>
      <c r="F11">
        <v>148.60929989483699</v>
      </c>
      <c r="G11">
        <v>15.747097607390799</v>
      </c>
      <c r="H11">
        <v>3.9074731277187096E-3</v>
      </c>
      <c r="I11">
        <v>1.9962521287938802E-2</v>
      </c>
      <c r="J11">
        <v>994.71170005045406</v>
      </c>
      <c r="K11">
        <v>3.6701661961490801</v>
      </c>
      <c r="L11">
        <v>3.7216527848768399E-3</v>
      </c>
      <c r="N11">
        <v>4.1333755908860681</v>
      </c>
      <c r="O11">
        <v>1.1008937000803116</v>
      </c>
      <c r="P11" t="str">
        <f ca="1">IF(LOOKUP(C11,$BG$4:$BG$9,$BP$4:$BP$9)=A11,C11,"")</f>
        <v/>
      </c>
      <c r="Q11" t="str">
        <f ca="1">IF(LOOKUP(C11,$BG$4:$BG$9,$BQ$4:$BQ$9)=A11,C11,"")</f>
        <v/>
      </c>
      <c r="T11">
        <f>LOOKUP(C11,$X$32:$X$37,$AA$32:$AA$37)</f>
        <v>645.28291425083364</v>
      </c>
      <c r="U11">
        <v>6357.7267591495101</v>
      </c>
      <c r="W11" t="s">
        <v>14</v>
      </c>
      <c r="X11" t="s">
        <v>2</v>
      </c>
      <c r="Y11">
        <f>PERCENTILE($F$314:$F$352,Y$2)</f>
        <v>451.57151338262719</v>
      </c>
      <c r="Z11">
        <f>PERCENTILE($F$314:$F$352,Z$2)</f>
        <v>455.65251318255019</v>
      </c>
      <c r="AA11">
        <f>PERCENTILE($F$314:$F$352,AA$2)</f>
        <v>453.84390903322497</v>
      </c>
      <c r="AB11">
        <f>STDEV($F$314:$F$352)</f>
        <v>1.5757313612723536</v>
      </c>
      <c r="AD11">
        <v>1989</v>
      </c>
      <c r="AE11" t="s">
        <v>0</v>
      </c>
      <c r="AF11">
        <v>30001.232876715199</v>
      </c>
      <c r="AH11">
        <v>15327756.721916201</v>
      </c>
      <c r="AI11">
        <v>2682.8836121571298</v>
      </c>
      <c r="AJ11">
        <v>43178.135481999903</v>
      </c>
      <c r="AM11">
        <v>4778225.0796530601</v>
      </c>
      <c r="AN11">
        <v>7669.6327402398902</v>
      </c>
      <c r="AQ11" t="s">
        <v>0</v>
      </c>
      <c r="AR11">
        <f t="shared" si="4"/>
        <v>38</v>
      </c>
      <c r="AS11">
        <f t="shared" si="5"/>
        <v>1.4859809573869183E-3</v>
      </c>
      <c r="AT11">
        <f t="shared" si="6"/>
        <v>0</v>
      </c>
      <c r="AU11">
        <f t="shared" si="7"/>
        <v>0.75919395385595934</v>
      </c>
      <c r="AV11">
        <f t="shared" si="8"/>
        <v>1.3288500425744592E-4</v>
      </c>
      <c r="AW11">
        <f t="shared" si="9"/>
        <v>2.1386416806731343E-3</v>
      </c>
      <c r="AX11">
        <f t="shared" si="10"/>
        <v>0</v>
      </c>
      <c r="AY11">
        <f t="shared" si="11"/>
        <v>0</v>
      </c>
      <c r="AZ11">
        <f t="shared" si="12"/>
        <v>0.23666865650657379</v>
      </c>
      <c r="BA11">
        <f t="shared" si="13"/>
        <v>3.798819951493794E-4</v>
      </c>
      <c r="BB11">
        <f t="shared" si="14"/>
        <v>0</v>
      </c>
      <c r="BD11">
        <f t="shared" si="1"/>
        <v>0.76146548054088992</v>
      </c>
      <c r="BF11" t="s">
        <v>14</v>
      </c>
      <c r="BG11" t="s">
        <v>1</v>
      </c>
      <c r="BH11">
        <f t="shared" si="16"/>
        <v>275</v>
      </c>
      <c r="BI11">
        <f t="shared" si="15"/>
        <v>313</v>
      </c>
      <c r="BJ11">
        <f ca="1">MIN(INDIRECT(CONCATENATE("AZ",BH11)):INDIRECT(CONCATENATE("AZ",BI11)))</f>
        <v>2.6957329701947439E-4</v>
      </c>
      <c r="BK11">
        <f ca="1">MAX(INDIRECT(CONCATENATE("AZ",BH11)):INDIRECT(CONCATENATE("AZ",BI11)))</f>
        <v>4.5315290253064621E-4</v>
      </c>
      <c r="BL11">
        <f ca="1">AVERAGE(INDIRECT(CONCATENATE("D",$BH11)):INDIRECT(CONCATENATE("D",$BI11)))</f>
        <v>40.233732421377603</v>
      </c>
      <c r="BM11">
        <f ca="1">AVERAGE(INDIRECT(CONCATENATE("e",$BH11)):INDIRECT(CONCATENATE("e",$BI11)))</f>
        <v>156.0912846211649</v>
      </c>
      <c r="BN11">
        <f ca="1">AVERAGE(INDIRECT(CONCATENATE("h",$BH11)):INDIRECT(CONCATENATE("h",$BI11)))</f>
        <v>0.48786066756662705</v>
      </c>
      <c r="BO11">
        <f ca="1">AVERAGE(INDIRECT(CONCATENATE("i",$BH11)):INDIRECT(CONCATENATE("i",$BI11)))</f>
        <v>9.0506381196383661</v>
      </c>
      <c r="BP11">
        <f ca="1">INDEX(INDIRECT(CONCATENATE("A",$BH11)):INDIRECT(CONCATENATE("A",$BI11)),MATCH(MIN(INDIRECT(CONCATENATE("n",$BH11)):INDIRECT(CONCATENATE("n",$BI11))),INDIRECT(CONCATENATE("n",$BH11)):INDIRECT(CONCATENATE("n",$BI11)),0))</f>
        <v>2010</v>
      </c>
      <c r="BQ11">
        <f ca="1">INDEX(INDIRECT(CONCATENATE("A",$BH11)):INDIRECT(CONCATENATE("A",$BI11)),MATCH(MIN(INDIRECT(CONCATENATE("O",$BH11)):INDIRECT(CONCATENATE("O",$BI11))),INDIRECT(CONCATENATE("O",$BH11)):INDIRECT(CONCATENATE("O",$BI11)),0))</f>
        <v>2010</v>
      </c>
    </row>
    <row r="12" spans="1:69" x14ac:dyDescent="0.25">
      <c r="A12">
        <v>1990</v>
      </c>
      <c r="B12" t="s">
        <v>13</v>
      </c>
      <c r="C12" t="s">
        <v>0</v>
      </c>
      <c r="D12">
        <f t="shared" si="2"/>
        <v>14.0289127330543</v>
      </c>
      <c r="E12">
        <f t="shared" si="3"/>
        <v>5.6645803435887023</v>
      </c>
      <c r="F12">
        <v>179.457235915013</v>
      </c>
      <c r="G12">
        <v>19.138750962664801</v>
      </c>
      <c r="H12">
        <v>5.59717783966838E-3</v>
      </c>
      <c r="I12">
        <v>0.165835591196729</v>
      </c>
      <c r="J12">
        <v>731.12436604238997</v>
      </c>
      <c r="K12">
        <v>0.77410307421014601</v>
      </c>
      <c r="L12">
        <v>5.2036781384349404E-3</v>
      </c>
      <c r="N12">
        <v>1.955845970828765</v>
      </c>
      <c r="O12">
        <v>0.95333092545957188</v>
      </c>
      <c r="P12" t="str">
        <f ca="1">IF(LOOKUP(C12,$BG$4:$BG$9,$BP$4:$BP$9)=A12,C12,"")</f>
        <v/>
      </c>
      <c r="Q12" t="str">
        <f ca="1">IF(LOOKUP(C12,$BG$4:$BG$9,$BQ$4:$BQ$9)=A12,C12,"")</f>
        <v/>
      </c>
      <c r="T12">
        <f>LOOKUP(C12,$X$32:$X$37,$AA$32:$AA$37)</f>
        <v>645.28291425083364</v>
      </c>
      <c r="U12">
        <v>6113.2692125983904</v>
      </c>
      <c r="W12" t="s">
        <v>14</v>
      </c>
      <c r="X12" t="s">
        <v>3</v>
      </c>
      <c r="Y12">
        <f>PERCENTILE($F$353:$F$391,Y$2)</f>
        <v>610.92407714059277</v>
      </c>
      <c r="Z12">
        <f>PERCENTILE($F$353:$F$391,Z$2)</f>
        <v>642.38600638957632</v>
      </c>
      <c r="AA12">
        <f>PERCENTILE($F$353:$F$391,AA$2)</f>
        <v>625.77863838715496</v>
      </c>
      <c r="AB12">
        <f>STDEV($F$353:$F$391)</f>
        <v>12.908015166511124</v>
      </c>
      <c r="AD12">
        <v>1990</v>
      </c>
      <c r="AE12" t="s">
        <v>0</v>
      </c>
      <c r="AF12">
        <v>30049.931506852201</v>
      </c>
      <c r="AH12">
        <v>14028912.733054301</v>
      </c>
      <c r="AI12">
        <v>2674.56572704057</v>
      </c>
      <c r="AJ12">
        <v>43178.135481999903</v>
      </c>
      <c r="AM12">
        <v>5590414.9526750203</v>
      </c>
      <c r="AN12">
        <v>74165.390913681593</v>
      </c>
      <c r="AQ12" t="s">
        <v>0</v>
      </c>
      <c r="AR12">
        <f t="shared" si="4"/>
        <v>29</v>
      </c>
      <c r="AS12">
        <f t="shared" si="5"/>
        <v>1.5200227639040312E-3</v>
      </c>
      <c r="AT12">
        <f t="shared" si="6"/>
        <v>0</v>
      </c>
      <c r="AU12">
        <f t="shared" si="7"/>
        <v>0.70962779739458448</v>
      </c>
      <c r="AV12">
        <f t="shared" si="8"/>
        <v>1.3528818818545993E-4</v>
      </c>
      <c r="AW12">
        <f t="shared" si="9"/>
        <v>2.1840897980285375E-3</v>
      </c>
      <c r="AX12">
        <f t="shared" si="10"/>
        <v>0</v>
      </c>
      <c r="AY12">
        <f t="shared" si="11"/>
        <v>0</v>
      </c>
      <c r="AZ12">
        <f t="shared" si="12"/>
        <v>0.28278127641648149</v>
      </c>
      <c r="BA12">
        <f t="shared" si="13"/>
        <v>3.7515254388160923E-3</v>
      </c>
      <c r="BB12">
        <f t="shared" si="14"/>
        <v>0</v>
      </c>
      <c r="BD12">
        <f t="shared" si="1"/>
        <v>0.71194717538079844</v>
      </c>
      <c r="BF12" t="s">
        <v>14</v>
      </c>
      <c r="BG12" t="s">
        <v>2</v>
      </c>
      <c r="BH12">
        <f t="shared" si="16"/>
        <v>314</v>
      </c>
      <c r="BI12">
        <f t="shared" si="15"/>
        <v>352</v>
      </c>
      <c r="BJ12">
        <f ca="1">MIN(INDIRECT(CONCATENATE("AZ",BH12)):INDIRECT(CONCATENATE("AZ",BI12)))</f>
        <v>9.5633506371979289E-4</v>
      </c>
      <c r="BK12">
        <f ca="1">MAX(INDIRECT(CONCATENATE("AZ",BH12)):INDIRECT(CONCATENATE("AZ",BI12)))</f>
        <v>2.8430469148795802E-3</v>
      </c>
      <c r="BL12">
        <f ca="1">AVERAGE(INDIRECT(CONCATENATE("D",$BH12)):INDIRECT(CONCATENATE("D",$BI12)))</f>
        <v>4.5974966811456524</v>
      </c>
      <c r="BM12">
        <f ca="1">AVERAGE(INDIRECT(CONCATENATE("e",$BH12)):INDIRECT(CONCATENATE("e",$BI12)))</f>
        <v>147.47807384462999</v>
      </c>
      <c r="BN12">
        <f ca="1">AVERAGE(INDIRECT(CONCATENATE("h",$BH12)):INDIRECT(CONCATENATE("h",$BI12)))</f>
        <v>0.55621418994875571</v>
      </c>
      <c r="BO12">
        <f ca="1">AVERAGE(INDIRECT(CONCATENATE("i",$BH12)):INDIRECT(CONCATENATE("i",$BI12)))</f>
        <v>42.439221406166162</v>
      </c>
      <c r="BP12">
        <f ca="1">INDEX(INDIRECT(CONCATENATE("A",$BH12)):INDIRECT(CONCATENATE("A",$BI12)),MATCH(MIN(INDIRECT(CONCATENATE("n",$BH12)):INDIRECT(CONCATENATE("n",$BI12))),INDIRECT(CONCATENATE("n",$BH12)):INDIRECT(CONCATENATE("n",$BI12)),0))</f>
        <v>2007</v>
      </c>
      <c r="BQ12">
        <f ca="1">INDEX(INDIRECT(CONCATENATE("A",$BH12)):INDIRECT(CONCATENATE("A",$BI12)),MATCH(MIN(INDIRECT(CONCATENATE("O",$BH12)):INDIRECT(CONCATENATE("O",$BI12))),INDIRECT(CONCATENATE("O",$BH12)):INDIRECT(CONCATENATE("O",$BI12)),0))</f>
        <v>2013</v>
      </c>
    </row>
    <row r="13" spans="1:69" x14ac:dyDescent="0.25">
      <c r="A13">
        <v>1991</v>
      </c>
      <c r="B13" t="s">
        <v>13</v>
      </c>
      <c r="C13" t="s">
        <v>0</v>
      </c>
      <c r="D13">
        <f t="shared" si="2"/>
        <v>14.1577724866968</v>
      </c>
      <c r="E13">
        <f t="shared" si="3"/>
        <v>6.0223806271518523</v>
      </c>
      <c r="F13">
        <v>186.072975237398</v>
      </c>
      <c r="G13">
        <v>19.979850980350498</v>
      </c>
      <c r="H13">
        <v>6.2674444351697002E-3</v>
      </c>
      <c r="I13">
        <v>0.25915511324667101</v>
      </c>
      <c r="J13">
        <v>743.89235988608505</v>
      </c>
      <c r="K13">
        <v>1.70009288735262</v>
      </c>
      <c r="L13">
        <v>6.8126083868870696E-3</v>
      </c>
      <c r="N13">
        <v>1.7269054409081148</v>
      </c>
      <c r="O13">
        <v>0.8593411368141286</v>
      </c>
      <c r="P13" t="str">
        <f ca="1">IF(LOOKUP(C13,$BG$4:$BG$9,$BP$4:$BP$9)=A13,C13,"")</f>
        <v/>
      </c>
      <c r="Q13" t="str">
        <f ca="1">IF(LOOKUP(C13,$BG$4:$BG$9,$BQ$4:$BQ$9)=A13,C13,"")</f>
        <v/>
      </c>
      <c r="T13">
        <f>LOOKUP(C13,$X$32:$X$37,$AA$32:$AA$37)</f>
        <v>645.28291425083364</v>
      </c>
      <c r="U13">
        <v>6272.2982009555599</v>
      </c>
      <c r="W13" t="s">
        <v>14</v>
      </c>
      <c r="X13" t="s">
        <v>4</v>
      </c>
      <c r="Y13">
        <f>PERCENTILE($F$392:$F$430,Y$2)</f>
        <v>239.97168046217999</v>
      </c>
      <c r="Z13">
        <f>PERCENTILE($F$392:$F$430,Z$2)</f>
        <v>290.26420896645539</v>
      </c>
      <c r="AA13">
        <f>PERCENTILE($F$392:$F$430,AA$2)</f>
        <v>262.500281515957</v>
      </c>
      <c r="AB13">
        <f>STDEV($F$392:$F$430)</f>
        <v>21.04581310629894</v>
      </c>
      <c r="AD13">
        <v>1991</v>
      </c>
      <c r="AE13" t="s">
        <v>0</v>
      </c>
      <c r="AF13">
        <v>30879.826419267301</v>
      </c>
      <c r="AH13">
        <v>14157772.4866968</v>
      </c>
      <c r="AI13">
        <v>2661.6839567470702</v>
      </c>
      <c r="AJ13">
        <v>43178.135481999903</v>
      </c>
      <c r="AM13">
        <v>5894530.2531861803</v>
      </c>
      <c r="AN13">
        <v>127850.373965672</v>
      </c>
      <c r="AQ13" t="s">
        <v>0</v>
      </c>
      <c r="AR13">
        <f t="shared" si="4"/>
        <v>28</v>
      </c>
      <c r="AS13">
        <f t="shared" si="5"/>
        <v>1.5244123209724135E-3</v>
      </c>
      <c r="AT13">
        <f t="shared" si="6"/>
        <v>0</v>
      </c>
      <c r="AU13">
        <f t="shared" si="7"/>
        <v>0.6989120509686122</v>
      </c>
      <c r="AV13">
        <f t="shared" si="8"/>
        <v>1.3139658763328346E-4</v>
      </c>
      <c r="AW13">
        <f t="shared" si="9"/>
        <v>2.1315301722132723E-3</v>
      </c>
      <c r="AX13">
        <f t="shared" si="10"/>
        <v>0</v>
      </c>
      <c r="AY13">
        <f t="shared" si="11"/>
        <v>0</v>
      </c>
      <c r="AZ13">
        <f t="shared" si="12"/>
        <v>0.29098915331645381</v>
      </c>
      <c r="BA13">
        <f t="shared" si="13"/>
        <v>6.3114566341148969E-3</v>
      </c>
      <c r="BB13">
        <f t="shared" si="14"/>
        <v>0</v>
      </c>
      <c r="BD13">
        <f t="shared" si="1"/>
        <v>0.70117497772845871</v>
      </c>
      <c r="BF13" t="s">
        <v>14</v>
      </c>
      <c r="BG13" t="s">
        <v>3</v>
      </c>
      <c r="BH13">
        <f t="shared" si="16"/>
        <v>353</v>
      </c>
      <c r="BI13">
        <f t="shared" si="15"/>
        <v>391</v>
      </c>
      <c r="BJ13">
        <f ca="1">MIN(INDIRECT(CONCATENATE("AZ",BH13)):INDIRECT(CONCATENATE("AZ",BI13)))</f>
        <v>5.7745400755218189E-4</v>
      </c>
      <c r="BK13">
        <f ca="1">MAX(INDIRECT(CONCATENATE("AZ",BH13)):INDIRECT(CONCATENATE("AZ",BI13)))</f>
        <v>6.1845432675142697E-4</v>
      </c>
      <c r="BL13">
        <f ca="1">AVERAGE(INDIRECT(CONCATENATE("D",$BH13)):INDIRECT(CONCATENATE("D",$BI13)))</f>
        <v>43.763453446553491</v>
      </c>
      <c r="BM13">
        <f ca="1">AVERAGE(INDIRECT(CONCATENATE("e",$BH13)):INDIRECT(CONCATENATE("e",$BI13)))</f>
        <v>268.73708834538371</v>
      </c>
      <c r="BN13">
        <f ca="1">AVERAGE(INDIRECT(CONCATENATE("h",$BH13)):INDIRECT(CONCATENATE("h",$BI13)))</f>
        <v>1.1447749157294544</v>
      </c>
      <c r="BO13">
        <f ca="1">AVERAGE(INDIRECT(CONCATENATE("i",$BH13)):INDIRECT(CONCATENATE("i",$BI13)))</f>
        <v>13.907085743797166</v>
      </c>
      <c r="BP13">
        <f ca="1">INDEX(INDIRECT(CONCATENATE("A",$BH13)):INDIRECT(CONCATENATE("A",$BI13)),MATCH(MIN(INDIRECT(CONCATENATE("n",$BH13)):INDIRECT(CONCATENATE("n",$BI13))),INDIRECT(CONCATENATE("n",$BH13)):INDIRECT(CONCATENATE("n",$BI13)),0))</f>
        <v>1981</v>
      </c>
      <c r="BQ13">
        <f ca="1">INDEX(INDIRECT(CONCATENATE("A",$BH13)):INDIRECT(CONCATENATE("A",$BI13)),MATCH(MIN(INDIRECT(CONCATENATE("O",$BH13)):INDIRECT(CONCATENATE("O",$BI13))),INDIRECT(CONCATENATE("O",$BH13)):INDIRECT(CONCATENATE("O",$BI13)),0))</f>
        <v>1988</v>
      </c>
    </row>
    <row r="14" spans="1:69" x14ac:dyDescent="0.25">
      <c r="A14">
        <v>1992</v>
      </c>
      <c r="B14" t="s">
        <v>13</v>
      </c>
      <c r="C14" t="s">
        <v>0</v>
      </c>
      <c r="D14">
        <f t="shared" si="2"/>
        <v>13.266994384415002</v>
      </c>
      <c r="E14">
        <f t="shared" si="3"/>
        <v>8.4218794421587315</v>
      </c>
      <c r="F14">
        <v>240.05927186946201</v>
      </c>
      <c r="G14">
        <v>27.703360065301201</v>
      </c>
      <c r="H14">
        <v>1.2491475842211301E-2</v>
      </c>
      <c r="I14">
        <v>1.76789743409472</v>
      </c>
      <c r="J14">
        <v>536.26143410692202</v>
      </c>
      <c r="K14">
        <v>0.19581580634529799</v>
      </c>
      <c r="L14">
        <v>2.34952002084735E-2</v>
      </c>
      <c r="N14">
        <v>1.5633714763805626</v>
      </c>
      <c r="O14">
        <v>0.65562521544096208</v>
      </c>
      <c r="P14" t="str">
        <f ca="1">IF(LOOKUP(C14,$BG$4:$BG$9,$BP$4:$BP$9)=A14,C14,"")</f>
        <v/>
      </c>
      <c r="Q14" t="str">
        <f ca="1">IF(LOOKUP(C14,$BG$4:$BG$9,$BQ$4:$BQ$9)=A14,C14,"")</f>
        <v/>
      </c>
      <c r="T14">
        <f>LOOKUP(C14,$X$32:$X$37,$AA$32:$AA$37)</f>
        <v>645.28291425083364</v>
      </c>
      <c r="U14">
        <v>5351.6172189941399</v>
      </c>
      <c r="W14" t="s">
        <v>14</v>
      </c>
      <c r="X14" t="s">
        <v>11</v>
      </c>
      <c r="Y14">
        <f>PERCENTILE($F$431:$F$469,Y$2)</f>
        <v>441.9387083147044</v>
      </c>
      <c r="Z14">
        <f>PERCENTILE($F$431:$F$469,Z$2)</f>
        <v>464.79485096402516</v>
      </c>
      <c r="AA14">
        <f>PERCENTILE($F$431:$F$469,AA$2)</f>
        <v>453.85802421598299</v>
      </c>
      <c r="AB14">
        <f>STDEV($F$431:$F$469)</f>
        <v>8.8650274485012321</v>
      </c>
      <c r="AD14">
        <v>1992</v>
      </c>
      <c r="AE14" t="s">
        <v>0</v>
      </c>
      <c r="AF14">
        <v>32324.836228227199</v>
      </c>
      <c r="AH14">
        <v>13266994.384415001</v>
      </c>
      <c r="AI14">
        <v>2686.6988774828401</v>
      </c>
      <c r="AJ14">
        <v>43295.791286999898</v>
      </c>
      <c r="AM14">
        <v>7382167.1402399102</v>
      </c>
      <c r="AN14">
        <v>1039712.30191882</v>
      </c>
      <c r="AQ14" t="s">
        <v>0</v>
      </c>
      <c r="AR14">
        <f t="shared" si="4"/>
        <v>11</v>
      </c>
      <c r="AS14">
        <f t="shared" si="5"/>
        <v>1.4850262880190142E-3</v>
      </c>
      <c r="AT14">
        <f t="shared" si="6"/>
        <v>0</v>
      </c>
      <c r="AU14">
        <f t="shared" si="7"/>
        <v>0.60949528977512868</v>
      </c>
      <c r="AV14">
        <f t="shared" si="8"/>
        <v>1.2342888399753571E-4</v>
      </c>
      <c r="AW14">
        <f t="shared" si="9"/>
        <v>1.9890398753400155E-3</v>
      </c>
      <c r="AX14">
        <f t="shared" si="10"/>
        <v>0</v>
      </c>
      <c r="AY14">
        <f t="shared" si="11"/>
        <v>0</v>
      </c>
      <c r="AZ14">
        <f t="shared" si="12"/>
        <v>0.33914208221829706</v>
      </c>
      <c r="BA14">
        <f t="shared" si="13"/>
        <v>4.7765132959217721E-2</v>
      </c>
      <c r="BB14">
        <f t="shared" si="14"/>
        <v>0</v>
      </c>
      <c r="BD14">
        <f t="shared" si="1"/>
        <v>0.61160775853446625</v>
      </c>
      <c r="BF14" t="s">
        <v>14</v>
      </c>
      <c r="BG14" t="s">
        <v>4</v>
      </c>
      <c r="BH14">
        <f t="shared" si="16"/>
        <v>392</v>
      </c>
      <c r="BI14">
        <f t="shared" si="15"/>
        <v>430</v>
      </c>
      <c r="BJ14">
        <f ca="1">MIN(INDIRECT(CONCATENATE("AZ",BH14)):INDIRECT(CONCATENATE("AZ",BI14)))</f>
        <v>5.5021042839879363E-4</v>
      </c>
      <c r="BK14">
        <f ca="1">MAX(INDIRECT(CONCATENATE("AZ",BH14)):INDIRECT(CONCATENATE("AZ",BI14)))</f>
        <v>4.8386541521887844E-2</v>
      </c>
      <c r="BL14">
        <f ca="1">AVERAGE(INDIRECT(CONCATENATE("D",$BH14)):INDIRECT(CONCATENATE("D",$BI14)))</f>
        <v>26.054859253661295</v>
      </c>
      <c r="BM14">
        <f ca="1">AVERAGE(INDIRECT(CONCATENATE("e",$BH14)):INDIRECT(CONCATENATE("e",$BI14)))</f>
        <v>40.702251126871452</v>
      </c>
      <c r="BN14">
        <f ca="1">AVERAGE(INDIRECT(CONCATENATE("h",$BH14)):INDIRECT(CONCATENATE("h",$BI14)))</f>
        <v>0.19980230371350385</v>
      </c>
      <c r="BO14">
        <f ca="1">AVERAGE(INDIRECT(CONCATENATE("i",$BH14)):INDIRECT(CONCATENATE("i",$BI14)))</f>
        <v>19.197665453170323</v>
      </c>
      <c r="BP14">
        <f ca="1">INDEX(INDIRECT(CONCATENATE("A",$BH14)):INDIRECT(CONCATENATE("A",$BI14)),MATCH(MIN(INDIRECT(CONCATENATE("n",$BH14)):INDIRECT(CONCATENATE("n",$BI14))),INDIRECT(CONCATENATE("n",$BH14)):INDIRECT(CONCATENATE("n",$BI14)),0))</f>
        <v>1997</v>
      </c>
      <c r="BQ14">
        <f ca="1">INDEX(INDIRECT(CONCATENATE("A",$BH14)):INDIRECT(CONCATENATE("A",$BI14)),MATCH(MIN(INDIRECT(CONCATENATE("O",$BH14)):INDIRECT(CONCATENATE("O",$BI14))),INDIRECT(CONCATENATE("O",$BH14)):INDIRECT(CONCATENATE("O",$BI14)),0))</f>
        <v>1989</v>
      </c>
    </row>
    <row r="15" spans="1:69" x14ac:dyDescent="0.25">
      <c r="A15">
        <v>1993</v>
      </c>
      <c r="B15" t="s">
        <v>13</v>
      </c>
      <c r="C15" t="s">
        <v>0</v>
      </c>
      <c r="D15">
        <f t="shared" si="2"/>
        <v>9.8847584907586405</v>
      </c>
      <c r="E15">
        <f t="shared" si="3"/>
        <v>8.3598571629750786</v>
      </c>
      <c r="F15">
        <v>283.04025699733597</v>
      </c>
      <c r="G15">
        <v>32.635529225551799</v>
      </c>
      <c r="H15">
        <v>1.556538918586E-2</v>
      </c>
      <c r="I15">
        <v>2.11348985513456</v>
      </c>
      <c r="J15">
        <v>484.201106744193</v>
      </c>
      <c r="K15">
        <v>0.35240997058333301</v>
      </c>
      <c r="L15">
        <v>2.17074464148263E-2</v>
      </c>
      <c r="N15">
        <v>4.8835850908532707</v>
      </c>
      <c r="O15">
        <v>1.0042915498244507</v>
      </c>
      <c r="P15" t="str">
        <f ca="1">IF(LOOKUP(C15,$BG$4:$BG$9,$BP$4:$BP$9)=A15,C15,"")</f>
        <v/>
      </c>
      <c r="Q15" t="str">
        <f ca="1">IF(LOOKUP(C15,$BG$4:$BG$9,$BQ$4:$BQ$9)=A15,C15,"")</f>
        <v/>
      </c>
      <c r="T15">
        <f>LOOKUP(C15,$X$32:$X$37,$AA$32:$AA$37)</f>
        <v>645.28291425083364</v>
      </c>
      <c r="U15">
        <v>5022.0421813317298</v>
      </c>
      <c r="AD15">
        <v>1993</v>
      </c>
      <c r="AE15" t="s">
        <v>0</v>
      </c>
      <c r="AF15">
        <v>32495.815757641099</v>
      </c>
      <c r="AH15">
        <v>9884758.4907586407</v>
      </c>
      <c r="AI15">
        <v>2640.7883468260102</v>
      </c>
      <c r="AJ15">
        <v>43178.135481999903</v>
      </c>
      <c r="AM15">
        <v>7312621.0551310098</v>
      </c>
      <c r="AN15">
        <v>1047236.1078440699</v>
      </c>
      <c r="AQ15" t="s">
        <v>0</v>
      </c>
      <c r="AR15">
        <f t="shared" si="4"/>
        <v>2</v>
      </c>
      <c r="AS15">
        <f t="shared" si="5"/>
        <v>1.7735053869706225E-3</v>
      </c>
      <c r="AT15">
        <f t="shared" si="6"/>
        <v>0</v>
      </c>
      <c r="AU15">
        <f t="shared" si="7"/>
        <v>0.53947476078183598</v>
      </c>
      <c r="AV15">
        <f t="shared" si="8"/>
        <v>1.4412478190654136E-4</v>
      </c>
      <c r="AW15">
        <f t="shared" si="9"/>
        <v>2.3565081870169052E-3</v>
      </c>
      <c r="AX15">
        <f t="shared" si="10"/>
        <v>0</v>
      </c>
      <c r="AY15">
        <f t="shared" si="11"/>
        <v>0</v>
      </c>
      <c r="AZ15">
        <f t="shared" si="12"/>
        <v>0.39909670004514675</v>
      </c>
      <c r="BA15">
        <f t="shared" si="13"/>
        <v>5.7154400817123148E-2</v>
      </c>
      <c r="BB15">
        <f t="shared" si="14"/>
        <v>0</v>
      </c>
      <c r="BD15">
        <f t="shared" si="1"/>
        <v>0.54197539375075943</v>
      </c>
      <c r="BF15" t="s">
        <v>14</v>
      </c>
      <c r="BG15" t="s">
        <v>11</v>
      </c>
      <c r="BH15">
        <f t="shared" si="16"/>
        <v>431</v>
      </c>
      <c r="BI15">
        <f t="shared" si="15"/>
        <v>469</v>
      </c>
      <c r="BJ15">
        <f ca="1">MIN(INDIRECT(CONCATENATE("AZ",BH15)):INDIRECT(CONCATENATE("AZ",BI15)))</f>
        <v>2.4725281625850989E-3</v>
      </c>
      <c r="BK15">
        <f ca="1">MAX(INDIRECT(CONCATENATE("AZ",BH15)):INDIRECT(CONCATENATE("AZ",BI15)))</f>
        <v>1.037372532359836E-2</v>
      </c>
      <c r="BL15">
        <f ca="1">AVERAGE(INDIRECT(CONCATENATE("D",$BH15)):INDIRECT(CONCATENATE("D",$BI15)))</f>
        <v>128.01247953985947</v>
      </c>
      <c r="BM15">
        <f ca="1">AVERAGE(INDIRECT(CONCATENATE("e",$BH15)):INDIRECT(CONCATENATE("e",$BI15)))</f>
        <v>616.31095038527792</v>
      </c>
      <c r="BN15">
        <f ca="1">AVERAGE(INDIRECT(CONCATENATE("h",$BH15)):INDIRECT(CONCATENATE("h",$BI15)))</f>
        <v>0.74763909587027078</v>
      </c>
      <c r="BO15">
        <f ca="1">AVERAGE(INDIRECT(CONCATENATE("i",$BH15)):INDIRECT(CONCATENATE("i",$BI15)))</f>
        <v>18.467683830922965</v>
      </c>
      <c r="BP15">
        <f ca="1">INDEX(INDIRECT(CONCATENATE("A",$BH15)):INDIRECT(CONCATENATE("A",$BI15)),MATCH(MIN(INDIRECT(CONCATENATE("n",$BH15)):INDIRECT(CONCATENATE("n",$BI15))),INDIRECT(CONCATENATE("n",$BH15)):INDIRECT(CONCATENATE("n",$BI15)),0))</f>
        <v>2011</v>
      </c>
      <c r="BQ15">
        <f ca="1">INDEX(INDIRECT(CONCATENATE("A",$BH15)):INDIRECT(CONCATENATE("A",$BI15)),MATCH(MIN(INDIRECT(CONCATENATE("O",$BH15)):INDIRECT(CONCATENATE("O",$BI15))),INDIRECT(CONCATENATE("O",$BH15)):INDIRECT(CONCATENATE("O",$BI15)),0))</f>
        <v>1999</v>
      </c>
    </row>
    <row r="16" spans="1:69" x14ac:dyDescent="0.25">
      <c r="A16">
        <v>1994</v>
      </c>
      <c r="B16" t="s">
        <v>13</v>
      </c>
      <c r="C16" t="s">
        <v>0</v>
      </c>
      <c r="D16">
        <f t="shared" si="2"/>
        <v>13.552552446079799</v>
      </c>
      <c r="E16">
        <f t="shared" si="3"/>
        <v>6.3649015082238094</v>
      </c>
      <c r="F16">
        <v>198.026513585327</v>
      </c>
      <c r="G16">
        <v>22.370267452336002</v>
      </c>
      <c r="H16">
        <v>9.8768133002585592E-3</v>
      </c>
      <c r="I16">
        <v>1.1700610688764199</v>
      </c>
      <c r="J16">
        <v>738.60514028031503</v>
      </c>
      <c r="K16">
        <v>1.5900789334355301</v>
      </c>
      <c r="L16">
        <v>1.4396450482500701E-2</v>
      </c>
      <c r="N16">
        <v>0.77916451921915719</v>
      </c>
      <c r="O16">
        <v>5.5767202288320702E-2</v>
      </c>
      <c r="P16" t="str">
        <f ca="1">IF(LOOKUP(C16,$BG$4:$BG$9,$BP$4:$BP$9)=A16,C16,"")</f>
        <v/>
      </c>
      <c r="Q16" t="str">
        <f ca="1">IF(LOOKUP(C16,$BG$4:$BG$9,$BQ$4:$BQ$9)=A16,C16,"")</f>
        <v>CAPP</v>
      </c>
      <c r="T16">
        <f>LOOKUP(C16,$X$32:$X$37,$AA$32:$AA$37)</f>
        <v>645.28291425083364</v>
      </c>
      <c r="U16">
        <v>5611.7223275448896</v>
      </c>
      <c r="Y16" t="s">
        <v>19</v>
      </c>
      <c r="Z16" t="s">
        <v>20</v>
      </c>
      <c r="AA16" t="s">
        <v>21</v>
      </c>
      <c r="AD16">
        <v>1994</v>
      </c>
      <c r="AE16" t="s">
        <v>0</v>
      </c>
      <c r="AF16">
        <v>31569.863013701601</v>
      </c>
      <c r="AH16">
        <v>13552552.4460798</v>
      </c>
      <c r="AI16">
        <v>2666.77486645305</v>
      </c>
      <c r="AJ16">
        <v>43178.135481999903</v>
      </c>
      <c r="AM16">
        <v>5774729.7738771196</v>
      </c>
      <c r="AN16">
        <v>590171.73434669001</v>
      </c>
      <c r="AQ16" t="s">
        <v>0</v>
      </c>
      <c r="AR16">
        <f t="shared" si="4"/>
        <v>26</v>
      </c>
      <c r="AS16">
        <f t="shared" si="5"/>
        <v>1.5788982385275766E-3</v>
      </c>
      <c r="AT16">
        <f t="shared" si="6"/>
        <v>0</v>
      </c>
      <c r="AU16">
        <f t="shared" si="7"/>
        <v>0.67780152151376238</v>
      </c>
      <c r="AV16">
        <f t="shared" si="8"/>
        <v>1.3337296197214765E-4</v>
      </c>
      <c r="AW16">
        <f t="shared" si="9"/>
        <v>2.1594608131763711E-3</v>
      </c>
      <c r="AX16">
        <f t="shared" si="10"/>
        <v>0</v>
      </c>
      <c r="AY16">
        <f t="shared" si="11"/>
        <v>0</v>
      </c>
      <c r="AZ16">
        <f t="shared" si="12"/>
        <v>0.28881058698259693</v>
      </c>
      <c r="BA16">
        <f t="shared" si="13"/>
        <v>2.951615948996469E-2</v>
      </c>
      <c r="BB16">
        <f t="shared" si="14"/>
        <v>0</v>
      </c>
      <c r="BD16">
        <f t="shared" si="1"/>
        <v>0.68009435528891093</v>
      </c>
    </row>
    <row r="17" spans="1:62" x14ac:dyDescent="0.25">
      <c r="A17">
        <v>1995</v>
      </c>
      <c r="B17" t="s">
        <v>13</v>
      </c>
      <c r="C17" t="s">
        <v>0</v>
      </c>
      <c r="D17">
        <f t="shared" si="2"/>
        <v>13.140828741464301</v>
      </c>
      <c r="E17">
        <f t="shared" si="3"/>
        <v>8.0349102980847054</v>
      </c>
      <c r="F17">
        <v>235.103727741646</v>
      </c>
      <c r="G17">
        <v>26.880888515577599</v>
      </c>
      <c r="H17">
        <v>1.19440889366594E-2</v>
      </c>
      <c r="I17">
        <v>1.4344478408200201</v>
      </c>
      <c r="J17">
        <v>569.46339745442697</v>
      </c>
      <c r="K17">
        <v>0.351765690303254</v>
      </c>
      <c r="L17">
        <v>2.54762757487247E-2</v>
      </c>
      <c r="N17">
        <v>1.3025679752572374</v>
      </c>
      <c r="O17">
        <v>0.32162823526071022</v>
      </c>
      <c r="P17" t="str">
        <f ca="1">IF(LOOKUP(C17,$BG$4:$BG$9,$BP$4:$BP$9)=A17,C17,"")</f>
        <v/>
      </c>
      <c r="Q17" t="str">
        <f ca="1">IF(LOOKUP(C17,$BG$4:$BG$9,$BQ$4:$BQ$9)=A17,C17,"")</f>
        <v/>
      </c>
      <c r="T17">
        <f>LOOKUP(C17,$X$32:$X$37,$AA$32:$AA$37)</f>
        <v>645.28291425083364</v>
      </c>
      <c r="U17">
        <v>5731.5552671014902</v>
      </c>
      <c r="W17" t="s">
        <v>22</v>
      </c>
      <c r="Y17">
        <v>0.1</v>
      </c>
      <c r="Z17">
        <v>0.9</v>
      </c>
      <c r="AA17">
        <v>0.5</v>
      </c>
      <c r="AD17">
        <v>1995</v>
      </c>
      <c r="AE17" t="s">
        <v>0</v>
      </c>
      <c r="AF17">
        <v>31816.592249948699</v>
      </c>
      <c r="AH17">
        <v>13140828.7414643</v>
      </c>
      <c r="AI17">
        <v>2700.2756574807099</v>
      </c>
      <c r="AJ17">
        <v>43178.135481999903</v>
      </c>
      <c r="AM17">
        <v>7258925.6548196003</v>
      </c>
      <c r="AN17">
        <v>775984.64326510602</v>
      </c>
      <c r="AQ17" t="s">
        <v>0</v>
      </c>
      <c r="AR17">
        <f t="shared" si="4"/>
        <v>13</v>
      </c>
      <c r="AS17">
        <f t="shared" si="5"/>
        <v>1.4970094802406735E-3</v>
      </c>
      <c r="AT17">
        <f t="shared" si="6"/>
        <v>0</v>
      </c>
      <c r="AU17">
        <f t="shared" si="7"/>
        <v>0.61829202353444668</v>
      </c>
      <c r="AV17">
        <f t="shared" si="8"/>
        <v>1.2705126390518011E-4</v>
      </c>
      <c r="AW17">
        <f t="shared" si="9"/>
        <v>2.0315839499050773E-3</v>
      </c>
      <c r="AX17">
        <f t="shared" si="10"/>
        <v>0</v>
      </c>
      <c r="AY17">
        <f t="shared" si="11"/>
        <v>0</v>
      </c>
      <c r="AZ17">
        <f t="shared" si="12"/>
        <v>0.34154130763783169</v>
      </c>
      <c r="BA17">
        <f t="shared" si="13"/>
        <v>3.6511024133670814E-2</v>
      </c>
      <c r="BB17">
        <f t="shared" si="14"/>
        <v>0</v>
      </c>
      <c r="BD17">
        <f t="shared" si="1"/>
        <v>0.620450658748257</v>
      </c>
    </row>
    <row r="18" spans="1:62" x14ac:dyDescent="0.25">
      <c r="A18">
        <v>1996</v>
      </c>
      <c r="B18" t="s">
        <v>13</v>
      </c>
      <c r="C18" t="s">
        <v>0</v>
      </c>
      <c r="D18">
        <f t="shared" si="2"/>
        <v>15.0053791857177</v>
      </c>
      <c r="E18">
        <f t="shared" si="3"/>
        <v>4.3153798639306862</v>
      </c>
      <c r="F18">
        <v>139.33326718904101</v>
      </c>
      <c r="G18">
        <v>14.7999295081577</v>
      </c>
      <c r="H18">
        <v>4.45764689220672E-3</v>
      </c>
      <c r="I18">
        <v>0.13379805313766099</v>
      </c>
      <c r="J18">
        <v>926.30383701129097</v>
      </c>
      <c r="K18">
        <v>3.0085640187510001</v>
      </c>
      <c r="L18">
        <v>2.0395239584896602E-3</v>
      </c>
      <c r="N18">
        <v>4.2815129031501815</v>
      </c>
      <c r="O18">
        <v>0.98650799446610149</v>
      </c>
      <c r="P18" t="str">
        <f ca="1">IF(LOOKUP(C18,$BG$4:$BG$9,$BP$4:$BP$9)=A18,C18,"")</f>
        <v/>
      </c>
      <c r="Q18" t="str">
        <f ca="1">IF(LOOKUP(C18,$BG$4:$BG$9,$BQ$4:$BQ$9)=A18,C18,"")</f>
        <v/>
      </c>
      <c r="T18">
        <f>LOOKUP(C18,$X$32:$X$37,$AA$32:$AA$37)</f>
        <v>645.28291425083364</v>
      </c>
      <c r="U18">
        <v>6241.35574702553</v>
      </c>
      <c r="W18" t="s">
        <v>13</v>
      </c>
      <c r="X18" t="s">
        <v>0</v>
      </c>
      <c r="Y18">
        <f>PERCENTILE($G$2:$G$40,Y$17)</f>
        <v>17.158286582528962</v>
      </c>
      <c r="Z18">
        <f>PERCENTILE($G$2:$G$40,Z$17)</f>
        <v>30.446399518584503</v>
      </c>
      <c r="AA18">
        <f>PERCENTILE($G$2:$G$40,AA$17)</f>
        <v>23.8095372005101</v>
      </c>
      <c r="AB18">
        <f>STDEV($G$2:$G$40)</f>
        <v>5.2805667103534768</v>
      </c>
      <c r="AD18">
        <v>1996</v>
      </c>
      <c r="AE18" t="s">
        <v>0</v>
      </c>
      <c r="AF18">
        <v>30089.7260274002</v>
      </c>
      <c r="AH18">
        <v>15005379.1857177</v>
      </c>
      <c r="AI18">
        <v>2680.2138674808898</v>
      </c>
      <c r="AJ18">
        <v>43238.179286999897</v>
      </c>
      <c r="AM18">
        <v>4256356.6158879502</v>
      </c>
      <c r="AN18">
        <v>59023.248042736399</v>
      </c>
      <c r="AQ18" t="s">
        <v>0</v>
      </c>
      <c r="AR18">
        <f t="shared" si="4"/>
        <v>39</v>
      </c>
      <c r="AS18">
        <f t="shared" si="5"/>
        <v>1.5512753112669742E-3</v>
      </c>
      <c r="AT18">
        <f t="shared" si="6"/>
        <v>0</v>
      </c>
      <c r="AU18">
        <f t="shared" si="7"/>
        <v>0.77360206755642602</v>
      </c>
      <c r="AV18">
        <f t="shared" si="8"/>
        <v>1.3817838014717592E-4</v>
      </c>
      <c r="AW18">
        <f t="shared" si="9"/>
        <v>2.229143594427514E-3</v>
      </c>
      <c r="AX18">
        <f t="shared" si="10"/>
        <v>0</v>
      </c>
      <c r="AY18">
        <f t="shared" si="11"/>
        <v>0</v>
      </c>
      <c r="AZ18">
        <f t="shared" si="12"/>
        <v>0.21943639261328679</v>
      </c>
      <c r="BA18">
        <f t="shared" si="13"/>
        <v>3.042942544445453E-3</v>
      </c>
      <c r="BB18">
        <f t="shared" si="14"/>
        <v>0</v>
      </c>
      <c r="BD18">
        <f t="shared" si="1"/>
        <v>0.7759693895310007</v>
      </c>
    </row>
    <row r="19" spans="1:62" x14ac:dyDescent="0.25">
      <c r="A19">
        <v>1997</v>
      </c>
      <c r="B19" t="s">
        <v>13</v>
      </c>
      <c r="C19" t="s">
        <v>0</v>
      </c>
      <c r="D19">
        <f t="shared" si="2"/>
        <v>13.927762076815599</v>
      </c>
      <c r="E19">
        <f t="shared" si="3"/>
        <v>4.9145204136218243</v>
      </c>
      <c r="F19">
        <v>162.653151816822</v>
      </c>
      <c r="G19">
        <v>17.250254860832101</v>
      </c>
      <c r="H19">
        <v>5.3854170638339798E-3</v>
      </c>
      <c r="I19">
        <v>0.18867121023993699</v>
      </c>
      <c r="J19">
        <v>747.29432175730005</v>
      </c>
      <c r="K19">
        <v>1.20684342733989</v>
      </c>
      <c r="L19">
        <v>1.68086624592424E-3</v>
      </c>
      <c r="N19">
        <v>2.6047552445569417</v>
      </c>
      <c r="O19">
        <v>0.9307070671921982</v>
      </c>
      <c r="P19" t="str">
        <f ca="1">IF(LOOKUP(C19,$BG$4:$BG$9,$BP$4:$BP$9)=A19,C19,"")</f>
        <v/>
      </c>
      <c r="Q19" t="str">
        <f ca="1">IF(LOOKUP(C19,$BG$4:$BG$9,$BQ$4:$BQ$9)=A19,C19,"")</f>
        <v/>
      </c>
      <c r="T19">
        <f>LOOKUP(C19,$X$32:$X$37,$AA$32:$AA$37)</f>
        <v>645.28291425083364</v>
      </c>
      <c r="U19">
        <v>5608.63423996246</v>
      </c>
      <c r="W19" t="s">
        <v>13</v>
      </c>
      <c r="X19" t="s">
        <v>1</v>
      </c>
      <c r="Y19">
        <f>PERCENTILE($G$41:$G$79,Y$17)</f>
        <v>25.53454619781386</v>
      </c>
      <c r="Z19">
        <f>PERCENTILE($G$41:$G$79,Z$17)</f>
        <v>27.517057183296458</v>
      </c>
      <c r="AA19">
        <f>PERCENTILE($G$41:$G$79,AA$17)</f>
        <v>26.4295421061925</v>
      </c>
      <c r="AB19">
        <f>STDEV($G$41:$G$79)</f>
        <v>0.77625398514664268</v>
      </c>
      <c r="AD19">
        <v>1997</v>
      </c>
      <c r="AE19" t="s">
        <v>0</v>
      </c>
      <c r="AF19">
        <v>30010.479452057702</v>
      </c>
      <c r="AH19">
        <v>13927762.0768156</v>
      </c>
      <c r="AI19">
        <v>2678.2857158648599</v>
      </c>
      <c r="AJ19">
        <v>43178.135481999903</v>
      </c>
      <c r="AM19">
        <v>4833243.5393005796</v>
      </c>
      <c r="AN19">
        <v>81276.874321245094</v>
      </c>
      <c r="AQ19" t="s">
        <v>0</v>
      </c>
      <c r="AR19">
        <f t="shared" si="4"/>
        <v>34</v>
      </c>
      <c r="AS19">
        <f t="shared" si="5"/>
        <v>1.5863327237597635E-3</v>
      </c>
      <c r="AT19">
        <f t="shared" si="6"/>
        <v>0</v>
      </c>
      <c r="AU19">
        <f t="shared" si="7"/>
        <v>0.73621165521492282</v>
      </c>
      <c r="AV19">
        <f t="shared" si="8"/>
        <v>1.4157228915459588E-4</v>
      </c>
      <c r="AW19">
        <f t="shared" si="9"/>
        <v>2.2823657107994846E-3</v>
      </c>
      <c r="AX19">
        <f t="shared" si="10"/>
        <v>0</v>
      </c>
      <c r="AY19">
        <f t="shared" si="11"/>
        <v>0</v>
      </c>
      <c r="AZ19">
        <f t="shared" si="12"/>
        <v>0.25548183595471557</v>
      </c>
      <c r="BA19">
        <f t="shared" si="13"/>
        <v>4.2962381066477878E-3</v>
      </c>
      <c r="BB19">
        <f t="shared" si="14"/>
        <v>0</v>
      </c>
      <c r="BD19">
        <f t="shared" si="1"/>
        <v>0.73863559321487693</v>
      </c>
      <c r="BJ19" s="2"/>
    </row>
    <row r="20" spans="1:62" x14ac:dyDescent="0.25">
      <c r="A20">
        <v>1998</v>
      </c>
      <c r="B20" t="s">
        <v>13</v>
      </c>
      <c r="C20" t="s">
        <v>0</v>
      </c>
      <c r="D20">
        <f t="shared" si="2"/>
        <v>13.966571655947199</v>
      </c>
      <c r="E20">
        <f t="shared" si="3"/>
        <v>7.3148580933778815</v>
      </c>
      <c r="F20">
        <v>212.64088605466301</v>
      </c>
      <c r="G20">
        <v>24.225333941674801</v>
      </c>
      <c r="H20">
        <v>1.3161920137016499E-2</v>
      </c>
      <c r="I20">
        <v>1.68207612738811</v>
      </c>
      <c r="J20">
        <v>637.85024060137903</v>
      </c>
      <c r="K20">
        <v>1.1147443002119799</v>
      </c>
      <c r="L20">
        <v>1.47036252532415E-2</v>
      </c>
      <c r="N20">
        <v>0.98475423616466706</v>
      </c>
      <c r="O20">
        <v>0.57047435302915717</v>
      </c>
      <c r="P20" t="str">
        <f ca="1">IF(LOOKUP(C20,$BG$4:$BG$9,$BP$4:$BP$9)=A20,C20,"")</f>
        <v/>
      </c>
      <c r="Q20" t="str">
        <f ca="1">IF(LOOKUP(C20,$BG$4:$BG$9,$BQ$4:$BQ$9)=A20,C20,"")</f>
        <v/>
      </c>
      <c r="T20">
        <f>LOOKUP(C20,$X$32:$X$37,$AA$32:$AA$37)</f>
        <v>645.28291425083364</v>
      </c>
      <c r="U20">
        <v>6705.2709275495699</v>
      </c>
      <c r="W20" t="s">
        <v>13</v>
      </c>
      <c r="X20" t="s">
        <v>2</v>
      </c>
      <c r="Y20">
        <f>PERCENTILE($G$80:$G$118,Y$17)</f>
        <v>34.92246380443396</v>
      </c>
      <c r="Z20">
        <f>PERCENTILE($G$80:$G$118,Z$17)</f>
        <v>35.179486829807161</v>
      </c>
      <c r="AA20">
        <f>PERCENTILE($G$80:$G$118,AA$17)</f>
        <v>35.054714167076703</v>
      </c>
      <c r="AB20">
        <f>STDEV($G$80:$G$118)</f>
        <v>0.12303861788455975</v>
      </c>
      <c r="AD20">
        <v>1998</v>
      </c>
      <c r="AE20" t="s">
        <v>0</v>
      </c>
      <c r="AF20">
        <v>31495.753424660499</v>
      </c>
      <c r="AH20">
        <v>13966571.655947199</v>
      </c>
      <c r="AI20">
        <v>2693.0398370958801</v>
      </c>
      <c r="AJ20">
        <v>43178.135481999903</v>
      </c>
      <c r="AM20">
        <v>6472168.0205107899</v>
      </c>
      <c r="AN20">
        <v>842690.07286709198</v>
      </c>
      <c r="AQ20" t="s">
        <v>0</v>
      </c>
      <c r="AR20">
        <f t="shared" si="4"/>
        <v>21</v>
      </c>
      <c r="AS20">
        <f t="shared" si="5"/>
        <v>1.4746033636342567E-3</v>
      </c>
      <c r="AT20">
        <f t="shared" si="6"/>
        <v>0</v>
      </c>
      <c r="AU20">
        <f t="shared" si="7"/>
        <v>0.65390255202382452</v>
      </c>
      <c r="AV20">
        <f t="shared" si="8"/>
        <v>1.26085747136733E-4</v>
      </c>
      <c r="AW20">
        <f t="shared" si="9"/>
        <v>2.0215621756601628E-3</v>
      </c>
      <c r="AX20">
        <f t="shared" si="10"/>
        <v>0</v>
      </c>
      <c r="AY20">
        <f t="shared" si="11"/>
        <v>0</v>
      </c>
      <c r="AZ20">
        <f t="shared" si="12"/>
        <v>0.30302119159907526</v>
      </c>
      <c r="BA20">
        <f t="shared" si="13"/>
        <v>3.9454005090668993E-2</v>
      </c>
      <c r="BB20">
        <f t="shared" si="14"/>
        <v>0</v>
      </c>
      <c r="BD20">
        <f t="shared" si="1"/>
        <v>0.65605019994662139</v>
      </c>
    </row>
    <row r="21" spans="1:62" x14ac:dyDescent="0.25">
      <c r="A21">
        <v>1999</v>
      </c>
      <c r="B21" t="s">
        <v>13</v>
      </c>
      <c r="C21" t="s">
        <v>0</v>
      </c>
      <c r="D21">
        <f t="shared" si="2"/>
        <v>12.980115735018499</v>
      </c>
      <c r="E21">
        <f t="shared" si="3"/>
        <v>8.3272336782881009</v>
      </c>
      <c r="F21">
        <v>241.394401877012</v>
      </c>
      <c r="G21">
        <v>27.851362368898101</v>
      </c>
      <c r="H21">
        <v>1.46090212553506E-2</v>
      </c>
      <c r="I21">
        <v>2.0529854937109202</v>
      </c>
      <c r="J21">
        <v>558.99161279013504</v>
      </c>
      <c r="K21">
        <v>0.80543845080700105</v>
      </c>
      <c r="L21">
        <v>1.8990072970204299E-2</v>
      </c>
      <c r="N21">
        <v>1.7556043619064345</v>
      </c>
      <c r="O21">
        <v>0.94283082047030153</v>
      </c>
      <c r="P21" t="str">
        <f ca="1">IF(LOOKUP(C21,$BG$4:$BG$9,$BP$4:$BP$9)=A21,C21,"")</f>
        <v/>
      </c>
      <c r="Q21" t="str">
        <f ca="1">IF(LOOKUP(C21,$BG$4:$BG$9,$BQ$4:$BQ$9)=A21,C21,"")</f>
        <v/>
      </c>
      <c r="T21">
        <f>LOOKUP(C21,$X$32:$X$37,$AA$32:$AA$37)</f>
        <v>645.28291425083364</v>
      </c>
      <c r="U21">
        <v>5100.7638799759998</v>
      </c>
      <c r="W21" t="s">
        <v>13</v>
      </c>
      <c r="X21" t="s">
        <v>3</v>
      </c>
      <c r="Y21">
        <f>PERCENTILE($G$119:$G$157,Y$17)</f>
        <v>16.849146817399799</v>
      </c>
      <c r="Z21">
        <f>PERCENTILE($G$119:$G$157,Z$17)</f>
        <v>17.718431147816982</v>
      </c>
      <c r="AA21">
        <f>PERCENTILE($G$119:$G$157,AA$17)</f>
        <v>17.2529674495037</v>
      </c>
      <c r="AB21">
        <f>STDEV($G$119:$G$157)</f>
        <v>0.39563290302532395</v>
      </c>
      <c r="AD21">
        <v>1999</v>
      </c>
      <c r="AE21" t="s">
        <v>0</v>
      </c>
      <c r="AF21">
        <v>32305.8414287224</v>
      </c>
      <c r="AH21">
        <v>12980115.735018499</v>
      </c>
      <c r="AI21">
        <v>2667.94136159456</v>
      </c>
      <c r="AJ21">
        <v>43178.135481999903</v>
      </c>
      <c r="AM21">
        <v>7217385.0095011499</v>
      </c>
      <c r="AN21">
        <v>1109848.6687869499</v>
      </c>
      <c r="AQ21" t="s">
        <v>0</v>
      </c>
      <c r="AR21">
        <f t="shared" si="4"/>
        <v>10</v>
      </c>
      <c r="AS21">
        <f t="shared" si="5"/>
        <v>1.5106422303515492E-3</v>
      </c>
      <c r="AT21">
        <f t="shared" si="6"/>
        <v>0</v>
      </c>
      <c r="AU21">
        <f t="shared" si="7"/>
        <v>0.6069586835381503</v>
      </c>
      <c r="AV21">
        <f t="shared" si="8"/>
        <v>1.2475467936096229E-4</v>
      </c>
      <c r="AW21">
        <f t="shared" si="9"/>
        <v>2.0190377963335785E-3</v>
      </c>
      <c r="AX21">
        <f t="shared" si="10"/>
        <v>0</v>
      </c>
      <c r="AY21">
        <f t="shared" si="11"/>
        <v>0</v>
      </c>
      <c r="AZ21">
        <f t="shared" si="12"/>
        <v>0.33748963363527013</v>
      </c>
      <c r="BA21">
        <f t="shared" si="13"/>
        <v>5.1897248120533465E-2</v>
      </c>
      <c r="BB21">
        <f t="shared" si="14"/>
        <v>0</v>
      </c>
      <c r="BD21">
        <f t="shared" si="1"/>
        <v>0.60910247601384493</v>
      </c>
    </row>
    <row r="22" spans="1:62" x14ac:dyDescent="0.25">
      <c r="A22">
        <v>2000</v>
      </c>
      <c r="B22" t="s">
        <v>13</v>
      </c>
      <c r="C22" t="s">
        <v>0</v>
      </c>
      <c r="D22">
        <f t="shared" si="2"/>
        <v>11.7824090696156</v>
      </c>
      <c r="E22">
        <f t="shared" si="3"/>
        <v>8.3234214179800414</v>
      </c>
      <c r="F22">
        <v>255.85213152186699</v>
      </c>
      <c r="G22">
        <v>30.365690285085901</v>
      </c>
      <c r="H22">
        <v>1.7588147740803702E-2</v>
      </c>
      <c r="I22">
        <v>2.1379342288465999</v>
      </c>
      <c r="J22">
        <v>669.35258094529104</v>
      </c>
      <c r="K22">
        <v>2.84739908435769</v>
      </c>
      <c r="L22">
        <v>4.5166470821213299E-2</v>
      </c>
      <c r="N22">
        <v>2.9494987670012742</v>
      </c>
      <c r="O22">
        <v>1.0307586820914343</v>
      </c>
      <c r="P22" t="str">
        <f ca="1">IF(LOOKUP(C22,$BG$4:$BG$9,$BP$4:$BP$9)=A22,C22,"")</f>
        <v/>
      </c>
      <c r="Q22" t="str">
        <f ca="1">IF(LOOKUP(C22,$BG$4:$BG$9,$BQ$4:$BQ$9)=A22,C22,"")</f>
        <v/>
      </c>
      <c r="T22">
        <f>LOOKUP(C22,$X$32:$X$37,$AA$32:$AA$37)</f>
        <v>645.28291425083364</v>
      </c>
      <c r="U22">
        <v>5308.3568226656998</v>
      </c>
      <c r="W22" t="s">
        <v>13</v>
      </c>
      <c r="X22" t="s">
        <v>4</v>
      </c>
      <c r="Y22">
        <f>PERCENTILE($G$158:$G$196,Y$17)</f>
        <v>22.091835983158262</v>
      </c>
      <c r="Z22">
        <f>PERCENTILE($G$158:$G$196,Z$17)</f>
        <v>27.293925204085639</v>
      </c>
      <c r="AA22">
        <f>PERCENTILE($G$158:$G$196,AA$17)</f>
        <v>24.413082068103101</v>
      </c>
      <c r="AB22">
        <f>STDEV($G$158:$G$196)</f>
        <v>2.2909957243730958</v>
      </c>
      <c r="AD22">
        <v>2000</v>
      </c>
      <c r="AE22" t="s">
        <v>0</v>
      </c>
      <c r="AF22">
        <v>32133.8345928204</v>
      </c>
      <c r="AH22">
        <v>11782409.069615601</v>
      </c>
      <c r="AI22">
        <v>2640.9598566244999</v>
      </c>
      <c r="AJ22">
        <v>43049.665436999901</v>
      </c>
      <c r="AM22">
        <v>7353511.1375285499</v>
      </c>
      <c r="AN22">
        <v>969910.28045149206</v>
      </c>
      <c r="AQ22" t="s">
        <v>0</v>
      </c>
      <c r="AR22">
        <f t="shared" si="4"/>
        <v>5</v>
      </c>
      <c r="AS22">
        <f t="shared" si="5"/>
        <v>1.5920721334383046E-3</v>
      </c>
      <c r="AT22">
        <f t="shared" si="6"/>
        <v>0</v>
      </c>
      <c r="AU22">
        <f t="shared" si="7"/>
        <v>0.5837599334844682</v>
      </c>
      <c r="AV22">
        <f t="shared" si="8"/>
        <v>1.3084646281836878E-4</v>
      </c>
      <c r="AW22">
        <f t="shared" si="9"/>
        <v>2.1328974137248789E-3</v>
      </c>
      <c r="AX22">
        <f t="shared" si="10"/>
        <v>0</v>
      </c>
      <c r="AY22">
        <f t="shared" si="11"/>
        <v>0</v>
      </c>
      <c r="AZ22">
        <f t="shared" si="12"/>
        <v>0.3643300064662422</v>
      </c>
      <c r="BA22">
        <f t="shared" si="13"/>
        <v>4.8054244039308081E-2</v>
      </c>
      <c r="BB22">
        <f t="shared" si="14"/>
        <v>0</v>
      </c>
      <c r="BD22">
        <f t="shared" si="1"/>
        <v>0.58602367736101146</v>
      </c>
    </row>
    <row r="23" spans="1:62" x14ac:dyDescent="0.25">
      <c r="A23">
        <v>2001</v>
      </c>
      <c r="B23" t="s">
        <v>13</v>
      </c>
      <c r="C23" t="s">
        <v>0</v>
      </c>
      <c r="D23">
        <f t="shared" si="2"/>
        <v>12.719423037361899</v>
      </c>
      <c r="E23">
        <f t="shared" si="3"/>
        <v>8.2843862624162607</v>
      </c>
      <c r="F23">
        <v>243.58651410739401</v>
      </c>
      <c r="G23">
        <v>28.781610147671302</v>
      </c>
      <c r="H23">
        <v>1.6987060613605599E-2</v>
      </c>
      <c r="I23">
        <v>2.2336323664579298</v>
      </c>
      <c r="J23">
        <v>560.71917501788005</v>
      </c>
      <c r="K23">
        <v>1.31570172091716</v>
      </c>
      <c r="L23">
        <v>3.6097960868159203E-2</v>
      </c>
      <c r="N23">
        <v>1.9734496436911941</v>
      </c>
      <c r="O23">
        <v>1.1258557325755663</v>
      </c>
      <c r="P23" t="str">
        <f ca="1">IF(LOOKUP(C23,$BG$4:$BG$9,$BP$4:$BP$9)=A23,C23,"")</f>
        <v/>
      </c>
      <c r="Q23" t="str">
        <f ca="1">IF(LOOKUP(C23,$BG$4:$BG$9,$BQ$4:$BQ$9)=A23,C23,"")</f>
        <v/>
      </c>
      <c r="T23">
        <f>LOOKUP(C23,$X$32:$X$37,$AA$32:$AA$37)</f>
        <v>645.28291425083364</v>
      </c>
      <c r="U23">
        <v>5753.8891567088003</v>
      </c>
      <c r="W23" t="s">
        <v>13</v>
      </c>
      <c r="X23" t="s">
        <v>11</v>
      </c>
      <c r="Y23">
        <f>PERCENTILE($G$197:$G$235,Y$17)</f>
        <v>23.462267402091321</v>
      </c>
      <c r="Z23">
        <f>PERCENTILE($G$197:$G$235,Z$17)</f>
        <v>24.85848267106876</v>
      </c>
      <c r="AA23">
        <f>PERCENTILE($G$197:$G$235,AA$17)</f>
        <v>24.174850282811601</v>
      </c>
      <c r="AB23">
        <f>STDEV($G$197:$G$235)</f>
        <v>0.57433937641000754</v>
      </c>
      <c r="AD23">
        <v>2001</v>
      </c>
      <c r="AE23" t="s">
        <v>0</v>
      </c>
      <c r="AF23">
        <v>32151.670822302</v>
      </c>
      <c r="AH23">
        <v>12719423.037361899</v>
      </c>
      <c r="AI23">
        <v>2630.5239256128102</v>
      </c>
      <c r="AJ23">
        <v>43178.135481999903</v>
      </c>
      <c r="AM23">
        <v>7172756.5120107504</v>
      </c>
      <c r="AN23">
        <v>1111629.75040551</v>
      </c>
      <c r="AQ23" t="s">
        <v>0</v>
      </c>
      <c r="AR23">
        <f t="shared" si="4"/>
        <v>9</v>
      </c>
      <c r="AS23">
        <f t="shared" si="5"/>
        <v>1.5250935470111995E-3</v>
      </c>
      <c r="AT23">
        <f t="shared" si="6"/>
        <v>0</v>
      </c>
      <c r="AU23">
        <f t="shared" si="7"/>
        <v>0.60333754047178756</v>
      </c>
      <c r="AV23">
        <f t="shared" si="8"/>
        <v>1.2477718767349051E-4</v>
      </c>
      <c r="AW23">
        <f t="shared" si="9"/>
        <v>2.0481267104133214E-3</v>
      </c>
      <c r="AX23">
        <f t="shared" si="10"/>
        <v>0</v>
      </c>
      <c r="AY23">
        <f t="shared" si="11"/>
        <v>0</v>
      </c>
      <c r="AZ23">
        <f t="shared" si="12"/>
        <v>0.34023502950155343</v>
      </c>
      <c r="BA23">
        <f t="shared" si="13"/>
        <v>5.2729432581560952E-2</v>
      </c>
      <c r="BB23">
        <f t="shared" si="14"/>
        <v>0</v>
      </c>
      <c r="BD23">
        <f t="shared" si="1"/>
        <v>0.60551044436987433</v>
      </c>
    </row>
    <row r="24" spans="1:62" x14ac:dyDescent="0.25">
      <c r="A24">
        <v>2002</v>
      </c>
      <c r="B24" t="s">
        <v>13</v>
      </c>
      <c r="C24" t="s">
        <v>0</v>
      </c>
      <c r="D24">
        <f t="shared" si="2"/>
        <v>13.4646799157793</v>
      </c>
      <c r="E24">
        <f t="shared" si="3"/>
        <v>6.9375571192401795</v>
      </c>
      <c r="F24">
        <v>211.82151053529699</v>
      </c>
      <c r="G24">
        <v>23.1294381438519</v>
      </c>
      <c r="H24">
        <v>8.4691299955578295E-3</v>
      </c>
      <c r="I24">
        <v>0.48441932154487</v>
      </c>
      <c r="J24">
        <v>603.81665588893395</v>
      </c>
      <c r="K24">
        <v>0.72987343085026302</v>
      </c>
      <c r="L24">
        <v>1.46525732573889E-2</v>
      </c>
      <c r="N24">
        <v>0.11863637790228765</v>
      </c>
      <c r="O24">
        <v>0.63187524295554143</v>
      </c>
      <c r="P24" t="str">
        <f ca="1">IF(LOOKUP(C24,$BG$4:$BG$9,$BP$4:$BP$9)=A24,C24,"")</f>
        <v>CAPP</v>
      </c>
      <c r="Q24" t="str">
        <f ca="1">IF(LOOKUP(C24,$BG$4:$BG$9,$BQ$4:$BQ$9)=A24,C24,"")</f>
        <v/>
      </c>
      <c r="T24">
        <f>LOOKUP(C24,$X$32:$X$37,$AA$32:$AA$37)</f>
        <v>645.28291425083364</v>
      </c>
      <c r="U24">
        <v>5102.9664810534196</v>
      </c>
      <c r="W24" t="s">
        <v>14</v>
      </c>
      <c r="X24" t="s">
        <v>0</v>
      </c>
      <c r="Y24">
        <f>PERCENTILE($G$236:$G$274,Y$17)</f>
        <v>6.6685937445837702</v>
      </c>
      <c r="Z24">
        <f>PERCENTILE($G$236:$G$274,Z$17)</f>
        <v>18.4383251275774</v>
      </c>
      <c r="AA24">
        <f>PERCENTILE($G$236:$G$274,AA$17)</f>
        <v>12.6602329700667</v>
      </c>
      <c r="AB24">
        <f>STDEV($G$236:$G$274)</f>
        <v>4.7161360609146641</v>
      </c>
      <c r="AD24">
        <v>2002</v>
      </c>
      <c r="AE24" t="s">
        <v>0</v>
      </c>
      <c r="AF24">
        <v>30165.367474688701</v>
      </c>
      <c r="AH24">
        <v>13464679.9157793</v>
      </c>
      <c r="AI24">
        <v>2663.3744912709399</v>
      </c>
      <c r="AJ24">
        <v>43178.135481999903</v>
      </c>
      <c r="AM24">
        <v>6708957.96613653</v>
      </c>
      <c r="AN24">
        <v>228599.15310364999</v>
      </c>
      <c r="AQ24" t="s">
        <v>0</v>
      </c>
      <c r="AR24">
        <f t="shared" si="4"/>
        <v>23</v>
      </c>
      <c r="AS24">
        <f t="shared" si="5"/>
        <v>1.4730446420908E-3</v>
      </c>
      <c r="AT24">
        <f t="shared" si="6"/>
        <v>0</v>
      </c>
      <c r="AU24">
        <f t="shared" si="7"/>
        <v>0.65751145329321015</v>
      </c>
      <c r="AV24">
        <f t="shared" si="8"/>
        <v>1.3005873465787954E-4</v>
      </c>
      <c r="AW24">
        <f t="shared" si="9"/>
        <v>2.108488191983711E-3</v>
      </c>
      <c r="AX24">
        <f t="shared" si="10"/>
        <v>0</v>
      </c>
      <c r="AY24">
        <f t="shared" si="11"/>
        <v>0</v>
      </c>
      <c r="AZ24">
        <f t="shared" si="12"/>
        <v>0.32761392992550614</v>
      </c>
      <c r="BA24">
        <f t="shared" si="13"/>
        <v>1.1163025212551339E-2</v>
      </c>
      <c r="BB24">
        <f t="shared" si="14"/>
        <v>0</v>
      </c>
      <c r="BD24">
        <f t="shared" si="1"/>
        <v>0.65975000021985175</v>
      </c>
    </row>
    <row r="25" spans="1:62" x14ac:dyDescent="0.25">
      <c r="A25">
        <v>2003</v>
      </c>
      <c r="B25" t="s">
        <v>13</v>
      </c>
      <c r="C25" t="s">
        <v>0</v>
      </c>
      <c r="D25">
        <f t="shared" si="2"/>
        <v>14.947085830691702</v>
      </c>
      <c r="E25">
        <f t="shared" si="3"/>
        <v>6.697414719218858</v>
      </c>
      <c r="F25">
        <v>192.99038523346499</v>
      </c>
      <c r="G25">
        <v>20.4748467493989</v>
      </c>
      <c r="H25">
        <v>6.0366266699043896E-3</v>
      </c>
      <c r="I25">
        <v>0.22523629589967101</v>
      </c>
      <c r="J25">
        <v>631.18245436381505</v>
      </c>
      <c r="K25">
        <v>0.27072168076092201</v>
      </c>
      <c r="L25">
        <v>1.86527987155643E-3</v>
      </c>
      <c r="N25">
        <v>1.8411846928360109</v>
      </c>
      <c r="O25">
        <v>0.89349077192639392</v>
      </c>
      <c r="P25" t="str">
        <f ca="1">IF(LOOKUP(C25,$BG$4:$BG$9,$BP$4:$BP$9)=A25,C25,"")</f>
        <v/>
      </c>
      <c r="Q25" t="str">
        <f ca="1">IF(LOOKUP(C25,$BG$4:$BG$9,$BQ$4:$BQ$9)=A25,C25,"")</f>
        <v/>
      </c>
      <c r="T25">
        <f>LOOKUP(C25,$X$32:$X$37,$AA$32:$AA$37)</f>
        <v>645.28291425083364</v>
      </c>
      <c r="U25">
        <v>4965.0266870226496</v>
      </c>
      <c r="W25" t="s">
        <v>14</v>
      </c>
      <c r="X25" t="s">
        <v>1</v>
      </c>
      <c r="Y25">
        <f>PERCENTILE($G$275:$G$313,Y$17)</f>
        <v>24.752340892431441</v>
      </c>
      <c r="Z25">
        <f>PERCENTILE($G$275:$G$313,Z$17)</f>
        <v>26.714461813792422</v>
      </c>
      <c r="AA25">
        <f>PERCENTILE($G$275:$G$313,AA$17)</f>
        <v>25.6634049157161</v>
      </c>
      <c r="AB25">
        <f>STDEV($G$275:$G$313)</f>
        <v>0.75927879337812387</v>
      </c>
      <c r="AD25">
        <v>2003</v>
      </c>
      <c r="AE25" t="s">
        <v>0</v>
      </c>
      <c r="AF25">
        <v>31206.5785857683</v>
      </c>
      <c r="AH25">
        <v>14947085.830691701</v>
      </c>
      <c r="AI25">
        <v>2700.0459884430202</v>
      </c>
      <c r="AJ25">
        <v>43178.135481999903</v>
      </c>
      <c r="AM25">
        <v>6561152.2268009298</v>
      </c>
      <c r="AN25">
        <v>136262.49241792801</v>
      </c>
      <c r="AQ25" t="s">
        <v>0</v>
      </c>
      <c r="AR25">
        <f t="shared" si="4"/>
        <v>27</v>
      </c>
      <c r="AS25">
        <f t="shared" si="5"/>
        <v>1.4366621100831633E-3</v>
      </c>
      <c r="AT25">
        <f t="shared" si="6"/>
        <v>0</v>
      </c>
      <c r="AU25">
        <f t="shared" si="7"/>
        <v>0.68812131423176348</v>
      </c>
      <c r="AV25">
        <f t="shared" si="8"/>
        <v>1.2430243694985406E-4</v>
      </c>
      <c r="AW25">
        <f t="shared" si="9"/>
        <v>1.9877985361495681E-3</v>
      </c>
      <c r="AX25">
        <f t="shared" si="10"/>
        <v>0</v>
      </c>
      <c r="AY25">
        <f t="shared" si="11"/>
        <v>0</v>
      </c>
      <c r="AZ25">
        <f t="shared" si="12"/>
        <v>0.30205678513669071</v>
      </c>
      <c r="BA25">
        <f t="shared" si="13"/>
        <v>6.2731375483632444E-3</v>
      </c>
      <c r="BB25">
        <f t="shared" si="14"/>
        <v>0</v>
      </c>
      <c r="BD25">
        <f t="shared" si="1"/>
        <v>0.69023341520486292</v>
      </c>
    </row>
    <row r="26" spans="1:62" x14ac:dyDescent="0.25">
      <c r="A26">
        <v>2004</v>
      </c>
      <c r="B26" t="s">
        <v>13</v>
      </c>
      <c r="C26" t="s">
        <v>0</v>
      </c>
      <c r="D26">
        <f t="shared" si="2"/>
        <v>13.8206854007888</v>
      </c>
      <c r="E26">
        <f t="shared" si="3"/>
        <v>7.1306090332338661</v>
      </c>
      <c r="F26">
        <v>211.30148521933</v>
      </c>
      <c r="G26">
        <v>23.259894903317299</v>
      </c>
      <c r="H26">
        <v>9.8545590771650701E-3</v>
      </c>
      <c r="I26">
        <v>1.01890602339553</v>
      </c>
      <c r="J26">
        <v>581.70628700343696</v>
      </c>
      <c r="K26">
        <v>0.22725369165869899</v>
      </c>
      <c r="L26">
        <v>7.0983043710578196E-3</v>
      </c>
      <c r="N26">
        <v>0.65461892086225326</v>
      </c>
      <c r="O26">
        <v>9.6003112023274148E-2</v>
      </c>
      <c r="P26" t="str">
        <f ca="1">IF(LOOKUP(C26,$BG$4:$BG$9,$BP$4:$BP$9)=A26,C26,"")</f>
        <v/>
      </c>
      <c r="Q26" t="str">
        <f ca="1">IF(LOOKUP(C26,$BG$4:$BG$9,$BQ$4:$BQ$9)=A26,C26,"")</f>
        <v/>
      </c>
      <c r="T26">
        <f>LOOKUP(C26,$X$32:$X$37,$AA$32:$AA$37)</f>
        <v>645.28291425083364</v>
      </c>
      <c r="U26">
        <v>4866.5184209873796</v>
      </c>
      <c r="W26" t="s">
        <v>14</v>
      </c>
      <c r="X26" t="s">
        <v>2</v>
      </c>
      <c r="Y26">
        <f>PERCENTILE($G$314:$G$352,Y$17)</f>
        <v>33.471660678898402</v>
      </c>
      <c r="Z26">
        <f>PERCENTILE($G$314:$G$352,Z$17)</f>
        <v>34.031388758762297</v>
      </c>
      <c r="AA26">
        <f>PERCENTILE($G$314:$G$352,AA$17)</f>
        <v>33.790886946281603</v>
      </c>
      <c r="AB26">
        <f>STDEV($G$314:$G$352)</f>
        <v>0.21707906910970787</v>
      </c>
      <c r="AD26">
        <v>2004</v>
      </c>
      <c r="AE26" t="s">
        <v>0</v>
      </c>
      <c r="AF26">
        <v>31640.0684931537</v>
      </c>
      <c r="AH26">
        <v>13820685.400788801</v>
      </c>
      <c r="AI26">
        <v>2638.8656039641501</v>
      </c>
      <c r="AJ26">
        <v>43295.791286999898</v>
      </c>
      <c r="AM26">
        <v>6612484.9205545103</v>
      </c>
      <c r="AN26">
        <v>518124.11267935601</v>
      </c>
      <c r="AQ26" t="s">
        <v>0</v>
      </c>
      <c r="AR26">
        <f t="shared" si="4"/>
        <v>22</v>
      </c>
      <c r="AS26">
        <f t="shared" si="5"/>
        <v>1.5046015196209558E-3</v>
      </c>
      <c r="AT26">
        <f t="shared" si="6"/>
        <v>0</v>
      </c>
      <c r="AU26">
        <f t="shared" si="7"/>
        <v>0.65722437550125856</v>
      </c>
      <c r="AV26">
        <f t="shared" si="8"/>
        <v>1.2548775609190157E-4</v>
      </c>
      <c r="AW26">
        <f t="shared" si="9"/>
        <v>2.0588739679153175E-3</v>
      </c>
      <c r="AX26">
        <f t="shared" si="10"/>
        <v>0</v>
      </c>
      <c r="AY26">
        <f t="shared" si="11"/>
        <v>0</v>
      </c>
      <c r="AZ26">
        <f t="shared" si="12"/>
        <v>0.3144479558282175</v>
      </c>
      <c r="BA26">
        <f t="shared" si="13"/>
        <v>2.463870542689572E-2</v>
      </c>
      <c r="BB26">
        <f t="shared" si="14"/>
        <v>0</v>
      </c>
      <c r="BD26">
        <f t="shared" si="1"/>
        <v>0.65940873722526572</v>
      </c>
    </row>
    <row r="27" spans="1:62" x14ac:dyDescent="0.25">
      <c r="A27">
        <v>2005</v>
      </c>
      <c r="B27" t="s">
        <v>13</v>
      </c>
      <c r="C27" t="s">
        <v>0</v>
      </c>
      <c r="D27">
        <f t="shared" si="2"/>
        <v>12.293108238608301</v>
      </c>
      <c r="E27">
        <f t="shared" si="3"/>
        <v>8.6248035067570985</v>
      </c>
      <c r="F27">
        <v>254.29040784556699</v>
      </c>
      <c r="G27">
        <v>30.123716465075699</v>
      </c>
      <c r="H27">
        <v>1.82107170875432E-2</v>
      </c>
      <c r="I27">
        <v>2.6282254307138002</v>
      </c>
      <c r="J27">
        <v>499.19016067010801</v>
      </c>
      <c r="K27">
        <v>0.46066480228273898</v>
      </c>
      <c r="L27">
        <v>3.3463227478598097E-2</v>
      </c>
      <c r="N27">
        <v>2.7401816867856299</v>
      </c>
      <c r="O27">
        <v>1.521672453305374</v>
      </c>
      <c r="P27" t="str">
        <f ca="1">IF(LOOKUP(C27,$BG$4:$BG$9,$BP$4:$BP$9)=A27,C27,"")</f>
        <v/>
      </c>
      <c r="Q27" t="str">
        <f ca="1">IF(LOOKUP(C27,$BG$4:$BG$9,$BQ$4:$BQ$9)=A27,C27,"")</f>
        <v/>
      </c>
      <c r="T27">
        <f>LOOKUP(C27,$X$32:$X$37,$AA$32:$AA$37)</f>
        <v>645.28291425083364</v>
      </c>
      <c r="U27">
        <v>4896.2094213789196</v>
      </c>
      <c r="W27" t="s">
        <v>14</v>
      </c>
      <c r="X27" t="s">
        <v>3</v>
      </c>
      <c r="Y27">
        <f>PERCENTILE($G$353:$G$391,Y$17)</f>
        <v>17.02208966354106</v>
      </c>
      <c r="Z27">
        <f>PERCENTILE($G$353:$G$391,Z$17)</f>
        <v>17.879934217677661</v>
      </c>
      <c r="AA27">
        <f>PERCENTILE($G$353:$G$391,AA$17)</f>
        <v>17.426158895032099</v>
      </c>
      <c r="AB27">
        <f>STDEV($G$353:$G$391)</f>
        <v>0.3535060287835311</v>
      </c>
      <c r="AD27">
        <v>2005</v>
      </c>
      <c r="AE27" t="s">
        <v>0</v>
      </c>
      <c r="AF27">
        <v>32370.9818556026</v>
      </c>
      <c r="AH27">
        <v>12293108.238608301</v>
      </c>
      <c r="AI27">
        <v>2705.4249758912301</v>
      </c>
      <c r="AJ27">
        <v>43177.597481999903</v>
      </c>
      <c r="AM27">
        <v>7330031.5849135397</v>
      </c>
      <c r="AN27">
        <v>1294771.9218435599</v>
      </c>
      <c r="AQ27" t="s">
        <v>0</v>
      </c>
      <c r="AR27">
        <f t="shared" si="4"/>
        <v>6</v>
      </c>
      <c r="AS27">
        <f t="shared" si="5"/>
        <v>1.5417568255812455E-3</v>
      </c>
      <c r="AT27">
        <f t="shared" si="6"/>
        <v>0</v>
      </c>
      <c r="AU27">
        <f t="shared" si="7"/>
        <v>0.58549300787436909</v>
      </c>
      <c r="AV27">
        <f t="shared" si="8"/>
        <v>1.2885328722138736E-4</v>
      </c>
      <c r="AW27">
        <f t="shared" si="9"/>
        <v>2.0564515443806802E-3</v>
      </c>
      <c r="AX27">
        <f t="shared" si="10"/>
        <v>0</v>
      </c>
      <c r="AY27">
        <f t="shared" si="11"/>
        <v>0</v>
      </c>
      <c r="AZ27">
        <f t="shared" si="12"/>
        <v>0.34911286528711288</v>
      </c>
      <c r="BA27">
        <f t="shared" si="13"/>
        <v>6.1667065181334919E-2</v>
      </c>
      <c r="BB27">
        <f t="shared" si="14"/>
        <v>0</v>
      </c>
      <c r="BD27">
        <f t="shared" si="1"/>
        <v>0.58767831270597115</v>
      </c>
    </row>
    <row r="28" spans="1:62" x14ac:dyDescent="0.25">
      <c r="A28">
        <v>2006</v>
      </c>
      <c r="B28" t="s">
        <v>13</v>
      </c>
      <c r="C28" t="s">
        <v>0</v>
      </c>
      <c r="D28">
        <f t="shared" si="2"/>
        <v>13.867161408437001</v>
      </c>
      <c r="E28">
        <f t="shared" si="3"/>
        <v>5.328825873750004</v>
      </c>
      <c r="F28">
        <v>173.188297102332</v>
      </c>
      <c r="G28">
        <v>18.506354106563698</v>
      </c>
      <c r="H28">
        <v>5.3682715099341097E-3</v>
      </c>
      <c r="I28">
        <v>0.151858718368163</v>
      </c>
      <c r="J28">
        <v>745.70302071901494</v>
      </c>
      <c r="K28">
        <v>1.4215639552552399</v>
      </c>
      <c r="L28">
        <v>5.68787250896994E-3</v>
      </c>
      <c r="N28">
        <v>2.1298491160501642</v>
      </c>
      <c r="O28">
        <v>0.96753670461787211</v>
      </c>
      <c r="P28" t="str">
        <f ca="1">IF(LOOKUP(C28,$BG$4:$BG$9,$BP$4:$BP$9)=A28,C28,"")</f>
        <v/>
      </c>
      <c r="Q28" t="str">
        <f ca="1">IF(LOOKUP(C28,$BG$4:$BG$9,$BQ$4:$BQ$9)=A28,C28,"")</f>
        <v/>
      </c>
      <c r="T28">
        <f>LOOKUP(C28,$X$32:$X$37,$AA$32:$AA$37)</f>
        <v>645.28291425083364</v>
      </c>
      <c r="U28">
        <v>5730.0955379281904</v>
      </c>
      <c r="W28" t="s">
        <v>14</v>
      </c>
      <c r="X28" t="s">
        <v>4</v>
      </c>
      <c r="Y28">
        <f>PERCENTILE($G$392:$G$430,Y$17)</f>
        <v>18.381089438769138</v>
      </c>
      <c r="Z28">
        <f>PERCENTILE($G$392:$G$430,Z$17)</f>
        <v>23.44763881648614</v>
      </c>
      <c r="AA28">
        <f>PERCENTILE($G$392:$G$430,AA$17)</f>
        <v>20.594848048257099</v>
      </c>
      <c r="AB28">
        <f>STDEV($G$392:$G$430)</f>
        <v>2.0999406791000208</v>
      </c>
      <c r="AD28">
        <v>2006</v>
      </c>
      <c r="AE28" t="s">
        <v>0</v>
      </c>
      <c r="AF28">
        <v>29987.808219180999</v>
      </c>
      <c r="AH28">
        <v>13867161.408437001</v>
      </c>
      <c r="AI28">
        <v>2695.0739645337899</v>
      </c>
      <c r="AJ28">
        <v>43178.135481999903</v>
      </c>
      <c r="AM28">
        <v>5262500.7081787903</v>
      </c>
      <c r="AN28">
        <v>66325.165571213802</v>
      </c>
      <c r="AQ28" t="s">
        <v>0</v>
      </c>
      <c r="AR28">
        <f t="shared" si="4"/>
        <v>31</v>
      </c>
      <c r="AS28">
        <f t="shared" si="5"/>
        <v>1.5560421477274792E-3</v>
      </c>
      <c r="AT28">
        <f t="shared" si="6"/>
        <v>0</v>
      </c>
      <c r="AU28">
        <f t="shared" si="7"/>
        <v>0.71955534272978761</v>
      </c>
      <c r="AV28">
        <f t="shared" si="8"/>
        <v>1.3984512137086435E-4</v>
      </c>
      <c r="AW28">
        <f t="shared" si="9"/>
        <v>2.2404771358816621E-3</v>
      </c>
      <c r="AX28">
        <f t="shared" si="10"/>
        <v>0</v>
      </c>
      <c r="AY28">
        <f t="shared" si="11"/>
        <v>0</v>
      </c>
      <c r="AZ28">
        <f t="shared" si="12"/>
        <v>0.2730667358054602</v>
      </c>
      <c r="BA28">
        <f t="shared" si="13"/>
        <v>3.4415570597720337E-3</v>
      </c>
      <c r="BB28">
        <f t="shared" si="14"/>
        <v>0</v>
      </c>
      <c r="BD28">
        <f t="shared" si="1"/>
        <v>0.7219356649870402</v>
      </c>
    </row>
    <row r="29" spans="1:62" x14ac:dyDescent="0.25">
      <c r="A29">
        <v>2007</v>
      </c>
      <c r="B29" t="s">
        <v>13</v>
      </c>
      <c r="C29" t="s">
        <v>0</v>
      </c>
      <c r="D29">
        <f t="shared" si="2"/>
        <v>13.1805634962589</v>
      </c>
      <c r="E29">
        <f t="shared" si="3"/>
        <v>8.1939857478072256</v>
      </c>
      <c r="F29">
        <v>237.09920952069101</v>
      </c>
      <c r="G29">
        <v>27.613138168930501</v>
      </c>
      <c r="H29">
        <v>1.27860165139204E-2</v>
      </c>
      <c r="I29">
        <v>1.73280270958344</v>
      </c>
      <c r="J29">
        <v>537.914757424448</v>
      </c>
      <c r="K29">
        <v>0.26856450974794299</v>
      </c>
      <c r="L29">
        <v>3.1443242478161999E-2</v>
      </c>
      <c r="N29">
        <v>1.4219086701851582</v>
      </c>
      <c r="O29">
        <v>0.62082503160139113</v>
      </c>
      <c r="P29" t="str">
        <f ca="1">IF(LOOKUP(C29,$BG$4:$BG$9,$BP$4:$BP$9)=A29,C29,"")</f>
        <v/>
      </c>
      <c r="Q29" t="str">
        <f ca="1">IF(LOOKUP(C29,$BG$4:$BG$9,$BQ$4:$BQ$9)=A29,C29,"")</f>
        <v/>
      </c>
      <c r="T29">
        <f>LOOKUP(C29,$X$32:$X$37,$AA$32:$AA$37)</f>
        <v>645.28291425083364</v>
      </c>
      <c r="U29">
        <v>5400.6900161602098</v>
      </c>
      <c r="W29" t="s">
        <v>14</v>
      </c>
      <c r="X29" t="s">
        <v>11</v>
      </c>
      <c r="Y29">
        <f>PERCENTILE($G$431:$G$469,Y$17)</f>
        <v>22.246355543564281</v>
      </c>
      <c r="Z29">
        <f>PERCENTILE($G$431:$G$469,Z$17)</f>
        <v>23.68731844140326</v>
      </c>
      <c r="AA29">
        <f>PERCENTILE($G$431:$G$469,AA$17)</f>
        <v>23.0653803572309</v>
      </c>
      <c r="AB29">
        <f>STDEV($G$431:$G$469)</f>
        <v>0.54041651551342818</v>
      </c>
      <c r="AD29">
        <v>2007</v>
      </c>
      <c r="AE29" t="s">
        <v>0</v>
      </c>
      <c r="AF29">
        <v>31915.958904112598</v>
      </c>
      <c r="AH29">
        <v>13180563.4962589</v>
      </c>
      <c r="AI29">
        <v>2685.5643768550399</v>
      </c>
      <c r="AJ29">
        <v>43178.135481999903</v>
      </c>
      <c r="AM29">
        <v>7226083.1320248498</v>
      </c>
      <c r="AN29">
        <v>967902.61578237498</v>
      </c>
      <c r="AQ29" t="s">
        <v>0</v>
      </c>
      <c r="AR29">
        <f t="shared" si="4"/>
        <v>12</v>
      </c>
      <c r="AS29">
        <f t="shared" si="5"/>
        <v>1.4877619604230282E-3</v>
      </c>
      <c r="AT29">
        <f t="shared" si="6"/>
        <v>0</v>
      </c>
      <c r="AU29">
        <f t="shared" si="7"/>
        <v>0.61441177580121253</v>
      </c>
      <c r="AV29">
        <f t="shared" si="8"/>
        <v>1.2518754439294806E-4</v>
      </c>
      <c r="AW29">
        <f t="shared" si="9"/>
        <v>2.0127481579077251E-3</v>
      </c>
      <c r="AX29">
        <f t="shared" si="10"/>
        <v>0</v>
      </c>
      <c r="AY29">
        <f t="shared" si="11"/>
        <v>0</v>
      </c>
      <c r="AZ29">
        <f t="shared" si="12"/>
        <v>0.33684376016964235</v>
      </c>
      <c r="BA29">
        <f t="shared" si="13"/>
        <v>4.5118766366421405E-2</v>
      </c>
      <c r="BB29">
        <f t="shared" si="14"/>
        <v>0</v>
      </c>
      <c r="BD29">
        <f t="shared" si="1"/>
        <v>0.61654971150351323</v>
      </c>
    </row>
    <row r="30" spans="1:62" x14ac:dyDescent="0.25">
      <c r="A30">
        <v>2008</v>
      </c>
      <c r="B30" t="s">
        <v>13</v>
      </c>
      <c r="C30" t="s">
        <v>0</v>
      </c>
      <c r="D30">
        <f t="shared" si="2"/>
        <v>13.3442037153154</v>
      </c>
      <c r="E30">
        <f t="shared" si="3"/>
        <v>7.3898860908133992</v>
      </c>
      <c r="F30">
        <v>222.007510440337</v>
      </c>
      <c r="G30">
        <v>24.538741290496301</v>
      </c>
      <c r="H30">
        <v>7.7959302278783399E-3</v>
      </c>
      <c r="I30">
        <v>0.44455751948880301</v>
      </c>
      <c r="J30">
        <v>579.84960810890504</v>
      </c>
      <c r="K30">
        <v>0.26703725097272601</v>
      </c>
      <c r="L30">
        <v>2.27654894115417E-2</v>
      </c>
      <c r="N30">
        <v>0.4541687941348318</v>
      </c>
      <c r="O30">
        <v>0.67241024477928801</v>
      </c>
      <c r="P30" t="str">
        <f ca="1">IF(LOOKUP(C30,$BG$4:$BG$9,$BP$4:$BP$9)=A30,C30,"")</f>
        <v/>
      </c>
      <c r="Q30" t="str">
        <f ca="1">IF(LOOKUP(C30,$BG$4:$BG$9,$BQ$4:$BQ$9)=A30,C30,"")</f>
        <v/>
      </c>
      <c r="T30">
        <f>LOOKUP(C30,$X$32:$X$37,$AA$32:$AA$37)</f>
        <v>645.28291425083364</v>
      </c>
      <c r="U30">
        <v>4850.1779428748296</v>
      </c>
      <c r="AD30">
        <v>2008</v>
      </c>
      <c r="AE30" t="s">
        <v>0</v>
      </c>
      <c r="AF30">
        <v>31947.216720210901</v>
      </c>
      <c r="AH30">
        <v>13344203.7153154</v>
      </c>
      <c r="AI30">
        <v>2681.3242723766898</v>
      </c>
      <c r="AJ30">
        <v>43295.791286999898</v>
      </c>
      <c r="AM30">
        <v>7143940.18849565</v>
      </c>
      <c r="AN30">
        <v>245945.90231774899</v>
      </c>
      <c r="AQ30" t="s">
        <v>0</v>
      </c>
      <c r="AR30">
        <f t="shared" si="4"/>
        <v>18</v>
      </c>
      <c r="AS30">
        <f t="shared" si="5"/>
        <v>1.5350372389596161E-3</v>
      </c>
      <c r="AT30">
        <f t="shared" si="6"/>
        <v>0</v>
      </c>
      <c r="AU30">
        <f t="shared" si="7"/>
        <v>0.64117790938306118</v>
      </c>
      <c r="AV30">
        <f t="shared" si="8"/>
        <v>1.2883540509557554E-4</v>
      </c>
      <c r="AW30">
        <f t="shared" si="9"/>
        <v>2.0803268246439399E-3</v>
      </c>
      <c r="AX30">
        <f t="shared" si="10"/>
        <v>0</v>
      </c>
      <c r="AY30">
        <f t="shared" si="11"/>
        <v>0</v>
      </c>
      <c r="AZ30">
        <f t="shared" si="12"/>
        <v>0.3432603947405346</v>
      </c>
      <c r="BA30">
        <f t="shared" si="13"/>
        <v>1.1817496407705106E-2</v>
      </c>
      <c r="BB30">
        <f t="shared" si="14"/>
        <v>0</v>
      </c>
      <c r="BD30">
        <f t="shared" si="1"/>
        <v>0.64338707161280073</v>
      </c>
    </row>
    <row r="31" spans="1:62" x14ac:dyDescent="0.25">
      <c r="A31">
        <v>2009</v>
      </c>
      <c r="B31" t="s">
        <v>13</v>
      </c>
      <c r="C31" t="s">
        <v>0</v>
      </c>
      <c r="D31">
        <f t="shared" si="2"/>
        <v>14.019288983853201</v>
      </c>
      <c r="E31">
        <f t="shared" si="3"/>
        <v>5.630163550033938</v>
      </c>
      <c r="F31">
        <v>178.01821841298101</v>
      </c>
      <c r="G31">
        <v>19.565741352345</v>
      </c>
      <c r="H31">
        <v>7.2967184681072801E-3</v>
      </c>
      <c r="I31">
        <v>0.664612133155008</v>
      </c>
      <c r="J31">
        <v>685.17658492350495</v>
      </c>
      <c r="K31">
        <v>0.49611120352708798</v>
      </c>
      <c r="L31">
        <v>6.9981303010753903E-3</v>
      </c>
      <c r="N31">
        <v>1.9806390151824305</v>
      </c>
      <c r="O31">
        <v>0.45285484287285399</v>
      </c>
      <c r="P31" t="str">
        <f ca="1">IF(LOOKUP(C31,$BG$4:$BG$9,$BP$4:$BP$9)=A31,C31,"")</f>
        <v/>
      </c>
      <c r="Q31" t="str">
        <f ca="1">IF(LOOKUP(C31,$BG$4:$BG$9,$BQ$4:$BQ$9)=A31,C31,"")</f>
        <v/>
      </c>
      <c r="T31">
        <f>LOOKUP(C31,$X$32:$X$37,$AA$32:$AA$37)</f>
        <v>645.28291425083364</v>
      </c>
      <c r="U31">
        <v>4857.1740655567601</v>
      </c>
      <c r="X31" t="s">
        <v>15</v>
      </c>
      <c r="Y31">
        <v>0.1</v>
      </c>
      <c r="Z31">
        <v>0.9</v>
      </c>
      <c r="AD31">
        <v>2009</v>
      </c>
      <c r="AE31" t="s">
        <v>0</v>
      </c>
      <c r="AF31">
        <v>31692.8228737594</v>
      </c>
      <c r="AH31">
        <v>14019288.9838532</v>
      </c>
      <c r="AI31">
        <v>2675.4677075193999</v>
      </c>
      <c r="AJ31">
        <v>42818.107481999898</v>
      </c>
      <c r="AM31">
        <v>5282778.1174056903</v>
      </c>
      <c r="AN31">
        <v>347385.432628248</v>
      </c>
      <c r="AQ31" t="s">
        <v>0</v>
      </c>
      <c r="AR31">
        <f t="shared" si="4"/>
        <v>30</v>
      </c>
      <c r="AS31">
        <f t="shared" si="5"/>
        <v>1.606600241586409E-3</v>
      </c>
      <c r="AT31">
        <f t="shared" si="6"/>
        <v>0</v>
      </c>
      <c r="AU31">
        <f t="shared" si="7"/>
        <v>0.71067803452045453</v>
      </c>
      <c r="AV31">
        <f t="shared" si="8"/>
        <v>1.3562714442884926E-4</v>
      </c>
      <c r="AW31">
        <f t="shared" si="9"/>
        <v>2.1705728801397176E-3</v>
      </c>
      <c r="AX31">
        <f t="shared" si="10"/>
        <v>0</v>
      </c>
      <c r="AY31">
        <f t="shared" si="11"/>
        <v>0</v>
      </c>
      <c r="AZ31">
        <f t="shared" si="12"/>
        <v>0.26779919963199583</v>
      </c>
      <c r="BA31">
        <f t="shared" si="13"/>
        <v>1.7609965581394722E-2</v>
      </c>
      <c r="BB31">
        <f t="shared" si="14"/>
        <v>0</v>
      </c>
      <c r="BD31">
        <f t="shared" si="1"/>
        <v>0.71298423454502302</v>
      </c>
    </row>
    <row r="32" spans="1:62" x14ac:dyDescent="0.25">
      <c r="A32">
        <v>2010</v>
      </c>
      <c r="B32" t="s">
        <v>13</v>
      </c>
      <c r="C32" t="s">
        <v>0</v>
      </c>
      <c r="D32">
        <f t="shared" si="2"/>
        <v>15.998588434834501</v>
      </c>
      <c r="E32">
        <f t="shared" si="3"/>
        <v>6.081488473429288</v>
      </c>
      <c r="F32">
        <v>171.37982100227401</v>
      </c>
      <c r="G32">
        <v>18.5049131762377</v>
      </c>
      <c r="H32">
        <v>5.8907310882105298E-3</v>
      </c>
      <c r="I32">
        <v>0.464819439207805</v>
      </c>
      <c r="J32">
        <v>682.01306445684702</v>
      </c>
      <c r="K32">
        <v>0.48596505015184299</v>
      </c>
      <c r="L32">
        <v>2.2588038164794602E-3</v>
      </c>
      <c r="N32">
        <v>3.50861354276838</v>
      </c>
      <c r="O32">
        <v>0.65405352419995377</v>
      </c>
      <c r="P32" t="str">
        <f ca="1">IF(LOOKUP(C32,$BG$4:$BG$9,$BP$4:$BP$9)=A32,C32,"")</f>
        <v/>
      </c>
      <c r="Q32" t="str">
        <f ca="1">IF(LOOKUP(C32,$BG$4:$BG$9,$BQ$4:$BQ$9)=A32,C32,"")</f>
        <v/>
      </c>
      <c r="T32">
        <f>LOOKUP(C32,$X$32:$X$37,$AA$32:$AA$37)</f>
        <v>645.28291425083364</v>
      </c>
      <c r="U32">
        <v>5882.86122125784</v>
      </c>
      <c r="X32" t="s">
        <v>0</v>
      </c>
      <c r="Y32">
        <f>PERCENTILE($J$2:$J$40,$Y$31)</f>
        <v>499.11324509576002</v>
      </c>
      <c r="Z32">
        <f>PERCENTILE($J$2:$J$40,Z31)</f>
        <v>755.63810988504599</v>
      </c>
      <c r="AA32">
        <f>AVERAGE($J$2:$J$40)</f>
        <v>645.28291425083364</v>
      </c>
      <c r="AD32">
        <v>2010</v>
      </c>
      <c r="AE32" t="s">
        <v>0</v>
      </c>
      <c r="AF32">
        <v>31392.503323015899</v>
      </c>
      <c r="AH32">
        <v>15998588.434834501</v>
      </c>
      <c r="AI32">
        <v>2699.9283022057002</v>
      </c>
      <c r="AJ32">
        <v>43178.135481999903</v>
      </c>
      <c r="AM32">
        <v>5783921.8955825698</v>
      </c>
      <c r="AN32">
        <v>297566.57784671802</v>
      </c>
      <c r="AQ32" t="s">
        <v>0</v>
      </c>
      <c r="AR32">
        <f t="shared" si="4"/>
        <v>32</v>
      </c>
      <c r="AS32">
        <f t="shared" si="5"/>
        <v>1.4167988003938748E-3</v>
      </c>
      <c r="AT32">
        <f t="shared" si="6"/>
        <v>0</v>
      </c>
      <c r="AU32">
        <f t="shared" si="7"/>
        <v>0.72204438968237172</v>
      </c>
      <c r="AV32">
        <f t="shared" si="8"/>
        <v>1.2185250536901153E-4</v>
      </c>
      <c r="AW32">
        <f t="shared" si="9"/>
        <v>1.9487050753703502E-3</v>
      </c>
      <c r="AX32">
        <f t="shared" si="10"/>
        <v>0</v>
      </c>
      <c r="AY32">
        <f t="shared" si="11"/>
        <v>0</v>
      </c>
      <c r="AZ32">
        <f t="shared" si="12"/>
        <v>0.26103855174955781</v>
      </c>
      <c r="BA32">
        <f t="shared" si="13"/>
        <v>1.3429702186937223E-2</v>
      </c>
      <c r="BB32">
        <f t="shared" si="14"/>
        <v>0</v>
      </c>
      <c r="BD32">
        <f t="shared" si="1"/>
        <v>0.7241149472631111</v>
      </c>
    </row>
    <row r="33" spans="1:56" x14ac:dyDescent="0.25">
      <c r="A33">
        <v>2011</v>
      </c>
      <c r="B33" t="s">
        <v>13</v>
      </c>
      <c r="C33" t="s">
        <v>0</v>
      </c>
      <c r="D33">
        <f t="shared" si="2"/>
        <v>16.794436357408198</v>
      </c>
      <c r="E33">
        <f t="shared" si="3"/>
        <v>5.465015150070724</v>
      </c>
      <c r="F33">
        <v>153.338036125532</v>
      </c>
      <c r="G33">
        <v>16.157532175379199</v>
      </c>
      <c r="H33">
        <v>4.2593506638060798E-3</v>
      </c>
      <c r="I33">
        <v>6.5426170571088502E-2</v>
      </c>
      <c r="J33">
        <v>789.01326239602895</v>
      </c>
      <c r="K33">
        <v>1.70448382853545</v>
      </c>
      <c r="L33">
        <v>2.0090095753855998E-3</v>
      </c>
      <c r="N33">
        <v>4.9209347887006416</v>
      </c>
      <c r="O33">
        <v>1.0550781732610746</v>
      </c>
      <c r="P33" t="str">
        <f ca="1">IF(LOOKUP(C33,$BG$4:$BG$9,$BP$4:$BP$9)=A33,C33,"")</f>
        <v/>
      </c>
      <c r="Q33" t="str">
        <f ca="1">IF(LOOKUP(C33,$BG$4:$BG$9,$BQ$4:$BQ$9)=A33,C33,"")</f>
        <v/>
      </c>
      <c r="T33">
        <f>LOOKUP(C33,$X$32:$X$37,$AA$32:$AA$37)</f>
        <v>645.28291425083364</v>
      </c>
      <c r="U33">
        <v>5582.1834753293597</v>
      </c>
      <c r="X33" t="s">
        <v>1</v>
      </c>
      <c r="Y33">
        <f>PERCENTILE($J$41:$J$79,Y31)</f>
        <v>1390.2590344851981</v>
      </c>
      <c r="Z33">
        <f>PERCENTILE($J$41:$J$79,Z31)</f>
        <v>2005.008062415598</v>
      </c>
      <c r="AA33">
        <f>AVERAGE($J$41:$J$79)</f>
        <v>1717.8253882115473</v>
      </c>
      <c r="AD33">
        <v>2011</v>
      </c>
      <c r="AE33" t="s">
        <v>0</v>
      </c>
      <c r="AF33">
        <v>30074.3150684961</v>
      </c>
      <c r="AH33">
        <v>16794436.357408199</v>
      </c>
      <c r="AI33">
        <v>2696.9467221846699</v>
      </c>
      <c r="AJ33">
        <v>43178.135481999903</v>
      </c>
      <c r="AM33">
        <v>5432977.6352917301</v>
      </c>
      <c r="AN33">
        <v>32037.514778993998</v>
      </c>
      <c r="AQ33" t="s">
        <v>0</v>
      </c>
      <c r="AR33">
        <f t="shared" si="4"/>
        <v>37</v>
      </c>
      <c r="AS33">
        <f t="shared" si="5"/>
        <v>1.3464864676818109E-3</v>
      </c>
      <c r="AT33">
        <f t="shared" si="6"/>
        <v>0</v>
      </c>
      <c r="AU33">
        <f t="shared" si="7"/>
        <v>0.75192007652011195</v>
      </c>
      <c r="AV33">
        <f t="shared" si="8"/>
        <v>1.2074762990311606E-4</v>
      </c>
      <c r="AW33">
        <f t="shared" si="9"/>
        <v>1.9331703812316282E-3</v>
      </c>
      <c r="AX33">
        <f t="shared" si="10"/>
        <v>0</v>
      </c>
      <c r="AY33">
        <f t="shared" si="11"/>
        <v>0</v>
      </c>
      <c r="AZ33">
        <f t="shared" si="12"/>
        <v>0.24324513620599159</v>
      </c>
      <c r="BA33">
        <f t="shared" si="13"/>
        <v>1.4343827950801808E-3</v>
      </c>
      <c r="BB33">
        <f t="shared" si="14"/>
        <v>0</v>
      </c>
      <c r="BD33">
        <f t="shared" si="1"/>
        <v>0.75397399453124669</v>
      </c>
    </row>
    <row r="34" spans="1:56" x14ac:dyDescent="0.25">
      <c r="A34">
        <v>2012</v>
      </c>
      <c r="B34" t="s">
        <v>13</v>
      </c>
      <c r="C34" t="s">
        <v>0</v>
      </c>
      <c r="D34">
        <f t="shared" si="2"/>
        <v>13.153309170069599</v>
      </c>
      <c r="E34">
        <f t="shared" si="3"/>
        <v>7.383334657037194</v>
      </c>
      <c r="F34">
        <v>223.53417227167</v>
      </c>
      <c r="G34">
        <v>24.532457212356601</v>
      </c>
      <c r="H34">
        <v>9.2281179013518292E-3</v>
      </c>
      <c r="I34">
        <v>0.74230573106744102</v>
      </c>
      <c r="J34">
        <v>593.39184661439299</v>
      </c>
      <c r="K34">
        <v>0.463347880106945</v>
      </c>
      <c r="L34">
        <v>1.14199445277422E-2</v>
      </c>
      <c r="N34">
        <v>0.63851190560442728</v>
      </c>
      <c r="O34">
        <v>0.37322984552717642</v>
      </c>
      <c r="P34" t="str">
        <f ca="1">IF(LOOKUP(C34,$BG$4:$BG$9,$BP$4:$BP$9)=A34,C34,"")</f>
        <v/>
      </c>
      <c r="Q34" t="str">
        <f ca="1">IF(LOOKUP(C34,$BG$4:$BG$9,$BQ$4:$BQ$9)=A34,C34,"")</f>
        <v/>
      </c>
      <c r="T34">
        <f>LOOKUP(C34,$X$32:$X$37,$AA$32:$AA$37)</f>
        <v>645.28291425083364</v>
      </c>
      <c r="U34">
        <v>5265.6122598665997</v>
      </c>
      <c r="X34" t="s">
        <v>2</v>
      </c>
      <c r="Y34">
        <f>PERCENTILE($J$80:$J$118,Y31)</f>
        <v>235.59653399583459</v>
      </c>
      <c r="Z34">
        <f>PERCENTILE($J$80:$J$118,Z31)</f>
        <v>304.55814265427165</v>
      </c>
      <c r="AA34">
        <f>AVERAGE($J$80:$J$118)</f>
        <v>267.62039199489908</v>
      </c>
      <c r="AD34">
        <v>2012</v>
      </c>
      <c r="AE34" t="s">
        <v>0</v>
      </c>
      <c r="AF34">
        <v>31595.3460624408</v>
      </c>
      <c r="AH34">
        <v>13153309.1700696</v>
      </c>
      <c r="AI34">
        <v>2735.10413096516</v>
      </c>
      <c r="AJ34">
        <v>43295.791286999898</v>
      </c>
      <c r="AM34">
        <v>6980371.7665466601</v>
      </c>
      <c r="AN34">
        <v>402962.89049053402</v>
      </c>
      <c r="AQ34" t="s">
        <v>0</v>
      </c>
      <c r="AR34">
        <f t="shared" si="4"/>
        <v>17</v>
      </c>
      <c r="AS34">
        <f t="shared" si="5"/>
        <v>1.5326929334542375E-3</v>
      </c>
      <c r="AT34">
        <f t="shared" si="6"/>
        <v>0</v>
      </c>
      <c r="AU34">
        <f t="shared" si="7"/>
        <v>0.63806815018461926</v>
      </c>
      <c r="AV34">
        <f t="shared" si="8"/>
        <v>1.3268013477387271E-4</v>
      </c>
      <c r="AW34">
        <f t="shared" si="9"/>
        <v>2.1002825296722806E-3</v>
      </c>
      <c r="AX34">
        <f t="shared" si="10"/>
        <v>0</v>
      </c>
      <c r="AY34">
        <f t="shared" si="11"/>
        <v>0</v>
      </c>
      <c r="AZ34">
        <f t="shared" si="12"/>
        <v>0.33861843001579828</v>
      </c>
      <c r="BA34">
        <f t="shared" si="13"/>
        <v>1.9547764201682021E-2</v>
      </c>
      <c r="BB34">
        <f t="shared" si="14"/>
        <v>0</v>
      </c>
      <c r="BD34">
        <f t="shared" si="1"/>
        <v>0.64030111284906543</v>
      </c>
    </row>
    <row r="35" spans="1:56" x14ac:dyDescent="0.25">
      <c r="A35">
        <v>2013</v>
      </c>
      <c r="B35" t="s">
        <v>13</v>
      </c>
      <c r="C35" t="s">
        <v>0</v>
      </c>
      <c r="D35">
        <f t="shared" si="2"/>
        <v>13.256412289579101</v>
      </c>
      <c r="E35">
        <f t="shared" si="3"/>
        <v>7.7988175671986513</v>
      </c>
      <c r="F35">
        <v>228.99477421957201</v>
      </c>
      <c r="G35">
        <v>25.956544586101099</v>
      </c>
      <c r="H35">
        <v>1.1555931529497699E-2</v>
      </c>
      <c r="I35">
        <v>1.5883649380638101</v>
      </c>
      <c r="J35">
        <v>520.832969978807</v>
      </c>
      <c r="K35">
        <v>0.13434363934082899</v>
      </c>
      <c r="L35">
        <v>1.0318637934517601E-2</v>
      </c>
      <c r="N35">
        <v>0.9508916962563827</v>
      </c>
      <c r="O35">
        <v>0.47515717509733851</v>
      </c>
      <c r="P35" t="str">
        <f ca="1">IF(LOOKUP(C35,$BG$4:$BG$9,$BP$4:$BP$9)=A35,C35,"")</f>
        <v/>
      </c>
      <c r="Q35" t="str">
        <f ca="1">IF(LOOKUP(C35,$BG$4:$BG$9,$BQ$4:$BQ$9)=A35,C35,"")</f>
        <v/>
      </c>
      <c r="T35">
        <f>LOOKUP(C35,$X$32:$X$37,$AA$32:$AA$37)</f>
        <v>645.28291425083364</v>
      </c>
      <c r="U35">
        <v>5405.2613356735501</v>
      </c>
      <c r="X35" t="s">
        <v>3</v>
      </c>
      <c r="Y35">
        <f>PERCENTILE($J$119:$J$157,Y31)</f>
        <v>1514.4591042490399</v>
      </c>
      <c r="Z35">
        <f>PERCENTILE($J$119:$J$157,Z31)</f>
        <v>2014.6939800577002</v>
      </c>
      <c r="AA35">
        <f>AVERAGE($J$119:$J$157)</f>
        <v>1762.9602734437415</v>
      </c>
      <c r="AD35">
        <v>2013</v>
      </c>
      <c r="AE35" t="s">
        <v>0</v>
      </c>
      <c r="AF35">
        <v>31953.561643838599</v>
      </c>
      <c r="AH35">
        <v>13256412.289579101</v>
      </c>
      <c r="AI35">
        <v>2689.2543672572201</v>
      </c>
      <c r="AJ35">
        <v>43178.135481999903</v>
      </c>
      <c r="AM35">
        <v>6846112.1988435099</v>
      </c>
      <c r="AN35">
        <v>952705.36835514102</v>
      </c>
      <c r="AQ35" t="s">
        <v>0</v>
      </c>
      <c r="AR35">
        <f t="shared" si="4"/>
        <v>15</v>
      </c>
      <c r="AS35">
        <f t="shared" si="5"/>
        <v>1.5120183987506872E-3</v>
      </c>
      <c r="AT35">
        <f t="shared" si="6"/>
        <v>0</v>
      </c>
      <c r="AU35">
        <f t="shared" si="7"/>
        <v>0.62728341543526389</v>
      </c>
      <c r="AV35">
        <f t="shared" si="8"/>
        <v>1.2725348515249516E-4</v>
      </c>
      <c r="AW35">
        <f t="shared" si="9"/>
        <v>2.0431567535483929E-3</v>
      </c>
      <c r="AX35">
        <f t="shared" si="10"/>
        <v>0</v>
      </c>
      <c r="AY35">
        <f t="shared" si="11"/>
        <v>0</v>
      </c>
      <c r="AZ35">
        <f t="shared" si="12"/>
        <v>0.32395285758571807</v>
      </c>
      <c r="BA35">
        <f t="shared" si="13"/>
        <v>4.5081298341566496E-2</v>
      </c>
      <c r="BB35">
        <f t="shared" si="14"/>
        <v>0</v>
      </c>
      <c r="BD35">
        <f t="shared" si="1"/>
        <v>0.6294538256739648</v>
      </c>
    </row>
    <row r="36" spans="1:56" x14ac:dyDescent="0.25">
      <c r="A36">
        <v>2014</v>
      </c>
      <c r="B36" t="s">
        <v>13</v>
      </c>
      <c r="C36" t="s">
        <v>0</v>
      </c>
      <c r="D36">
        <f t="shared" si="2"/>
        <v>12.7184697260645</v>
      </c>
      <c r="E36">
        <f t="shared" si="3"/>
        <v>7.2182483120956649</v>
      </c>
      <c r="F36">
        <v>224.2350740318</v>
      </c>
      <c r="G36">
        <v>25.209237128669098</v>
      </c>
      <c r="H36">
        <v>1.01174946897223E-2</v>
      </c>
      <c r="I36">
        <v>1.25755205949006</v>
      </c>
      <c r="J36">
        <v>606.98051536017203</v>
      </c>
      <c r="K36">
        <v>0.76951037306191705</v>
      </c>
      <c r="L36">
        <v>1.1289164313770099E-2</v>
      </c>
      <c r="N36">
        <v>0.90826500466799764</v>
      </c>
      <c r="O36">
        <v>0.14301751151249703</v>
      </c>
      <c r="P36" t="str">
        <f ca="1">IF(LOOKUP(C36,$BG$4:$BG$9,$BP$4:$BP$9)=A36,C36,"")</f>
        <v/>
      </c>
      <c r="Q36" t="str">
        <f ca="1">IF(LOOKUP(C36,$BG$4:$BG$9,$BQ$4:$BQ$9)=A36,C36,"")</f>
        <v/>
      </c>
      <c r="T36">
        <f>LOOKUP(C36,$X$32:$X$37,$AA$32:$AA$37)</f>
        <v>645.28291425083364</v>
      </c>
      <c r="U36">
        <v>5061.5630258226502</v>
      </c>
      <c r="X36" t="s">
        <v>4</v>
      </c>
      <c r="Y36">
        <f>PERCENTILE($J$158:$J$196,Y31)</f>
        <v>1017.2949659705801</v>
      </c>
      <c r="Z36">
        <f>PERCENTILE($J$158:$J$196,Z31)</f>
        <v>1460.143333179976</v>
      </c>
      <c r="AA36">
        <f>AVERAGE($J$158:$J$196)</f>
        <v>1240.7279198503809</v>
      </c>
      <c r="AD36">
        <v>2014</v>
      </c>
      <c r="AE36" t="s">
        <v>0</v>
      </c>
      <c r="AF36">
        <v>31670.821917811201</v>
      </c>
      <c r="AH36">
        <v>12718469.726064499</v>
      </c>
      <c r="AI36">
        <v>2673.27603730397</v>
      </c>
      <c r="AJ36">
        <v>43178.135481999903</v>
      </c>
      <c r="AM36">
        <v>6502266.3745089304</v>
      </c>
      <c r="AN36">
        <v>715981.93758673395</v>
      </c>
      <c r="AQ36" t="s">
        <v>0</v>
      </c>
      <c r="AR36">
        <f t="shared" si="4"/>
        <v>16</v>
      </c>
      <c r="AS36">
        <f t="shared" si="5"/>
        <v>1.5824143953520973E-3</v>
      </c>
      <c r="AT36">
        <f t="shared" si="6"/>
        <v>0</v>
      </c>
      <c r="AU36">
        <f t="shared" si="7"/>
        <v>0.63547102230573327</v>
      </c>
      <c r="AV36">
        <f t="shared" si="8"/>
        <v>1.335686991375678E-4</v>
      </c>
      <c r="AW36">
        <f t="shared" si="9"/>
        <v>2.1573706968670255E-3</v>
      </c>
      <c r="AX36">
        <f t="shared" si="10"/>
        <v>0</v>
      </c>
      <c r="AY36">
        <f t="shared" si="11"/>
        <v>0</v>
      </c>
      <c r="AZ36">
        <f t="shared" si="12"/>
        <v>0.32488199833078168</v>
      </c>
      <c r="BA36">
        <f t="shared" si="13"/>
        <v>3.5773625572128376E-2</v>
      </c>
      <c r="BB36">
        <f t="shared" si="14"/>
        <v>0</v>
      </c>
      <c r="BD36">
        <f t="shared" si="1"/>
        <v>0.63776196170173793</v>
      </c>
    </row>
    <row r="37" spans="1:56" x14ac:dyDescent="0.25">
      <c r="A37">
        <v>2015</v>
      </c>
      <c r="B37" t="s">
        <v>13</v>
      </c>
      <c r="C37" t="s">
        <v>0</v>
      </c>
      <c r="D37">
        <f t="shared" si="2"/>
        <v>13.136095670960199</v>
      </c>
      <c r="E37">
        <f t="shared" si="3"/>
        <v>6.2332614876780594</v>
      </c>
      <c r="F37">
        <v>199.40376038286399</v>
      </c>
      <c r="G37">
        <v>22.150528546621</v>
      </c>
      <c r="H37">
        <v>7.2958757520144501E-3</v>
      </c>
      <c r="I37">
        <v>0.90946760826647899</v>
      </c>
      <c r="J37">
        <v>636.88608004927505</v>
      </c>
      <c r="K37">
        <v>0.21599508410606999</v>
      </c>
      <c r="L37">
        <v>5.5188204336003004E-3</v>
      </c>
      <c r="N37">
        <v>0.92731835452215527</v>
      </c>
      <c r="O37">
        <v>0.20800021047747583</v>
      </c>
      <c r="P37" t="str">
        <f ca="1">IF(LOOKUP(C37,$BG$4:$BG$9,$BP$4:$BP$9)=A37,C37,"")</f>
        <v/>
      </c>
      <c r="Q37" t="str">
        <f ca="1">IF(LOOKUP(C37,$BG$4:$BG$9,$BQ$4:$BQ$9)=A37,C37,"")</f>
        <v/>
      </c>
      <c r="T37">
        <f>LOOKUP(C37,$X$32:$X$37,$AA$32:$AA$37)</f>
        <v>645.28291425083364</v>
      </c>
      <c r="U37">
        <v>5188.3035302109001</v>
      </c>
      <c r="X37" t="s">
        <v>11</v>
      </c>
      <c r="Y37">
        <f>PERCENTILE($J$197:$J$235,Y31)</f>
        <v>4890.2712213006116</v>
      </c>
      <c r="Z37">
        <f>PERCENTILE($J$197:$J$235,Z31)</f>
        <v>6560.3419637221605</v>
      </c>
      <c r="AA37">
        <f>AVERAGE($J$197:$J$235)</f>
        <v>5634.4168877514103</v>
      </c>
      <c r="AD37">
        <v>2015</v>
      </c>
      <c r="AE37" t="s">
        <v>0</v>
      </c>
      <c r="AF37">
        <v>31605.205479454999</v>
      </c>
      <c r="AH37">
        <v>13136095.670960199</v>
      </c>
      <c r="AI37">
        <v>2723.60291719934</v>
      </c>
      <c r="AJ37">
        <v>43178.135481999903</v>
      </c>
      <c r="AM37">
        <v>5658221.4296079902</v>
      </c>
      <c r="AN37">
        <v>575040.05807006895</v>
      </c>
      <c r="AQ37" t="s">
        <v>0</v>
      </c>
      <c r="AR37">
        <f t="shared" si="4"/>
        <v>24</v>
      </c>
      <c r="AS37">
        <f t="shared" si="5"/>
        <v>1.6252083273088998E-3</v>
      </c>
      <c r="AT37">
        <f t="shared" si="6"/>
        <v>0</v>
      </c>
      <c r="AU37">
        <f t="shared" si="7"/>
        <v>0.67548657725540739</v>
      </c>
      <c r="AV37">
        <f t="shared" si="8"/>
        <v>1.4005357896478731E-4</v>
      </c>
      <c r="AW37">
        <f t="shared" si="9"/>
        <v>2.2203135299542496E-3</v>
      </c>
      <c r="AX37">
        <f t="shared" si="10"/>
        <v>0</v>
      </c>
      <c r="AY37">
        <f t="shared" si="11"/>
        <v>0</v>
      </c>
      <c r="AZ37">
        <f t="shared" si="12"/>
        <v>0.29095803826158656</v>
      </c>
      <c r="BA37">
        <f t="shared" si="13"/>
        <v>2.9569809046778105E-2</v>
      </c>
      <c r="BB37">
        <f t="shared" si="14"/>
        <v>0</v>
      </c>
      <c r="BD37">
        <f t="shared" si="1"/>
        <v>0.67784694436432635</v>
      </c>
    </row>
    <row r="38" spans="1:56" x14ac:dyDescent="0.25">
      <c r="A38">
        <v>2016</v>
      </c>
      <c r="B38" t="s">
        <v>13</v>
      </c>
      <c r="C38" t="s">
        <v>0</v>
      </c>
      <c r="D38">
        <f t="shared" si="2"/>
        <v>13.0669619979993</v>
      </c>
      <c r="E38">
        <f t="shared" si="3"/>
        <v>8.8827540468770092</v>
      </c>
      <c r="F38">
        <v>249.592771120007</v>
      </c>
      <c r="G38">
        <v>29.145775715351601</v>
      </c>
      <c r="H38">
        <v>1.46057183036433E-2</v>
      </c>
      <c r="I38">
        <v>2.1769939445332498</v>
      </c>
      <c r="J38">
        <v>493.79376747297403</v>
      </c>
      <c r="K38">
        <v>0.20874147331119</v>
      </c>
      <c r="L38">
        <v>2.2994594955737899E-2</v>
      </c>
      <c r="N38">
        <v>2.2242784675145417</v>
      </c>
      <c r="O38">
        <v>1.0668359683409239</v>
      </c>
      <c r="P38" t="str">
        <f ca="1">IF(LOOKUP(C38,$BG$4:$BG$9,$BP$4:$BP$9)=A38,C38,"")</f>
        <v/>
      </c>
      <c r="Q38" t="str">
        <f ca="1">IF(LOOKUP(C38,$BG$4:$BG$9,$BQ$4:$BQ$9)=A38,C38,"")</f>
        <v/>
      </c>
      <c r="T38">
        <f>LOOKUP(C38,$X$32:$X$37,$AA$32:$AA$37)</f>
        <v>645.28291425083364</v>
      </c>
      <c r="U38">
        <v>4921.0714605376997</v>
      </c>
      <c r="AD38">
        <v>2016</v>
      </c>
      <c r="AE38" t="s">
        <v>0</v>
      </c>
      <c r="AF38">
        <v>32984.805531805701</v>
      </c>
      <c r="AH38">
        <v>13066961.997999299</v>
      </c>
      <c r="AI38">
        <v>2703.3479333076498</v>
      </c>
      <c r="AJ38">
        <v>43295.791286999898</v>
      </c>
      <c r="AM38">
        <v>7537800.9750044299</v>
      </c>
      <c r="AN38">
        <v>1344953.0718725801</v>
      </c>
      <c r="AQ38" t="s">
        <v>0</v>
      </c>
      <c r="AR38">
        <f t="shared" si="4"/>
        <v>7</v>
      </c>
      <c r="AS38">
        <f t="shared" si="5"/>
        <v>1.4973559741308224E-3</v>
      </c>
      <c r="AT38">
        <f t="shared" si="6"/>
        <v>0</v>
      </c>
      <c r="AU38">
        <f t="shared" si="7"/>
        <v>0.59317898941614811</v>
      </c>
      <c r="AV38">
        <f t="shared" si="8"/>
        <v>1.2271935859040447E-4</v>
      </c>
      <c r="AW38">
        <f t="shared" si="9"/>
        <v>1.965426525731635E-3</v>
      </c>
      <c r="AX38">
        <f t="shared" si="10"/>
        <v>0</v>
      </c>
      <c r="AY38">
        <f t="shared" si="11"/>
        <v>0</v>
      </c>
      <c r="AZ38">
        <f t="shared" si="12"/>
        <v>0.34218092663449889</v>
      </c>
      <c r="BA38">
        <f t="shared" si="13"/>
        <v>6.1054582090900159E-2</v>
      </c>
      <c r="BB38">
        <f t="shared" si="14"/>
        <v>0</v>
      </c>
      <c r="BD38">
        <f t="shared" si="1"/>
        <v>0.59526713530047015</v>
      </c>
    </row>
    <row r="39" spans="1:56" x14ac:dyDescent="0.25">
      <c r="A39">
        <v>2017</v>
      </c>
      <c r="B39" t="s">
        <v>13</v>
      </c>
      <c r="C39" t="s">
        <v>0</v>
      </c>
      <c r="D39">
        <f t="shared" si="2"/>
        <v>11.331788676764798</v>
      </c>
      <c r="E39">
        <f t="shared" si="3"/>
        <v>8.2823243232211095</v>
      </c>
      <c r="F39">
        <v>259.90750641310302</v>
      </c>
      <c r="G39">
        <v>30.769236452578902</v>
      </c>
      <c r="H39">
        <v>1.7452557857297799E-2</v>
      </c>
      <c r="I39">
        <v>2.7855137830833598</v>
      </c>
      <c r="J39">
        <v>521.42789982529905</v>
      </c>
      <c r="K39">
        <v>0.50608955692513202</v>
      </c>
      <c r="L39">
        <v>2.40109546829387E-2</v>
      </c>
      <c r="N39">
        <v>3.3590220650931437</v>
      </c>
      <c r="O39">
        <v>1.6782026464446884</v>
      </c>
      <c r="P39" t="str">
        <f ca="1">IF(LOOKUP(C39,$BG$4:$BG$9,$BP$4:$BP$9)=A39,C39,"")</f>
        <v/>
      </c>
      <c r="Q39" t="str">
        <f ca="1">IF(LOOKUP(C39,$BG$4:$BG$9,$BQ$4:$BQ$9)=A39,C39,"")</f>
        <v/>
      </c>
      <c r="T39">
        <f>LOOKUP(C39,$X$32:$X$37,$AA$32:$AA$37)</f>
        <v>645.28291425083364</v>
      </c>
      <c r="U39">
        <v>4676.6823529146004</v>
      </c>
      <c r="AD39">
        <v>2017</v>
      </c>
      <c r="AE39" t="s">
        <v>0</v>
      </c>
      <c r="AF39">
        <v>31989.676178133501</v>
      </c>
      <c r="AH39">
        <v>11331788.676764799</v>
      </c>
      <c r="AI39">
        <v>2651.8113259516899</v>
      </c>
      <c r="AJ39">
        <v>43178.135481999903</v>
      </c>
      <c r="AM39">
        <v>6868432.8860864202</v>
      </c>
      <c r="AN39">
        <v>1413891.4371346899</v>
      </c>
      <c r="AQ39" t="s">
        <v>0</v>
      </c>
      <c r="AR39">
        <f t="shared" si="4"/>
        <v>4</v>
      </c>
      <c r="AS39">
        <f t="shared" si="5"/>
        <v>1.6245066845706824E-3</v>
      </c>
      <c r="AT39">
        <f t="shared" si="6"/>
        <v>0</v>
      </c>
      <c r="AU39">
        <f t="shared" si="7"/>
        <v>0.57545335410834619</v>
      </c>
      <c r="AV39">
        <f t="shared" si="8"/>
        <v>1.3466485878883057E-4</v>
      </c>
      <c r="AW39">
        <f t="shared" si="9"/>
        <v>2.1926814553300689E-3</v>
      </c>
      <c r="AX39">
        <f t="shared" si="10"/>
        <v>0</v>
      </c>
      <c r="AY39">
        <f t="shared" si="11"/>
        <v>0</v>
      </c>
      <c r="AZ39">
        <f t="shared" si="12"/>
        <v>0.3487942508026825</v>
      </c>
      <c r="BA39">
        <f t="shared" si="13"/>
        <v>7.1800542090281583E-2</v>
      </c>
      <c r="BB39">
        <f t="shared" si="14"/>
        <v>0</v>
      </c>
      <c r="BD39">
        <f t="shared" si="1"/>
        <v>0.5777807004224651</v>
      </c>
    </row>
    <row r="40" spans="1:56" x14ac:dyDescent="0.25">
      <c r="A40">
        <v>2018</v>
      </c>
      <c r="B40" t="s">
        <v>13</v>
      </c>
      <c r="C40" t="s">
        <v>0</v>
      </c>
      <c r="D40">
        <f t="shared" si="2"/>
        <v>16.3128474792269</v>
      </c>
      <c r="E40">
        <f t="shared" si="3"/>
        <v>5.6180084347051729</v>
      </c>
      <c r="F40">
        <v>160.01163250501199</v>
      </c>
      <c r="G40">
        <v>16.790413469316402</v>
      </c>
      <c r="H40">
        <v>4.1466657537642601E-3</v>
      </c>
      <c r="I40">
        <v>3.4345744930830202E-2</v>
      </c>
      <c r="J40">
        <v>716.84598215406095</v>
      </c>
      <c r="K40">
        <v>0.33817607304851799</v>
      </c>
      <c r="L40">
        <v>1.7704406123956601E-3</v>
      </c>
      <c r="N40">
        <v>4.2863526258848941</v>
      </c>
      <c r="O40">
        <v>1.0862712838113748</v>
      </c>
      <c r="P40" t="str">
        <f ca="1">IF(LOOKUP(C40,$BG$4:$BG$9,$BP$4:$BP$9)=A40,C40,"")</f>
        <v/>
      </c>
      <c r="Q40" t="str">
        <f ca="1">IF(LOOKUP(C40,$BG$4:$BG$9,$BQ$4:$BQ$9)=A40,C40,"")</f>
        <v/>
      </c>
      <c r="T40">
        <f>LOOKUP(C40,$X$32:$X$37,$AA$32:$AA$37)</f>
        <v>645.28291425083364</v>
      </c>
      <c r="U40">
        <v>5697.5545261420402</v>
      </c>
      <c r="AD40">
        <v>2018</v>
      </c>
      <c r="AE40" t="s">
        <v>0</v>
      </c>
      <c r="AF40">
        <v>30131.575342468699</v>
      </c>
      <c r="AH40">
        <v>16312847.4792269</v>
      </c>
      <c r="AI40">
        <v>2673.1978401770598</v>
      </c>
      <c r="AJ40">
        <v>43178.135481999903</v>
      </c>
      <c r="AM40">
        <v>5596478.5803327598</v>
      </c>
      <c r="AN40">
        <v>21529.854372413301</v>
      </c>
      <c r="AQ40" t="s">
        <v>0</v>
      </c>
      <c r="AR40">
        <f t="shared" si="4"/>
        <v>36</v>
      </c>
      <c r="AS40">
        <f t="shared" si="5"/>
        <v>1.3691914402321822E-3</v>
      </c>
      <c r="AT40">
        <f t="shared" si="6"/>
        <v>0</v>
      </c>
      <c r="AU40">
        <f t="shared" si="7"/>
        <v>0.74126264161469646</v>
      </c>
      <c r="AV40">
        <f t="shared" si="8"/>
        <v>1.2147123272572018E-4</v>
      </c>
      <c r="AW40">
        <f t="shared" si="9"/>
        <v>1.9620326131377127E-3</v>
      </c>
      <c r="AX40">
        <f t="shared" si="10"/>
        <v>0</v>
      </c>
      <c r="AY40">
        <f t="shared" si="11"/>
        <v>0</v>
      </c>
      <c r="AZ40">
        <f t="shared" si="12"/>
        <v>0.25430633747298004</v>
      </c>
      <c r="BA40">
        <f t="shared" si="13"/>
        <v>9.7832562622789565E-4</v>
      </c>
      <c r="BB40">
        <f t="shared" si="14"/>
        <v>0</v>
      </c>
      <c r="BD40">
        <f t="shared" si="1"/>
        <v>0.74334614546055999</v>
      </c>
    </row>
    <row r="41" spans="1:56" x14ac:dyDescent="0.25">
      <c r="A41">
        <v>1980</v>
      </c>
      <c r="B41" t="s">
        <v>13</v>
      </c>
      <c r="C41" t="s">
        <v>1</v>
      </c>
      <c r="D41">
        <f t="shared" si="2"/>
        <v>42.019999772838801</v>
      </c>
      <c r="E41">
        <f t="shared" si="3"/>
        <v>162.87346967327852</v>
      </c>
      <c r="F41">
        <v>264.35913910032298</v>
      </c>
      <c r="G41">
        <v>26.1969108245268</v>
      </c>
      <c r="H41">
        <v>0.48577536028294799</v>
      </c>
      <c r="I41">
        <v>9.0234962413741506</v>
      </c>
      <c r="J41">
        <v>1745.29736269914</v>
      </c>
      <c r="K41">
        <v>3.5484573675788602</v>
      </c>
      <c r="L41">
        <v>1.8358280871560301E-2</v>
      </c>
      <c r="N41" cm="1">
        <f t="array" ref="N41:N79">ABS(D41:D79-AVERAGE(D41:D79))+ABS(E41:E79-AVERAGE(E41:E79))</f>
        <v>4.1915446277280353</v>
      </c>
      <c r="O41" cm="1">
        <f t="array" ref="O41:O79">ABS(H41:H79-AVERAGE(H41:H79))+ABS(I41:I79-AVERAGE(I41:I79))</f>
        <v>0.12015124326096199</v>
      </c>
      <c r="P41" t="str">
        <f ca="1">IF(LOOKUP(C41,$BG$4:$BG$9,$BP$4:$BP$9)=A41,C41,"")</f>
        <v/>
      </c>
      <c r="Q41" t="str">
        <f ca="1">IF(LOOKUP(C41,$BG$4:$BG$9,$BQ$4:$BQ$9)=A41,C41,"")</f>
        <v/>
      </c>
      <c r="T41">
        <f>LOOKUP(C41,$X$32:$X$37,$AA$32:$AA$37)</f>
        <v>1717.8253882115473</v>
      </c>
      <c r="U41">
        <v>6129.6209750103899</v>
      </c>
      <c r="AE41" t="s">
        <v>1</v>
      </c>
      <c r="AF41">
        <v>1767830.13698623</v>
      </c>
      <c r="AH41">
        <v>42019999.772838801</v>
      </c>
      <c r="AI41">
        <v>4906567.5393704697</v>
      </c>
      <c r="AJ41">
        <v>2028774.66355999</v>
      </c>
      <c r="AL41">
        <v>131760</v>
      </c>
      <c r="AM41">
        <v>1014673.4570545</v>
      </c>
      <c r="AN41">
        <v>161727036.21622401</v>
      </c>
      <c r="AO41">
        <v>5219260.2739723101</v>
      </c>
      <c r="AQ41" t="s">
        <v>1</v>
      </c>
      <c r="AR41">
        <f>RANK(AH41,$AH$41:$AH$79,1)</f>
        <v>25</v>
      </c>
      <c r="AS41">
        <f t="shared" si="5"/>
        <v>8.0790752424448314E-3</v>
      </c>
      <c r="AT41">
        <f t="shared" si="6"/>
        <v>0</v>
      </c>
      <c r="AU41">
        <f t="shared" si="7"/>
        <v>0.19203357423865644</v>
      </c>
      <c r="AV41">
        <f t="shared" si="8"/>
        <v>2.2423267656410693E-2</v>
      </c>
      <c r="AW41">
        <f t="shared" si="9"/>
        <v>9.2716052373727174E-3</v>
      </c>
      <c r="AX41">
        <f t="shared" si="10"/>
        <v>0</v>
      </c>
      <c r="AY41">
        <f t="shared" si="11"/>
        <v>6.0215002090600888E-4</v>
      </c>
      <c r="AZ41">
        <f t="shared" si="12"/>
        <v>4.6371102260028803E-3</v>
      </c>
      <c r="BA41">
        <f t="shared" si="13"/>
        <v>0.73910092773729619</v>
      </c>
      <c r="BB41">
        <f t="shared" si="14"/>
        <v>2.3852289640910202E-2</v>
      </c>
      <c r="BD41">
        <f t="shared" si="1"/>
        <v>0.22372844713243986</v>
      </c>
    </row>
    <row r="42" spans="1:56" x14ac:dyDescent="0.25">
      <c r="A42">
        <v>1981</v>
      </c>
      <c r="B42" t="s">
        <v>13</v>
      </c>
      <c r="C42" t="s">
        <v>1</v>
      </c>
      <c r="D42">
        <f t="shared" si="2"/>
        <v>45.227168983444898</v>
      </c>
      <c r="E42">
        <f t="shared" si="3"/>
        <v>161.32101114021106</v>
      </c>
      <c r="F42">
        <v>259.982479847842</v>
      </c>
      <c r="G42">
        <v>25.772249121240499</v>
      </c>
      <c r="H42">
        <v>0.47765062350555398</v>
      </c>
      <c r="I42">
        <v>8.8708270432228904</v>
      </c>
      <c r="J42">
        <v>1992.67613989646</v>
      </c>
      <c r="K42">
        <v>1.2782704094564299</v>
      </c>
      <c r="L42">
        <v>1.8309520533499699E-2</v>
      </c>
      <c r="N42">
        <v>8.9511723714015972</v>
      </c>
      <c r="O42">
        <v>0.28094517818961623</v>
      </c>
      <c r="P42" t="str">
        <f ca="1">IF(LOOKUP(C42,$BG$4:$BG$9,$BP$4:$BP$9)=A42,C42,"")</f>
        <v/>
      </c>
      <c r="Q42" t="str">
        <f ca="1">IF(LOOKUP(C42,$BG$4:$BG$9,$BQ$4:$BQ$9)=A42,C42,"")</f>
        <v/>
      </c>
      <c r="T42">
        <f>LOOKUP(C42,$X$32:$X$37,$AA$32:$AA$37)</f>
        <v>1717.8253882115473</v>
      </c>
      <c r="U42">
        <v>6114.8259462529804</v>
      </c>
      <c r="AE42" t="s">
        <v>1</v>
      </c>
      <c r="AF42">
        <v>1762999.9999999299</v>
      </c>
      <c r="AH42">
        <v>45227168.983444899</v>
      </c>
      <c r="AI42">
        <v>4873557.9595725397</v>
      </c>
      <c r="AJ42">
        <v>2023163.6787349901</v>
      </c>
      <c r="AL42">
        <v>131400</v>
      </c>
      <c r="AM42">
        <v>1037180.2357640601</v>
      </c>
      <c r="AN42">
        <v>160152430.90444699</v>
      </c>
      <c r="AO42">
        <v>5204999.9999997197</v>
      </c>
      <c r="AQ42" t="s">
        <v>1</v>
      </c>
      <c r="AR42">
        <f t="shared" ref="AR42:AR79" si="17">RANK(AH42,$AH$41:$AH$79,1)</f>
        <v>34</v>
      </c>
      <c r="AS42">
        <f t="shared" si="5"/>
        <v>7.998624335992353E-3</v>
      </c>
      <c r="AT42">
        <f t="shared" si="6"/>
        <v>0</v>
      </c>
      <c r="AU42">
        <f t="shared" si="7"/>
        <v>0.20519292936984415</v>
      </c>
      <c r="AV42">
        <f t="shared" si="8"/>
        <v>2.2111037605392909E-2</v>
      </c>
      <c r="AW42">
        <f t="shared" si="9"/>
        <v>9.1789712061407531E-3</v>
      </c>
      <c r="AX42">
        <f t="shared" si="10"/>
        <v>0</v>
      </c>
      <c r="AY42">
        <f t="shared" si="11"/>
        <v>5.9615385011312354E-4</v>
      </c>
      <c r="AZ42">
        <f t="shared" si="12"/>
        <v>4.7056239787822045E-3</v>
      </c>
      <c r="BA42">
        <f t="shared" si="13"/>
        <v>0.72660188956363825</v>
      </c>
      <c r="BB42">
        <f t="shared" si="14"/>
        <v>2.3614770090096205E-2</v>
      </c>
      <c r="BD42">
        <f t="shared" si="1"/>
        <v>0.23648293818137781</v>
      </c>
    </row>
    <row r="43" spans="1:56" x14ac:dyDescent="0.25">
      <c r="A43">
        <v>1982</v>
      </c>
      <c r="B43" t="s">
        <v>13</v>
      </c>
      <c r="C43" t="s">
        <v>1</v>
      </c>
      <c r="D43">
        <f t="shared" si="2"/>
        <v>40.915658125222805</v>
      </c>
      <c r="E43">
        <f t="shared" si="3"/>
        <v>163.77362415113208</v>
      </c>
      <c r="F43">
        <v>266.107754941834</v>
      </c>
      <c r="G43">
        <v>26.365320209103899</v>
      </c>
      <c r="H43">
        <v>0.488934647086957</v>
      </c>
      <c r="I43">
        <v>9.0842864065523301</v>
      </c>
      <c r="J43">
        <v>1812.2273954723501</v>
      </c>
      <c r="K43">
        <v>2.2704635374172701</v>
      </c>
      <c r="L43">
        <v>1.8309488395138001E-2</v>
      </c>
      <c r="N43">
        <v>2.1870485022584774</v>
      </c>
      <c r="O43">
        <v>5.6201791278773505E-2</v>
      </c>
      <c r="P43" t="str">
        <f ca="1">IF(LOOKUP(C43,$BG$4:$BG$9,$BP$4:$BP$9)=A43,C43,"")</f>
        <v/>
      </c>
      <c r="Q43" t="str">
        <f ca="1">IF(LOOKUP(C43,$BG$4:$BG$9,$BQ$4:$BQ$9)=A43,C43,"")</f>
        <v/>
      </c>
      <c r="T43">
        <f>LOOKUP(C43,$X$32:$X$37,$AA$32:$AA$37)</f>
        <v>1717.8253882115473</v>
      </c>
      <c r="U43">
        <v>5832.6521912569497</v>
      </c>
      <c r="AE43" t="s">
        <v>1</v>
      </c>
      <c r="AF43">
        <v>1762999.9999999299</v>
      </c>
      <c r="AH43">
        <v>40915658.125222802</v>
      </c>
      <c r="AI43">
        <v>4890419.3457283797</v>
      </c>
      <c r="AJ43">
        <v>2023123.736735</v>
      </c>
      <c r="AL43">
        <v>131400</v>
      </c>
      <c r="AM43">
        <v>1011965.91088107</v>
      </c>
      <c r="AN43">
        <v>162630258.240251</v>
      </c>
      <c r="AO43">
        <v>5204999.9999997197</v>
      </c>
      <c r="AQ43" t="s">
        <v>1</v>
      </c>
      <c r="AR43">
        <f t="shared" si="17"/>
        <v>23</v>
      </c>
      <c r="AS43">
        <f t="shared" si="5"/>
        <v>8.0660353325092294E-3</v>
      </c>
      <c r="AT43">
        <f t="shared" si="6"/>
        <v>0</v>
      </c>
      <c r="AU43">
        <f t="shared" si="7"/>
        <v>0.18719633811170086</v>
      </c>
      <c r="AV43">
        <f t="shared" si="8"/>
        <v>2.2374529343978079E-2</v>
      </c>
      <c r="AW43">
        <f t="shared" si="9"/>
        <v>9.256147216417052E-3</v>
      </c>
      <c r="AX43">
        <f t="shared" si="10"/>
        <v>0</v>
      </c>
      <c r="AY43">
        <f t="shared" si="11"/>
        <v>6.0117812971738794E-4</v>
      </c>
      <c r="AZ43">
        <f t="shared" si="12"/>
        <v>4.6299221738297907E-3</v>
      </c>
      <c r="BA43">
        <f t="shared" si="13"/>
        <v>0.74406205848044082</v>
      </c>
      <c r="BB43">
        <f t="shared" si="14"/>
        <v>2.3813791211406664E-2</v>
      </c>
      <c r="BD43">
        <f t="shared" si="1"/>
        <v>0.21882701467209598</v>
      </c>
    </row>
    <row r="44" spans="1:56" x14ac:dyDescent="0.25">
      <c r="A44">
        <v>1983</v>
      </c>
      <c r="B44" t="s">
        <v>13</v>
      </c>
      <c r="C44" t="s">
        <v>1</v>
      </c>
      <c r="D44">
        <f t="shared" si="2"/>
        <v>36.360365534045002</v>
      </c>
      <c r="E44">
        <f t="shared" si="3"/>
        <v>170.66636132521842</v>
      </c>
      <c r="F44">
        <v>274.355407581203</v>
      </c>
      <c r="G44">
        <v>27.162207005178701</v>
      </c>
      <c r="H44">
        <v>0.503778960528384</v>
      </c>
      <c r="I44">
        <v>9.3686747325037594</v>
      </c>
      <c r="J44">
        <v>1549.6800468946799</v>
      </c>
      <c r="K44">
        <v>0.68913928899541199</v>
      </c>
      <c r="L44">
        <v>1.8309452422257001E-2</v>
      </c>
      <c r="N44">
        <v>9.2609812630056609</v>
      </c>
      <c r="O44">
        <v>0.24303084811408276</v>
      </c>
      <c r="P44" t="str">
        <f ca="1">IF(LOOKUP(C44,$BG$4:$BG$9,$BP$4:$BP$9)=A44,C44,"")</f>
        <v/>
      </c>
      <c r="Q44" t="str">
        <f ca="1">IF(LOOKUP(C44,$BG$4:$BG$9,$BQ$4:$BQ$9)=A44,C44,"")</f>
        <v/>
      </c>
      <c r="T44">
        <f>LOOKUP(C44,$X$32:$X$37,$AA$32:$AA$37)</f>
        <v>1717.8253882115473</v>
      </c>
      <c r="U44">
        <v>5330.5704241248704</v>
      </c>
      <c r="AE44" t="s">
        <v>1</v>
      </c>
      <c r="AF44">
        <v>1762999.9999999299</v>
      </c>
      <c r="AH44">
        <v>36360365.534045003</v>
      </c>
      <c r="AI44">
        <v>4856362.1570756296</v>
      </c>
      <c r="AJ44">
        <v>2023142.6787349901</v>
      </c>
      <c r="AL44">
        <v>131400</v>
      </c>
      <c r="AM44">
        <v>1019716.4813444</v>
      </c>
      <c r="AN44">
        <v>169515244.84387401</v>
      </c>
      <c r="AO44">
        <v>5204999.9999997197</v>
      </c>
      <c r="AQ44" t="s">
        <v>1</v>
      </c>
      <c r="AR44">
        <f t="shared" si="17"/>
        <v>10</v>
      </c>
      <c r="AS44">
        <f t="shared" si="5"/>
        <v>7.9819179741792007E-3</v>
      </c>
      <c r="AT44">
        <f t="shared" si="6"/>
        <v>0</v>
      </c>
      <c r="AU44">
        <f t="shared" si="7"/>
        <v>0.16462022416558778</v>
      </c>
      <c r="AV44">
        <f t="shared" si="8"/>
        <v>2.1987001923248543E-2</v>
      </c>
      <c r="AW44">
        <f t="shared" si="9"/>
        <v>9.1597044309271215E-3</v>
      </c>
      <c r="AX44">
        <f t="shared" si="10"/>
        <v>0</v>
      </c>
      <c r="AY44">
        <f t="shared" si="11"/>
        <v>5.9490869075847343E-4</v>
      </c>
      <c r="AZ44">
        <f t="shared" si="12"/>
        <v>4.6167290476517063E-3</v>
      </c>
      <c r="BA44">
        <f t="shared" si="13"/>
        <v>0.76747406677070884</v>
      </c>
      <c r="BB44">
        <f t="shared" si="14"/>
        <v>2.3565446996938258E-2</v>
      </c>
      <c r="BD44">
        <f t="shared" si="1"/>
        <v>0.19576693051976343</v>
      </c>
    </row>
    <row r="45" spans="1:56" x14ac:dyDescent="0.25">
      <c r="A45">
        <v>1984</v>
      </c>
      <c r="B45" t="s">
        <v>13</v>
      </c>
      <c r="C45" t="s">
        <v>1</v>
      </c>
      <c r="D45">
        <f t="shared" si="2"/>
        <v>42.533106357573395</v>
      </c>
      <c r="E45">
        <f t="shared" si="3"/>
        <v>161.32054325453731</v>
      </c>
      <c r="F45">
        <v>263.15399520292198</v>
      </c>
      <c r="G45">
        <v>26.090952285014001</v>
      </c>
      <c r="H45">
        <v>0.48349555635285302</v>
      </c>
      <c r="I45">
        <v>8.9790789280512904</v>
      </c>
      <c r="J45">
        <v>1856.61033629197</v>
      </c>
      <c r="K45">
        <v>6.14987690143007</v>
      </c>
      <c r="L45">
        <v>1.8358336476000901E-2</v>
      </c>
      <c r="N45">
        <v>6.2575776312038371</v>
      </c>
      <c r="O45">
        <v>0.16684836051391722</v>
      </c>
      <c r="P45" t="str">
        <f ca="1">IF(LOOKUP(C45,$BG$4:$BG$9,$BP$4:$BP$9)=A45,C45,"")</f>
        <v/>
      </c>
      <c r="Q45" t="str">
        <f ca="1">IF(LOOKUP(C45,$BG$4:$BG$9,$BQ$4:$BQ$9)=A45,C45,"")</f>
        <v/>
      </c>
      <c r="T45">
        <f>LOOKUP(C45,$X$32:$X$37,$AA$32:$AA$37)</f>
        <v>1717.8253882115473</v>
      </c>
      <c r="U45">
        <v>5753.8660788466304</v>
      </c>
      <c r="AE45" t="s">
        <v>1</v>
      </c>
      <c r="AF45">
        <v>1767830.13698623</v>
      </c>
      <c r="AH45">
        <v>42533106.357573397</v>
      </c>
      <c r="AI45">
        <v>4891433.8980338397</v>
      </c>
      <c r="AJ45">
        <v>2028775.61380999</v>
      </c>
      <c r="AL45">
        <v>131760</v>
      </c>
      <c r="AM45">
        <v>1039280.92825133</v>
      </c>
      <c r="AN45">
        <v>160149502.32628599</v>
      </c>
      <c r="AO45">
        <v>5219260.2739723101</v>
      </c>
      <c r="AQ45" t="s">
        <v>1</v>
      </c>
      <c r="AR45">
        <f t="shared" si="17"/>
        <v>27</v>
      </c>
      <c r="AS45">
        <f t="shared" si="5"/>
        <v>8.1182146788113547E-3</v>
      </c>
      <c r="AT45">
        <f t="shared" si="6"/>
        <v>0</v>
      </c>
      <c r="AU45">
        <f t="shared" si="7"/>
        <v>0.19532017309997157</v>
      </c>
      <c r="AV45">
        <f t="shared" si="8"/>
        <v>2.2462401585228244E-2</v>
      </c>
      <c r="AW45">
        <f t="shared" si="9"/>
        <v>9.3165263016302246E-3</v>
      </c>
      <c r="AX45">
        <f t="shared" si="10"/>
        <v>0</v>
      </c>
      <c r="AY45">
        <f t="shared" si="11"/>
        <v>6.0506716324211854E-4</v>
      </c>
      <c r="AZ45">
        <f t="shared" si="12"/>
        <v>4.772577133186612E-3</v>
      </c>
      <c r="BA45">
        <f t="shared" si="13"/>
        <v>0.73543719692776965</v>
      </c>
      <c r="BB45">
        <f t="shared" si="14"/>
        <v>2.3967843110160203E-2</v>
      </c>
      <c r="BD45">
        <f t="shared" si="1"/>
        <v>0.22709910098683003</v>
      </c>
    </row>
    <row r="46" spans="1:56" x14ac:dyDescent="0.25">
      <c r="A46">
        <v>1985</v>
      </c>
      <c r="B46" t="s">
        <v>13</v>
      </c>
      <c r="C46" t="s">
        <v>1</v>
      </c>
      <c r="D46">
        <f t="shared" si="2"/>
        <v>45.010353931068401</v>
      </c>
      <c r="E46">
        <f t="shared" si="3"/>
        <v>161.10924424317045</v>
      </c>
      <c r="F46">
        <v>260.11719712758799</v>
      </c>
      <c r="G46">
        <v>25.7875376902672</v>
      </c>
      <c r="H46">
        <v>0.47791937514882799</v>
      </c>
      <c r="I46">
        <v>8.8757217338208196</v>
      </c>
      <c r="J46">
        <v>1878.5398024390399</v>
      </c>
      <c r="K46">
        <v>2.1461460507597998</v>
      </c>
      <c r="L46">
        <v>1.8309452422257001E-2</v>
      </c>
      <c r="N46">
        <v>8.9461242160657051</v>
      </c>
      <c r="O46">
        <v>0.27578173594841299</v>
      </c>
      <c r="P46" t="str">
        <f ca="1">IF(LOOKUP(C46,$BG$4:$BG$9,$BP$4:$BP$9)=A46,C46,"")</f>
        <v/>
      </c>
      <c r="Q46" t="str">
        <f ca="1">IF(LOOKUP(C46,$BG$4:$BG$9,$BQ$4:$BQ$9)=A46,C46,"")</f>
        <v/>
      </c>
      <c r="T46">
        <f>LOOKUP(C46,$X$32:$X$37,$AA$32:$AA$37)</f>
        <v>1717.8253882115473</v>
      </c>
      <c r="U46">
        <v>6623.9491680122401</v>
      </c>
      <c r="AE46" t="s">
        <v>1</v>
      </c>
      <c r="AF46">
        <v>1762999.9999999299</v>
      </c>
      <c r="AH46">
        <v>45010353.931068398</v>
      </c>
      <c r="AI46">
        <v>4899007.0957830604</v>
      </c>
      <c r="AJ46">
        <v>2022906.52323499</v>
      </c>
      <c r="AL46">
        <v>131400</v>
      </c>
      <c r="AM46">
        <v>1034301.96696543</v>
      </c>
      <c r="AN46">
        <v>159943542.276205</v>
      </c>
      <c r="AO46">
        <v>5204999.9999997197</v>
      </c>
      <c r="AQ46" t="s">
        <v>1</v>
      </c>
      <c r="AR46">
        <f t="shared" si="17"/>
        <v>33</v>
      </c>
      <c r="AS46">
        <f t="shared" si="5"/>
        <v>8.0132899056501936E-3</v>
      </c>
      <c r="AT46">
        <f t="shared" si="6"/>
        <v>0</v>
      </c>
      <c r="AU46">
        <f t="shared" si="7"/>
        <v>0.20458367260668589</v>
      </c>
      <c r="AV46">
        <f t="shared" si="8"/>
        <v>2.2267251337690658E-2</v>
      </c>
      <c r="AW46">
        <f t="shared" si="9"/>
        <v>9.1946321172510035E-3</v>
      </c>
      <c r="AX46">
        <f t="shared" si="10"/>
        <v>0</v>
      </c>
      <c r="AY46">
        <f t="shared" si="11"/>
        <v>5.9724690504961843E-4</v>
      </c>
      <c r="AZ46">
        <f t="shared" si="12"/>
        <v>4.7011693200672425E-3</v>
      </c>
      <c r="BA46">
        <f t="shared" si="13"/>
        <v>0.726984669765116</v>
      </c>
      <c r="BB46">
        <f t="shared" si="14"/>
        <v>2.3658068042489318E-2</v>
      </c>
      <c r="BD46">
        <f t="shared" si="1"/>
        <v>0.23604555606162755</v>
      </c>
    </row>
    <row r="47" spans="1:56" x14ac:dyDescent="0.25">
      <c r="A47">
        <v>1986</v>
      </c>
      <c r="B47" t="s">
        <v>13</v>
      </c>
      <c r="C47" t="s">
        <v>1</v>
      </c>
      <c r="D47">
        <f t="shared" si="2"/>
        <v>46.792022356729206</v>
      </c>
      <c r="E47">
        <f t="shared" si="3"/>
        <v>157.88314560001666</v>
      </c>
      <c r="F47">
        <v>256.60620810823599</v>
      </c>
      <c r="G47">
        <v>25.444169336173498</v>
      </c>
      <c r="H47">
        <v>0.47168367708612502</v>
      </c>
      <c r="I47">
        <v>8.7559962779990599</v>
      </c>
      <c r="J47">
        <v>1980.97151750845</v>
      </c>
      <c r="K47">
        <v>0.79849676909516798</v>
      </c>
      <c r="L47">
        <v>1.8309573230083299E-2</v>
      </c>
      <c r="N47">
        <v>13.953891284880299</v>
      </c>
      <c r="O47">
        <v>0.4017428898328757</v>
      </c>
      <c r="P47" t="str">
        <f ca="1">IF(LOOKUP(C47,$BG$4:$BG$9,$BP$4:$BP$9)=A47,C47,"")</f>
        <v/>
      </c>
      <c r="Q47" t="str">
        <f ca="1">IF(LOOKUP(C47,$BG$4:$BG$9,$BQ$4:$BQ$9)=A47,C47,"")</f>
        <v/>
      </c>
      <c r="T47">
        <f>LOOKUP(C47,$X$32:$X$37,$AA$32:$AA$37)</f>
        <v>1717.8253882115473</v>
      </c>
      <c r="U47">
        <v>6544.4401626496401</v>
      </c>
      <c r="AE47" t="s">
        <v>1</v>
      </c>
      <c r="AF47">
        <v>1762999.9999999299</v>
      </c>
      <c r="AH47">
        <v>46792022.356729202</v>
      </c>
      <c r="AI47">
        <v>4899153.3538528197</v>
      </c>
      <c r="AJ47">
        <v>2023163.6787349901</v>
      </c>
      <c r="AL47">
        <v>131400</v>
      </c>
      <c r="AM47">
        <v>1016764.6734996299</v>
      </c>
      <c r="AN47">
        <v>156734980.92651701</v>
      </c>
      <c r="AO47">
        <v>5204999.9999997197</v>
      </c>
      <c r="AQ47" t="s">
        <v>1</v>
      </c>
      <c r="AR47">
        <f t="shared" si="17"/>
        <v>37</v>
      </c>
      <c r="AS47">
        <f t="shared" si="5"/>
        <v>8.0662324158179404E-3</v>
      </c>
      <c r="AT47">
        <f t="shared" si="6"/>
        <v>0</v>
      </c>
      <c r="AU47">
        <f t="shared" si="7"/>
        <v>0.21408696967415877</v>
      </c>
      <c r="AV47">
        <f t="shared" si="8"/>
        <v>2.241503663806714E-2</v>
      </c>
      <c r="AW47">
        <f t="shared" si="9"/>
        <v>9.2565561247409528E-3</v>
      </c>
      <c r="AX47">
        <f t="shared" si="10"/>
        <v>0</v>
      </c>
      <c r="AY47">
        <f t="shared" si="11"/>
        <v>6.011928187399431E-4</v>
      </c>
      <c r="AZ47">
        <f t="shared" si="12"/>
        <v>4.6519910202164417E-3</v>
      </c>
      <c r="BA47">
        <f t="shared" si="13"/>
        <v>0.71710764823716877</v>
      </c>
      <c r="BB47">
        <f t="shared" si="14"/>
        <v>2.3814373071090068E-2</v>
      </c>
      <c r="BD47">
        <f t="shared" si="1"/>
        <v>0.24575856243696687</v>
      </c>
    </row>
    <row r="48" spans="1:56" x14ac:dyDescent="0.25">
      <c r="A48">
        <v>1987</v>
      </c>
      <c r="B48" t="s">
        <v>13</v>
      </c>
      <c r="C48" t="s">
        <v>1</v>
      </c>
      <c r="D48">
        <f t="shared" si="2"/>
        <v>51.6312090594785</v>
      </c>
      <c r="E48">
        <f t="shared" si="3"/>
        <v>154.25577434125964</v>
      </c>
      <c r="F48">
        <v>249.46314475458101</v>
      </c>
      <c r="G48">
        <v>24.750308836401999</v>
      </c>
      <c r="H48">
        <v>0.458657568046417</v>
      </c>
      <c r="I48">
        <v>8.5090183058203692</v>
      </c>
      <c r="J48">
        <v>2445.7677080158601</v>
      </c>
      <c r="K48">
        <v>8.2716902976971198</v>
      </c>
      <c r="L48">
        <v>1.8309489414645001E-2</v>
      </c>
      <c r="N48">
        <v>22.420449246386617</v>
      </c>
      <c r="O48">
        <v>0.66174697105127445</v>
      </c>
      <c r="P48" t="str">
        <f ca="1">IF(LOOKUP(C48,$BG$4:$BG$9,$BP$4:$BP$9)=A48,C48,"")</f>
        <v/>
      </c>
      <c r="Q48" t="str">
        <f ca="1">IF(LOOKUP(C48,$BG$4:$BG$9,$BQ$4:$BQ$9)=A48,C48,"")</f>
        <v/>
      </c>
      <c r="T48">
        <f>LOOKUP(C48,$X$32:$X$37,$AA$32:$AA$37)</f>
        <v>1717.8253882115473</v>
      </c>
      <c r="U48">
        <v>7098.02639625338</v>
      </c>
      <c r="AE48" t="s">
        <v>1</v>
      </c>
      <c r="AF48">
        <v>1762999.9999999299</v>
      </c>
      <c r="AH48">
        <v>51631209.059478499</v>
      </c>
      <c r="AI48">
        <v>4820600.3589489702</v>
      </c>
      <c r="AJ48">
        <v>2023157.4784849901</v>
      </c>
      <c r="AL48">
        <v>131400</v>
      </c>
      <c r="AM48">
        <v>1025391.30112964</v>
      </c>
      <c r="AN48">
        <v>153098983.04012999</v>
      </c>
      <c r="AO48">
        <v>5204999.9999997197</v>
      </c>
      <c r="AQ48" t="s">
        <v>1</v>
      </c>
      <c r="AR48">
        <f t="shared" si="17"/>
        <v>39</v>
      </c>
      <c r="AS48">
        <f t="shared" si="5"/>
        <v>8.0246249480723734E-3</v>
      </c>
      <c r="AT48">
        <f t="shared" si="6"/>
        <v>0</v>
      </c>
      <c r="AU48">
        <f t="shared" si="7"/>
        <v>0.2350091255347975</v>
      </c>
      <c r="AV48">
        <f t="shared" si="8"/>
        <v>2.1941866083443042E-2</v>
      </c>
      <c r="AW48">
        <f t="shared" si="9"/>
        <v>9.2087804740388513E-3</v>
      </c>
      <c r="AX48">
        <f t="shared" si="10"/>
        <v>0</v>
      </c>
      <c r="AY48">
        <f t="shared" si="11"/>
        <v>5.9809172897149854E-4</v>
      </c>
      <c r="AZ48">
        <f t="shared" si="12"/>
        <v>4.6672607014076163E-3</v>
      </c>
      <c r="BA48">
        <f t="shared" si="13"/>
        <v>0.69685871742960026</v>
      </c>
      <c r="BB48">
        <f t="shared" si="14"/>
        <v>2.3691533099668812E-2</v>
      </c>
      <c r="BD48">
        <f t="shared" si="1"/>
        <v>0.26615977209227937</v>
      </c>
    </row>
    <row r="49" spans="1:56" x14ac:dyDescent="0.25">
      <c r="A49">
        <v>1988</v>
      </c>
      <c r="B49" t="s">
        <v>13</v>
      </c>
      <c r="C49" t="s">
        <v>1</v>
      </c>
      <c r="D49">
        <f t="shared" si="2"/>
        <v>49.446656250890101</v>
      </c>
      <c r="E49">
        <f t="shared" si="3"/>
        <v>156.26316579209541</v>
      </c>
      <c r="F49">
        <v>252.80898513804999</v>
      </c>
      <c r="G49">
        <v>25.086378424676699</v>
      </c>
      <c r="H49">
        <v>0.46463418205439</v>
      </c>
      <c r="I49">
        <v>8.6222166817767896</v>
      </c>
      <c r="J49">
        <v>2102.4544209479</v>
      </c>
      <c r="K49">
        <v>2.6455176529580799</v>
      </c>
      <c r="L49">
        <v>1.8358381639773502E-2</v>
      </c>
      <c r="N49">
        <v>18.228504986962449</v>
      </c>
      <c r="O49">
        <v>0.54257198108688098</v>
      </c>
      <c r="P49" t="str">
        <f ca="1">IF(LOOKUP(C49,$BG$4:$BG$9,$BP$4:$BP$9)=A49,C49,"")</f>
        <v/>
      </c>
      <c r="Q49" t="str">
        <f ca="1">IF(LOOKUP(C49,$BG$4:$BG$9,$BQ$4:$BQ$9)=A49,C49,"")</f>
        <v/>
      </c>
      <c r="T49">
        <f>LOOKUP(C49,$X$32:$X$37,$AA$32:$AA$37)</f>
        <v>1717.8253882115473</v>
      </c>
      <c r="U49">
        <v>6785.85357761655</v>
      </c>
      <c r="AE49" t="s">
        <v>1</v>
      </c>
      <c r="AF49">
        <v>1767830.13698623</v>
      </c>
      <c r="AH49">
        <v>49446656.250890099</v>
      </c>
      <c r="AI49">
        <v>4896119.3652431201</v>
      </c>
      <c r="AJ49">
        <v>2028691.1938099901</v>
      </c>
      <c r="AL49">
        <v>131760</v>
      </c>
      <c r="AM49">
        <v>1049162.2347674</v>
      </c>
      <c r="AN49">
        <v>155082243.55732799</v>
      </c>
      <c r="AO49">
        <v>5219260.2739723101</v>
      </c>
      <c r="AQ49" t="s">
        <v>1</v>
      </c>
      <c r="AR49">
        <f t="shared" si="17"/>
        <v>38</v>
      </c>
      <c r="AS49">
        <f t="shared" si="5"/>
        <v>8.0494320540487278E-3</v>
      </c>
      <c r="AT49">
        <f t="shared" si="6"/>
        <v>0</v>
      </c>
      <c r="AU49">
        <f t="shared" si="7"/>
        <v>0.22514465132378489</v>
      </c>
      <c r="AV49">
        <f t="shared" si="8"/>
        <v>2.2293420241281732E-2</v>
      </c>
      <c r="AW49">
        <f t="shared" si="9"/>
        <v>9.2372064383172744E-3</v>
      </c>
      <c r="AX49">
        <f t="shared" si="10"/>
        <v>0</v>
      </c>
      <c r="AY49">
        <f t="shared" si="11"/>
        <v>5.9994065337608932E-4</v>
      </c>
      <c r="AZ49">
        <f t="shared" si="12"/>
        <v>4.7771332469935639E-3</v>
      </c>
      <c r="BA49">
        <f t="shared" si="13"/>
        <v>0.70613344358540653</v>
      </c>
      <c r="BB49">
        <f t="shared" si="14"/>
        <v>2.3764772456791247E-2</v>
      </c>
      <c r="BD49">
        <f t="shared" si="1"/>
        <v>0.25667527800338391</v>
      </c>
    </row>
    <row r="50" spans="1:56" x14ac:dyDescent="0.25">
      <c r="A50">
        <v>1989</v>
      </c>
      <c r="B50" t="s">
        <v>13</v>
      </c>
      <c r="C50" t="s">
        <v>1</v>
      </c>
      <c r="D50">
        <f t="shared" si="2"/>
        <v>46.182987274275696</v>
      </c>
      <c r="E50">
        <f t="shared" si="3"/>
        <v>158.28756462640482</v>
      </c>
      <c r="F50">
        <v>257.51984745387603</v>
      </c>
      <c r="G50">
        <v>25.5371299086314</v>
      </c>
      <c r="H50">
        <v>0.47330379126579297</v>
      </c>
      <c r="I50">
        <v>8.7860949567211399</v>
      </c>
      <c r="J50">
        <v>1962.05082848897</v>
      </c>
      <c r="K50">
        <v>2.8820774789081902</v>
      </c>
      <c r="L50">
        <v>1.8309484944735499E-2</v>
      </c>
      <c r="N50">
        <v>12.940437176038635</v>
      </c>
      <c r="O50">
        <v>0.3700240969311277</v>
      </c>
      <c r="P50" t="str">
        <f ca="1">IF(LOOKUP(C50,$BG$4:$BG$9,$BP$4:$BP$9)=A50,C50,"")</f>
        <v/>
      </c>
      <c r="Q50" t="str">
        <f ca="1">IF(LOOKUP(C50,$BG$4:$BG$9,$BQ$4:$BQ$9)=A50,C50,"")</f>
        <v/>
      </c>
      <c r="T50">
        <f>LOOKUP(C50,$X$32:$X$37,$AA$32:$AA$37)</f>
        <v>1717.8253882115473</v>
      </c>
      <c r="U50">
        <v>6357.7267591495101</v>
      </c>
      <c r="AE50" t="s">
        <v>1</v>
      </c>
      <c r="AF50">
        <v>1762999.9999999299</v>
      </c>
      <c r="AH50">
        <v>46182987.274275698</v>
      </c>
      <c r="AI50">
        <v>4888981.4883137699</v>
      </c>
      <c r="AJ50">
        <v>2023167.87873499</v>
      </c>
      <c r="AL50">
        <v>131400</v>
      </c>
      <c r="AM50">
        <v>1025932.80428884</v>
      </c>
      <c r="AN50">
        <v>157130231.82211599</v>
      </c>
      <c r="AO50">
        <v>5204999.9999997197</v>
      </c>
      <c r="AQ50" t="s">
        <v>1</v>
      </c>
      <c r="AR50">
        <f t="shared" si="17"/>
        <v>35</v>
      </c>
      <c r="AS50">
        <f t="shared" si="5"/>
        <v>8.0741668781646892E-3</v>
      </c>
      <c r="AT50">
        <f t="shared" si="6"/>
        <v>0</v>
      </c>
      <c r="AU50">
        <f t="shared" si="7"/>
        <v>0.21150830753526548</v>
      </c>
      <c r="AV50">
        <f t="shared" si="8"/>
        <v>2.2390500511006762E-2</v>
      </c>
      <c r="AW50">
        <f t="shared" si="9"/>
        <v>9.2656807007654128E-3</v>
      </c>
      <c r="AX50">
        <f t="shared" si="10"/>
        <v>0</v>
      </c>
      <c r="AY50">
        <f t="shared" si="11"/>
        <v>6.0178419046561687E-4</v>
      </c>
      <c r="AZ50">
        <f t="shared" si="12"/>
        <v>4.6985551149245032E-3</v>
      </c>
      <c r="BA50">
        <f t="shared" si="13"/>
        <v>0.7196232066571292</v>
      </c>
      <c r="BB50">
        <f t="shared" si="14"/>
        <v>2.3837798412278285E-2</v>
      </c>
      <c r="BD50">
        <f t="shared" si="1"/>
        <v>0.24316448874703767</v>
      </c>
    </row>
    <row r="51" spans="1:56" x14ac:dyDescent="0.25">
      <c r="A51">
        <v>1990</v>
      </c>
      <c r="B51" t="s">
        <v>13</v>
      </c>
      <c r="C51" t="s">
        <v>1</v>
      </c>
      <c r="D51">
        <f t="shared" si="2"/>
        <v>42.8612940515495</v>
      </c>
      <c r="E51">
        <f t="shared" si="3"/>
        <v>161.83309474404606</v>
      </c>
      <c r="F51">
        <v>262.97596006113599</v>
      </c>
      <c r="G51">
        <v>26.0613876525628</v>
      </c>
      <c r="H51">
        <v>0.483257403129909</v>
      </c>
      <c r="I51">
        <v>8.9758825632188906</v>
      </c>
      <c r="J51">
        <v>1893.5464807391299</v>
      </c>
      <c r="K51">
        <v>4.4713910118578104</v>
      </c>
      <c r="L51">
        <v>1.8309567030762398E-2</v>
      </c>
      <c r="N51">
        <v>6.07321383567119</v>
      </c>
      <c r="O51">
        <v>0.17028287856926105</v>
      </c>
      <c r="P51" t="str">
        <f ca="1">IF(LOOKUP(C51,$BG$4:$BG$9,$BP$4:$BP$9)=A51,C51,"")</f>
        <v/>
      </c>
      <c r="Q51" t="str">
        <f ca="1">IF(LOOKUP(C51,$BG$4:$BG$9,$BQ$4:$BQ$9)=A51,C51,"")</f>
        <v/>
      </c>
      <c r="T51">
        <f>LOOKUP(C51,$X$32:$X$37,$AA$32:$AA$37)</f>
        <v>1717.8253882115473</v>
      </c>
      <c r="U51">
        <v>6113.2692125983904</v>
      </c>
      <c r="AE51" t="s">
        <v>1</v>
      </c>
      <c r="AF51">
        <v>1762999.9999999299</v>
      </c>
      <c r="AH51">
        <v>42861294.051549502</v>
      </c>
      <c r="AI51">
        <v>4880829.1407778896</v>
      </c>
      <c r="AJ51">
        <v>2023139.5707349901</v>
      </c>
      <c r="AL51">
        <v>131400</v>
      </c>
      <c r="AM51">
        <v>1012093.08988704</v>
      </c>
      <c r="AN51">
        <v>160689601.65415901</v>
      </c>
      <c r="AO51">
        <v>5204999.9999997197</v>
      </c>
      <c r="AQ51" t="s">
        <v>1</v>
      </c>
      <c r="AR51">
        <f t="shared" si="17"/>
        <v>28</v>
      </c>
      <c r="AS51">
        <f t="shared" si="5"/>
        <v>8.0662002153858228E-3</v>
      </c>
      <c r="AT51">
        <f t="shared" si="6"/>
        <v>0</v>
      </c>
      <c r="AU51">
        <f t="shared" si="7"/>
        <v>0.19610197351692421</v>
      </c>
      <c r="AV51">
        <f t="shared" si="8"/>
        <v>2.2331108943054779E-2</v>
      </c>
      <c r="AW51">
        <f t="shared" si="9"/>
        <v>9.2564088719335261E-3</v>
      </c>
      <c r="AX51">
        <f t="shared" si="10"/>
        <v>0</v>
      </c>
      <c r="AY51">
        <f t="shared" si="11"/>
        <v>6.0119041877580216E-4</v>
      </c>
      <c r="AZ51">
        <f t="shared" si="12"/>
        <v>4.6305986952000387E-3</v>
      </c>
      <c r="BA51">
        <f t="shared" si="13"/>
        <v>0.73519824133470835</v>
      </c>
      <c r="BB51">
        <f t="shared" si="14"/>
        <v>2.3814278004017364E-2</v>
      </c>
      <c r="BD51">
        <f t="shared" si="1"/>
        <v>0.22768949133191252</v>
      </c>
    </row>
    <row r="52" spans="1:56" x14ac:dyDescent="0.25">
      <c r="A52">
        <v>1991</v>
      </c>
      <c r="B52" t="s">
        <v>13</v>
      </c>
      <c r="C52" t="s">
        <v>1</v>
      </c>
      <c r="D52">
        <f t="shared" si="2"/>
        <v>44.515018211229304</v>
      </c>
      <c r="E52">
        <f t="shared" si="3"/>
        <v>160.3164935248972</v>
      </c>
      <c r="F52">
        <v>260.34949436474398</v>
      </c>
      <c r="G52">
        <v>25.8067363010341</v>
      </c>
      <c r="H52">
        <v>0.47847515821793901</v>
      </c>
      <c r="I52">
        <v>8.8849618727615294</v>
      </c>
      <c r="J52">
        <v>1959.4486947041901</v>
      </c>
      <c r="K52">
        <v>6.4967169882845504</v>
      </c>
      <c r="L52">
        <v>1.83095473460669E-2</v>
      </c>
      <c r="N52">
        <v>9.2435392144998616</v>
      </c>
      <c r="O52">
        <v>0.26598581393859222</v>
      </c>
      <c r="P52" t="str">
        <f ca="1">IF(LOOKUP(C52,$BG$4:$BG$9,$BP$4:$BP$9)=A52,C52,"")</f>
        <v/>
      </c>
      <c r="Q52" t="str">
        <f ca="1">IF(LOOKUP(C52,$BG$4:$BG$9,$BQ$4:$BQ$9)=A52,C52,"")</f>
        <v/>
      </c>
      <c r="T52">
        <f>LOOKUP(C52,$X$32:$X$37,$AA$32:$AA$37)</f>
        <v>1717.8253882115473</v>
      </c>
      <c r="U52">
        <v>6272.2982009555599</v>
      </c>
      <c r="AE52" t="s">
        <v>1</v>
      </c>
      <c r="AF52">
        <v>1762999.9999999299</v>
      </c>
      <c r="AH52">
        <v>44515018.211229302</v>
      </c>
      <c r="AI52">
        <v>4895623.9157334203</v>
      </c>
      <c r="AJ52">
        <v>2022912.06198499</v>
      </c>
      <c r="AL52">
        <v>131400</v>
      </c>
      <c r="AM52">
        <v>1015455.2196601999</v>
      </c>
      <c r="AN52">
        <v>159169638.305237</v>
      </c>
      <c r="AO52">
        <v>5204999.9999997197</v>
      </c>
      <c r="AQ52" t="s">
        <v>1</v>
      </c>
      <c r="AR52">
        <f t="shared" si="17"/>
        <v>32</v>
      </c>
      <c r="AS52">
        <f t="shared" si="5"/>
        <v>8.0606059647465225E-3</v>
      </c>
      <c r="AT52">
        <f t="shared" si="6"/>
        <v>0</v>
      </c>
      <c r="AU52">
        <f t="shared" si="7"/>
        <v>0.2035269548010489</v>
      </c>
      <c r="AV52">
        <f t="shared" si="8"/>
        <v>2.2383264512942768E-2</v>
      </c>
      <c r="AW52">
        <f t="shared" si="9"/>
        <v>9.2489489693672964E-3</v>
      </c>
      <c r="AX52">
        <f t="shared" si="10"/>
        <v>0</v>
      </c>
      <c r="AY52">
        <f t="shared" si="11"/>
        <v>6.0077346782060981E-4</v>
      </c>
      <c r="AZ52">
        <f t="shared" si="12"/>
        <v>4.6427591608203759E-3</v>
      </c>
      <c r="BA52">
        <f t="shared" si="13"/>
        <v>0.72773893132716438</v>
      </c>
      <c r="BB52">
        <f t="shared" si="14"/>
        <v>2.3797761796089084E-2</v>
      </c>
      <c r="BD52">
        <f t="shared" si="1"/>
        <v>0.23515916828335895</v>
      </c>
    </row>
    <row r="53" spans="1:56" x14ac:dyDescent="0.25">
      <c r="A53">
        <v>1992</v>
      </c>
      <c r="B53" t="s">
        <v>13</v>
      </c>
      <c r="C53" t="s">
        <v>1</v>
      </c>
      <c r="D53">
        <f t="shared" si="2"/>
        <v>40.298052019741803</v>
      </c>
      <c r="E53">
        <f t="shared" si="3"/>
        <v>163.44511959845889</v>
      </c>
      <c r="F53">
        <v>266.67985852255998</v>
      </c>
      <c r="G53">
        <v>26.4295421061925</v>
      </c>
      <c r="H53">
        <v>0.48995128389964798</v>
      </c>
      <c r="I53">
        <v>9.1026080053238303</v>
      </c>
      <c r="J53">
        <v>1686.96998728421</v>
      </c>
      <c r="K53">
        <v>3.4675200000005001E-4</v>
      </c>
      <c r="L53">
        <v>1.8358368911253999E-2</v>
      </c>
      <c r="N53">
        <v>1.8979469494506702</v>
      </c>
      <c r="O53">
        <v>3.6863555694582328E-2</v>
      </c>
      <c r="P53" t="str">
        <f ca="1">IF(LOOKUP(C53,$BG$4:$BG$9,$BP$4:$BP$9)=A53,C53,"")</f>
        <v/>
      </c>
      <c r="Q53" t="str">
        <f ca="1">IF(LOOKUP(C53,$BG$4:$BG$9,$BQ$4:$BQ$9)=A53,C53,"")</f>
        <v/>
      </c>
      <c r="T53">
        <f>LOOKUP(C53,$X$32:$X$37,$AA$32:$AA$37)</f>
        <v>1717.8253882115473</v>
      </c>
      <c r="U53">
        <v>5351.6172189941399</v>
      </c>
      <c r="AE53" t="s">
        <v>1</v>
      </c>
      <c r="AF53">
        <v>1767830.13698623</v>
      </c>
      <c r="AH53">
        <v>40298052.019741803</v>
      </c>
      <c r="AI53">
        <v>4927605.8759955401</v>
      </c>
      <c r="AJ53">
        <v>2028705.1745599899</v>
      </c>
      <c r="AL53">
        <v>131760</v>
      </c>
      <c r="AM53">
        <v>1026887.5912039099</v>
      </c>
      <c r="AN53">
        <v>162286472.00725499</v>
      </c>
      <c r="AO53">
        <v>5219260.2739723101</v>
      </c>
      <c r="AQ53" t="s">
        <v>1</v>
      </c>
      <c r="AR53">
        <f t="shared" si="17"/>
        <v>20</v>
      </c>
      <c r="AS53">
        <f t="shared" si="5"/>
        <v>8.120988409968985E-3</v>
      </c>
      <c r="AT53">
        <f t="shared" si="6"/>
        <v>0</v>
      </c>
      <c r="AU53">
        <f t="shared" si="7"/>
        <v>0.18511960315065015</v>
      </c>
      <c r="AV53">
        <f t="shared" si="8"/>
        <v>2.2636241667468839E-2</v>
      </c>
      <c r="AW53">
        <f t="shared" si="9"/>
        <v>9.3193858760278123E-3</v>
      </c>
      <c r="AX53">
        <f t="shared" si="10"/>
        <v>0</v>
      </c>
      <c r="AY53">
        <f t="shared" si="11"/>
        <v>6.0527389510491643E-4</v>
      </c>
      <c r="AZ53">
        <f t="shared" si="12"/>
        <v>4.717275745012869E-3</v>
      </c>
      <c r="BA53">
        <f t="shared" si="13"/>
        <v>0.74550519910948854</v>
      </c>
      <c r="BB53">
        <f t="shared" si="14"/>
        <v>2.397603214627788E-2</v>
      </c>
      <c r="BD53">
        <f t="shared" si="1"/>
        <v>0.2170752306941468</v>
      </c>
    </row>
    <row r="54" spans="1:56" x14ac:dyDescent="0.25">
      <c r="A54">
        <v>1993</v>
      </c>
      <c r="B54" t="s">
        <v>13</v>
      </c>
      <c r="C54" t="s">
        <v>1</v>
      </c>
      <c r="D54">
        <f t="shared" si="2"/>
        <v>34.097307219133498</v>
      </c>
      <c r="E54">
        <f t="shared" si="3"/>
        <v>172.51260412661352</v>
      </c>
      <c r="F54">
        <v>277.847578770111</v>
      </c>
      <c r="G54">
        <v>27.505644667965498</v>
      </c>
      <c r="H54">
        <v>0.51007975107624903</v>
      </c>
      <c r="I54">
        <v>9.48801197820322</v>
      </c>
      <c r="J54">
        <v>1365.5770377369699</v>
      </c>
      <c r="K54">
        <v>7.03298730598297E-3</v>
      </c>
      <c r="L54">
        <v>1.8309452422257001E-2</v>
      </c>
      <c r="N54">
        <v>13.370282379312272</v>
      </c>
      <c r="O54">
        <v>0.36866888436140838</v>
      </c>
      <c r="P54" t="str">
        <f ca="1">IF(LOOKUP(C54,$BG$4:$BG$9,$BP$4:$BP$9)=A54,C54,"")</f>
        <v/>
      </c>
      <c r="Q54" t="str">
        <f ca="1">IF(LOOKUP(C54,$BG$4:$BG$9,$BQ$4:$BQ$9)=A54,C54,"")</f>
        <v/>
      </c>
      <c r="T54">
        <f>LOOKUP(C54,$X$32:$X$37,$AA$32:$AA$37)</f>
        <v>1717.8253882115473</v>
      </c>
      <c r="U54">
        <v>5022.0421813317298</v>
      </c>
      <c r="AE54" t="s">
        <v>1</v>
      </c>
      <c r="AF54">
        <v>1762999.9999999299</v>
      </c>
      <c r="AH54">
        <v>34097307.219133496</v>
      </c>
      <c r="AI54">
        <v>4850619.9112166101</v>
      </c>
      <c r="AJ54">
        <v>2023089.2389849899</v>
      </c>
      <c r="AL54">
        <v>131400</v>
      </c>
      <c r="AM54">
        <v>1028488.09210954</v>
      </c>
      <c r="AN54">
        <v>171352716.034504</v>
      </c>
      <c r="AO54">
        <v>5204999.9999997197</v>
      </c>
      <c r="AQ54" t="s">
        <v>1</v>
      </c>
      <c r="AR54">
        <f t="shared" si="17"/>
        <v>5</v>
      </c>
      <c r="AS54">
        <f t="shared" si="5"/>
        <v>7.9972195079978207E-3</v>
      </c>
      <c r="AT54">
        <f t="shared" si="6"/>
        <v>0</v>
      </c>
      <c r="AU54">
        <f t="shared" si="7"/>
        <v>0.15467024983724342</v>
      </c>
      <c r="AV54">
        <f t="shared" si="8"/>
        <v>2.2003103902362833E-2</v>
      </c>
      <c r="AW54">
        <f t="shared" si="9"/>
        <v>9.1770214001315204E-3</v>
      </c>
      <c r="AX54">
        <f t="shared" si="10"/>
        <v>0</v>
      </c>
      <c r="AY54">
        <f t="shared" si="11"/>
        <v>5.9604914540610065E-4</v>
      </c>
      <c r="AZ54">
        <f t="shared" si="12"/>
        <v>4.6653687089972772E-3</v>
      </c>
      <c r="BA54">
        <f t="shared" si="13"/>
        <v>0.77728036495723252</v>
      </c>
      <c r="BB54">
        <f t="shared" si="14"/>
        <v>2.3610622540628515E-2</v>
      </c>
      <c r="BD54">
        <f t="shared" si="1"/>
        <v>0.18585037513973776</v>
      </c>
    </row>
    <row r="55" spans="1:56" x14ac:dyDescent="0.25">
      <c r="A55">
        <v>1994</v>
      </c>
      <c r="B55" t="s">
        <v>13</v>
      </c>
      <c r="C55" t="s">
        <v>1</v>
      </c>
      <c r="D55">
        <f t="shared" si="2"/>
        <v>37.8354624404625</v>
      </c>
      <c r="E55">
        <f t="shared" si="3"/>
        <v>167.85548477163644</v>
      </c>
      <c r="F55">
        <v>271.53106928640801</v>
      </c>
      <c r="G55">
        <v>26.897344824701801</v>
      </c>
      <c r="H55">
        <v>0.49859009527801901</v>
      </c>
      <c r="I55">
        <v>9.2683483405671403</v>
      </c>
      <c r="J55">
        <v>1538.52840919703</v>
      </c>
      <c r="K55">
        <v>0.386794219143207</v>
      </c>
      <c r="L55">
        <v>1.8309452422257001E-2</v>
      </c>
      <c r="N55">
        <v>4.9750078030061857</v>
      </c>
      <c r="O55">
        <v>0.1375155909270987</v>
      </c>
      <c r="P55" t="str">
        <f ca="1">IF(LOOKUP(C55,$BG$4:$BG$9,$BP$4:$BP$9)=A55,C55,"")</f>
        <v/>
      </c>
      <c r="Q55" t="str">
        <f ca="1">IF(LOOKUP(C55,$BG$4:$BG$9,$BQ$4:$BQ$9)=A55,C55,"")</f>
        <v/>
      </c>
      <c r="T55">
        <f>LOOKUP(C55,$X$32:$X$37,$AA$32:$AA$37)</f>
        <v>1717.8253882115473</v>
      </c>
      <c r="U55">
        <v>5611.7223275448896</v>
      </c>
      <c r="AE55" t="s">
        <v>1</v>
      </c>
      <c r="AF55">
        <v>1762999.9999999299</v>
      </c>
      <c r="AH55">
        <v>37835462.4404625</v>
      </c>
      <c r="AI55">
        <v>4855555.5020031501</v>
      </c>
      <c r="AJ55">
        <v>2023098.57873499</v>
      </c>
      <c r="AL55">
        <v>131400</v>
      </c>
      <c r="AM55">
        <v>1041440.19293842</v>
      </c>
      <c r="AN55">
        <v>166682644.57869801</v>
      </c>
      <c r="AO55">
        <v>5204999.9999997197</v>
      </c>
      <c r="AQ55" t="s">
        <v>1</v>
      </c>
      <c r="AR55">
        <f t="shared" si="17"/>
        <v>16</v>
      </c>
      <c r="AS55">
        <f t="shared" si="5"/>
        <v>8.0305149988784841E-3</v>
      </c>
      <c r="AT55">
        <f t="shared" si="6"/>
        <v>0</v>
      </c>
      <c r="AU55">
        <f t="shared" si="7"/>
        <v>0.172341604434288</v>
      </c>
      <c r="AV55">
        <f t="shared" si="8"/>
        <v>2.2117193015725921E-2</v>
      </c>
      <c r="AW55">
        <f t="shared" si="9"/>
        <v>9.2152714014417068E-3</v>
      </c>
      <c r="AX55">
        <f t="shared" si="10"/>
        <v>0</v>
      </c>
      <c r="AY55">
        <f t="shared" si="11"/>
        <v>5.9853072651881722E-4</v>
      </c>
      <c r="AZ55">
        <f t="shared" si="12"/>
        <v>4.7437896141958123E-3</v>
      </c>
      <c r="BA55">
        <f t="shared" si="13"/>
        <v>0.75924417319456561</v>
      </c>
      <c r="BB55">
        <f t="shared" si="14"/>
        <v>2.3708922614385661E-2</v>
      </c>
      <c r="BD55">
        <f t="shared" si="1"/>
        <v>0.20367406885145564</v>
      </c>
    </row>
    <row r="56" spans="1:56" x14ac:dyDescent="0.25">
      <c r="A56">
        <v>1995</v>
      </c>
      <c r="B56" t="s">
        <v>13</v>
      </c>
      <c r="C56" t="s">
        <v>1</v>
      </c>
      <c r="D56">
        <f t="shared" si="2"/>
        <v>40.379062295911297</v>
      </c>
      <c r="E56">
        <f t="shared" si="3"/>
        <v>163.24511851231935</v>
      </c>
      <c r="F56">
        <v>266.58003635381101</v>
      </c>
      <c r="G56">
        <v>26.416807250453601</v>
      </c>
      <c r="H56">
        <v>0.48976495882809501</v>
      </c>
      <c r="I56">
        <v>9.0986724457866295</v>
      </c>
      <c r="J56">
        <v>1662.24357222153</v>
      </c>
      <c r="K56">
        <v>0.572123336877841</v>
      </c>
      <c r="L56">
        <v>1.8309452422257001E-2</v>
      </c>
      <c r="N56">
        <v>2.1789583117597005</v>
      </c>
      <c r="O56">
        <v>4.0985440303336118E-2</v>
      </c>
      <c r="P56" t="str">
        <f ca="1">IF(LOOKUP(C56,$BG$4:$BG$9,$BP$4:$BP$9)=A56,C56,"")</f>
        <v/>
      </c>
      <c r="Q56" t="str">
        <f ca="1">IF(LOOKUP(C56,$BG$4:$BG$9,$BQ$4:$BQ$9)=A56,C56,"")</f>
        <v/>
      </c>
      <c r="T56">
        <f>LOOKUP(C56,$X$32:$X$37,$AA$32:$AA$37)</f>
        <v>1717.8253882115473</v>
      </c>
      <c r="U56">
        <v>5731.5552671014902</v>
      </c>
      <c r="AE56" t="s">
        <v>1</v>
      </c>
      <c r="AF56">
        <v>1762999.9999999299</v>
      </c>
      <c r="AH56">
        <v>40379062.295911297</v>
      </c>
      <c r="AI56">
        <v>4877812.8117288798</v>
      </c>
      <c r="AJ56">
        <v>2023041.6844849901</v>
      </c>
      <c r="AL56">
        <v>131400</v>
      </c>
      <c r="AM56">
        <v>1023210.6641093499</v>
      </c>
      <c r="AN56">
        <v>162090507.84821001</v>
      </c>
      <c r="AO56">
        <v>5204999.9999997197</v>
      </c>
      <c r="AQ56" t="s">
        <v>1</v>
      </c>
      <c r="AR56">
        <f t="shared" si="17"/>
        <v>21</v>
      </c>
      <c r="AS56">
        <f t="shared" si="5"/>
        <v>8.1060066936493088E-3</v>
      </c>
      <c r="AT56">
        <f t="shared" si="6"/>
        <v>0</v>
      </c>
      <c r="AU56">
        <f t="shared" si="7"/>
        <v>0.18565680615652433</v>
      </c>
      <c r="AV56">
        <f t="shared" si="8"/>
        <v>2.2427443733547488E-2</v>
      </c>
      <c r="AW56">
        <f t="shared" si="9"/>
        <v>9.3016389313485843E-3</v>
      </c>
      <c r="AX56">
        <f t="shared" si="10"/>
        <v>0</v>
      </c>
      <c r="AY56">
        <f t="shared" si="11"/>
        <v>6.0415727711035812E-4</v>
      </c>
      <c r="AZ56">
        <f t="shared" si="12"/>
        <v>4.7045674942053743E-3</v>
      </c>
      <c r="BA56">
        <f t="shared" si="13"/>
        <v>0.74526757889657302</v>
      </c>
      <c r="BB56">
        <f t="shared" si="14"/>
        <v>2.3931800817041438E-2</v>
      </c>
      <c r="BD56">
        <f t="shared" si="1"/>
        <v>0.2173858888214204</v>
      </c>
    </row>
    <row r="57" spans="1:56" x14ac:dyDescent="0.25">
      <c r="A57">
        <v>1996</v>
      </c>
      <c r="B57" t="s">
        <v>13</v>
      </c>
      <c r="C57" t="s">
        <v>1</v>
      </c>
      <c r="D57">
        <f t="shared" si="2"/>
        <v>46.422940576539801</v>
      </c>
      <c r="E57">
        <f t="shared" si="3"/>
        <v>158.86253621221692</v>
      </c>
      <c r="F57">
        <v>257.43029638499303</v>
      </c>
      <c r="G57">
        <v>25.524211354543699</v>
      </c>
      <c r="H57">
        <v>0.47318200294219698</v>
      </c>
      <c r="I57">
        <v>8.7841041623840592</v>
      </c>
      <c r="J57">
        <v>2054.3357524921498</v>
      </c>
      <c r="K57">
        <v>9.9973599583444592</v>
      </c>
      <c r="L57">
        <v>1.83583051614707E-2</v>
      </c>
      <c r="N57">
        <v>12.605418892490633</v>
      </c>
      <c r="O57">
        <v>0.37213667959180441</v>
      </c>
      <c r="P57" t="str">
        <f ca="1">IF(LOOKUP(C57,$BG$4:$BG$9,$BP$4:$BP$9)=A57,C57,"")</f>
        <v/>
      </c>
      <c r="Q57" t="str">
        <f ca="1">IF(LOOKUP(C57,$BG$4:$BG$9,$BQ$4:$BQ$9)=A57,C57,"")</f>
        <v/>
      </c>
      <c r="T57">
        <f>LOOKUP(C57,$X$32:$X$37,$AA$32:$AA$37)</f>
        <v>1717.8253882115473</v>
      </c>
      <c r="U57">
        <v>6241.35574702553</v>
      </c>
      <c r="AE57" t="s">
        <v>1</v>
      </c>
      <c r="AF57">
        <v>1767830.13698623</v>
      </c>
      <c r="AH57">
        <v>46422940.5765398</v>
      </c>
      <c r="AI57">
        <v>4907699.3406766802</v>
      </c>
      <c r="AJ57">
        <v>2028785.7935599899</v>
      </c>
      <c r="AL57">
        <v>131760</v>
      </c>
      <c r="AM57">
        <v>1019186.92783891</v>
      </c>
      <c r="AN57">
        <v>157711589.28437799</v>
      </c>
      <c r="AO57">
        <v>5219260.2739723101</v>
      </c>
      <c r="AQ57" t="s">
        <v>1</v>
      </c>
      <c r="AR57">
        <f t="shared" si="17"/>
        <v>36</v>
      </c>
      <c r="AS57">
        <f t="shared" si="5"/>
        <v>8.0645854638021347E-3</v>
      </c>
      <c r="AT57">
        <f t="shared" si="6"/>
        <v>0</v>
      </c>
      <c r="AU57">
        <f t="shared" si="7"/>
        <v>0.21177474233964216</v>
      </c>
      <c r="AV57">
        <f t="shared" si="8"/>
        <v>2.238821475857709E-2</v>
      </c>
      <c r="AW57">
        <f t="shared" si="9"/>
        <v>9.2550274359530366E-3</v>
      </c>
      <c r="AX57">
        <f t="shared" si="10"/>
        <v>0</v>
      </c>
      <c r="AY57">
        <f t="shared" si="11"/>
        <v>6.0107006803383051E-4</v>
      </c>
      <c r="AZ57">
        <f t="shared" si="12"/>
        <v>4.6493833944696748E-3</v>
      </c>
      <c r="BA57">
        <f t="shared" si="13"/>
        <v>0.7194574658537084</v>
      </c>
      <c r="BB57">
        <f t="shared" si="14"/>
        <v>2.3809510685813641E-2</v>
      </c>
      <c r="BD57">
        <f t="shared" si="1"/>
        <v>0.24341798453417229</v>
      </c>
    </row>
    <row r="58" spans="1:56" x14ac:dyDescent="0.25">
      <c r="A58">
        <v>1997</v>
      </c>
      <c r="B58" t="s">
        <v>13</v>
      </c>
      <c r="C58" t="s">
        <v>1</v>
      </c>
      <c r="D58">
        <f t="shared" si="2"/>
        <v>42.424383730544498</v>
      </c>
      <c r="E58">
        <f t="shared" si="3"/>
        <v>164.14092391078279</v>
      </c>
      <c r="F58">
        <v>264.474495524887</v>
      </c>
      <c r="G58">
        <v>26.201888025561502</v>
      </c>
      <c r="H58">
        <v>0.48591952570191199</v>
      </c>
      <c r="I58">
        <v>9.0283966583397408</v>
      </c>
      <c r="J58">
        <v>1834.8812480291399</v>
      </c>
      <c r="K58">
        <v>5.0848413802193004</v>
      </c>
      <c r="L58">
        <v>1.8309554406907801E-2</v>
      </c>
      <c r="N58">
        <v>3.3284743479294647</v>
      </c>
      <c r="O58">
        <v>0.11510666087640781</v>
      </c>
      <c r="P58" t="str">
        <f ca="1">IF(LOOKUP(C58,$BG$4:$BG$9,$BP$4:$BP$9)=A58,C58,"")</f>
        <v/>
      </c>
      <c r="Q58" t="str">
        <f ca="1">IF(LOOKUP(C58,$BG$4:$BG$9,$BQ$4:$BQ$9)=A58,C58,"")</f>
        <v/>
      </c>
      <c r="T58">
        <f>LOOKUP(C58,$X$32:$X$37,$AA$32:$AA$37)</f>
        <v>1717.8253882115473</v>
      </c>
      <c r="U58">
        <v>5608.63423996246</v>
      </c>
      <c r="AE58" t="s">
        <v>1</v>
      </c>
      <c r="AF58">
        <v>1762999.9999999299</v>
      </c>
      <c r="AH58">
        <v>42424383.7305445</v>
      </c>
      <c r="AI58">
        <v>4852120.2137158196</v>
      </c>
      <c r="AJ58">
        <v>2022878.8924849899</v>
      </c>
      <c r="AL58">
        <v>131400</v>
      </c>
      <c r="AM58">
        <v>1011955.13392877</v>
      </c>
      <c r="AN58">
        <v>162997568.77685401</v>
      </c>
      <c r="AO58">
        <v>5204999.9999997197</v>
      </c>
      <c r="AQ58" t="s">
        <v>1</v>
      </c>
      <c r="AR58">
        <f t="shared" si="17"/>
        <v>26</v>
      </c>
      <c r="AS58">
        <f t="shared" si="5"/>
        <v>7.9987910892097315E-3</v>
      </c>
      <c r="AT58">
        <f t="shared" si="6"/>
        <v>0</v>
      </c>
      <c r="AU58">
        <f t="shared" si="7"/>
        <v>0.1924808749569524</v>
      </c>
      <c r="AV58">
        <f t="shared" si="8"/>
        <v>2.2014234786866736E-2</v>
      </c>
      <c r="AW58">
        <f t="shared" si="9"/>
        <v>9.1778704819966139E-3</v>
      </c>
      <c r="AX58">
        <f t="shared" si="10"/>
        <v>0</v>
      </c>
      <c r="AY58">
        <f t="shared" si="11"/>
        <v>5.9616627857186639E-4</v>
      </c>
      <c r="AZ58">
        <f t="shared" si="12"/>
        <v>4.5912749336073774E-3</v>
      </c>
      <c r="BA58">
        <f t="shared" si="13"/>
        <v>0.73952552506818037</v>
      </c>
      <c r="BB58">
        <f t="shared" si="14"/>
        <v>2.3615262404614895E-2</v>
      </c>
      <c r="BD58">
        <f t="shared" si="1"/>
        <v>0.22367298022581575</v>
      </c>
    </row>
    <row r="59" spans="1:56" x14ac:dyDescent="0.25">
      <c r="A59">
        <v>1998</v>
      </c>
      <c r="B59" t="s">
        <v>13</v>
      </c>
      <c r="C59" t="s">
        <v>1</v>
      </c>
      <c r="D59">
        <f t="shared" si="2"/>
        <v>44.491838541040003</v>
      </c>
      <c r="E59">
        <f t="shared" si="3"/>
        <v>159.41833076086559</v>
      </c>
      <c r="F59">
        <v>260.00093051034702</v>
      </c>
      <c r="G59">
        <v>25.775782044366402</v>
      </c>
      <c r="H59">
        <v>0.47787394221609802</v>
      </c>
      <c r="I59">
        <v>8.8728583602942397</v>
      </c>
      <c r="J59">
        <v>1879.8396746037799</v>
      </c>
      <c r="K59">
        <v>2.74876291582745</v>
      </c>
      <c r="L59">
        <v>1.8309456885651901E-2</v>
      </c>
      <c r="N59">
        <v>10.118522308342172</v>
      </c>
      <c r="O59">
        <v>0.2786905424077229</v>
      </c>
      <c r="P59" t="str">
        <f ca="1">IF(LOOKUP(C59,$BG$4:$BG$9,$BP$4:$BP$9)=A59,C59,"")</f>
        <v/>
      </c>
      <c r="Q59" t="str">
        <f ca="1">IF(LOOKUP(C59,$BG$4:$BG$9,$BQ$4:$BQ$9)=A59,C59,"")</f>
        <v/>
      </c>
      <c r="T59">
        <f>LOOKUP(C59,$X$32:$X$37,$AA$32:$AA$37)</f>
        <v>1717.8253882115473</v>
      </c>
      <c r="U59">
        <v>6705.2709275495699</v>
      </c>
      <c r="AE59" t="s">
        <v>1</v>
      </c>
      <c r="AF59">
        <v>1762999.9999999299</v>
      </c>
      <c r="AH59">
        <v>44491838.541040003</v>
      </c>
      <c r="AI59">
        <v>4891131.8541208301</v>
      </c>
      <c r="AJ59">
        <v>2022993.14823499</v>
      </c>
      <c r="AL59">
        <v>131400</v>
      </c>
      <c r="AM59">
        <v>1014224.2542366</v>
      </c>
      <c r="AN59">
        <v>158272706.50662899</v>
      </c>
      <c r="AO59">
        <v>5204999.9999997197</v>
      </c>
      <c r="AQ59" t="s">
        <v>1</v>
      </c>
      <c r="AR59">
        <f t="shared" si="17"/>
        <v>31</v>
      </c>
      <c r="AS59">
        <f t="shared" si="5"/>
        <v>8.0948685794042675E-3</v>
      </c>
      <c r="AT59">
        <f t="shared" si="6"/>
        <v>0</v>
      </c>
      <c r="AU59">
        <f t="shared" si="7"/>
        <v>0.20428564143267544</v>
      </c>
      <c r="AV59">
        <f t="shared" si="8"/>
        <v>2.2457781941944196E-2</v>
      </c>
      <c r="AW59">
        <f t="shared" si="9"/>
        <v>9.2886350947238728E-3</v>
      </c>
      <c r="AX59">
        <f t="shared" si="10"/>
        <v>0</v>
      </c>
      <c r="AY59">
        <f t="shared" si="11"/>
        <v>6.0332713064875946E-4</v>
      </c>
      <c r="AZ59">
        <f t="shared" si="12"/>
        <v>4.6568417742994354E-3</v>
      </c>
      <c r="BA59">
        <f t="shared" si="13"/>
        <v>0.72671398688476185</v>
      </c>
      <c r="BB59">
        <f t="shared" si="14"/>
        <v>2.3898917161542039E-2</v>
      </c>
      <c r="BD59">
        <f t="shared" si="1"/>
        <v>0.23603205846934353</v>
      </c>
    </row>
    <row r="60" spans="1:56" x14ac:dyDescent="0.25">
      <c r="A60">
        <v>1999</v>
      </c>
      <c r="B60" t="s">
        <v>13</v>
      </c>
      <c r="C60" t="s">
        <v>1</v>
      </c>
      <c r="D60">
        <f t="shared" si="2"/>
        <v>37.0935814099753</v>
      </c>
      <c r="E60">
        <f t="shared" si="3"/>
        <v>167.04962278289892</v>
      </c>
      <c r="F60">
        <v>272.11010953634002</v>
      </c>
      <c r="G60">
        <v>26.951906019686501</v>
      </c>
      <c r="H60">
        <v>0.49980723403206601</v>
      </c>
      <c r="I60">
        <v>9.2900835030393996</v>
      </c>
      <c r="J60">
        <v>1487.99463249408</v>
      </c>
      <c r="K60">
        <v>3.0470229415308498</v>
      </c>
      <c r="L60">
        <v>1.83094833433807E-2</v>
      </c>
      <c r="N60">
        <v>4.9110268447558667</v>
      </c>
      <c r="O60">
        <v>0.16046789215340496</v>
      </c>
      <c r="P60" t="str">
        <f ca="1">IF(LOOKUP(C60,$BG$4:$BG$9,$BP$4:$BP$9)=A60,C60,"")</f>
        <v/>
      </c>
      <c r="Q60" t="str">
        <f ca="1">IF(LOOKUP(C60,$BG$4:$BG$9,$BQ$4:$BQ$9)=A60,C60,"")</f>
        <v/>
      </c>
      <c r="T60">
        <f>LOOKUP(C60,$X$32:$X$37,$AA$32:$AA$37)</f>
        <v>1717.8253882115473</v>
      </c>
      <c r="U60">
        <v>5100.7638799759998</v>
      </c>
      <c r="AE60" t="s">
        <v>1</v>
      </c>
      <c r="AF60">
        <v>1762999.9999999299</v>
      </c>
      <c r="AH60">
        <v>37093581.409975298</v>
      </c>
      <c r="AI60">
        <v>4867099.0459707798</v>
      </c>
      <c r="AJ60">
        <v>2023052.67273499</v>
      </c>
      <c r="AL60">
        <v>131400</v>
      </c>
      <c r="AM60">
        <v>1017383.95582193</v>
      </c>
      <c r="AN60">
        <v>165900838.827077</v>
      </c>
      <c r="AO60">
        <v>5204999.9999997197</v>
      </c>
      <c r="AQ60" t="s">
        <v>1</v>
      </c>
      <c r="AR60">
        <f t="shared" si="17"/>
        <v>13</v>
      </c>
      <c r="AS60">
        <f t="shared" si="5"/>
        <v>8.0871056633014457E-3</v>
      </c>
      <c r="AT60">
        <f t="shared" si="6"/>
        <v>0</v>
      </c>
      <c r="AU60">
        <f t="shared" si="7"/>
        <v>0.17015298485125149</v>
      </c>
      <c r="AV60">
        <f t="shared" si="8"/>
        <v>2.2326003549926782E-2</v>
      </c>
      <c r="AW60">
        <f t="shared" si="9"/>
        <v>9.2800004122705129E-3</v>
      </c>
      <c r="AX60">
        <f t="shared" si="10"/>
        <v>0</v>
      </c>
      <c r="AY60">
        <f t="shared" si="11"/>
        <v>6.0274854461591157E-4</v>
      </c>
      <c r="AZ60">
        <f t="shared" si="12"/>
        <v>4.66686985302319E-3</v>
      </c>
      <c r="BA60">
        <f t="shared" si="13"/>
        <v>0.76100828884002725</v>
      </c>
      <c r="BB60">
        <f t="shared" si="14"/>
        <v>2.3875998285583341E-2</v>
      </c>
      <c r="BD60">
        <f t="shared" si="1"/>
        <v>0.20175898881344878</v>
      </c>
    </row>
    <row r="61" spans="1:56" x14ac:dyDescent="0.25">
      <c r="A61">
        <v>2000</v>
      </c>
      <c r="B61" t="s">
        <v>13</v>
      </c>
      <c r="C61" t="s">
        <v>1</v>
      </c>
      <c r="D61">
        <f t="shared" si="2"/>
        <v>34.6674231835391</v>
      </c>
      <c r="E61">
        <f t="shared" si="3"/>
        <v>172.88107871118603</v>
      </c>
      <c r="F61">
        <v>277.574274847933</v>
      </c>
      <c r="G61">
        <v>27.5055234741302</v>
      </c>
      <c r="H61">
        <v>0.50879421538631397</v>
      </c>
      <c r="I61">
        <v>9.4845904720856602</v>
      </c>
      <c r="J61">
        <v>1977.55461685102</v>
      </c>
      <c r="K61">
        <v>27.913883035080001</v>
      </c>
      <c r="L61">
        <v>1.9046543882551701E-2</v>
      </c>
      <c r="N61">
        <v>13.16864099947918</v>
      </c>
      <c r="O61">
        <v>0.36396184255391356</v>
      </c>
      <c r="P61" t="str">
        <f ca="1">IF(LOOKUP(C61,$BG$4:$BG$9,$BP$4:$BP$9)=A61,C61,"")</f>
        <v/>
      </c>
      <c r="Q61" t="str">
        <f ca="1">IF(LOOKUP(C61,$BG$4:$BG$9,$BQ$4:$BQ$9)=A61,C61,"")</f>
        <v/>
      </c>
      <c r="T61">
        <f>LOOKUP(C61,$X$32:$X$37,$AA$32:$AA$37)</f>
        <v>1717.8253882115473</v>
      </c>
      <c r="U61">
        <v>5308.3568226656998</v>
      </c>
      <c r="AE61" t="s">
        <v>1</v>
      </c>
      <c r="AF61">
        <v>1758169.86301363</v>
      </c>
      <c r="AH61">
        <v>34667423.1835391</v>
      </c>
      <c r="AI61">
        <v>4846070.0247081602</v>
      </c>
      <c r="AJ61">
        <v>2016868.4446149899</v>
      </c>
      <c r="AL61">
        <v>131039.999999999</v>
      </c>
      <c r="AM61">
        <v>1122316.6313360301</v>
      </c>
      <c r="AN61">
        <v>171627722.07984999</v>
      </c>
      <c r="AO61">
        <v>5190739.7260271301</v>
      </c>
      <c r="AQ61" t="s">
        <v>1</v>
      </c>
      <c r="AR61">
        <f t="shared" si="17"/>
        <v>6</v>
      </c>
      <c r="AS61">
        <f t="shared" si="5"/>
        <v>7.942569043580856E-3</v>
      </c>
      <c r="AT61">
        <f t="shared" si="6"/>
        <v>0</v>
      </c>
      <c r="AU61">
        <f t="shared" si="7"/>
        <v>0.156610807630571</v>
      </c>
      <c r="AV61">
        <f t="shared" si="8"/>
        <v>2.1892222458697531E-2</v>
      </c>
      <c r="AW61">
        <f t="shared" si="9"/>
        <v>9.1112452841821366E-3</v>
      </c>
      <c r="AX61">
        <f t="shared" si="10"/>
        <v>0</v>
      </c>
      <c r="AY61">
        <f t="shared" si="11"/>
        <v>5.9197593438829114E-4</v>
      </c>
      <c r="AZ61">
        <f t="shared" si="12"/>
        <v>5.0700888012413826E-3</v>
      </c>
      <c r="BA61">
        <f t="shared" si="13"/>
        <v>0.77533181582077171</v>
      </c>
      <c r="BB61">
        <f t="shared" si="14"/>
        <v>2.3449275026567126E-2</v>
      </c>
      <c r="BD61">
        <f t="shared" si="1"/>
        <v>0.18761427537345068</v>
      </c>
    </row>
    <row r="62" spans="1:56" x14ac:dyDescent="0.25">
      <c r="A62">
        <v>2001</v>
      </c>
      <c r="B62" t="s">
        <v>13</v>
      </c>
      <c r="C62" t="s">
        <v>1</v>
      </c>
      <c r="D62">
        <f t="shared" si="2"/>
        <v>43.998203752654703</v>
      </c>
      <c r="E62">
        <f t="shared" si="3"/>
        <v>160.81847395824428</v>
      </c>
      <c r="F62">
        <v>261.22674941315699</v>
      </c>
      <c r="G62">
        <v>25.890772257073198</v>
      </c>
      <c r="H62">
        <v>0.480084018339693</v>
      </c>
      <c r="I62">
        <v>8.9154731531701508</v>
      </c>
      <c r="J62">
        <v>1956.8823082868601</v>
      </c>
      <c r="K62">
        <v>6.5436690381153797</v>
      </c>
      <c r="L62">
        <v>1.8309486382760899E-2</v>
      </c>
      <c r="N62">
        <v>8.2247443225781751</v>
      </c>
      <c r="O62">
        <v>0.23386567340821685</v>
      </c>
      <c r="P62" t="str">
        <f ca="1">IF(LOOKUP(C62,$BG$4:$BG$9,$BP$4:$BP$9)=A62,C62,"")</f>
        <v/>
      </c>
      <c r="Q62" t="str">
        <f ca="1">IF(LOOKUP(C62,$BG$4:$BG$9,$BQ$4:$BQ$9)=A62,C62,"")</f>
        <v/>
      </c>
      <c r="T62">
        <f>LOOKUP(C62,$X$32:$X$37,$AA$32:$AA$37)</f>
        <v>1717.8253882115473</v>
      </c>
      <c r="U62">
        <v>5753.8891567088003</v>
      </c>
      <c r="AE62" t="s">
        <v>1</v>
      </c>
      <c r="AF62">
        <v>1762999.9999999299</v>
      </c>
      <c r="AH62">
        <v>43998203.752654701</v>
      </c>
      <c r="AI62">
        <v>4850480.5071529597</v>
      </c>
      <c r="AJ62">
        <v>2023163.6787349901</v>
      </c>
      <c r="AL62">
        <v>131400</v>
      </c>
      <c r="AM62">
        <v>1012184.01356931</v>
      </c>
      <c r="AN62">
        <v>159674889.944675</v>
      </c>
      <c r="AO62">
        <v>5204999.9999997197</v>
      </c>
      <c r="AQ62" t="s">
        <v>1</v>
      </c>
      <c r="AR62">
        <f t="shared" si="17"/>
        <v>30</v>
      </c>
      <c r="AS62">
        <f t="shared" si="5"/>
        <v>8.0628076933295014E-3</v>
      </c>
      <c r="AT62">
        <f t="shared" si="6"/>
        <v>0</v>
      </c>
      <c r="AU62">
        <f t="shared" si="7"/>
        <v>0.20121897657946533</v>
      </c>
      <c r="AV62">
        <f t="shared" si="8"/>
        <v>2.2182922035972334E-2</v>
      </c>
      <c r="AW62">
        <f t="shared" si="9"/>
        <v>9.2526260202892476E-3</v>
      </c>
      <c r="AX62">
        <f t="shared" si="10"/>
        <v>0</v>
      </c>
      <c r="AY62">
        <f t="shared" si="11"/>
        <v>6.0093756716026012E-4</v>
      </c>
      <c r="AZ62">
        <f t="shared" si="12"/>
        <v>4.6290669606761708E-3</v>
      </c>
      <c r="BA62">
        <f t="shared" si="13"/>
        <v>0.73024840106495648</v>
      </c>
      <c r="BB62">
        <f t="shared" si="14"/>
        <v>2.3804262078150576E-2</v>
      </c>
      <c r="BD62">
        <f t="shared" si="1"/>
        <v>0.23265452463572692</v>
      </c>
    </row>
    <row r="63" spans="1:56" x14ac:dyDescent="0.25">
      <c r="A63">
        <v>2002</v>
      </c>
      <c r="B63" t="s">
        <v>13</v>
      </c>
      <c r="C63" t="s">
        <v>1</v>
      </c>
      <c r="D63">
        <f t="shared" si="2"/>
        <v>36.671249481579295</v>
      </c>
      <c r="E63">
        <f t="shared" si="3"/>
        <v>169.34754006494404</v>
      </c>
      <c r="F63">
        <v>273.454512582554</v>
      </c>
      <c r="G63">
        <v>27.0747782071602</v>
      </c>
      <c r="H63">
        <v>0.50221287923151803</v>
      </c>
      <c r="I63">
        <v>9.3380713236014792</v>
      </c>
      <c r="J63">
        <v>1564.2819961646001</v>
      </c>
      <c r="K63">
        <v>1.1890607229346499</v>
      </c>
      <c r="L63">
        <v>1.8309452422257001E-2</v>
      </c>
      <c r="N63">
        <v>7.6312760551969916</v>
      </c>
      <c r="O63">
        <v>0.2108613579149366</v>
      </c>
      <c r="P63" t="str">
        <f ca="1">IF(LOOKUP(C63,$BG$4:$BG$9,$BP$4:$BP$9)=A63,C63,"")</f>
        <v/>
      </c>
      <c r="Q63" t="str">
        <f ca="1">IF(LOOKUP(C63,$BG$4:$BG$9,$BQ$4:$BQ$9)=A63,C63,"")</f>
        <v/>
      </c>
      <c r="T63">
        <f>LOOKUP(C63,$X$32:$X$37,$AA$32:$AA$37)</f>
        <v>1717.8253882115473</v>
      </c>
      <c r="U63">
        <v>5102.9664810534196</v>
      </c>
      <c r="AE63" t="s">
        <v>1</v>
      </c>
      <c r="AF63">
        <v>1762999.9999999299</v>
      </c>
      <c r="AH63">
        <v>36671249.481579296</v>
      </c>
      <c r="AI63">
        <v>4882700.9021741701</v>
      </c>
      <c r="AJ63">
        <v>2023163.6787349901</v>
      </c>
      <c r="AL63">
        <v>131400</v>
      </c>
      <c r="AM63">
        <v>1011854.86911903</v>
      </c>
      <c r="AN63">
        <v>168204285.19582501</v>
      </c>
      <c r="AO63">
        <v>5204999.9999997197</v>
      </c>
      <c r="AQ63" t="s">
        <v>1</v>
      </c>
      <c r="AR63">
        <f t="shared" si="17"/>
        <v>11</v>
      </c>
      <c r="AS63">
        <f t="shared" si="5"/>
        <v>8.0175484124096127E-3</v>
      </c>
      <c r="AT63">
        <f t="shared" si="6"/>
        <v>0</v>
      </c>
      <c r="AU63">
        <f t="shared" si="7"/>
        <v>0.16676887014300887</v>
      </c>
      <c r="AV63">
        <f t="shared" si="8"/>
        <v>2.2204929589619431E-2</v>
      </c>
      <c r="AW63">
        <f t="shared" si="9"/>
        <v>9.2006878845644676E-3</v>
      </c>
      <c r="AX63">
        <f t="shared" si="10"/>
        <v>0</v>
      </c>
      <c r="AY63">
        <f t="shared" si="11"/>
        <v>5.975643002783126E-4</v>
      </c>
      <c r="AZ63">
        <f t="shared" si="12"/>
        <v>4.6015855924529427E-3</v>
      </c>
      <c r="BA63">
        <f t="shared" si="13"/>
        <v>0.76493817341595816</v>
      </c>
      <c r="BB63">
        <f t="shared" si="14"/>
        <v>2.3670640661708139E-2</v>
      </c>
      <c r="BD63">
        <f t="shared" si="1"/>
        <v>0.19817448761719275</v>
      </c>
    </row>
    <row r="64" spans="1:56" x14ac:dyDescent="0.25">
      <c r="A64">
        <v>2003</v>
      </c>
      <c r="B64" t="s">
        <v>13</v>
      </c>
      <c r="C64" t="s">
        <v>1</v>
      </c>
      <c r="D64">
        <f t="shared" si="2"/>
        <v>35.010509903574196</v>
      </c>
      <c r="E64">
        <f t="shared" si="3"/>
        <v>168.61964438703953</v>
      </c>
      <c r="F64">
        <v>275.39416409706598</v>
      </c>
      <c r="G64">
        <v>27.280687093779299</v>
      </c>
      <c r="H64">
        <v>0.50566836502107104</v>
      </c>
      <c r="I64">
        <v>9.4024670193723399</v>
      </c>
      <c r="J64">
        <v>1392.34275993963</v>
      </c>
      <c r="K64">
        <v>3.5960400000004599E-4</v>
      </c>
      <c r="L64">
        <v>1.8309458382947001E-2</v>
      </c>
      <c r="N64">
        <v>8.5641199552975777</v>
      </c>
      <c r="O64">
        <v>0.2787125394753503</v>
      </c>
      <c r="P64" t="str">
        <f ca="1">IF(LOOKUP(C64,$BG$4:$BG$9,$BP$4:$BP$9)=A64,C64,"")</f>
        <v/>
      </c>
      <c r="Q64" t="str">
        <f ca="1">IF(LOOKUP(C64,$BG$4:$BG$9,$BQ$4:$BQ$9)=A64,C64,"")</f>
        <v/>
      </c>
      <c r="T64">
        <f>LOOKUP(C64,$X$32:$X$37,$AA$32:$AA$37)</f>
        <v>1717.8253882115473</v>
      </c>
      <c r="U64">
        <v>4965.0266870226496</v>
      </c>
      <c r="AE64" t="s">
        <v>1</v>
      </c>
      <c r="AF64">
        <v>1762999.9999999299</v>
      </c>
      <c r="AH64">
        <v>35010509.903574198</v>
      </c>
      <c r="AI64">
        <v>4822072.2001342103</v>
      </c>
      <c r="AJ64">
        <v>2023073.77773499</v>
      </c>
      <c r="AL64">
        <v>131400</v>
      </c>
      <c r="AM64">
        <v>1036650.97432953</v>
      </c>
      <c r="AN64">
        <v>167451593.41271001</v>
      </c>
      <c r="AO64">
        <v>5204999.9999997197</v>
      </c>
      <c r="AQ64" t="s">
        <v>1</v>
      </c>
      <c r="AR64">
        <f t="shared" si="17"/>
        <v>8</v>
      </c>
      <c r="AS64">
        <f t="shared" si="5"/>
        <v>8.1078607518516796E-3</v>
      </c>
      <c r="AT64">
        <f t="shared" si="6"/>
        <v>0</v>
      </c>
      <c r="AU64">
        <f t="shared" si="7"/>
        <v>0.16100983502524963</v>
      </c>
      <c r="AV64">
        <f t="shared" si="8"/>
        <v>2.2176227983020304E-2</v>
      </c>
      <c r="AW64">
        <f t="shared" si="9"/>
        <v>9.3039140559265376E-3</v>
      </c>
      <c r="AX64">
        <f t="shared" si="10"/>
        <v>0</v>
      </c>
      <c r="AY64">
        <f t="shared" si="11"/>
        <v>6.0429546386463586E-4</v>
      </c>
      <c r="AZ64">
        <f t="shared" si="12"/>
        <v>4.7674541963332578E-3</v>
      </c>
      <c r="BA64">
        <f t="shared" si="13"/>
        <v>0.7700931378706698</v>
      </c>
      <c r="BB64">
        <f t="shared" si="14"/>
        <v>2.3937274653084175E-2</v>
      </c>
      <c r="BD64">
        <f t="shared" si="1"/>
        <v>0.19248997706419646</v>
      </c>
    </row>
    <row r="65" spans="1:56" x14ac:dyDescent="0.25">
      <c r="A65">
        <v>2004</v>
      </c>
      <c r="B65" t="s">
        <v>13</v>
      </c>
      <c r="C65" t="s">
        <v>1</v>
      </c>
      <c r="D65">
        <f t="shared" si="2"/>
        <v>36.785774300178197</v>
      </c>
      <c r="E65">
        <f t="shared" si="3"/>
        <v>169.07724586844213</v>
      </c>
      <c r="F65">
        <v>273.215241567764</v>
      </c>
      <c r="G65">
        <v>27.060131374082601</v>
      </c>
      <c r="H65">
        <v>0.50173876613481605</v>
      </c>
      <c r="I65">
        <v>9.3281799378792201</v>
      </c>
      <c r="J65">
        <v>1536.13938018303</v>
      </c>
      <c r="K65">
        <v>3.7795691357894698</v>
      </c>
      <c r="L65">
        <v>1.9139151441956499E-2</v>
      </c>
      <c r="N65">
        <v>7.2464570400961819</v>
      </c>
      <c r="O65">
        <v>0.2004958590959755</v>
      </c>
      <c r="P65" t="str">
        <f ca="1">IF(LOOKUP(C65,$BG$4:$BG$9,$BP$4:$BP$9)=A65,C65,"")</f>
        <v/>
      </c>
      <c r="Q65" t="str">
        <f ca="1">IF(LOOKUP(C65,$BG$4:$BG$9,$BQ$4:$BQ$9)=A65,C65,"")</f>
        <v/>
      </c>
      <c r="T65">
        <f>LOOKUP(C65,$X$32:$X$37,$AA$32:$AA$37)</f>
        <v>1717.8253882115473</v>
      </c>
      <c r="U65">
        <v>4866.5184209873796</v>
      </c>
      <c r="AE65" t="s">
        <v>1</v>
      </c>
      <c r="AF65">
        <v>1767830.13698623</v>
      </c>
      <c r="AH65">
        <v>36785774.3001782</v>
      </c>
      <c r="AI65">
        <v>4872208.4984325301</v>
      </c>
      <c r="AJ65">
        <v>2028778.62205999</v>
      </c>
      <c r="AL65">
        <v>131760</v>
      </c>
      <c r="AM65">
        <v>1027062.31126114</v>
      </c>
      <c r="AN65">
        <v>167918423.557181</v>
      </c>
      <c r="AO65">
        <v>5219260.2739723101</v>
      </c>
      <c r="AQ65" t="s">
        <v>1</v>
      </c>
      <c r="AR65">
        <f t="shared" si="17"/>
        <v>12</v>
      </c>
      <c r="AS65">
        <f t="shared" si="5"/>
        <v>8.0446930890832845E-3</v>
      </c>
      <c r="AT65">
        <f t="shared" si="6"/>
        <v>0</v>
      </c>
      <c r="AU65">
        <f t="shared" si="7"/>
        <v>0.16739745414325749</v>
      </c>
      <c r="AV65">
        <f t="shared" si="8"/>
        <v>2.2171486510990691E-2</v>
      </c>
      <c r="AW65">
        <f t="shared" si="9"/>
        <v>9.2321660428244176E-3</v>
      </c>
      <c r="AX65">
        <f t="shared" si="10"/>
        <v>0</v>
      </c>
      <c r="AY65">
        <f t="shared" si="11"/>
        <v>5.995874486134919E-4</v>
      </c>
      <c r="AZ65">
        <f t="shared" si="12"/>
        <v>4.6737528140265864E-3</v>
      </c>
      <c r="BA65">
        <f t="shared" si="13"/>
        <v>0.76413007859631021</v>
      </c>
      <c r="BB65">
        <f t="shared" si="14"/>
        <v>2.3750781354893839E-2</v>
      </c>
      <c r="BD65">
        <f t="shared" si="1"/>
        <v>0.1988011066970726</v>
      </c>
    </row>
    <row r="66" spans="1:56" x14ac:dyDescent="0.25">
      <c r="A66">
        <v>2005</v>
      </c>
      <c r="B66" t="s">
        <v>13</v>
      </c>
      <c r="C66" t="s">
        <v>1</v>
      </c>
      <c r="D66">
        <f t="shared" si="2"/>
        <v>38.0326985179913</v>
      </c>
      <c r="E66">
        <f t="shared" si="3"/>
        <v>166.2765811339693</v>
      </c>
      <c r="F66">
        <v>270.63724511776201</v>
      </c>
      <c r="G66">
        <v>26.808324787011301</v>
      </c>
      <c r="H66">
        <v>0.49715691770202303</v>
      </c>
      <c r="I66">
        <v>9.2398924383026593</v>
      </c>
      <c r="J66">
        <v>1537.16826758453</v>
      </c>
      <c r="K66">
        <v>1.8525144988537099</v>
      </c>
      <c r="L66">
        <v>1.8741813854323702E-2</v>
      </c>
      <c r="N66">
        <v>3.1988680878102471</v>
      </c>
      <c r="O66">
        <v>0.10762651108662169</v>
      </c>
      <c r="P66" t="str">
        <f ca="1">IF(LOOKUP(C66,$BG$4:$BG$9,$BP$4:$BP$9)=A66,C66,"")</f>
        <v/>
      </c>
      <c r="Q66" t="str">
        <f ca="1">IF(LOOKUP(C66,$BG$4:$BG$9,$BQ$4:$BQ$9)=A66,C66,"")</f>
        <v/>
      </c>
      <c r="T66">
        <f>LOOKUP(C66,$X$32:$X$37,$AA$32:$AA$37)</f>
        <v>1717.8253882115473</v>
      </c>
      <c r="U66">
        <v>4896.2094213789196</v>
      </c>
      <c r="AE66" t="s">
        <v>1</v>
      </c>
      <c r="AF66">
        <v>1762999.9999999299</v>
      </c>
      <c r="AH66">
        <v>38032698.517991297</v>
      </c>
      <c r="AI66">
        <v>4874599.0785117699</v>
      </c>
      <c r="AJ66">
        <v>2022891.42948499</v>
      </c>
      <c r="AL66">
        <v>131400</v>
      </c>
      <c r="AM66">
        <v>1012379.35269128</v>
      </c>
      <c r="AN66">
        <v>165132801.78127801</v>
      </c>
      <c r="AO66">
        <v>5204999.9999997197</v>
      </c>
      <c r="AQ66" t="s">
        <v>1</v>
      </c>
      <c r="AR66">
        <f t="shared" si="17"/>
        <v>17</v>
      </c>
      <c r="AS66">
        <f t="shared" si="5"/>
        <v>8.0806777003013166E-3</v>
      </c>
      <c r="AT66">
        <f t="shared" si="6"/>
        <v>0</v>
      </c>
      <c r="AU66">
        <f t="shared" si="7"/>
        <v>0.17432216607863155</v>
      </c>
      <c r="AV66">
        <f t="shared" si="8"/>
        <v>2.2342634186977295E-2</v>
      </c>
      <c r="AW66">
        <f t="shared" si="9"/>
        <v>9.2718852322011703E-3</v>
      </c>
      <c r="AX66">
        <f t="shared" si="10"/>
        <v>0</v>
      </c>
      <c r="AY66">
        <f t="shared" si="11"/>
        <v>6.0226945537131889E-4</v>
      </c>
      <c r="AZ66">
        <f t="shared" si="12"/>
        <v>4.640221928268992E-3</v>
      </c>
      <c r="BA66">
        <f t="shared" si="13"/>
        <v>0.75688312475456831</v>
      </c>
      <c r="BB66">
        <f t="shared" si="14"/>
        <v>2.3857020663679954E-2</v>
      </c>
      <c r="BD66">
        <f t="shared" ref="BD66:BD129" si="18">SUM(AU66:AW66)</f>
        <v>0.20593668549781002</v>
      </c>
    </row>
    <row r="67" spans="1:56" x14ac:dyDescent="0.25">
      <c r="A67">
        <v>2006</v>
      </c>
      <c r="B67" t="s">
        <v>13</v>
      </c>
      <c r="C67" t="s">
        <v>1</v>
      </c>
      <c r="D67">
        <f t="shared" ref="D67:D130" si="19">AH67/1000000</f>
        <v>43.824021853204506</v>
      </c>
      <c r="E67">
        <f t="shared" ref="E67:E130" si="20">SUM(AG67,AL67,AM67,AN67)/1000000</f>
        <v>163.46752687824778</v>
      </c>
      <c r="F67">
        <v>262.60005414281</v>
      </c>
      <c r="G67">
        <v>26.0181965730354</v>
      </c>
      <c r="H67">
        <v>0.48250252310557001</v>
      </c>
      <c r="I67">
        <v>8.9639304609153303</v>
      </c>
      <c r="J67">
        <v>2056.8739888802402</v>
      </c>
      <c r="K67">
        <v>9.3010906398985593</v>
      </c>
      <c r="L67">
        <v>1.8312548349992699E-2</v>
      </c>
      <c r="N67">
        <v>5.4015095031244797</v>
      </c>
      <c r="O67">
        <v>0.18298986089716029</v>
      </c>
      <c r="P67" t="str">
        <f ca="1">IF(LOOKUP(C67,$BG$4:$BG$9,$BP$4:$BP$9)=A67,C67,"")</f>
        <v/>
      </c>
      <c r="Q67" t="str">
        <f ca="1">IF(LOOKUP(C67,$BG$4:$BG$9,$BQ$4:$BQ$9)=A67,C67,"")</f>
        <v/>
      </c>
      <c r="T67">
        <f>LOOKUP(C67,$X$32:$X$37,$AA$32:$AA$37)</f>
        <v>1717.8253882115473</v>
      </c>
      <c r="U67">
        <v>5730.0955379281904</v>
      </c>
      <c r="AE67" t="s">
        <v>1</v>
      </c>
      <c r="AF67">
        <v>1762999.9999999299</v>
      </c>
      <c r="AH67">
        <v>43824021.853204504</v>
      </c>
      <c r="AI67">
        <v>4793045.8725484302</v>
      </c>
      <c r="AJ67">
        <v>2023163.6787349901</v>
      </c>
      <c r="AL67">
        <v>131400</v>
      </c>
      <c r="AM67">
        <v>1012104.34368778</v>
      </c>
      <c r="AN67">
        <v>162324022.53455999</v>
      </c>
      <c r="AO67">
        <v>5204999.9999997197</v>
      </c>
      <c r="AQ67" t="s">
        <v>1</v>
      </c>
      <c r="AR67">
        <f t="shared" si="17"/>
        <v>29</v>
      </c>
      <c r="AS67">
        <f t="shared" ref="AS67:AS130" si="21">AF67/SUM($AF67:$AO67)</f>
        <v>7.9746418770402522E-3</v>
      </c>
      <c r="AT67">
        <f t="shared" ref="AT67:AT130" si="22">AG67/SUM($AF67:$AO67)</f>
        <v>0</v>
      </c>
      <c r="AU67">
        <f t="shared" ref="AU67:AU130" si="23">AH67/SUM($AF67:$AO67)</f>
        <v>0.19823078836693458</v>
      </c>
      <c r="AV67">
        <f t="shared" ref="AV67:AV130" si="24">AI67/SUM($AF67:$AO67)</f>
        <v>2.1680558328871904E-2</v>
      </c>
      <c r="AW67">
        <f t="shared" ref="AW67:AW130" si="25">AJ67/SUM($AF67:$AO67)</f>
        <v>9.1514496860734575E-3</v>
      </c>
      <c r="AX67">
        <f t="shared" ref="AX67:AX130" si="26">AK67/SUM($AF67:$AO67)</f>
        <v>0</v>
      </c>
      <c r="AY67">
        <f t="shared" ref="AY67:AY130" si="27">AL67/SUM($AF67:$AO67)</f>
        <v>5.9436638833983591E-4</v>
      </c>
      <c r="AZ67">
        <f t="shared" ref="AZ67:AZ130" si="28">AM67/SUM($AF67:$AO67)</f>
        <v>4.578088305789694E-3</v>
      </c>
      <c r="BA67">
        <f t="shared" ref="BA67:BA130" si="29">AN67/SUM($AF67:$AO67)</f>
        <v>0.73424614166408342</v>
      </c>
      <c r="BB67">
        <f t="shared" ref="BB67:BB130" si="30">AO67/SUM($AF67:$AO67)</f>
        <v>2.3543965382866662E-2</v>
      </c>
      <c r="BD67">
        <f t="shared" si="18"/>
        <v>0.22906279638187993</v>
      </c>
    </row>
    <row r="68" spans="1:56" x14ac:dyDescent="0.25">
      <c r="A68">
        <v>2007</v>
      </c>
      <c r="B68" t="s">
        <v>13</v>
      </c>
      <c r="C68" t="s">
        <v>1</v>
      </c>
      <c r="D68">
        <f t="shared" si="19"/>
        <v>37.597901349767795</v>
      </c>
      <c r="E68">
        <f t="shared" si="20"/>
        <v>167.21457390376057</v>
      </c>
      <c r="F68">
        <v>271.49397568458602</v>
      </c>
      <c r="G68">
        <v>26.889504150671101</v>
      </c>
      <c r="H68">
        <v>0.49869666988621703</v>
      </c>
      <c r="I68">
        <v>9.2696008398222993</v>
      </c>
      <c r="J68">
        <v>1520.9389514100701</v>
      </c>
      <c r="K68">
        <v>0.88498193598657604</v>
      </c>
      <c r="L68">
        <v>1.8802856461861299E-2</v>
      </c>
      <c r="N68">
        <v>4.5716580258250161</v>
      </c>
      <c r="O68">
        <v>0.13887466479045574</v>
      </c>
      <c r="P68" t="str">
        <f ca="1">IF(LOOKUP(C68,$BG$4:$BG$9,$BP$4:$BP$9)=A68,C68,"")</f>
        <v/>
      </c>
      <c r="Q68" t="str">
        <f ca="1">IF(LOOKUP(C68,$BG$4:$BG$9,$BQ$4:$BQ$9)=A68,C68,"")</f>
        <v/>
      </c>
      <c r="T68">
        <f>LOOKUP(C68,$X$32:$X$37,$AA$32:$AA$37)</f>
        <v>1717.8253882115473</v>
      </c>
      <c r="U68">
        <v>5400.6900161602098</v>
      </c>
      <c r="AE68" t="s">
        <v>1</v>
      </c>
      <c r="AF68">
        <v>1762999.9999999299</v>
      </c>
      <c r="AH68">
        <v>37597901.349767797</v>
      </c>
      <c r="AI68">
        <v>4901413.4484289996</v>
      </c>
      <c r="AJ68">
        <v>2023076.48673499</v>
      </c>
      <c r="AL68">
        <v>131400</v>
      </c>
      <c r="AM68">
        <v>1012246.6134875501</v>
      </c>
      <c r="AN68">
        <v>166070927.29027301</v>
      </c>
      <c r="AO68">
        <v>5204999.9999997197</v>
      </c>
      <c r="AQ68" t="s">
        <v>1</v>
      </c>
      <c r="AR68">
        <f t="shared" si="17"/>
        <v>15</v>
      </c>
      <c r="AS68">
        <f t="shared" si="21"/>
        <v>8.0610881352367429E-3</v>
      </c>
      <c r="AT68">
        <f t="shared" si="22"/>
        <v>0</v>
      </c>
      <c r="AU68">
        <f t="shared" si="23"/>
        <v>0.1719115124676272</v>
      </c>
      <c r="AV68">
        <f t="shared" si="24"/>
        <v>2.2411075323325234E-2</v>
      </c>
      <c r="AW68">
        <f t="shared" si="25"/>
        <v>9.2502540351086272E-3</v>
      </c>
      <c r="AX68">
        <f t="shared" si="26"/>
        <v>0</v>
      </c>
      <c r="AY68">
        <f t="shared" si="27"/>
        <v>6.0080940497456051E-4</v>
      </c>
      <c r="AZ68">
        <f t="shared" si="28"/>
        <v>4.62836594776993E-3</v>
      </c>
      <c r="BA68">
        <f t="shared" si="29"/>
        <v>0.75933770935192102</v>
      </c>
      <c r="BB68">
        <f t="shared" si="30"/>
        <v>2.3799185334036674E-2</v>
      </c>
      <c r="BD68">
        <f t="shared" si="18"/>
        <v>0.20357284182606106</v>
      </c>
    </row>
    <row r="69" spans="1:56" x14ac:dyDescent="0.25">
      <c r="A69">
        <v>2008</v>
      </c>
      <c r="B69" t="s">
        <v>13</v>
      </c>
      <c r="C69" t="s">
        <v>1</v>
      </c>
      <c r="D69">
        <f t="shared" si="19"/>
        <v>35.998936572059598</v>
      </c>
      <c r="E69">
        <f t="shared" si="20"/>
        <v>169.09365080672521</v>
      </c>
      <c r="F69">
        <v>274.15337724404401</v>
      </c>
      <c r="G69">
        <v>27.1475770515211</v>
      </c>
      <c r="H69">
        <v>0.50351580367559501</v>
      </c>
      <c r="I69">
        <v>9.36133236468525</v>
      </c>
      <c r="J69">
        <v>1449.78906429008</v>
      </c>
      <c r="K69">
        <v>0.307373239961172</v>
      </c>
      <c r="L69">
        <v>1.83583736359175E-2</v>
      </c>
      <c r="N69">
        <v>8.0496997064978544</v>
      </c>
      <c r="O69">
        <v>0.23542532344278438</v>
      </c>
      <c r="P69" t="str">
        <f ca="1">IF(LOOKUP(C69,$BG$4:$BG$9,$BP$4:$BP$9)=A69,C69,"")</f>
        <v/>
      </c>
      <c r="Q69" t="str">
        <f ca="1">IF(LOOKUP(C69,$BG$4:$BG$9,$BQ$4:$BQ$9)=A69,C69,"")</f>
        <v/>
      </c>
      <c r="T69">
        <f>LOOKUP(C69,$X$32:$X$37,$AA$32:$AA$37)</f>
        <v>1717.8253882115473</v>
      </c>
      <c r="U69">
        <v>4850.1779428748296</v>
      </c>
      <c r="AE69" t="s">
        <v>1</v>
      </c>
      <c r="AF69">
        <v>1767830.13698623</v>
      </c>
      <c r="AH69">
        <v>35998936.572059602</v>
      </c>
      <c r="AI69">
        <v>4901432.8164333003</v>
      </c>
      <c r="AJ69">
        <v>2028791.86255999</v>
      </c>
      <c r="AL69">
        <v>131760</v>
      </c>
      <c r="AM69">
        <v>1016241.10527021</v>
      </c>
      <c r="AN69">
        <v>167945649.701455</v>
      </c>
      <c r="AO69">
        <v>5219260.2739723101</v>
      </c>
      <c r="AQ69" t="s">
        <v>1</v>
      </c>
      <c r="AR69">
        <f t="shared" si="17"/>
        <v>9</v>
      </c>
      <c r="AS69">
        <f t="shared" si="21"/>
        <v>8.0719187445809013E-3</v>
      </c>
      <c r="AT69">
        <f t="shared" si="22"/>
        <v>0</v>
      </c>
      <c r="AU69">
        <f t="shared" si="23"/>
        <v>0.16437127347334626</v>
      </c>
      <c r="AV69">
        <f t="shared" si="24"/>
        <v>2.2379959815437906E-2</v>
      </c>
      <c r="AW69">
        <f t="shared" si="25"/>
        <v>9.2634709193096763E-3</v>
      </c>
      <c r="AX69">
        <f t="shared" si="26"/>
        <v>0</v>
      </c>
      <c r="AY69">
        <f t="shared" si="27"/>
        <v>6.0161663246623555E-4</v>
      </c>
      <c r="AZ69">
        <f t="shared" si="28"/>
        <v>4.6401605307106013E-3</v>
      </c>
      <c r="BA69">
        <f t="shared" si="29"/>
        <v>0.76684043875791885</v>
      </c>
      <c r="BB69">
        <f t="shared" si="30"/>
        <v>2.3831161126229683E-2</v>
      </c>
      <c r="BD69">
        <f t="shared" si="18"/>
        <v>0.19601470420809386</v>
      </c>
    </row>
    <row r="70" spans="1:56" x14ac:dyDescent="0.25">
      <c r="A70">
        <v>2009</v>
      </c>
      <c r="B70" t="s">
        <v>13</v>
      </c>
      <c r="C70" t="s">
        <v>1</v>
      </c>
      <c r="D70">
        <f t="shared" si="19"/>
        <v>34.673567274622599</v>
      </c>
      <c r="E70">
        <f t="shared" si="20"/>
        <v>171.86250058512911</v>
      </c>
      <c r="F70">
        <v>276.88312546230901</v>
      </c>
      <c r="G70">
        <v>27.415422111682901</v>
      </c>
      <c r="H70">
        <v>0.50829116987945999</v>
      </c>
      <c r="I70">
        <v>9.4538542104314693</v>
      </c>
      <c r="J70">
        <v>1532.9157107313499</v>
      </c>
      <c r="K70">
        <v>5.2983595684417502</v>
      </c>
      <c r="L70">
        <v>1.86058605367669E-2</v>
      </c>
      <c r="N70">
        <v>12.143918782338758</v>
      </c>
      <c r="O70">
        <v>0.33272253539286872</v>
      </c>
      <c r="P70" t="str">
        <f ca="1">IF(LOOKUP(C70,$BG$4:$BG$9,$BP$4:$BP$9)=A70,C70,"")</f>
        <v/>
      </c>
      <c r="Q70" t="str">
        <f ca="1">IF(LOOKUP(C70,$BG$4:$BG$9,$BQ$4:$BQ$9)=A70,C70,"")</f>
        <v/>
      </c>
      <c r="T70">
        <f>LOOKUP(C70,$X$32:$X$37,$AA$32:$AA$37)</f>
        <v>1717.8253882115473</v>
      </c>
      <c r="U70">
        <v>4857.1740655567601</v>
      </c>
      <c r="AE70" t="s">
        <v>1</v>
      </c>
      <c r="AF70">
        <v>1762999.9999999299</v>
      </c>
      <c r="AH70">
        <v>34673567.274622597</v>
      </c>
      <c r="AI70">
        <v>4871187.4961975096</v>
      </c>
      <c r="AJ70">
        <v>2023125.96798499</v>
      </c>
      <c r="AL70">
        <v>131400</v>
      </c>
      <c r="AM70">
        <v>1036554.48484411</v>
      </c>
      <c r="AN70">
        <v>170694546.10028499</v>
      </c>
      <c r="AO70">
        <v>5204999.9999997197</v>
      </c>
      <c r="AQ70" t="s">
        <v>1</v>
      </c>
      <c r="AR70">
        <f t="shared" si="17"/>
        <v>7</v>
      </c>
      <c r="AS70">
        <f t="shared" si="21"/>
        <v>7.9991513068725026E-3</v>
      </c>
      <c r="AT70">
        <f t="shared" si="22"/>
        <v>0</v>
      </c>
      <c r="AU70">
        <f t="shared" si="23"/>
        <v>0.15732224105430517</v>
      </c>
      <c r="AV70">
        <f t="shared" si="24"/>
        <v>2.2101738982547279E-2</v>
      </c>
      <c r="AW70">
        <f t="shared" si="25"/>
        <v>9.1794048387835933E-3</v>
      </c>
      <c r="AX70">
        <f t="shared" si="26"/>
        <v>0</v>
      </c>
      <c r="AY70">
        <f t="shared" si="27"/>
        <v>5.9619312633187103E-4</v>
      </c>
      <c r="AZ70">
        <f t="shared" si="28"/>
        <v>4.7030948168381428E-3</v>
      </c>
      <c r="BA70">
        <f t="shared" si="29"/>
        <v>0.77448184997966973</v>
      </c>
      <c r="BB70">
        <f t="shared" si="30"/>
        <v>2.361632589465161E-2</v>
      </c>
      <c r="BD70">
        <f t="shared" si="18"/>
        <v>0.18860338487563605</v>
      </c>
    </row>
    <row r="71" spans="1:56" x14ac:dyDescent="0.25">
      <c r="A71">
        <v>2010</v>
      </c>
      <c r="B71" t="s">
        <v>13</v>
      </c>
      <c r="C71" t="s">
        <v>1</v>
      </c>
      <c r="D71">
        <f t="shared" si="19"/>
        <v>40.477257406363002</v>
      </c>
      <c r="E71">
        <f t="shared" si="20"/>
        <v>162.08635219094791</v>
      </c>
      <c r="F71">
        <v>265.96195912152803</v>
      </c>
      <c r="G71">
        <v>26.3612429201266</v>
      </c>
      <c r="H71">
        <v>0.48866869686517</v>
      </c>
      <c r="I71">
        <v>9.0765805948241791</v>
      </c>
      <c r="J71">
        <v>1762.3708429179901</v>
      </c>
      <c r="K71">
        <v>9.0204744278556603</v>
      </c>
      <c r="L71">
        <v>1.8338506013643001E-2</v>
      </c>
      <c r="N71">
        <v>3.4359197435828506</v>
      </c>
      <c r="O71">
        <v>6.4173553228711488E-2</v>
      </c>
      <c r="P71" t="str">
        <f ca="1">IF(LOOKUP(C71,$BG$4:$BG$9,$BP$4:$BP$9)=A71,C71,"")</f>
        <v/>
      </c>
      <c r="Q71" t="str">
        <f ca="1">IF(LOOKUP(C71,$BG$4:$BG$9,$BQ$4:$BQ$9)=A71,C71,"")</f>
        <v/>
      </c>
      <c r="T71">
        <f>LOOKUP(C71,$X$32:$X$37,$AA$32:$AA$37)</f>
        <v>1717.8253882115473</v>
      </c>
      <c r="U71">
        <v>5882.86122125784</v>
      </c>
      <c r="AE71" t="s">
        <v>1</v>
      </c>
      <c r="AF71">
        <v>1762999.9999999299</v>
      </c>
      <c r="AH71">
        <v>40477257.406363003</v>
      </c>
      <c r="AI71">
        <v>4906560.92975963</v>
      </c>
      <c r="AJ71">
        <v>2023101.07773499</v>
      </c>
      <c r="AL71">
        <v>131400</v>
      </c>
      <c r="AM71">
        <v>1024877.66555491</v>
      </c>
      <c r="AN71">
        <v>160930074.52539301</v>
      </c>
      <c r="AO71">
        <v>5204999.9999997197</v>
      </c>
      <c r="AQ71" t="s">
        <v>1</v>
      </c>
      <c r="AR71">
        <f t="shared" si="17"/>
        <v>22</v>
      </c>
      <c r="AS71">
        <f t="shared" si="21"/>
        <v>8.1446440138199447E-3</v>
      </c>
      <c r="AT71">
        <f t="shared" si="22"/>
        <v>0</v>
      </c>
      <c r="AU71">
        <f t="shared" si="23"/>
        <v>0.18699537846318581</v>
      </c>
      <c r="AV71">
        <f t="shared" si="24"/>
        <v>2.2667153774821997E-2</v>
      </c>
      <c r="AW71">
        <f t="shared" si="25"/>
        <v>9.346249621172786E-3</v>
      </c>
      <c r="AX71">
        <f t="shared" si="26"/>
        <v>0</v>
      </c>
      <c r="AY71">
        <f t="shared" si="27"/>
        <v>6.0703699569823212E-4</v>
      </c>
      <c r="AZ71">
        <f t="shared" si="28"/>
        <v>4.7346929912988594E-3</v>
      </c>
      <c r="BA71">
        <f t="shared" si="29"/>
        <v>0.74345897227844127</v>
      </c>
      <c r="BB71">
        <f t="shared" si="30"/>
        <v>2.4045871861561097E-2</v>
      </c>
      <c r="BD71">
        <f t="shared" si="18"/>
        <v>0.2190087818591806</v>
      </c>
    </row>
    <row r="72" spans="1:56" x14ac:dyDescent="0.25">
      <c r="A72">
        <v>2011</v>
      </c>
      <c r="B72" t="s">
        <v>13</v>
      </c>
      <c r="C72" t="s">
        <v>1</v>
      </c>
      <c r="D72">
        <f t="shared" si="19"/>
        <v>41.5835731575932</v>
      </c>
      <c r="E72">
        <f t="shared" si="20"/>
        <v>161.48884545418269</v>
      </c>
      <c r="F72">
        <v>264.39070128434997</v>
      </c>
      <c r="G72">
        <v>26.2017903521708</v>
      </c>
      <c r="H72">
        <v>0.48586871598717002</v>
      </c>
      <c r="I72">
        <v>9.0239970941527208</v>
      </c>
      <c r="J72">
        <v>1706.72395361996</v>
      </c>
      <c r="K72">
        <v>4.9876925785638404</v>
      </c>
      <c r="L72">
        <v>1.8309505114864E-2</v>
      </c>
      <c r="N72">
        <v>5.1397422315782606</v>
      </c>
      <c r="O72">
        <v>0.11955703477816981</v>
      </c>
      <c r="P72" t="str">
        <f ca="1">IF(LOOKUP(C72,$BG$4:$BG$9,$BP$4:$BP$9)=A72,C72,"")</f>
        <v/>
      </c>
      <c r="Q72" t="str">
        <f ca="1">IF(LOOKUP(C72,$BG$4:$BG$9,$BQ$4:$BQ$9)=A72,C72,"")</f>
        <v/>
      </c>
      <c r="T72">
        <f>LOOKUP(C72,$X$32:$X$37,$AA$32:$AA$37)</f>
        <v>1717.8253882115473</v>
      </c>
      <c r="U72">
        <v>5582.1834753293597</v>
      </c>
      <c r="AE72" t="s">
        <v>1</v>
      </c>
      <c r="AF72">
        <v>1762999.9999999299</v>
      </c>
      <c r="AH72">
        <v>41583573.157593198</v>
      </c>
      <c r="AI72">
        <v>4875035.2134880703</v>
      </c>
      <c r="AJ72">
        <v>2022959.65848499</v>
      </c>
      <c r="AL72">
        <v>131400</v>
      </c>
      <c r="AM72">
        <v>1012667.39645567</v>
      </c>
      <c r="AN72">
        <v>160344778.05772701</v>
      </c>
      <c r="AO72">
        <v>5204999.9999997197</v>
      </c>
      <c r="AQ72" t="s">
        <v>1</v>
      </c>
      <c r="AR72">
        <f t="shared" si="17"/>
        <v>24</v>
      </c>
      <c r="AS72">
        <f t="shared" si="21"/>
        <v>8.1267304009854432E-3</v>
      </c>
      <c r="AT72">
        <f t="shared" si="22"/>
        <v>0</v>
      </c>
      <c r="AU72">
        <f t="shared" si="23"/>
        <v>0.19168377093671485</v>
      </c>
      <c r="AV72">
        <f t="shared" si="24"/>
        <v>2.2471977807901097E-2</v>
      </c>
      <c r="AW72">
        <f t="shared" si="25"/>
        <v>9.3250412686203925E-3</v>
      </c>
      <c r="AX72">
        <f t="shared" si="26"/>
        <v>0</v>
      </c>
      <c r="AY72">
        <f t="shared" si="27"/>
        <v>6.0570185745293791E-4</v>
      </c>
      <c r="AZ72">
        <f t="shared" si="28"/>
        <v>4.6679948479089045E-3</v>
      </c>
      <c r="BA72">
        <f t="shared" si="29"/>
        <v>0.73912579834432524</v>
      </c>
      <c r="BB72">
        <f t="shared" si="30"/>
        <v>2.3992984536091114E-2</v>
      </c>
      <c r="BD72">
        <f t="shared" si="18"/>
        <v>0.22348079001323634</v>
      </c>
    </row>
    <row r="73" spans="1:56" x14ac:dyDescent="0.25">
      <c r="A73">
        <v>2012</v>
      </c>
      <c r="B73" t="s">
        <v>13</v>
      </c>
      <c r="C73" t="s">
        <v>1</v>
      </c>
      <c r="D73">
        <f t="shared" si="19"/>
        <v>39.624675379520603</v>
      </c>
      <c r="E73">
        <f t="shared" si="20"/>
        <v>166.10566244294279</v>
      </c>
      <c r="F73">
        <v>268.558028845943</v>
      </c>
      <c r="G73">
        <v>26.6124110352694</v>
      </c>
      <c r="H73">
        <v>0.49333813666083498</v>
      </c>
      <c r="I73">
        <v>9.1679788009626808</v>
      </c>
      <c r="J73">
        <v>1603.8789851430399</v>
      </c>
      <c r="K73">
        <v>0.45907329254877799</v>
      </c>
      <c r="L73">
        <v>2.05648663415057E-2</v>
      </c>
      <c r="N73">
        <v>1.4359725352544288</v>
      </c>
      <c r="O73">
        <v>3.1894092705455179E-2</v>
      </c>
      <c r="P73" t="str">
        <f ca="1">IF(LOOKUP(C73,$BG$4:$BG$9,$BP$4:$BP$9)=A73,C73,"")</f>
        <v>EAPP</v>
      </c>
      <c r="Q73" t="str">
        <f ca="1">IF(LOOKUP(C73,$BG$4:$BG$9,$BQ$4:$BQ$9)=A73,C73,"")</f>
        <v>EAPP</v>
      </c>
      <c r="T73">
        <f>LOOKUP(C73,$X$32:$X$37,$AA$32:$AA$37)</f>
        <v>1717.8253882115473</v>
      </c>
      <c r="U73">
        <v>5265.6122598665997</v>
      </c>
      <c r="AE73" t="s">
        <v>1</v>
      </c>
      <c r="AF73">
        <v>1767830.13698623</v>
      </c>
      <c r="AH73">
        <v>39624675.379520603</v>
      </c>
      <c r="AI73">
        <v>4901126.6697307797</v>
      </c>
      <c r="AJ73">
        <v>2028523.4668099899</v>
      </c>
      <c r="AL73">
        <v>131760</v>
      </c>
      <c r="AM73">
        <v>1020037.63311882</v>
      </c>
      <c r="AN73">
        <v>164953864.80982399</v>
      </c>
      <c r="AO73">
        <v>5219260.2739723101</v>
      </c>
      <c r="AQ73" t="s">
        <v>1</v>
      </c>
      <c r="AR73">
        <f t="shared" si="17"/>
        <v>19</v>
      </c>
      <c r="AS73">
        <f t="shared" si="21"/>
        <v>8.0485028533299405E-3</v>
      </c>
      <c r="AT73">
        <f t="shared" si="22"/>
        <v>0</v>
      </c>
      <c r="AU73">
        <f t="shared" si="23"/>
        <v>0.18040155905365038</v>
      </c>
      <c r="AV73">
        <f t="shared" si="24"/>
        <v>2.2313643805794509E-2</v>
      </c>
      <c r="AW73">
        <f t="shared" si="25"/>
        <v>9.2353765042722073E-3</v>
      </c>
      <c r="AX73">
        <f t="shared" si="26"/>
        <v>0</v>
      </c>
      <c r="AY73">
        <f t="shared" si="27"/>
        <v>5.9987139814384393E-4</v>
      </c>
      <c r="AZ73">
        <f t="shared" si="28"/>
        <v>4.6439845259435633E-3</v>
      </c>
      <c r="BA73">
        <f t="shared" si="29"/>
        <v>0.75099503273147949</v>
      </c>
      <c r="BB73">
        <f t="shared" si="30"/>
        <v>2.3762029127386092E-2</v>
      </c>
      <c r="BD73">
        <f t="shared" si="18"/>
        <v>0.21195057936371708</v>
      </c>
    </row>
    <row r="74" spans="1:56" x14ac:dyDescent="0.25">
      <c r="A74">
        <v>2013</v>
      </c>
      <c r="B74" t="s">
        <v>13</v>
      </c>
      <c r="C74" t="s">
        <v>1</v>
      </c>
      <c r="D74">
        <f t="shared" si="19"/>
        <v>38.4340782693127</v>
      </c>
      <c r="E74">
        <f t="shared" si="20"/>
        <v>166.08370728896054</v>
      </c>
      <c r="F74">
        <v>270.08838441719598</v>
      </c>
      <c r="G74">
        <v>26.755463788047901</v>
      </c>
      <c r="H74">
        <v>0.49615804383518902</v>
      </c>
      <c r="I74">
        <v>9.2209551423022695</v>
      </c>
      <c r="J74">
        <v>1647.0417012129101</v>
      </c>
      <c r="K74">
        <v>3.4158228125011898</v>
      </c>
      <c r="L74">
        <v>1.9155605628746099E-2</v>
      </c>
      <c r="N74">
        <v>2.6046144914800848</v>
      </c>
      <c r="O74">
        <v>8.7690341219397949E-2</v>
      </c>
      <c r="P74" t="str">
        <f ca="1">IF(LOOKUP(C74,$BG$4:$BG$9,$BP$4:$BP$9)=A74,C74,"")</f>
        <v/>
      </c>
      <c r="Q74" t="str">
        <f ca="1">IF(LOOKUP(C74,$BG$4:$BG$9,$BQ$4:$BQ$9)=A74,C74,"")</f>
        <v/>
      </c>
      <c r="T74">
        <f>LOOKUP(C74,$X$32:$X$37,$AA$32:$AA$37)</f>
        <v>1717.8253882115473</v>
      </c>
      <c r="U74">
        <v>5405.2613356735501</v>
      </c>
      <c r="AE74" t="s">
        <v>1</v>
      </c>
      <c r="AF74">
        <v>1762999.9999999299</v>
      </c>
      <c r="AH74">
        <v>38434078.269312702</v>
      </c>
      <c r="AI74">
        <v>4856441.7812623801</v>
      </c>
      <c r="AJ74">
        <v>2022977.67123499</v>
      </c>
      <c r="AL74">
        <v>131400</v>
      </c>
      <c r="AM74">
        <v>1012308.67405155</v>
      </c>
      <c r="AN74">
        <v>164939998.61490899</v>
      </c>
      <c r="AO74">
        <v>5204999.9999997197</v>
      </c>
      <c r="AQ74" t="s">
        <v>1</v>
      </c>
      <c r="AR74">
        <f t="shared" si="17"/>
        <v>18</v>
      </c>
      <c r="AS74">
        <f t="shared" si="21"/>
        <v>8.0736305947322271E-3</v>
      </c>
      <c r="AT74">
        <f t="shared" si="22"/>
        <v>0</v>
      </c>
      <c r="AU74">
        <f t="shared" si="23"/>
        <v>0.1760082530887512</v>
      </c>
      <c r="AV74">
        <f t="shared" si="24"/>
        <v>2.2239998268143723E-2</v>
      </c>
      <c r="AW74">
        <f t="shared" si="25"/>
        <v>9.2641942251523637E-3</v>
      </c>
      <c r="AX74">
        <f t="shared" si="26"/>
        <v>0</v>
      </c>
      <c r="AY74">
        <f t="shared" si="27"/>
        <v>6.0174422016327669E-4</v>
      </c>
      <c r="AZ74">
        <f t="shared" si="28"/>
        <v>4.6358515497082996E-3</v>
      </c>
      <c r="BA74">
        <f t="shared" si="29"/>
        <v>0.75534011293957648</v>
      </c>
      <c r="BB74">
        <f t="shared" si="30"/>
        <v>2.3836215113772347E-2</v>
      </c>
      <c r="BD74">
        <f t="shared" si="18"/>
        <v>0.20751244558204729</v>
      </c>
    </row>
    <row r="75" spans="1:56" x14ac:dyDescent="0.25">
      <c r="A75">
        <v>2014</v>
      </c>
      <c r="B75" t="s">
        <v>13</v>
      </c>
      <c r="C75" t="s">
        <v>1</v>
      </c>
      <c r="D75">
        <f t="shared" si="19"/>
        <v>33.864492033428398</v>
      </c>
      <c r="E75">
        <f t="shared" si="20"/>
        <v>172.94034565592816</v>
      </c>
      <c r="F75">
        <v>278.29440597223299</v>
      </c>
      <c r="G75">
        <v>27.562707244620299</v>
      </c>
      <c r="H75">
        <v>0.51086156993341403</v>
      </c>
      <c r="I75">
        <v>9.5033077603352094</v>
      </c>
      <c r="J75">
        <v>1381.9241326674701</v>
      </c>
      <c r="K75">
        <v>4.1290019876549504</v>
      </c>
      <c r="L75">
        <v>2.1726781418517999E-2</v>
      </c>
      <c r="N75">
        <v>14.030839094332002</v>
      </c>
      <c r="O75">
        <v>0.38474648535056283</v>
      </c>
      <c r="P75" t="str">
        <f ca="1">IF(LOOKUP(C75,$BG$4:$BG$9,$BP$4:$BP$9)=A75,C75,"")</f>
        <v/>
      </c>
      <c r="Q75" t="str">
        <f ca="1">IF(LOOKUP(C75,$BG$4:$BG$9,$BQ$4:$BQ$9)=A75,C75,"")</f>
        <v/>
      </c>
      <c r="T75">
        <f>LOOKUP(C75,$X$32:$X$37,$AA$32:$AA$37)</f>
        <v>1717.8253882115473</v>
      </c>
      <c r="U75">
        <v>5061.5630258226502</v>
      </c>
      <c r="AE75" t="s">
        <v>1</v>
      </c>
      <c r="AF75">
        <v>1762999.9999999299</v>
      </c>
      <c r="AH75">
        <v>33864492.033428401</v>
      </c>
      <c r="AI75">
        <v>4849724.8082400998</v>
      </c>
      <c r="AJ75">
        <v>2023143.9544849901</v>
      </c>
      <c r="AL75">
        <v>131400</v>
      </c>
      <c r="AM75">
        <v>1032437.53655717</v>
      </c>
      <c r="AN75">
        <v>171776508.119371</v>
      </c>
      <c r="AO75">
        <v>5204999.9999997197</v>
      </c>
      <c r="AQ75" t="s">
        <v>1</v>
      </c>
      <c r="AR75">
        <f t="shared" si="17"/>
        <v>4</v>
      </c>
      <c r="AS75">
        <f t="shared" si="21"/>
        <v>7.9901849365140894E-3</v>
      </c>
      <c r="AT75">
        <f t="shared" si="22"/>
        <v>0</v>
      </c>
      <c r="AU75">
        <f t="shared" si="23"/>
        <v>0.15347904374827667</v>
      </c>
      <c r="AV75">
        <f t="shared" si="24"/>
        <v>2.1979692631333109E-2</v>
      </c>
      <c r="AW75">
        <f t="shared" si="25"/>
        <v>9.1691970218526139E-3</v>
      </c>
      <c r="AX75">
        <f t="shared" si="26"/>
        <v>0</v>
      </c>
      <c r="AY75">
        <f t="shared" si="27"/>
        <v>5.9552484438910556E-4</v>
      </c>
      <c r="AZ75">
        <f t="shared" si="28"/>
        <v>4.6791644086733647E-3</v>
      </c>
      <c r="BA75">
        <f t="shared" si="29"/>
        <v>0.77851733841318371</v>
      </c>
      <c r="BB75">
        <f t="shared" si="30"/>
        <v>2.3589853995777225E-2</v>
      </c>
      <c r="BD75">
        <f t="shared" si="18"/>
        <v>0.18462793340146241</v>
      </c>
    </row>
    <row r="76" spans="1:56" x14ac:dyDescent="0.25">
      <c r="A76">
        <v>2015</v>
      </c>
      <c r="B76" t="s">
        <v>13</v>
      </c>
      <c r="C76" t="s">
        <v>1</v>
      </c>
      <c r="D76">
        <f t="shared" si="19"/>
        <v>33.533949033632702</v>
      </c>
      <c r="E76">
        <f t="shared" si="20"/>
        <v>172.5410838183407</v>
      </c>
      <c r="F76">
        <v>278.50675295348299</v>
      </c>
      <c r="G76">
        <v>27.578845102017102</v>
      </c>
      <c r="H76">
        <v>0.51135632511269802</v>
      </c>
      <c r="I76">
        <v>9.5117461339807594</v>
      </c>
      <c r="J76">
        <v>1511.41608302081</v>
      </c>
      <c r="K76">
        <v>0.76110228048108797</v>
      </c>
      <c r="L76">
        <v>2.1606807747850999E-2</v>
      </c>
      <c r="N76">
        <v>13.962120256540238</v>
      </c>
      <c r="O76">
        <v>0.39367961417539682</v>
      </c>
      <c r="P76" t="str">
        <f ca="1">IF(LOOKUP(C76,$BG$4:$BG$9,$BP$4:$BP$9)=A76,C76,"")</f>
        <v/>
      </c>
      <c r="Q76" t="str">
        <f ca="1">IF(LOOKUP(C76,$BG$4:$BG$9,$BQ$4:$BQ$9)=A76,C76,"")</f>
        <v/>
      </c>
      <c r="T76">
        <f>LOOKUP(C76,$X$32:$X$37,$AA$32:$AA$37)</f>
        <v>1717.8253882115473</v>
      </c>
      <c r="U76">
        <v>5188.3035302109001</v>
      </c>
      <c r="AE76" t="s">
        <v>1</v>
      </c>
      <c r="AF76">
        <v>1762999.9999999299</v>
      </c>
      <c r="AH76">
        <v>33533949.033632699</v>
      </c>
      <c r="AI76">
        <v>4886504.3466947703</v>
      </c>
      <c r="AJ76">
        <v>2023045.59573499</v>
      </c>
      <c r="AL76">
        <v>131400</v>
      </c>
      <c r="AM76">
        <v>1015428.30247171</v>
      </c>
      <c r="AN76">
        <v>171394255.51586899</v>
      </c>
      <c r="AO76">
        <v>5204999.9999997197</v>
      </c>
      <c r="AQ76" t="s">
        <v>1</v>
      </c>
      <c r="AR76">
        <f t="shared" si="17"/>
        <v>3</v>
      </c>
      <c r="AS76">
        <f t="shared" si="21"/>
        <v>8.0153639370894141E-3</v>
      </c>
      <c r="AT76">
        <f t="shared" si="22"/>
        <v>0</v>
      </c>
      <c r="AU76">
        <f t="shared" si="23"/>
        <v>0.15245990116414332</v>
      </c>
      <c r="AV76">
        <f t="shared" si="24"/>
        <v>2.2216171706709864E-2</v>
      </c>
      <c r="AW76">
        <f t="shared" si="25"/>
        <v>9.1976441923666778E-3</v>
      </c>
      <c r="AX76">
        <f t="shared" si="26"/>
        <v>0</v>
      </c>
      <c r="AY76">
        <f t="shared" si="27"/>
        <v>5.9740148685966587E-4</v>
      </c>
      <c r="AZ76">
        <f t="shared" si="28"/>
        <v>4.6165782168644297E-3</v>
      </c>
      <c r="BA76">
        <f t="shared" si="29"/>
        <v>0.77923274797858166</v>
      </c>
      <c r="BB76">
        <f t="shared" si="30"/>
        <v>2.3664191317385033E-2</v>
      </c>
      <c r="BD76">
        <f t="shared" si="18"/>
        <v>0.18387371706321987</v>
      </c>
    </row>
    <row r="77" spans="1:56" x14ac:dyDescent="0.25">
      <c r="A77">
        <v>2016</v>
      </c>
      <c r="B77" t="s">
        <v>13</v>
      </c>
      <c r="C77" t="s">
        <v>1</v>
      </c>
      <c r="D77">
        <f t="shared" si="19"/>
        <v>32.019142230013998</v>
      </c>
      <c r="E77">
        <f t="shared" si="20"/>
        <v>172.64303246342752</v>
      </c>
      <c r="F77">
        <v>280.51323298767198</v>
      </c>
      <c r="G77">
        <v>27.785544323216602</v>
      </c>
      <c r="H77">
        <v>0.514891988341736</v>
      </c>
      <c r="I77">
        <v>9.5779398291465903</v>
      </c>
      <c r="J77">
        <v>1279.46259065697</v>
      </c>
      <c r="K77" s="1">
        <v>3.5826000000056201E-5</v>
      </c>
      <c r="L77">
        <v>2.06681535414114E-2</v>
      </c>
      <c r="N77">
        <v>15.578875705245764</v>
      </c>
      <c r="O77">
        <v>0.46340897257026564</v>
      </c>
      <c r="P77" t="str">
        <f ca="1">IF(LOOKUP(C77,$BG$4:$BG$9,$BP$4:$BP$9)=A77,C77,"")</f>
        <v/>
      </c>
      <c r="Q77" t="str">
        <f ca="1">IF(LOOKUP(C77,$BG$4:$BG$9,$BQ$4:$BQ$9)=A77,C77,"")</f>
        <v/>
      </c>
      <c r="T77">
        <f>LOOKUP(C77,$X$32:$X$37,$AA$32:$AA$37)</f>
        <v>1717.8253882115473</v>
      </c>
      <c r="U77">
        <v>4921.0714605376997</v>
      </c>
      <c r="AE77" t="s">
        <v>1</v>
      </c>
      <c r="AF77">
        <v>1767830.13698623</v>
      </c>
      <c r="AH77">
        <v>32019142.230014</v>
      </c>
      <c r="AI77">
        <v>4868949.1412351802</v>
      </c>
      <c r="AJ77">
        <v>2028782.9060599899</v>
      </c>
      <c r="AL77">
        <v>131760</v>
      </c>
      <c r="AM77">
        <v>1048527.82741452</v>
      </c>
      <c r="AN77">
        <v>171462744.636013</v>
      </c>
      <c r="AO77">
        <v>5219260.2739723101</v>
      </c>
      <c r="AQ77" t="s">
        <v>1</v>
      </c>
      <c r="AR77">
        <f t="shared" si="17"/>
        <v>2</v>
      </c>
      <c r="AS77">
        <f t="shared" si="21"/>
        <v>8.0890159097412127E-3</v>
      </c>
      <c r="AT77">
        <f t="shared" si="22"/>
        <v>0</v>
      </c>
      <c r="AU77">
        <f t="shared" si="23"/>
        <v>0.14650918405339267</v>
      </c>
      <c r="AV77">
        <f t="shared" si="24"/>
        <v>2.2278728166901345E-2</v>
      </c>
      <c r="AW77">
        <f t="shared" si="25"/>
        <v>9.2830509341283486E-3</v>
      </c>
      <c r="AX77">
        <f t="shared" si="26"/>
        <v>0</v>
      </c>
      <c r="AY77">
        <f t="shared" si="27"/>
        <v>6.0289091919457638E-4</v>
      </c>
      <c r="AZ77">
        <f t="shared" si="28"/>
        <v>4.7977224170539781E-3</v>
      </c>
      <c r="BA77">
        <f t="shared" si="29"/>
        <v>0.78455776959039769</v>
      </c>
      <c r="BB77">
        <f t="shared" si="30"/>
        <v>2.3881638009190215E-2</v>
      </c>
      <c r="BD77">
        <f t="shared" si="18"/>
        <v>0.17807096315442236</v>
      </c>
    </row>
    <row r="78" spans="1:56" x14ac:dyDescent="0.25">
      <c r="A78">
        <v>2017</v>
      </c>
      <c r="B78" t="s">
        <v>13</v>
      </c>
      <c r="C78" t="s">
        <v>1</v>
      </c>
      <c r="D78">
        <f t="shared" si="19"/>
        <v>32.0149566804157</v>
      </c>
      <c r="E78">
        <f t="shared" si="20"/>
        <v>174.74576533291855</v>
      </c>
      <c r="F78">
        <v>281.18951902433901</v>
      </c>
      <c r="G78">
        <v>27.842593900955599</v>
      </c>
      <c r="H78">
        <v>0.51620449186668005</v>
      </c>
      <c r="I78">
        <v>9.60458640724808</v>
      </c>
      <c r="J78">
        <v>1291.1579279277801</v>
      </c>
      <c r="K78">
        <v>0.14305505030101401</v>
      </c>
      <c r="L78">
        <v>2.3062584031515499E-2</v>
      </c>
      <c r="N78">
        <v>17.685794124335096</v>
      </c>
      <c r="O78">
        <v>0.49136805419669943</v>
      </c>
      <c r="P78" t="str">
        <f ca="1">IF(LOOKUP(C78,$BG$4:$BG$9,$BP$4:$BP$9)=A78,C78,"")</f>
        <v/>
      </c>
      <c r="Q78" t="str">
        <f ca="1">IF(LOOKUP(C78,$BG$4:$BG$9,$BQ$4:$BQ$9)=A78,C78,"")</f>
        <v/>
      </c>
      <c r="T78">
        <f>LOOKUP(C78,$X$32:$X$37,$AA$32:$AA$37)</f>
        <v>1717.8253882115473</v>
      </c>
      <c r="U78">
        <v>4676.6823529146004</v>
      </c>
      <c r="AE78" t="s">
        <v>1</v>
      </c>
      <c r="AF78">
        <v>1762999.9999999299</v>
      </c>
      <c r="AH78">
        <v>32014956.680415701</v>
      </c>
      <c r="AI78">
        <v>4868822.36729977</v>
      </c>
      <c r="AJ78">
        <v>2023013.67573499</v>
      </c>
      <c r="AL78">
        <v>131400</v>
      </c>
      <c r="AM78">
        <v>1014622.05923855</v>
      </c>
      <c r="AN78">
        <v>173599743.27368</v>
      </c>
      <c r="AO78">
        <v>5204999.9999997197</v>
      </c>
      <c r="AQ78" t="s">
        <v>1</v>
      </c>
      <c r="AR78">
        <f t="shared" si="17"/>
        <v>1</v>
      </c>
      <c r="AS78">
        <f t="shared" si="21"/>
        <v>7.9910957325630659E-3</v>
      </c>
      <c r="AT78">
        <f t="shared" si="22"/>
        <v>0</v>
      </c>
      <c r="AU78">
        <f t="shared" si="23"/>
        <v>0.14511320686731224</v>
      </c>
      <c r="AV78">
        <f t="shared" si="24"/>
        <v>2.2068760999397814E-2</v>
      </c>
      <c r="AW78">
        <f t="shared" si="25"/>
        <v>9.1696517022593557E-3</v>
      </c>
      <c r="AX78">
        <f t="shared" si="26"/>
        <v>0</v>
      </c>
      <c r="AY78">
        <f t="shared" si="27"/>
        <v>5.9559272788362375E-4</v>
      </c>
      <c r="AZ78">
        <f t="shared" si="28"/>
        <v>4.5989461189709872E-3</v>
      </c>
      <c r="BA78">
        <f t="shared" si="29"/>
        <v>0.78687020286352993</v>
      </c>
      <c r="BB78">
        <f t="shared" si="30"/>
        <v>2.3592542988082912E-2</v>
      </c>
      <c r="BD78">
        <f t="shared" si="18"/>
        <v>0.17635161956896941</v>
      </c>
    </row>
    <row r="79" spans="1:56" x14ac:dyDescent="0.25">
      <c r="A79">
        <v>2018</v>
      </c>
      <c r="B79" t="s">
        <v>13</v>
      </c>
      <c r="C79" t="s">
        <v>1</v>
      </c>
      <c r="D79">
        <f t="shared" si="19"/>
        <v>37.507345204220897</v>
      </c>
      <c r="E79">
        <f t="shared" si="20"/>
        <v>165.88694628651228</v>
      </c>
      <c r="F79">
        <v>271.141999925307</v>
      </c>
      <c r="G79">
        <v>26.8665305951858</v>
      </c>
      <c r="H79">
        <v>0.49809475942319498</v>
      </c>
      <c r="I79">
        <v>9.2568286177560406</v>
      </c>
      <c r="J79">
        <v>1596.6858306049601</v>
      </c>
      <c r="K79">
        <v>1.4405370000000401E-3</v>
      </c>
      <c r="L79">
        <v>2.0767587688758499E-2</v>
      </c>
      <c r="N79">
        <v>3.3345865541236321</v>
      </c>
      <c r="O79">
        <v>0.12550053226117497</v>
      </c>
      <c r="P79" t="str">
        <f ca="1">IF(LOOKUP(C79,$BG$4:$BG$9,$BP$4:$BP$9)=A79,C79,"")</f>
        <v/>
      </c>
      <c r="Q79" t="str">
        <f ca="1">IF(LOOKUP(C79,$BG$4:$BG$9,$BQ$4:$BQ$9)=A79,C79,"")</f>
        <v/>
      </c>
      <c r="T79">
        <f>LOOKUP(C79,$X$32:$X$37,$AA$32:$AA$37)</f>
        <v>1717.8253882115473</v>
      </c>
      <c r="U79">
        <v>5697.5545261420402</v>
      </c>
      <c r="AE79" t="s">
        <v>1</v>
      </c>
      <c r="AF79">
        <v>1762999.9999999299</v>
      </c>
      <c r="AH79">
        <v>37507345.204220898</v>
      </c>
      <c r="AI79">
        <v>4877479.6170384604</v>
      </c>
      <c r="AJ79">
        <v>2022803.54448499</v>
      </c>
      <c r="AL79">
        <v>131400</v>
      </c>
      <c r="AM79">
        <v>1013437.65879728</v>
      </c>
      <c r="AN79">
        <v>164742108.62771499</v>
      </c>
      <c r="AO79">
        <v>5204999.9999997197</v>
      </c>
      <c r="AQ79" t="s">
        <v>1</v>
      </c>
      <c r="AR79">
        <f t="shared" si="17"/>
        <v>14</v>
      </c>
      <c r="AS79">
        <f t="shared" si="21"/>
        <v>8.1146051169730116E-3</v>
      </c>
      <c r="AT79">
        <f t="shared" si="22"/>
        <v>0</v>
      </c>
      <c r="AU79">
        <f t="shared" si="23"/>
        <v>0.17263601549532398</v>
      </c>
      <c r="AV79">
        <f t="shared" si="24"/>
        <v>2.2449699976377444E-2</v>
      </c>
      <c r="AW79">
        <f t="shared" si="25"/>
        <v>9.3104095250764029E-3</v>
      </c>
      <c r="AX79">
        <f t="shared" si="26"/>
        <v>0</v>
      </c>
      <c r="AY79">
        <f t="shared" si="27"/>
        <v>6.0479813520720148E-4</v>
      </c>
      <c r="AZ79">
        <f t="shared" si="28"/>
        <v>4.6645753895688518E-3</v>
      </c>
      <c r="BA79">
        <f t="shared" si="29"/>
        <v>0.75826270995543565</v>
      </c>
      <c r="BB79">
        <f t="shared" si="30"/>
        <v>2.39571864060374E-2</v>
      </c>
      <c r="BD79">
        <f t="shared" si="18"/>
        <v>0.20439612499677781</v>
      </c>
    </row>
    <row r="80" spans="1:56" x14ac:dyDescent="0.25">
      <c r="A80">
        <v>1980</v>
      </c>
      <c r="B80" t="s">
        <v>13</v>
      </c>
      <c r="C80" t="s">
        <v>2</v>
      </c>
      <c r="D80">
        <f t="shared" si="19"/>
        <v>4.85314332866096</v>
      </c>
      <c r="E80">
        <f t="shared" si="20"/>
        <v>151.05846899563443</v>
      </c>
      <c r="F80">
        <v>459.79081483303497</v>
      </c>
      <c r="G80">
        <v>34.966463831517899</v>
      </c>
      <c r="H80">
        <v>0.54730663550032699</v>
      </c>
      <c r="I80">
        <v>44.570707428309397</v>
      </c>
      <c r="J80">
        <v>287.04292007744698</v>
      </c>
      <c r="K80">
        <v>5.1130285585920303E-2</v>
      </c>
      <c r="L80" s="1">
        <v>4.0839967437174201E-5</v>
      </c>
      <c r="M80" s="1"/>
      <c r="N80" cm="1">
        <f t="array" ref="N80:N118">ABS(D80:D118-AVERAGE(D80:D118))+ABS(E80:E118-AVERAGE(E80:E118))</f>
        <v>0.38257270533701337</v>
      </c>
      <c r="O80" cm="1">
        <f t="array" ref="O80:O118">ABS(H80:H118-AVERAGE(H80:H118))+ABS(I80:I118-AVERAGE(I80:I118))</f>
        <v>9.1273472370118847E-2</v>
      </c>
      <c r="P80" t="str">
        <f ca="1">IF(LOOKUP(C80,$BG$4:$BG$9,$BP$4:$BP$9)=A80,C80,"")</f>
        <v/>
      </c>
      <c r="Q80" t="str">
        <f ca="1">IF(LOOKUP(C80,$BG$4:$BG$9,$BQ$4:$BQ$9)=A80,C80,"")</f>
        <v/>
      </c>
      <c r="T80">
        <f>LOOKUP(C80,$X$32:$X$37,$AA$32:$AA$37)</f>
        <v>267.62039199489908</v>
      </c>
      <c r="U80">
        <v>6129.6209750103899</v>
      </c>
      <c r="AE80" t="s">
        <v>2</v>
      </c>
      <c r="AF80">
        <v>0</v>
      </c>
      <c r="AG80">
        <v>36598754.463711798</v>
      </c>
      <c r="AH80">
        <v>4853143.3286609603</v>
      </c>
      <c r="AI80">
        <v>4254193.5791760301</v>
      </c>
      <c r="AJ80">
        <v>1543069.51415999</v>
      </c>
      <c r="AM80">
        <v>1213364.5671816501</v>
      </c>
      <c r="AN80">
        <v>113246349.96474101</v>
      </c>
      <c r="AQ80" t="s">
        <v>2</v>
      </c>
      <c r="AR80">
        <f t="shared" ref="AR80:AR118" si="31">RANK(AH80,$AH$80:$AH$118,1)</f>
        <v>31</v>
      </c>
      <c r="AS80">
        <f t="shared" si="21"/>
        <v>0</v>
      </c>
      <c r="AT80">
        <f t="shared" si="22"/>
        <v>0.22632495816442591</v>
      </c>
      <c r="AU80">
        <f t="shared" si="23"/>
        <v>3.0011607687748548E-2</v>
      </c>
      <c r="AV80">
        <f t="shared" si="24"/>
        <v>2.630773090338483E-2</v>
      </c>
      <c r="AW80">
        <f t="shared" si="25"/>
        <v>9.5422685376720263E-3</v>
      </c>
      <c r="AX80">
        <f t="shared" si="26"/>
        <v>0</v>
      </c>
      <c r="AY80">
        <f t="shared" si="27"/>
        <v>0</v>
      </c>
      <c r="AZ80">
        <f t="shared" si="28"/>
        <v>7.5033888155365555E-3</v>
      </c>
      <c r="BA80">
        <f t="shared" si="29"/>
        <v>0.70031004589123202</v>
      </c>
      <c r="BB80">
        <f t="shared" si="30"/>
        <v>0</v>
      </c>
      <c r="BD80">
        <f t="shared" si="18"/>
        <v>6.5861607128805399E-2</v>
      </c>
    </row>
    <row r="81" spans="1:56" x14ac:dyDescent="0.25">
      <c r="A81">
        <v>1981</v>
      </c>
      <c r="B81" t="s">
        <v>13</v>
      </c>
      <c r="C81" t="s">
        <v>2</v>
      </c>
      <c r="D81">
        <f t="shared" si="19"/>
        <v>5.4475018638180801</v>
      </c>
      <c r="E81">
        <f t="shared" si="20"/>
        <v>149.96849475668125</v>
      </c>
      <c r="F81">
        <v>457.26567104224</v>
      </c>
      <c r="G81">
        <v>34.8276832188782</v>
      </c>
      <c r="H81">
        <v>0.54513290941877701</v>
      </c>
      <c r="I81">
        <v>44.276420190441499</v>
      </c>
      <c r="J81">
        <v>364.313307319378</v>
      </c>
      <c r="K81">
        <v>0.12771449329555801</v>
      </c>
      <c r="L81" s="1">
        <v>2.4355478502320002E-5</v>
      </c>
      <c r="M81" s="1"/>
      <c r="N81">
        <v>2.0669054794473087</v>
      </c>
      <c r="O81">
        <v>0.38773443631956728</v>
      </c>
      <c r="P81" t="str">
        <f ca="1">IF(LOOKUP(C81,$BG$4:$BG$9,$BP$4:$BP$9)=A81,C81,"")</f>
        <v/>
      </c>
      <c r="Q81" t="str">
        <f ca="1">IF(LOOKUP(C81,$BG$4:$BG$9,$BQ$4:$BQ$9)=A81,C81,"")</f>
        <v/>
      </c>
      <c r="T81">
        <f>LOOKUP(C81,$X$32:$X$37,$AA$32:$AA$37)</f>
        <v>267.62039199489908</v>
      </c>
      <c r="U81">
        <v>6114.8259462529804</v>
      </c>
      <c r="AE81" t="s">
        <v>2</v>
      </c>
      <c r="AF81">
        <v>0</v>
      </c>
      <c r="AG81">
        <v>36091615.572586402</v>
      </c>
      <c r="AH81">
        <v>5447501.8638180802</v>
      </c>
      <c r="AI81">
        <v>4247956.6061161598</v>
      </c>
      <c r="AJ81">
        <v>1538970.02405999</v>
      </c>
      <c r="AM81">
        <v>1201787.6820908701</v>
      </c>
      <c r="AN81">
        <v>112675091.502004</v>
      </c>
      <c r="AQ81" t="s">
        <v>2</v>
      </c>
      <c r="AR81">
        <f t="shared" si="31"/>
        <v>39</v>
      </c>
      <c r="AS81">
        <f t="shared" si="21"/>
        <v>0</v>
      </c>
      <c r="AT81">
        <f t="shared" si="22"/>
        <v>0.22388933677376824</v>
      </c>
      <c r="AU81">
        <f t="shared" si="23"/>
        <v>3.3792823070255662E-2</v>
      </c>
      <c r="AV81">
        <f t="shared" si="24"/>
        <v>2.6351610259017801E-2</v>
      </c>
      <c r="AW81">
        <f t="shared" si="25"/>
        <v>9.5467873226271725E-3</v>
      </c>
      <c r="AX81">
        <f t="shared" si="26"/>
        <v>0</v>
      </c>
      <c r="AY81">
        <f t="shared" si="27"/>
        <v>0</v>
      </c>
      <c r="AZ81">
        <f t="shared" si="28"/>
        <v>7.4551233802507E-3</v>
      </c>
      <c r="BA81">
        <f t="shared" si="29"/>
        <v>0.69896431919408042</v>
      </c>
      <c r="BB81">
        <f t="shared" si="30"/>
        <v>0</v>
      </c>
      <c r="BD81">
        <f t="shared" si="18"/>
        <v>6.9691220651900643E-2</v>
      </c>
    </row>
    <row r="82" spans="1:56" x14ac:dyDescent="0.25">
      <c r="A82">
        <v>1982</v>
      </c>
      <c r="B82" t="s">
        <v>13</v>
      </c>
      <c r="C82" t="s">
        <v>2</v>
      </c>
      <c r="D82">
        <f t="shared" si="19"/>
        <v>4.7230087181007399</v>
      </c>
      <c r="E82">
        <f t="shared" si="20"/>
        <v>150.72997015367525</v>
      </c>
      <c r="F82">
        <v>460.02377081735801</v>
      </c>
      <c r="G82">
        <v>34.991968395830902</v>
      </c>
      <c r="H82">
        <v>0.54779694476155905</v>
      </c>
      <c r="I82">
        <v>44.597525123512</v>
      </c>
      <c r="J82">
        <v>289.086536722235</v>
      </c>
      <c r="K82">
        <v>1.9425625213190401E-2</v>
      </c>
      <c r="L82" s="1">
        <v>3.1576859878815399E-5</v>
      </c>
      <c r="M82" s="1"/>
      <c r="N82">
        <v>0.58093693673596736</v>
      </c>
      <c r="O82">
        <v>6.3965467906284323E-2</v>
      </c>
      <c r="P82" t="str">
        <f ca="1">IF(LOOKUP(C82,$BG$4:$BG$9,$BP$4:$BP$9)=A82,C82,"")</f>
        <v/>
      </c>
      <c r="Q82" t="str">
        <f ca="1">IF(LOOKUP(C82,$BG$4:$BG$9,$BQ$4:$BQ$9)=A82,C82,"")</f>
        <v/>
      </c>
      <c r="T82">
        <f>LOOKUP(C82,$X$32:$X$37,$AA$32:$AA$37)</f>
        <v>267.62039199489908</v>
      </c>
      <c r="U82">
        <v>5832.6521912569497</v>
      </c>
      <c r="AE82" t="s">
        <v>2</v>
      </c>
      <c r="AF82">
        <v>0</v>
      </c>
      <c r="AG82">
        <v>36506602.472790599</v>
      </c>
      <c r="AH82">
        <v>4723008.7181007396</v>
      </c>
      <c r="AI82">
        <v>4275285.1003735699</v>
      </c>
      <c r="AJ82">
        <v>1538970.02405999</v>
      </c>
      <c r="AM82">
        <v>1182874.9712006701</v>
      </c>
      <c r="AN82">
        <v>113040492.709684</v>
      </c>
      <c r="AQ82" t="s">
        <v>2</v>
      </c>
      <c r="AR82">
        <f t="shared" si="31"/>
        <v>28</v>
      </c>
      <c r="AS82">
        <f t="shared" si="21"/>
        <v>0</v>
      </c>
      <c r="AT82">
        <f t="shared" si="22"/>
        <v>0.22637334049921543</v>
      </c>
      <c r="AU82">
        <f t="shared" si="23"/>
        <v>2.9286846441551478E-2</v>
      </c>
      <c r="AV82">
        <f t="shared" si="24"/>
        <v>2.6510562588765281E-2</v>
      </c>
      <c r="AW82">
        <f t="shared" si="25"/>
        <v>9.5429802193802253E-3</v>
      </c>
      <c r="AX82">
        <f t="shared" si="26"/>
        <v>0</v>
      </c>
      <c r="AY82">
        <f t="shared" si="27"/>
        <v>0</v>
      </c>
      <c r="AZ82">
        <f t="shared" si="28"/>
        <v>7.3348748030766901E-3</v>
      </c>
      <c r="BA82">
        <f t="shared" si="29"/>
        <v>0.70095139544801088</v>
      </c>
      <c r="BB82">
        <f t="shared" si="30"/>
        <v>0</v>
      </c>
      <c r="BD82">
        <f t="shared" si="18"/>
        <v>6.5340389249696984E-2</v>
      </c>
    </row>
    <row r="83" spans="1:56" x14ac:dyDescent="0.25">
      <c r="A83">
        <v>1983</v>
      </c>
      <c r="B83" t="s">
        <v>13</v>
      </c>
      <c r="C83" t="s">
        <v>2</v>
      </c>
      <c r="D83">
        <f t="shared" si="19"/>
        <v>4.1111759448852903</v>
      </c>
      <c r="E83">
        <f t="shared" si="20"/>
        <v>151.38086896292771</v>
      </c>
      <c r="F83">
        <v>461.98565424401102</v>
      </c>
      <c r="G83">
        <v>35.161946490394897</v>
      </c>
      <c r="H83">
        <v>0.55054684187649405</v>
      </c>
      <c r="I83">
        <v>44.765633802390397</v>
      </c>
      <c r="J83">
        <v>263.46800228736402</v>
      </c>
      <c r="K83">
        <v>9.0143107613435206E-3</v>
      </c>
      <c r="L83" s="1">
        <v>3.3294550783335901E-5</v>
      </c>
      <c r="M83" s="1"/>
      <c r="N83">
        <v>0.68179464573193549</v>
      </c>
      <c r="O83">
        <v>0.10689310808704788</v>
      </c>
      <c r="P83" t="str">
        <f ca="1">IF(LOOKUP(C83,$BG$4:$BG$9,$BP$4:$BP$9)=A83,C83,"")</f>
        <v/>
      </c>
      <c r="Q83" t="str">
        <f ca="1">IF(LOOKUP(C83,$BG$4:$BG$9,$BQ$4:$BQ$9)=A83,C83,"")</f>
        <v/>
      </c>
      <c r="T83">
        <f>LOOKUP(C83,$X$32:$X$37,$AA$32:$AA$37)</f>
        <v>267.62039199489908</v>
      </c>
      <c r="U83">
        <v>5330.5704241248704</v>
      </c>
      <c r="AE83" t="s">
        <v>2</v>
      </c>
      <c r="AF83">
        <v>0</v>
      </c>
      <c r="AG83">
        <v>36680395.628000699</v>
      </c>
      <c r="AH83">
        <v>4111175.9448852902</v>
      </c>
      <c r="AI83">
        <v>4268272.2746219998</v>
      </c>
      <c r="AJ83">
        <v>1538970.02405999</v>
      </c>
      <c r="AM83">
        <v>1152932.8986559899</v>
      </c>
      <c r="AN83">
        <v>113547540.436271</v>
      </c>
      <c r="AQ83" t="s">
        <v>2</v>
      </c>
      <c r="AR83">
        <f t="shared" si="31"/>
        <v>6</v>
      </c>
      <c r="AS83">
        <f t="shared" si="21"/>
        <v>0</v>
      </c>
      <c r="AT83">
        <f t="shared" si="22"/>
        <v>0.22740581352379161</v>
      </c>
      <c r="AU83">
        <f t="shared" si="23"/>
        <v>2.5487874224900776E-2</v>
      </c>
      <c r="AV83">
        <f t="shared" si="24"/>
        <v>2.646181733684767E-2</v>
      </c>
      <c r="AW83">
        <f t="shared" si="25"/>
        <v>9.5410838492410964E-3</v>
      </c>
      <c r="AX83">
        <f t="shared" si="26"/>
        <v>0</v>
      </c>
      <c r="AY83">
        <f t="shared" si="27"/>
        <v>0</v>
      </c>
      <c r="AZ83">
        <f t="shared" si="28"/>
        <v>7.1477866928203347E-3</v>
      </c>
      <c r="BA83">
        <f t="shared" si="29"/>
        <v>0.70395562437239856</v>
      </c>
      <c r="BB83">
        <f t="shared" si="30"/>
        <v>0</v>
      </c>
      <c r="BD83">
        <f t="shared" si="18"/>
        <v>6.1490775410989545E-2</v>
      </c>
    </row>
    <row r="84" spans="1:56" x14ac:dyDescent="0.25">
      <c r="A84">
        <v>1984</v>
      </c>
      <c r="B84" t="s">
        <v>13</v>
      </c>
      <c r="C84" t="s">
        <v>2</v>
      </c>
      <c r="D84">
        <f t="shared" si="19"/>
        <v>4.3858802230931904</v>
      </c>
      <c r="E84">
        <f t="shared" si="20"/>
        <v>151.46802375505732</v>
      </c>
      <c r="F84">
        <v>461.08936376357201</v>
      </c>
      <c r="G84">
        <v>35.084091472445103</v>
      </c>
      <c r="H84">
        <v>0.54904656769549598</v>
      </c>
      <c r="I84">
        <v>44.664015298040503</v>
      </c>
      <c r="J84">
        <v>265.48814799324703</v>
      </c>
      <c r="K84">
        <v>1.0420466276141E-2</v>
      </c>
      <c r="L84" s="1">
        <v>3.6900816173379501E-5</v>
      </c>
      <c r="M84" s="1"/>
      <c r="N84">
        <v>0.49424515965364524</v>
      </c>
      <c r="O84">
        <v>3.7743295561561974E-3</v>
      </c>
      <c r="P84" t="str">
        <f ca="1">IF(LOOKUP(C84,$BG$4:$BG$9,$BP$4:$BP$9)=A84,C84,"")</f>
        <v/>
      </c>
      <c r="Q84" t="str">
        <f ca="1">IF(LOOKUP(C84,$BG$4:$BG$9,$BQ$4:$BQ$9)=A84,C84,"")</f>
        <v/>
      </c>
      <c r="T84">
        <f>LOOKUP(C84,$X$32:$X$37,$AA$32:$AA$37)</f>
        <v>267.62039199489908</v>
      </c>
      <c r="U84">
        <v>5753.8660788466304</v>
      </c>
      <c r="AE84" t="s">
        <v>2</v>
      </c>
      <c r="AF84">
        <v>0</v>
      </c>
      <c r="AG84">
        <v>36712296.110233098</v>
      </c>
      <c r="AH84">
        <v>4385880.2230931902</v>
      </c>
      <c r="AI84">
        <v>4317835.9360049097</v>
      </c>
      <c r="AJ84">
        <v>1543002.8841854599</v>
      </c>
      <c r="AM84">
        <v>1205629.1427302</v>
      </c>
      <c r="AN84">
        <v>113550098.502094</v>
      </c>
      <c r="AQ84" t="s">
        <v>2</v>
      </c>
      <c r="AR84">
        <f t="shared" si="31"/>
        <v>17</v>
      </c>
      <c r="AS84">
        <f t="shared" si="21"/>
        <v>0</v>
      </c>
      <c r="AT84">
        <f t="shared" si="22"/>
        <v>0.22701885724799703</v>
      </c>
      <c r="AU84">
        <f t="shared" si="23"/>
        <v>2.7121090799757237E-2</v>
      </c>
      <c r="AV84">
        <f t="shared" si="24"/>
        <v>2.6700323429319453E-2</v>
      </c>
      <c r="AW84">
        <f t="shared" si="25"/>
        <v>9.5415103007002438E-3</v>
      </c>
      <c r="AX84">
        <f t="shared" si="26"/>
        <v>0</v>
      </c>
      <c r="AY84">
        <f t="shared" si="27"/>
        <v>0</v>
      </c>
      <c r="AZ84">
        <f t="shared" si="28"/>
        <v>7.4552828138472567E-3</v>
      </c>
      <c r="BA84">
        <f t="shared" si="29"/>
        <v>0.70216293540837882</v>
      </c>
      <c r="BB84">
        <f t="shared" si="30"/>
        <v>0</v>
      </c>
      <c r="BD84">
        <f t="shared" si="18"/>
        <v>6.3362924529776932E-2</v>
      </c>
    </row>
    <row r="85" spans="1:56" x14ac:dyDescent="0.25">
      <c r="A85">
        <v>1985</v>
      </c>
      <c r="B85" t="s">
        <v>13</v>
      </c>
      <c r="C85" t="s">
        <v>2</v>
      </c>
      <c r="D85">
        <f t="shared" si="19"/>
        <v>4.8285919418445795</v>
      </c>
      <c r="E85">
        <f t="shared" si="20"/>
        <v>150.58316921860012</v>
      </c>
      <c r="F85">
        <v>459.88203013109398</v>
      </c>
      <c r="G85">
        <v>34.968952992451399</v>
      </c>
      <c r="H85">
        <v>0.54706863165452002</v>
      </c>
      <c r="I85">
        <v>44.545927769558197</v>
      </c>
      <c r="J85">
        <v>269.27832420813201</v>
      </c>
      <c r="K85">
        <v>4.2642125877895097E-4</v>
      </c>
      <c r="L85" s="1">
        <v>5.40959697631788E-5</v>
      </c>
      <c r="M85" s="1"/>
      <c r="N85">
        <v>0.83332109555494149</v>
      </c>
      <c r="O85">
        <v>0.11629113496712573</v>
      </c>
      <c r="P85" t="str">
        <f ca="1">IF(LOOKUP(C85,$BG$4:$BG$9,$BP$4:$BP$9)=A85,C85,"")</f>
        <v/>
      </c>
      <c r="Q85" t="str">
        <f ca="1">IF(LOOKUP(C85,$BG$4:$BG$9,$BQ$4:$BQ$9)=A85,C85,"")</f>
        <v/>
      </c>
      <c r="T85">
        <f>LOOKUP(C85,$X$32:$X$37,$AA$32:$AA$37)</f>
        <v>267.62039199489908</v>
      </c>
      <c r="U85">
        <v>6623.9491680122401</v>
      </c>
      <c r="AE85" t="s">
        <v>2</v>
      </c>
      <c r="AF85">
        <v>0</v>
      </c>
      <c r="AG85">
        <v>36538301.190053798</v>
      </c>
      <c r="AH85">
        <v>4828591.9418445798</v>
      </c>
      <c r="AI85">
        <v>4267030.9634200996</v>
      </c>
      <c r="AJ85">
        <v>1538940.8740600001</v>
      </c>
      <c r="AM85">
        <v>1217175.1427073199</v>
      </c>
      <c r="AN85">
        <v>112827692.885839</v>
      </c>
      <c r="AQ85" t="s">
        <v>2</v>
      </c>
      <c r="AR85">
        <f t="shared" si="31"/>
        <v>30</v>
      </c>
      <c r="AS85">
        <f t="shared" si="21"/>
        <v>0</v>
      </c>
      <c r="AT85">
        <f t="shared" si="22"/>
        <v>0.22663946769753995</v>
      </c>
      <c r="AU85">
        <f t="shared" si="23"/>
        <v>2.9950749536384644E-2</v>
      </c>
      <c r="AV85">
        <f t="shared" si="24"/>
        <v>2.6467503816562318E-2</v>
      </c>
      <c r="AW85">
        <f t="shared" si="25"/>
        <v>9.5457295264151209E-3</v>
      </c>
      <c r="AX85">
        <f t="shared" si="26"/>
        <v>0</v>
      </c>
      <c r="AY85">
        <f t="shared" si="27"/>
        <v>0</v>
      </c>
      <c r="AZ85">
        <f t="shared" si="28"/>
        <v>7.5498837508339569E-3</v>
      </c>
      <c r="BA85">
        <f t="shared" si="29"/>
        <v>0.69984666567226395</v>
      </c>
      <c r="BB85">
        <f t="shared" si="30"/>
        <v>0</v>
      </c>
      <c r="BD85">
        <f t="shared" si="18"/>
        <v>6.5963982879362087E-2</v>
      </c>
    </row>
    <row r="86" spans="1:56" x14ac:dyDescent="0.25">
      <c r="A86">
        <v>1986</v>
      </c>
      <c r="B86" t="s">
        <v>13</v>
      </c>
      <c r="C86" t="s">
        <v>2</v>
      </c>
      <c r="D86">
        <f t="shared" si="19"/>
        <v>5.3118673792725506</v>
      </c>
      <c r="E86">
        <f t="shared" si="20"/>
        <v>150.1030276726222</v>
      </c>
      <c r="F86">
        <v>457.941331985261</v>
      </c>
      <c r="G86">
        <v>34.848588030920503</v>
      </c>
      <c r="H86">
        <v>0.54534391621859901</v>
      </c>
      <c r="I86">
        <v>44.3638385101792</v>
      </c>
      <c r="J86">
        <v>323.30894421943702</v>
      </c>
      <c r="K86">
        <v>4.1089648791618097E-2</v>
      </c>
      <c r="L86" s="1">
        <v>4.6092294447401599E-5</v>
      </c>
      <c r="M86" s="1"/>
      <c r="N86">
        <v>1.7967380789608276</v>
      </c>
      <c r="O86">
        <v>0.30010510978204452</v>
      </c>
      <c r="P86" t="str">
        <f ca="1">IF(LOOKUP(C86,$BG$4:$BG$9,$BP$4:$BP$9)=A86,C86,"")</f>
        <v/>
      </c>
      <c r="Q86" t="str">
        <f ca="1">IF(LOOKUP(C86,$BG$4:$BG$9,$BQ$4:$BQ$9)=A86,C86,"")</f>
        <v/>
      </c>
      <c r="T86">
        <f>LOOKUP(C86,$X$32:$X$37,$AA$32:$AA$37)</f>
        <v>267.62039199489908</v>
      </c>
      <c r="U86">
        <v>6544.4401626496401</v>
      </c>
      <c r="AE86" t="s">
        <v>2</v>
      </c>
      <c r="AF86">
        <v>0</v>
      </c>
      <c r="AG86">
        <v>36260670.271428503</v>
      </c>
      <c r="AH86">
        <v>5311867.3792725503</v>
      </c>
      <c r="AI86">
        <v>4270098.1582605699</v>
      </c>
      <c r="AJ86">
        <v>1538970.02405999</v>
      </c>
      <c r="AM86">
        <v>1211257.4074107099</v>
      </c>
      <c r="AN86">
        <v>112631099.993783</v>
      </c>
      <c r="AQ86" t="s">
        <v>2</v>
      </c>
      <c r="AR86">
        <f t="shared" si="31"/>
        <v>38</v>
      </c>
      <c r="AS86">
        <f t="shared" si="21"/>
        <v>0</v>
      </c>
      <c r="AT86">
        <f t="shared" si="22"/>
        <v>0.22490868940339498</v>
      </c>
      <c r="AU86">
        <f t="shared" si="23"/>
        <v>3.2947133122858588E-2</v>
      </c>
      <c r="AV86">
        <f t="shared" si="24"/>
        <v>2.6485505458374439E-2</v>
      </c>
      <c r="AW86">
        <f t="shared" si="25"/>
        <v>9.5455414517026729E-3</v>
      </c>
      <c r="AX86">
        <f t="shared" si="26"/>
        <v>0</v>
      </c>
      <c r="AY86">
        <f t="shared" si="27"/>
        <v>0</v>
      </c>
      <c r="AZ86">
        <f t="shared" si="28"/>
        <v>7.5128869376016811E-3</v>
      </c>
      <c r="BA86">
        <f t="shared" si="29"/>
        <v>0.69860024362606765</v>
      </c>
      <c r="BB86">
        <f t="shared" si="30"/>
        <v>0</v>
      </c>
      <c r="BD86">
        <f t="shared" si="18"/>
        <v>6.897818003293571E-2</v>
      </c>
    </row>
    <row r="87" spans="1:56" x14ac:dyDescent="0.25">
      <c r="A87">
        <v>1987</v>
      </c>
      <c r="B87" t="s">
        <v>13</v>
      </c>
      <c r="C87" t="s">
        <v>2</v>
      </c>
      <c r="D87">
        <f t="shared" si="19"/>
        <v>4.69199313303805</v>
      </c>
      <c r="E87">
        <f t="shared" si="20"/>
        <v>150.81857568740784</v>
      </c>
      <c r="F87">
        <v>460.36601344242899</v>
      </c>
      <c r="G87">
        <v>35.0060199929856</v>
      </c>
      <c r="H87">
        <v>0.54804645980871602</v>
      </c>
      <c r="I87">
        <v>44.635697698220703</v>
      </c>
      <c r="J87">
        <v>300.83674016903598</v>
      </c>
      <c r="K87">
        <v>1.5665036778861399E-2</v>
      </c>
      <c r="L87" s="1">
        <v>3.63070756576169E-5</v>
      </c>
      <c r="M87" s="1"/>
      <c r="N87">
        <v>0.46131581794068754</v>
      </c>
      <c r="O87">
        <v>2.5543378150424179E-2</v>
      </c>
      <c r="P87" t="str">
        <f ca="1">IF(LOOKUP(C87,$BG$4:$BG$9,$BP$4:$BP$9)=A87,C87,"")</f>
        <v/>
      </c>
      <c r="Q87" t="str">
        <f ca="1">IF(LOOKUP(C87,$BG$4:$BG$9,$BQ$4:$BQ$9)=A87,C87,"")</f>
        <v/>
      </c>
      <c r="T87">
        <f>LOOKUP(C87,$X$32:$X$37,$AA$32:$AA$37)</f>
        <v>267.62039199489908</v>
      </c>
      <c r="U87">
        <v>7098.02639625338</v>
      </c>
      <c r="AE87" t="s">
        <v>2</v>
      </c>
      <c r="AF87">
        <v>0</v>
      </c>
      <c r="AG87">
        <v>36564599.282018498</v>
      </c>
      <c r="AH87">
        <v>4691993.1330380496</v>
      </c>
      <c r="AI87">
        <v>4232512.9820240401</v>
      </c>
      <c r="AJ87">
        <v>1538970.02405999</v>
      </c>
      <c r="AM87">
        <v>1184164.4192443599</v>
      </c>
      <c r="AN87">
        <v>113069811.986145</v>
      </c>
      <c r="AQ87" t="s">
        <v>2</v>
      </c>
      <c r="AR87">
        <f t="shared" si="31"/>
        <v>25</v>
      </c>
      <c r="AS87">
        <f t="shared" si="21"/>
        <v>0</v>
      </c>
      <c r="AT87">
        <f t="shared" si="22"/>
        <v>0.22671214104683063</v>
      </c>
      <c r="AU87">
        <f t="shared" si="23"/>
        <v>2.9091849216331987E-2</v>
      </c>
      <c r="AV87">
        <f t="shared" si="24"/>
        <v>2.6242926191045748E-2</v>
      </c>
      <c r="AW87">
        <f t="shared" si="25"/>
        <v>9.5421034555987633E-3</v>
      </c>
      <c r="AX87">
        <f t="shared" si="26"/>
        <v>0</v>
      </c>
      <c r="AY87">
        <f t="shared" si="27"/>
        <v>0</v>
      </c>
      <c r="AZ87">
        <f t="shared" si="28"/>
        <v>7.3421958973960179E-3</v>
      </c>
      <c r="BA87">
        <f t="shared" si="29"/>
        <v>0.70106878419279695</v>
      </c>
      <c r="BB87">
        <f t="shared" si="30"/>
        <v>0</v>
      </c>
      <c r="BD87">
        <f t="shared" si="18"/>
        <v>6.4876878862976495E-2</v>
      </c>
    </row>
    <row r="88" spans="1:56" x14ac:dyDescent="0.25">
      <c r="A88">
        <v>1988</v>
      </c>
      <c r="B88" t="s">
        <v>13</v>
      </c>
      <c r="C88" t="s">
        <v>2</v>
      </c>
      <c r="D88">
        <f t="shared" si="19"/>
        <v>4.90978619812737</v>
      </c>
      <c r="E88">
        <f t="shared" si="20"/>
        <v>150.90630840280079</v>
      </c>
      <c r="F88">
        <v>459.46725577205001</v>
      </c>
      <c r="G88">
        <v>34.938017961780702</v>
      </c>
      <c r="H88">
        <v>0.54699826061482604</v>
      </c>
      <c r="I88">
        <v>44.548383772477997</v>
      </c>
      <c r="J88">
        <v>319.44375259521399</v>
      </c>
      <c r="K88">
        <v>6.3356864835759794E-2</v>
      </c>
      <c r="L88" s="1">
        <v>4.5422457300995099E-5</v>
      </c>
      <c r="M88" s="1"/>
      <c r="N88">
        <v>0.59137616763706191</v>
      </c>
      <c r="O88">
        <v>0.11390550308701974</v>
      </c>
      <c r="P88" t="str">
        <f ca="1">IF(LOOKUP(C88,$BG$4:$BG$9,$BP$4:$BP$9)=A88,C88,"")</f>
        <v/>
      </c>
      <c r="Q88" t="str">
        <f ca="1">IF(LOOKUP(C88,$BG$4:$BG$9,$BQ$4:$BQ$9)=A88,C88,"")</f>
        <v/>
      </c>
      <c r="T88">
        <f>LOOKUP(C88,$X$32:$X$37,$AA$32:$AA$37)</f>
        <v>267.62039199489908</v>
      </c>
      <c r="U88">
        <v>6785.85357761655</v>
      </c>
      <c r="AE88" t="s">
        <v>2</v>
      </c>
      <c r="AF88">
        <v>0</v>
      </c>
      <c r="AG88">
        <v>36546994.922578499</v>
      </c>
      <c r="AH88">
        <v>4909786.1981273703</v>
      </c>
      <c r="AI88">
        <v>4289091.3904276099</v>
      </c>
      <c r="AJ88">
        <v>1543069.51415999</v>
      </c>
      <c r="AM88">
        <v>1184946.3101152999</v>
      </c>
      <c r="AN88">
        <v>113174367.17010701</v>
      </c>
      <c r="AQ88" t="s">
        <v>2</v>
      </c>
      <c r="AR88">
        <f t="shared" si="31"/>
        <v>33</v>
      </c>
      <c r="AS88">
        <f t="shared" si="21"/>
        <v>0</v>
      </c>
      <c r="AT88">
        <f t="shared" si="22"/>
        <v>0.22608963399132653</v>
      </c>
      <c r="AU88">
        <f t="shared" si="23"/>
        <v>3.0373270548285241E-2</v>
      </c>
      <c r="AV88">
        <f t="shared" si="24"/>
        <v>2.6533483934079678E-2</v>
      </c>
      <c r="AW88">
        <f t="shared" si="25"/>
        <v>9.5458469955918401E-3</v>
      </c>
      <c r="AX88">
        <f t="shared" si="26"/>
        <v>0</v>
      </c>
      <c r="AY88">
        <f t="shared" si="27"/>
        <v>0</v>
      </c>
      <c r="AZ88">
        <f t="shared" si="28"/>
        <v>7.3303996161892824E-3</v>
      </c>
      <c r="BA88">
        <f t="shared" si="29"/>
        <v>0.70012736491452732</v>
      </c>
      <c r="BB88">
        <f t="shared" si="30"/>
        <v>0</v>
      </c>
      <c r="BD88">
        <f t="shared" si="18"/>
        <v>6.6452601477956758E-2</v>
      </c>
    </row>
    <row r="89" spans="1:56" x14ac:dyDescent="0.25">
      <c r="A89">
        <v>1989</v>
      </c>
      <c r="B89" t="s">
        <v>13</v>
      </c>
      <c r="C89" t="s">
        <v>2</v>
      </c>
      <c r="D89">
        <f t="shared" si="19"/>
        <v>4.6965133360215798</v>
      </c>
      <c r="E89">
        <f t="shared" si="20"/>
        <v>150.74967797057369</v>
      </c>
      <c r="F89">
        <v>460.34544842963601</v>
      </c>
      <c r="G89">
        <v>34.998083030054303</v>
      </c>
      <c r="H89">
        <v>0.547656227850287</v>
      </c>
      <c r="I89">
        <v>44.6443089156638</v>
      </c>
      <c r="J89">
        <v>264.60842154755102</v>
      </c>
      <c r="K89">
        <v>9.0735155140115493E-3</v>
      </c>
      <c r="L89" s="1">
        <v>4.3142633772200303E-5</v>
      </c>
      <c r="M89" s="1"/>
      <c r="N89">
        <v>0.5347337377583754</v>
      </c>
      <c r="O89">
        <v>1.7322392665756636E-2</v>
      </c>
      <c r="P89" t="str">
        <f ca="1">IF(LOOKUP(C89,$BG$4:$BG$9,$BP$4:$BP$9)=A89,C89,"")</f>
        <v/>
      </c>
      <c r="Q89" t="str">
        <f ca="1">IF(LOOKUP(C89,$BG$4:$BG$9,$BQ$4:$BQ$9)=A89,C89,"")</f>
        <v/>
      </c>
      <c r="T89">
        <f>LOOKUP(C89,$X$32:$X$37,$AA$32:$AA$37)</f>
        <v>267.62039199489908</v>
      </c>
      <c r="U89">
        <v>6357.7267591495101</v>
      </c>
      <c r="AE89" t="s">
        <v>2</v>
      </c>
      <c r="AF89">
        <v>0</v>
      </c>
      <c r="AG89">
        <v>36582666.702309102</v>
      </c>
      <c r="AH89">
        <v>4696513.3360215798</v>
      </c>
      <c r="AI89">
        <v>4273283.3314935798</v>
      </c>
      <c r="AJ89">
        <v>1538712.2860194901</v>
      </c>
      <c r="AM89">
        <v>1202827.9473426</v>
      </c>
      <c r="AN89">
        <v>112964183.320922</v>
      </c>
      <c r="AQ89" t="s">
        <v>2</v>
      </c>
      <c r="AR89">
        <f t="shared" si="31"/>
        <v>26</v>
      </c>
      <c r="AS89">
        <f t="shared" si="21"/>
        <v>0</v>
      </c>
      <c r="AT89">
        <f t="shared" si="22"/>
        <v>0.22685773293188338</v>
      </c>
      <c r="AU89">
        <f t="shared" si="23"/>
        <v>2.9124185417214583E-2</v>
      </c>
      <c r="AV89">
        <f t="shared" si="24"/>
        <v>2.6499636471199323E-2</v>
      </c>
      <c r="AW89">
        <f t="shared" si="25"/>
        <v>9.541917315141599E-3</v>
      </c>
      <c r="AX89">
        <f t="shared" si="26"/>
        <v>0</v>
      </c>
      <c r="AY89">
        <f t="shared" si="27"/>
        <v>0</v>
      </c>
      <c r="AZ89">
        <f t="shared" si="28"/>
        <v>7.4590194165377616E-3</v>
      </c>
      <c r="BA89">
        <f t="shared" si="29"/>
        <v>0.7005175084480233</v>
      </c>
      <c r="BB89">
        <f t="shared" si="30"/>
        <v>0</v>
      </c>
      <c r="BD89">
        <f t="shared" si="18"/>
        <v>6.5165739203555506E-2</v>
      </c>
    </row>
    <row r="90" spans="1:56" x14ac:dyDescent="0.25">
      <c r="A90">
        <v>1990</v>
      </c>
      <c r="B90" t="s">
        <v>13</v>
      </c>
      <c r="C90" t="s">
        <v>2</v>
      </c>
      <c r="D90">
        <f t="shared" si="19"/>
        <v>4.2274214057557096</v>
      </c>
      <c r="E90">
        <f t="shared" si="20"/>
        <v>151.27788032159665</v>
      </c>
      <c r="F90">
        <v>461.66491286218201</v>
      </c>
      <c r="G90">
        <v>35.128004982911598</v>
      </c>
      <c r="H90">
        <v>0.55000673127412503</v>
      </c>
      <c r="I90">
        <v>44.743330011952402</v>
      </c>
      <c r="J90">
        <v>261.43385988815203</v>
      </c>
      <c r="K90">
        <v>5.3725897248831402E-3</v>
      </c>
      <c r="L90" s="1">
        <v>2.9077323144004102E-5</v>
      </c>
      <c r="M90" s="1"/>
      <c r="N90">
        <v>0.46256054353046405</v>
      </c>
      <c r="O90">
        <v>8.4049207046683838E-2</v>
      </c>
      <c r="P90" t="str">
        <f ca="1">IF(LOOKUP(C90,$BG$4:$BG$9,$BP$4:$BP$9)=A90,C90,"")</f>
        <v/>
      </c>
      <c r="Q90" t="str">
        <f ca="1">IF(LOOKUP(C90,$BG$4:$BG$9,$BQ$4:$BQ$9)=A90,C90,"")</f>
        <v/>
      </c>
      <c r="T90">
        <f>LOOKUP(C90,$X$32:$X$37,$AA$32:$AA$37)</f>
        <v>267.62039199489908</v>
      </c>
      <c r="U90">
        <v>6113.2692125983904</v>
      </c>
      <c r="AE90" t="s">
        <v>2</v>
      </c>
      <c r="AF90">
        <v>0</v>
      </c>
      <c r="AG90">
        <v>36662574.176226601</v>
      </c>
      <c r="AH90">
        <v>4227421.4057557099</v>
      </c>
      <c r="AI90">
        <v>4269581.9996634005</v>
      </c>
      <c r="AJ90">
        <v>1538970.02405999</v>
      </c>
      <c r="AM90">
        <v>1162203.4614510599</v>
      </c>
      <c r="AN90">
        <v>113453102.683919</v>
      </c>
      <c r="AQ90" t="s">
        <v>2</v>
      </c>
      <c r="AR90">
        <f t="shared" si="31"/>
        <v>12</v>
      </c>
      <c r="AS90">
        <f t="shared" si="21"/>
        <v>0</v>
      </c>
      <c r="AT90">
        <f t="shared" si="22"/>
        <v>0.2272748020315776</v>
      </c>
      <c r="AU90">
        <f t="shared" si="23"/>
        <v>2.6206189409367569E-2</v>
      </c>
      <c r="AV90">
        <f t="shared" si="24"/>
        <v>2.6467546961290844E-2</v>
      </c>
      <c r="AW90">
        <f t="shared" si="25"/>
        <v>9.5402222950719574E-3</v>
      </c>
      <c r="AX90">
        <f t="shared" si="26"/>
        <v>0</v>
      </c>
      <c r="AY90">
        <f t="shared" si="27"/>
        <v>0</v>
      </c>
      <c r="AZ90">
        <f t="shared" si="28"/>
        <v>7.2046103569285633E-3</v>
      </c>
      <c r="BA90">
        <f t="shared" si="29"/>
        <v>0.70330662894576357</v>
      </c>
      <c r="BB90">
        <f t="shared" si="30"/>
        <v>0</v>
      </c>
      <c r="BD90">
        <f t="shared" si="18"/>
        <v>6.2213958665730373E-2</v>
      </c>
    </row>
    <row r="91" spans="1:56" x14ac:dyDescent="0.25">
      <c r="A91">
        <v>1991</v>
      </c>
      <c r="B91" t="s">
        <v>13</v>
      </c>
      <c r="C91" t="s">
        <v>2</v>
      </c>
      <c r="D91">
        <f t="shared" si="19"/>
        <v>5.0098703331673704</v>
      </c>
      <c r="E91">
        <f t="shared" si="20"/>
        <v>150.42634230879611</v>
      </c>
      <c r="F91">
        <v>459.02392825205499</v>
      </c>
      <c r="G91">
        <v>34.923813672649402</v>
      </c>
      <c r="H91">
        <v>0.54676684671396703</v>
      </c>
      <c r="I91">
        <v>44.487065381221498</v>
      </c>
      <c r="J91">
        <v>320.00377379354001</v>
      </c>
      <c r="K91">
        <v>8.2189899401002593E-3</v>
      </c>
      <c r="L91" s="1">
        <v>3.4302821282872897E-5</v>
      </c>
      <c r="M91" s="1"/>
      <c r="N91">
        <v>1.1714263966817429</v>
      </c>
      <c r="O91">
        <v>0.17545530824437794</v>
      </c>
      <c r="P91" t="str">
        <f ca="1">IF(LOOKUP(C91,$BG$4:$BG$9,$BP$4:$BP$9)=A91,C91,"")</f>
        <v/>
      </c>
      <c r="Q91" t="str">
        <f ca="1">IF(LOOKUP(C91,$BG$4:$BG$9,$BQ$4:$BQ$9)=A91,C91,"")</f>
        <v/>
      </c>
      <c r="T91">
        <f>LOOKUP(C91,$X$32:$X$37,$AA$32:$AA$37)</f>
        <v>267.62039199489908</v>
      </c>
      <c r="U91">
        <v>6272.2982009555599</v>
      </c>
      <c r="AE91" t="s">
        <v>2</v>
      </c>
      <c r="AF91">
        <v>0</v>
      </c>
      <c r="AG91">
        <v>36363485.115940101</v>
      </c>
      <c r="AH91">
        <v>5009870.3331673704</v>
      </c>
      <c r="AI91">
        <v>4252665.7946746498</v>
      </c>
      <c r="AJ91">
        <v>1538970.02405999</v>
      </c>
      <c r="AM91">
        <v>1185001.7679059999</v>
      </c>
      <c r="AN91">
        <v>112877855.42495</v>
      </c>
      <c r="AQ91" t="s">
        <v>2</v>
      </c>
      <c r="AR91">
        <f t="shared" si="31"/>
        <v>35</v>
      </c>
      <c r="AS91">
        <f t="shared" si="21"/>
        <v>0</v>
      </c>
      <c r="AT91">
        <f t="shared" si="22"/>
        <v>0.2255409686547066</v>
      </c>
      <c r="AU91">
        <f t="shared" si="23"/>
        <v>3.1073231957124373E-2</v>
      </c>
      <c r="AV91">
        <f t="shared" si="24"/>
        <v>2.6376744683231975E-2</v>
      </c>
      <c r="AW91">
        <f t="shared" si="25"/>
        <v>9.5453114257437882E-3</v>
      </c>
      <c r="AX91">
        <f t="shared" si="26"/>
        <v>0</v>
      </c>
      <c r="AY91">
        <f t="shared" si="27"/>
        <v>0</v>
      </c>
      <c r="AZ91">
        <f t="shared" si="28"/>
        <v>7.3498578516034904E-3</v>
      </c>
      <c r="BA91">
        <f t="shared" si="29"/>
        <v>0.70011388542758968</v>
      </c>
      <c r="BB91">
        <f t="shared" si="30"/>
        <v>0</v>
      </c>
      <c r="BD91">
        <f t="shared" si="18"/>
        <v>6.6995288066100139E-2</v>
      </c>
    </row>
    <row r="92" spans="1:56" x14ac:dyDescent="0.25">
      <c r="A92">
        <v>1992</v>
      </c>
      <c r="B92" t="s">
        <v>13</v>
      </c>
      <c r="C92" t="s">
        <v>2</v>
      </c>
      <c r="D92">
        <f t="shared" si="19"/>
        <v>4.4716309740501297</v>
      </c>
      <c r="E92">
        <f t="shared" si="20"/>
        <v>151.42786580955018</v>
      </c>
      <c r="F92">
        <v>461.35511893142598</v>
      </c>
      <c r="G92">
        <v>35.054714167076703</v>
      </c>
      <c r="H92">
        <v>0.54855164213825502</v>
      </c>
      <c r="I92">
        <v>44.746628923559598</v>
      </c>
      <c r="J92">
        <v>250.27743079529199</v>
      </c>
      <c r="K92">
        <v>5.7664000000005205E-4</v>
      </c>
      <c r="L92" s="1">
        <v>5.0282684924060797E-5</v>
      </c>
      <c r="M92" s="1"/>
      <c r="N92">
        <v>0.36833646318957314</v>
      </c>
      <c r="O92">
        <v>8.641062632234231E-2</v>
      </c>
      <c r="P92" t="str">
        <f ca="1">IF(LOOKUP(C92,$BG$4:$BG$9,$BP$4:$BP$9)=A92,C92,"")</f>
        <v/>
      </c>
      <c r="Q92" t="str">
        <f ca="1">IF(LOOKUP(C92,$BG$4:$BG$9,$BQ$4:$BQ$9)=A92,C92,"")</f>
        <v/>
      </c>
      <c r="T92">
        <f>LOOKUP(C92,$X$32:$X$37,$AA$32:$AA$37)</f>
        <v>267.62039199489908</v>
      </c>
      <c r="U92">
        <v>5351.6172189941399</v>
      </c>
      <c r="AE92" t="s">
        <v>2</v>
      </c>
      <c r="AF92">
        <v>0</v>
      </c>
      <c r="AG92">
        <v>36844063.036498301</v>
      </c>
      <c r="AH92">
        <v>4471630.9740501298</v>
      </c>
      <c r="AI92">
        <v>4263964.3687423198</v>
      </c>
      <c r="AJ92">
        <v>1542925.3541599901</v>
      </c>
      <c r="AM92">
        <v>1214528.0222858901</v>
      </c>
      <c r="AN92">
        <v>113369274.75076599</v>
      </c>
      <c r="AQ92" t="s">
        <v>2</v>
      </c>
      <c r="AR92">
        <f t="shared" si="31"/>
        <v>20</v>
      </c>
      <c r="AS92">
        <f t="shared" si="21"/>
        <v>0</v>
      </c>
      <c r="AT92">
        <f t="shared" si="22"/>
        <v>0.2278454415590859</v>
      </c>
      <c r="AU92">
        <f t="shared" si="23"/>
        <v>2.7652779031521517E-2</v>
      </c>
      <c r="AV92">
        <f t="shared" si="24"/>
        <v>2.6368558848297897E-2</v>
      </c>
      <c r="AW92">
        <f t="shared" si="25"/>
        <v>9.5415239156181695E-3</v>
      </c>
      <c r="AX92">
        <f t="shared" si="26"/>
        <v>0</v>
      </c>
      <c r="AY92">
        <f t="shared" si="27"/>
        <v>0</v>
      </c>
      <c r="AZ92">
        <f t="shared" si="28"/>
        <v>7.5106991660904548E-3</v>
      </c>
      <c r="BA92">
        <f t="shared" si="29"/>
        <v>0.70108099747938601</v>
      </c>
      <c r="BB92">
        <f t="shared" si="30"/>
        <v>0</v>
      </c>
      <c r="BD92">
        <f t="shared" si="18"/>
        <v>6.3562861795437589E-2</v>
      </c>
    </row>
    <row r="93" spans="1:56" x14ac:dyDescent="0.25">
      <c r="A93">
        <v>1993</v>
      </c>
      <c r="B93" t="s">
        <v>13</v>
      </c>
      <c r="C93" t="s">
        <v>2</v>
      </c>
      <c r="D93">
        <f t="shared" si="19"/>
        <v>4.0805864516759698</v>
      </c>
      <c r="E93">
        <f t="shared" si="20"/>
        <v>151.41509041130914</v>
      </c>
      <c r="F93">
        <v>461.98373504457402</v>
      </c>
      <c r="G93">
        <v>35.164100349341602</v>
      </c>
      <c r="H93">
        <v>0.55044504269580796</v>
      </c>
      <c r="I93">
        <v>44.752863666752702</v>
      </c>
      <c r="J93">
        <v>236.004040928368</v>
      </c>
      <c r="K93">
        <v>1.2246645122193599E-3</v>
      </c>
      <c r="L93" s="1">
        <v>3.93614948429945E-5</v>
      </c>
      <c r="M93" s="1"/>
      <c r="N93">
        <v>0.74660558732268623</v>
      </c>
      <c r="O93">
        <v>9.4021173268667213E-2</v>
      </c>
      <c r="P93" t="str">
        <f ca="1">IF(LOOKUP(C93,$BG$4:$BG$9,$BP$4:$BP$9)=A93,C93,"")</f>
        <v/>
      </c>
      <c r="Q93" t="str">
        <f ca="1">IF(LOOKUP(C93,$BG$4:$BG$9,$BQ$4:$BQ$9)=A93,C93,"")</f>
        <v/>
      </c>
      <c r="T93">
        <f>LOOKUP(C93,$X$32:$X$37,$AA$32:$AA$37)</f>
        <v>267.62039199489908</v>
      </c>
      <c r="U93">
        <v>5022.0421813317298</v>
      </c>
      <c r="AE93" t="s">
        <v>2</v>
      </c>
      <c r="AF93">
        <v>0</v>
      </c>
      <c r="AG93">
        <v>36691967.988445602</v>
      </c>
      <c r="AH93">
        <v>4080586.4516759701</v>
      </c>
      <c r="AI93">
        <v>4295028.8726731399</v>
      </c>
      <c r="AJ93">
        <v>1538970.02405999</v>
      </c>
      <c r="AM93">
        <v>1188893.8480765</v>
      </c>
      <c r="AN93">
        <v>113534228.57478701</v>
      </c>
      <c r="AQ93" t="s">
        <v>2</v>
      </c>
      <c r="AR93">
        <f t="shared" si="31"/>
        <v>5</v>
      </c>
      <c r="AS93">
        <f t="shared" si="21"/>
        <v>0</v>
      </c>
      <c r="AT93">
        <f t="shared" si="22"/>
        <v>0.22743470979941732</v>
      </c>
      <c r="AU93">
        <f t="shared" si="23"/>
        <v>2.5293464655278482E-2</v>
      </c>
      <c r="AV93">
        <f t="shared" si="24"/>
        <v>2.6622683349776802E-2</v>
      </c>
      <c r="AW93">
        <f t="shared" si="25"/>
        <v>9.5392866613834074E-3</v>
      </c>
      <c r="AX93">
        <f t="shared" si="26"/>
        <v>0</v>
      </c>
      <c r="AY93">
        <f t="shared" si="27"/>
        <v>0</v>
      </c>
      <c r="AZ93">
        <f t="shared" si="28"/>
        <v>7.3693438140123649E-3</v>
      </c>
      <c r="BA93">
        <f t="shared" si="29"/>
        <v>0.70374051172013163</v>
      </c>
      <c r="BB93">
        <f t="shared" si="30"/>
        <v>0</v>
      </c>
      <c r="BD93">
        <f t="shared" si="18"/>
        <v>6.1455434666438692E-2</v>
      </c>
    </row>
    <row r="94" spans="1:56" x14ac:dyDescent="0.25">
      <c r="A94">
        <v>1994</v>
      </c>
      <c r="B94" t="s">
        <v>13</v>
      </c>
      <c r="C94" t="s">
        <v>2</v>
      </c>
      <c r="D94">
        <f t="shared" si="19"/>
        <v>5.0251549903391002</v>
      </c>
      <c r="E94">
        <f t="shared" si="20"/>
        <v>150.37192333491726</v>
      </c>
      <c r="F94">
        <v>458.83236669594999</v>
      </c>
      <c r="G94">
        <v>34.915683143471497</v>
      </c>
      <c r="H94">
        <v>0.54658772431343605</v>
      </c>
      <c r="I94">
        <v>44.483810995026097</v>
      </c>
      <c r="J94">
        <v>280.89994100685999</v>
      </c>
      <c r="K94">
        <v>2.6374469775469699E-3</v>
      </c>
      <c r="L94" s="1">
        <v>6.5505513842406806E-5</v>
      </c>
      <c r="M94" s="1"/>
      <c r="N94">
        <v>1.2411300277323258</v>
      </c>
      <c r="O94">
        <v>0.17888881684030999</v>
      </c>
      <c r="P94" t="str">
        <f ca="1">IF(LOOKUP(C94,$BG$4:$BG$9,$BP$4:$BP$9)=A94,C94,"")</f>
        <v/>
      </c>
      <c r="Q94" t="str">
        <f ca="1">IF(LOOKUP(C94,$BG$4:$BG$9,$BQ$4:$BQ$9)=A94,C94,"")</f>
        <v/>
      </c>
      <c r="T94">
        <f>LOOKUP(C94,$X$32:$X$37,$AA$32:$AA$37)</f>
        <v>267.62039199489908</v>
      </c>
      <c r="U94">
        <v>5611.7223275448896</v>
      </c>
      <c r="AE94" t="s">
        <v>2</v>
      </c>
      <c r="AF94">
        <v>0</v>
      </c>
      <c r="AG94">
        <v>36315981.647154398</v>
      </c>
      <c r="AH94">
        <v>5025154.9903391004</v>
      </c>
      <c r="AI94">
        <v>4280124.2624896597</v>
      </c>
      <c r="AJ94">
        <v>1538942.8615599901</v>
      </c>
      <c r="AM94">
        <v>1190604.4232898499</v>
      </c>
      <c r="AN94">
        <v>112865337.26447301</v>
      </c>
      <c r="AQ94" t="s">
        <v>2</v>
      </c>
      <c r="AR94">
        <f t="shared" si="31"/>
        <v>36</v>
      </c>
      <c r="AS94">
        <f t="shared" si="21"/>
        <v>0</v>
      </c>
      <c r="AT94">
        <f t="shared" si="22"/>
        <v>0.22526268411853242</v>
      </c>
      <c r="AU94">
        <f t="shared" si="23"/>
        <v>3.1170296103619766E-2</v>
      </c>
      <c r="AV94">
        <f t="shared" si="24"/>
        <v>2.6548980256047204E-2</v>
      </c>
      <c r="AW94">
        <f t="shared" si="25"/>
        <v>9.5458358545354657E-3</v>
      </c>
      <c r="AX94">
        <f t="shared" si="26"/>
        <v>0</v>
      </c>
      <c r="AY94">
        <f t="shared" si="27"/>
        <v>0</v>
      </c>
      <c r="AZ94">
        <f t="shared" si="28"/>
        <v>7.3851438388609306E-3</v>
      </c>
      <c r="BA94">
        <f t="shared" si="29"/>
        <v>0.70008705982840413</v>
      </c>
      <c r="BB94">
        <f t="shared" si="30"/>
        <v>0</v>
      </c>
      <c r="BD94">
        <f t="shared" si="18"/>
        <v>6.7265112214202435E-2</v>
      </c>
    </row>
    <row r="95" spans="1:56" x14ac:dyDescent="0.25">
      <c r="A95">
        <v>1995</v>
      </c>
      <c r="B95" t="s">
        <v>13</v>
      </c>
      <c r="C95" t="s">
        <v>2</v>
      </c>
      <c r="D95">
        <f t="shared" si="19"/>
        <v>4.2444412454136202</v>
      </c>
      <c r="E95">
        <f t="shared" si="20"/>
        <v>151.26107293499518</v>
      </c>
      <c r="F95">
        <v>461.73991395759498</v>
      </c>
      <c r="G95">
        <v>35.111417917585399</v>
      </c>
      <c r="H95">
        <v>0.54981328065744095</v>
      </c>
      <c r="I95">
        <v>44.758317594597301</v>
      </c>
      <c r="J95">
        <v>259.32757833554501</v>
      </c>
      <c r="K95">
        <v>1.42254644082121E-2</v>
      </c>
      <c r="L95" s="1">
        <v>5.9372489798566702E-5</v>
      </c>
      <c r="M95" s="1"/>
      <c r="N95">
        <v>0.42873331727108255</v>
      </c>
      <c r="O95">
        <v>9.8843339074898839E-2</v>
      </c>
      <c r="P95" t="str">
        <f ca="1">IF(LOOKUP(C95,$BG$4:$BG$9,$BP$4:$BP$9)=A95,C95,"")</f>
        <v/>
      </c>
      <c r="Q95" t="str">
        <f ca="1">IF(LOOKUP(C95,$BG$4:$BG$9,$BQ$4:$BQ$9)=A95,C95,"")</f>
        <v/>
      </c>
      <c r="T95">
        <f>LOOKUP(C95,$X$32:$X$37,$AA$32:$AA$37)</f>
        <v>267.62039199489908</v>
      </c>
      <c r="U95">
        <v>5731.5552671014902</v>
      </c>
      <c r="AE95" t="s">
        <v>2</v>
      </c>
      <c r="AF95">
        <v>1.6438356164383501</v>
      </c>
      <c r="AG95">
        <v>36720336.491685897</v>
      </c>
      <c r="AH95">
        <v>4244441.24541362</v>
      </c>
      <c r="AI95">
        <v>4276710.2108341502</v>
      </c>
      <c r="AJ95">
        <v>1538970.02405999</v>
      </c>
      <c r="AM95">
        <v>1154920.9562192699</v>
      </c>
      <c r="AN95">
        <v>113385815.48709001</v>
      </c>
      <c r="AQ95" t="s">
        <v>2</v>
      </c>
      <c r="AR95">
        <f t="shared" si="31"/>
        <v>14</v>
      </c>
      <c r="AS95">
        <f t="shared" si="21"/>
        <v>1.0189830329771039E-8</v>
      </c>
      <c r="AT95">
        <f t="shared" si="22"/>
        <v>0.22762251575561487</v>
      </c>
      <c r="AU95">
        <f t="shared" si="23"/>
        <v>2.6310499482396943E-2</v>
      </c>
      <c r="AV95">
        <f t="shared" si="24"/>
        <v>2.6510528779283019E-2</v>
      </c>
      <c r="AW95">
        <f t="shared" si="25"/>
        <v>9.5397880852297976E-3</v>
      </c>
      <c r="AX95">
        <f t="shared" si="26"/>
        <v>0</v>
      </c>
      <c r="AY95">
        <f t="shared" si="27"/>
        <v>0</v>
      </c>
      <c r="AZ95">
        <f t="shared" si="28"/>
        <v>7.1591395578042257E-3</v>
      </c>
      <c r="BA95">
        <f t="shared" si="29"/>
        <v>0.70285751814984088</v>
      </c>
      <c r="BB95">
        <f t="shared" si="30"/>
        <v>0</v>
      </c>
      <c r="BD95">
        <f t="shared" si="18"/>
        <v>6.2360816346909757E-2</v>
      </c>
    </row>
    <row r="96" spans="1:56" x14ac:dyDescent="0.25">
      <c r="A96">
        <v>1996</v>
      </c>
      <c r="B96" t="s">
        <v>13</v>
      </c>
      <c r="C96" t="s">
        <v>2</v>
      </c>
      <c r="D96">
        <f t="shared" si="19"/>
        <v>4.6168603120187992</v>
      </c>
      <c r="E96">
        <f t="shared" si="20"/>
        <v>151.25885375984168</v>
      </c>
      <c r="F96">
        <v>460.54240549188597</v>
      </c>
      <c r="G96">
        <v>35.009570295573297</v>
      </c>
      <c r="H96">
        <v>0.54828739619970501</v>
      </c>
      <c r="I96">
        <v>44.679521331475001</v>
      </c>
      <c r="J96">
        <v>292.43843024752903</v>
      </c>
      <c r="K96">
        <v>1.54001810735228E-2</v>
      </c>
      <c r="L96" s="1">
        <v>4.93325685201435E-5</v>
      </c>
      <c r="M96" s="1"/>
      <c r="N96">
        <v>0.29032415957084634</v>
      </c>
      <c r="O96">
        <v>1.9567280176295831E-2</v>
      </c>
      <c r="P96" t="str">
        <f ca="1">IF(LOOKUP(C96,$BG$4:$BG$9,$BP$4:$BP$9)=A96,C96,"")</f>
        <v/>
      </c>
      <c r="Q96" t="str">
        <f ca="1">IF(LOOKUP(C96,$BG$4:$BG$9,$BQ$4:$BQ$9)=A96,C96,"")</f>
        <v/>
      </c>
      <c r="T96">
        <f>LOOKUP(C96,$X$32:$X$37,$AA$32:$AA$37)</f>
        <v>267.62039199489908</v>
      </c>
      <c r="U96">
        <v>6241.35574702553</v>
      </c>
      <c r="AE96" t="s">
        <v>2</v>
      </c>
      <c r="AF96">
        <v>0</v>
      </c>
      <c r="AG96">
        <v>36700062.984755099</v>
      </c>
      <c r="AH96">
        <v>4616860.3120187996</v>
      </c>
      <c r="AI96">
        <v>4284797.5305112796</v>
      </c>
      <c r="AJ96">
        <v>1542980.60665999</v>
      </c>
      <c r="AM96">
        <v>1169728.9340845901</v>
      </c>
      <c r="AN96">
        <v>113389061.841002</v>
      </c>
      <c r="AQ96" t="s">
        <v>2</v>
      </c>
      <c r="AR96">
        <f t="shared" si="31"/>
        <v>24</v>
      </c>
      <c r="AS96">
        <f t="shared" si="21"/>
        <v>0</v>
      </c>
      <c r="AT96">
        <f t="shared" si="22"/>
        <v>0.22695900059668137</v>
      </c>
      <c r="AU96">
        <f t="shared" si="23"/>
        <v>2.85513952045677E-2</v>
      </c>
      <c r="AV96">
        <f t="shared" si="24"/>
        <v>2.6497866384804999E-2</v>
      </c>
      <c r="AW96">
        <f t="shared" si="25"/>
        <v>9.5420363875963875E-3</v>
      </c>
      <c r="AX96">
        <f t="shared" si="26"/>
        <v>0</v>
      </c>
      <c r="AY96">
        <f t="shared" si="27"/>
        <v>0</v>
      </c>
      <c r="AZ96">
        <f t="shared" si="28"/>
        <v>7.2337889436085798E-3</v>
      </c>
      <c r="BA96">
        <f t="shared" si="29"/>
        <v>0.70121591248274096</v>
      </c>
      <c r="BB96">
        <f t="shared" si="30"/>
        <v>0</v>
      </c>
      <c r="BD96">
        <f t="shared" si="18"/>
        <v>6.4591297976969081E-2</v>
      </c>
    </row>
    <row r="97" spans="1:56" x14ac:dyDescent="0.25">
      <c r="A97">
        <v>1997</v>
      </c>
      <c r="B97" t="s">
        <v>13</v>
      </c>
      <c r="C97" t="s">
        <v>2</v>
      </c>
      <c r="D97">
        <f t="shared" si="19"/>
        <v>4.0264368204531804</v>
      </c>
      <c r="E97">
        <f t="shared" si="20"/>
        <v>151.53846844367914</v>
      </c>
      <c r="F97">
        <v>462.13483550604099</v>
      </c>
      <c r="G97">
        <v>35.201202822033899</v>
      </c>
      <c r="H97">
        <v>0.55104747210697902</v>
      </c>
      <c r="I97">
        <v>44.769787537439598</v>
      </c>
      <c r="J97">
        <v>237.78150009525999</v>
      </c>
      <c r="K97">
        <v>6.1001184566909098E-3</v>
      </c>
      <c r="L97" s="1">
        <v>4.7669603378819002E-5</v>
      </c>
      <c r="M97" s="1"/>
      <c r="N97">
        <v>0.92413325091547449</v>
      </c>
      <c r="O97">
        <v>0.11154747336673354</v>
      </c>
      <c r="P97" t="str">
        <f ca="1">IF(LOOKUP(C97,$BG$4:$BG$9,$BP$4:$BP$9)=A97,C97,"")</f>
        <v/>
      </c>
      <c r="Q97" t="str">
        <f ca="1">IF(LOOKUP(C97,$BG$4:$BG$9,$BQ$4:$BQ$9)=A97,C97,"")</f>
        <v/>
      </c>
      <c r="T97">
        <f>LOOKUP(C97,$X$32:$X$37,$AA$32:$AA$37)</f>
        <v>267.62039199489908</v>
      </c>
      <c r="U97">
        <v>5608.63423996246</v>
      </c>
      <c r="AE97" t="s">
        <v>2</v>
      </c>
      <c r="AF97">
        <v>0</v>
      </c>
      <c r="AG97">
        <v>36656891.2964307</v>
      </c>
      <c r="AH97">
        <v>4026436.82045318</v>
      </c>
      <c r="AI97">
        <v>4255395.58388709</v>
      </c>
      <c r="AJ97">
        <v>1538970.02405999</v>
      </c>
      <c r="AM97">
        <v>1179955.70229842</v>
      </c>
      <c r="AN97">
        <v>113701621.44495</v>
      </c>
      <c r="AQ97" t="s">
        <v>2</v>
      </c>
      <c r="AR97">
        <f t="shared" si="31"/>
        <v>3</v>
      </c>
      <c r="AS97">
        <f t="shared" si="21"/>
        <v>0</v>
      </c>
      <c r="AT97">
        <f t="shared" si="22"/>
        <v>0.22717561314150425</v>
      </c>
      <c r="AU97">
        <f t="shared" si="23"/>
        <v>2.495324129002302E-2</v>
      </c>
      <c r="AV97">
        <f t="shared" si="24"/>
        <v>2.6372179056638374E-2</v>
      </c>
      <c r="AW97">
        <f t="shared" si="25"/>
        <v>9.5375370484912375E-3</v>
      </c>
      <c r="AX97">
        <f t="shared" si="26"/>
        <v>0</v>
      </c>
      <c r="AY97">
        <f t="shared" si="27"/>
        <v>0</v>
      </c>
      <c r="AZ97">
        <f t="shared" si="28"/>
        <v>7.3125993686092711E-3</v>
      </c>
      <c r="BA97">
        <f t="shared" si="29"/>
        <v>0.70464883009473389</v>
      </c>
      <c r="BB97">
        <f t="shared" si="30"/>
        <v>0</v>
      </c>
      <c r="BD97">
        <f t="shared" si="18"/>
        <v>6.0862957395152628E-2</v>
      </c>
    </row>
    <row r="98" spans="1:56" x14ac:dyDescent="0.25">
      <c r="A98">
        <v>1998</v>
      </c>
      <c r="B98" t="s">
        <v>13</v>
      </c>
      <c r="C98" t="s">
        <v>2</v>
      </c>
      <c r="D98">
        <f t="shared" si="19"/>
        <v>5.0577180772286505</v>
      </c>
      <c r="E98">
        <f t="shared" si="20"/>
        <v>150.47661693827874</v>
      </c>
      <c r="F98">
        <v>458.87871166812198</v>
      </c>
      <c r="G98">
        <v>34.917064331572199</v>
      </c>
      <c r="H98">
        <v>0.54673683632636905</v>
      </c>
      <c r="I98">
        <v>44.475159658188701</v>
      </c>
      <c r="J98">
        <v>282.166715856689</v>
      </c>
      <c r="K98">
        <v>2.48879771085549E-2</v>
      </c>
      <c r="L98" s="1">
        <v>5.5959430363378903E-5</v>
      </c>
      <c r="M98" s="1"/>
      <c r="N98">
        <v>1.1689995112603935</v>
      </c>
      <c r="O98">
        <v>0.18739104166477272</v>
      </c>
      <c r="P98" t="str">
        <f ca="1">IF(LOOKUP(C98,$BG$4:$BG$9,$BP$4:$BP$9)=A98,C98,"")</f>
        <v/>
      </c>
      <c r="Q98" t="str">
        <f ca="1">IF(LOOKUP(C98,$BG$4:$BG$9,$BQ$4:$BQ$9)=A98,C98,"")</f>
        <v/>
      </c>
      <c r="T98">
        <f>LOOKUP(C98,$X$32:$X$37,$AA$32:$AA$37)</f>
        <v>267.62039199489908</v>
      </c>
      <c r="U98">
        <v>6705.2709275495699</v>
      </c>
      <c r="AE98" t="s">
        <v>2</v>
      </c>
      <c r="AF98">
        <v>0</v>
      </c>
      <c r="AG98">
        <v>36368997.244803302</v>
      </c>
      <c r="AH98">
        <v>5057718.0772286505</v>
      </c>
      <c r="AI98">
        <v>4234548.6411095904</v>
      </c>
      <c r="AJ98">
        <v>1538965.91655999</v>
      </c>
      <c r="AM98">
        <v>1193357.8641774401</v>
      </c>
      <c r="AN98">
        <v>112914261.829298</v>
      </c>
      <c r="AQ98" t="s">
        <v>2</v>
      </c>
      <c r="AR98">
        <f t="shared" si="31"/>
        <v>37</v>
      </c>
      <c r="AS98">
        <f t="shared" si="21"/>
        <v>0</v>
      </c>
      <c r="AT98">
        <f t="shared" si="22"/>
        <v>0.22546328241952404</v>
      </c>
      <c r="AU98">
        <f t="shared" si="23"/>
        <v>3.1354444874266502E-2</v>
      </c>
      <c r="AV98">
        <f t="shared" si="24"/>
        <v>2.6251348910262397E-2</v>
      </c>
      <c r="AW98">
        <f t="shared" si="25"/>
        <v>9.5405519361402256E-3</v>
      </c>
      <c r="AX98">
        <f t="shared" si="26"/>
        <v>0</v>
      </c>
      <c r="AY98">
        <f t="shared" si="27"/>
        <v>0</v>
      </c>
      <c r="AZ98">
        <f t="shared" si="28"/>
        <v>7.3980148352053732E-3</v>
      </c>
      <c r="BA98">
        <f t="shared" si="29"/>
        <v>0.6999923570246015</v>
      </c>
      <c r="BB98">
        <f t="shared" si="30"/>
        <v>0</v>
      </c>
      <c r="BD98">
        <f t="shared" si="18"/>
        <v>6.7146345720669132E-2</v>
      </c>
    </row>
    <row r="99" spans="1:56" x14ac:dyDescent="0.25">
      <c r="A99">
        <v>1999</v>
      </c>
      <c r="B99" t="s">
        <v>13</v>
      </c>
      <c r="C99" t="s">
        <v>2</v>
      </c>
      <c r="D99">
        <f t="shared" si="19"/>
        <v>4.24136996660798</v>
      </c>
      <c r="E99">
        <f t="shared" si="20"/>
        <v>151.30215973673393</v>
      </c>
      <c r="F99">
        <v>461.86008318788799</v>
      </c>
      <c r="G99">
        <v>35.126443428219702</v>
      </c>
      <c r="H99">
        <v>0.54973322891043397</v>
      </c>
      <c r="I99">
        <v>44.775720239764503</v>
      </c>
      <c r="J99">
        <v>230.805205005343</v>
      </c>
      <c r="K99">
        <v>9.5454022635074499E-3</v>
      </c>
      <c r="L99" s="1">
        <v>6.1111696078205104E-5</v>
      </c>
      <c r="M99" s="1"/>
      <c r="N99">
        <v>0.47289139781546563</v>
      </c>
      <c r="O99">
        <v>0.11616593249509388</v>
      </c>
      <c r="P99" t="str">
        <f ca="1">IF(LOOKUP(C99,$BG$4:$BG$9,$BP$4:$BP$9)=A99,C99,"")</f>
        <v/>
      </c>
      <c r="Q99" t="str">
        <f ca="1">IF(LOOKUP(C99,$BG$4:$BG$9,$BQ$4:$BQ$9)=A99,C99,"")</f>
        <v/>
      </c>
      <c r="T99">
        <f>LOOKUP(C99,$X$32:$X$37,$AA$32:$AA$37)</f>
        <v>267.62039199489908</v>
      </c>
      <c r="U99">
        <v>5100.7638799759998</v>
      </c>
      <c r="AE99" t="s">
        <v>2</v>
      </c>
      <c r="AF99">
        <v>0</v>
      </c>
      <c r="AG99">
        <v>36741342.057772301</v>
      </c>
      <c r="AH99">
        <v>4241369.9666079804</v>
      </c>
      <c r="AI99">
        <v>4265256.8978619901</v>
      </c>
      <c r="AJ99">
        <v>1538808.6390599899</v>
      </c>
      <c r="AM99">
        <v>1184192.2745656299</v>
      </c>
      <c r="AN99">
        <v>113376625.404396</v>
      </c>
      <c r="AQ99" t="s">
        <v>2</v>
      </c>
      <c r="AR99">
        <f t="shared" si="31"/>
        <v>13</v>
      </c>
      <c r="AS99">
        <f t="shared" si="21"/>
        <v>0</v>
      </c>
      <c r="AT99">
        <f t="shared" si="22"/>
        <v>0.22771546116358599</v>
      </c>
      <c r="AU99">
        <f t="shared" si="23"/>
        <v>2.6287159472641198E-2</v>
      </c>
      <c r="AV99">
        <f t="shared" si="24"/>
        <v>2.6435205876546006E-2</v>
      </c>
      <c r="AW99">
        <f t="shared" si="25"/>
        <v>9.53722698357257E-3</v>
      </c>
      <c r="AX99">
        <f t="shared" si="26"/>
        <v>0</v>
      </c>
      <c r="AY99">
        <f t="shared" si="27"/>
        <v>0</v>
      </c>
      <c r="AZ99">
        <f t="shared" si="28"/>
        <v>7.3393859561541068E-3</v>
      </c>
      <c r="BA99">
        <f t="shared" si="29"/>
        <v>0.7026855605475002</v>
      </c>
      <c r="BB99">
        <f t="shared" si="30"/>
        <v>0</v>
      </c>
      <c r="BD99">
        <f t="shared" si="18"/>
        <v>6.2259592332759767E-2</v>
      </c>
    </row>
    <row r="100" spans="1:56" x14ac:dyDescent="0.25">
      <c r="A100">
        <v>2000</v>
      </c>
      <c r="B100" t="s">
        <v>13</v>
      </c>
      <c r="C100" t="s">
        <v>2</v>
      </c>
      <c r="D100">
        <f t="shared" si="19"/>
        <v>3.1044016539881203</v>
      </c>
      <c r="E100">
        <f t="shared" si="20"/>
        <v>152.00476019169361</v>
      </c>
      <c r="F100">
        <v>464.099183819394</v>
      </c>
      <c r="G100">
        <v>35.490463266121502</v>
      </c>
      <c r="H100">
        <v>0.55564596342638195</v>
      </c>
      <c r="I100">
        <v>44.683718699970001</v>
      </c>
      <c r="J100">
        <v>215.83704327631199</v>
      </c>
      <c r="K100">
        <v>3.8860358282625601E-2</v>
      </c>
      <c r="L100">
        <v>6.0016450503630697E-4</v>
      </c>
      <c r="N100">
        <v>2.3124601653950045</v>
      </c>
      <c r="O100">
        <v>3.0077127216539656E-2</v>
      </c>
      <c r="P100" t="str">
        <f ca="1">IF(LOOKUP(C100,$BG$4:$BG$9,$BP$4:$BP$9)=A100,C100,"")</f>
        <v/>
      </c>
      <c r="Q100" t="str">
        <f ca="1">IF(LOOKUP(C100,$BG$4:$BG$9,$BQ$4:$BQ$9)=A100,C100,"")</f>
        <v/>
      </c>
      <c r="T100">
        <f>LOOKUP(C100,$X$32:$X$37,$AA$32:$AA$37)</f>
        <v>267.62039199489908</v>
      </c>
      <c r="U100">
        <v>5308.3568226656998</v>
      </c>
      <c r="AE100" t="s">
        <v>2</v>
      </c>
      <c r="AF100">
        <v>0</v>
      </c>
      <c r="AG100">
        <v>36473012.036536999</v>
      </c>
      <c r="AH100">
        <v>3104401.6539881201</v>
      </c>
      <c r="AI100">
        <v>4229769.0117841205</v>
      </c>
      <c r="AJ100">
        <v>1533595.4862799901</v>
      </c>
      <c r="AM100">
        <v>1173040.4985726101</v>
      </c>
      <c r="AN100">
        <v>114358707.65658399</v>
      </c>
      <c r="AQ100" t="s">
        <v>2</v>
      </c>
      <c r="AR100">
        <f t="shared" si="31"/>
        <v>1</v>
      </c>
      <c r="AS100">
        <f t="shared" si="21"/>
        <v>0</v>
      </c>
      <c r="AT100">
        <f t="shared" si="22"/>
        <v>0.22671995564116995</v>
      </c>
      <c r="AU100">
        <f t="shared" si="23"/>
        <v>1.9297276698165115E-2</v>
      </c>
      <c r="AV100">
        <f t="shared" si="24"/>
        <v>2.6292674752593385E-2</v>
      </c>
      <c r="AW100">
        <f t="shared" si="25"/>
        <v>9.5329856572468185E-3</v>
      </c>
      <c r="AX100">
        <f t="shared" si="26"/>
        <v>0</v>
      </c>
      <c r="AY100">
        <f t="shared" si="27"/>
        <v>0</v>
      </c>
      <c r="AZ100">
        <f t="shared" si="28"/>
        <v>7.2917391504507441E-3</v>
      </c>
      <c r="BA100">
        <f t="shared" si="29"/>
        <v>0.71086536810037404</v>
      </c>
      <c r="BB100">
        <f t="shared" si="30"/>
        <v>0</v>
      </c>
      <c r="BD100">
        <f t="shared" si="18"/>
        <v>5.5122937108005324E-2</v>
      </c>
    </row>
    <row r="101" spans="1:56" x14ac:dyDescent="0.25">
      <c r="A101">
        <v>2001</v>
      </c>
      <c r="B101" t="s">
        <v>13</v>
      </c>
      <c r="C101" t="s">
        <v>2</v>
      </c>
      <c r="D101">
        <f t="shared" si="19"/>
        <v>4.2854359366957793</v>
      </c>
      <c r="E101">
        <f t="shared" si="20"/>
        <v>151.2373341814934</v>
      </c>
      <c r="F101">
        <v>461.51640141424798</v>
      </c>
      <c r="G101">
        <v>35.117343304467397</v>
      </c>
      <c r="H101">
        <v>0.54967691040774502</v>
      </c>
      <c r="I101">
        <v>44.721341204050397</v>
      </c>
      <c r="J101">
        <v>256.28434516978501</v>
      </c>
      <c r="K101">
        <v>8.7855485574534608E-3</v>
      </c>
      <c r="L101" s="1">
        <v>5.4586371250506E-5</v>
      </c>
      <c r="M101" s="1"/>
      <c r="N101">
        <v>0.36399987248713472</v>
      </c>
      <c r="O101">
        <v>6.1730578278298642E-2</v>
      </c>
      <c r="P101" t="str">
        <f ca="1">IF(LOOKUP(C101,$BG$4:$BG$9,$BP$4:$BP$9)=A101,C101,"")</f>
        <v/>
      </c>
      <c r="Q101" t="str">
        <f ca="1">IF(LOOKUP(C101,$BG$4:$BG$9,$BQ$4:$BQ$9)=A101,C101,"")</f>
        <v/>
      </c>
      <c r="T101">
        <f>LOOKUP(C101,$X$32:$X$37,$AA$32:$AA$37)</f>
        <v>267.62039199489908</v>
      </c>
      <c r="U101">
        <v>5753.8891567088003</v>
      </c>
      <c r="AE101" t="s">
        <v>2</v>
      </c>
      <c r="AF101">
        <v>0</v>
      </c>
      <c r="AG101">
        <v>36658714.383310199</v>
      </c>
      <c r="AH101">
        <v>4285435.9366957797</v>
      </c>
      <c r="AI101">
        <v>4262147.1505736997</v>
      </c>
      <c r="AJ101">
        <v>1538970.02405999</v>
      </c>
      <c r="AM101">
        <v>1191337.2197692201</v>
      </c>
      <c r="AN101">
        <v>113387282.57841399</v>
      </c>
      <c r="AQ101" t="s">
        <v>2</v>
      </c>
      <c r="AR101">
        <f t="shared" si="31"/>
        <v>16</v>
      </c>
      <c r="AS101">
        <f t="shared" si="21"/>
        <v>0</v>
      </c>
      <c r="AT101">
        <f t="shared" si="22"/>
        <v>0.22723674093452809</v>
      </c>
      <c r="AU101">
        <f t="shared" si="23"/>
        <v>2.65641747704553E-2</v>
      </c>
      <c r="AV101">
        <f t="shared" si="24"/>
        <v>2.6419814338079852E-2</v>
      </c>
      <c r="AW101">
        <f t="shared" si="25"/>
        <v>9.5396289407939233E-3</v>
      </c>
      <c r="AX101">
        <f t="shared" si="26"/>
        <v>0</v>
      </c>
      <c r="AY101">
        <f t="shared" si="27"/>
        <v>0</v>
      </c>
      <c r="AZ101">
        <f t="shared" si="28"/>
        <v>7.3847539862884363E-3</v>
      </c>
      <c r="BA101">
        <f t="shared" si="29"/>
        <v>0.70285488702985444</v>
      </c>
      <c r="BB101">
        <f t="shared" si="30"/>
        <v>0</v>
      </c>
      <c r="BD101">
        <f t="shared" si="18"/>
        <v>6.2523618049329072E-2</v>
      </c>
    </row>
    <row r="102" spans="1:56" x14ac:dyDescent="0.25">
      <c r="A102">
        <v>2002</v>
      </c>
      <c r="B102" t="s">
        <v>13</v>
      </c>
      <c r="C102" t="s">
        <v>2</v>
      </c>
      <c r="D102">
        <f t="shared" si="19"/>
        <v>4.0310745103808401</v>
      </c>
      <c r="E102">
        <f t="shared" si="20"/>
        <v>151.55705405865328</v>
      </c>
      <c r="F102">
        <v>462.27659037375901</v>
      </c>
      <c r="G102">
        <v>35.208849188566496</v>
      </c>
      <c r="H102">
        <v>0.55092454115557699</v>
      </c>
      <c r="I102">
        <v>44.754916888668298</v>
      </c>
      <c r="J102">
        <v>231.699720447354</v>
      </c>
      <c r="K102">
        <v>2.2463510046241301E-2</v>
      </c>
      <c r="L102" s="1">
        <v>2.85735314826871E-5</v>
      </c>
      <c r="M102" s="1"/>
      <c r="N102">
        <v>0.93808117596195739</v>
      </c>
      <c r="O102">
        <v>9.6553893644031552E-2</v>
      </c>
      <c r="P102" t="str">
        <f ca="1">IF(LOOKUP(C102,$BG$4:$BG$9,$BP$4:$BP$9)=A102,C102,"")</f>
        <v/>
      </c>
      <c r="Q102" t="str">
        <f ca="1">IF(LOOKUP(C102,$BG$4:$BG$9,$BQ$4:$BQ$9)=A102,C102,"")</f>
        <v/>
      </c>
      <c r="T102">
        <f>LOOKUP(C102,$X$32:$X$37,$AA$32:$AA$37)</f>
        <v>267.62039199489908</v>
      </c>
      <c r="U102">
        <v>5102.9664810534196</v>
      </c>
      <c r="AE102" t="s">
        <v>2</v>
      </c>
      <c r="AF102">
        <v>0</v>
      </c>
      <c r="AG102">
        <v>36697213.508843802</v>
      </c>
      <c r="AH102">
        <v>4031074.5103808399</v>
      </c>
      <c r="AI102">
        <v>4238584.9706313498</v>
      </c>
      <c r="AJ102">
        <v>1538970.02405999</v>
      </c>
      <c r="AM102">
        <v>1201439.8518884799</v>
      </c>
      <c r="AN102">
        <v>113658400.69792099</v>
      </c>
      <c r="AQ102" t="s">
        <v>2</v>
      </c>
      <c r="AR102">
        <f t="shared" si="31"/>
        <v>4</v>
      </c>
      <c r="AS102">
        <f t="shared" si="21"/>
        <v>0</v>
      </c>
      <c r="AT102">
        <f t="shared" si="22"/>
        <v>0.22741646611840854</v>
      </c>
      <c r="AU102">
        <f t="shared" si="23"/>
        <v>2.4980989894229373E-2</v>
      </c>
      <c r="AV102">
        <f t="shared" si="24"/>
        <v>2.6266953896411788E-2</v>
      </c>
      <c r="AW102">
        <f t="shared" si="25"/>
        <v>9.5371580256233997E-3</v>
      </c>
      <c r="AX102">
        <f t="shared" si="26"/>
        <v>0</v>
      </c>
      <c r="AY102">
        <f t="shared" si="27"/>
        <v>0</v>
      </c>
      <c r="AZ102">
        <f t="shared" si="28"/>
        <v>7.4454482846349141E-3</v>
      </c>
      <c r="BA102">
        <f t="shared" si="29"/>
        <v>0.70435298378069211</v>
      </c>
      <c r="BB102">
        <f t="shared" si="30"/>
        <v>0</v>
      </c>
      <c r="BD102">
        <f t="shared" si="18"/>
        <v>6.0785101816264564E-2</v>
      </c>
    </row>
    <row r="103" spans="1:56" x14ac:dyDescent="0.25">
      <c r="A103">
        <v>2003</v>
      </c>
      <c r="B103" t="s">
        <v>13</v>
      </c>
      <c r="C103" t="s">
        <v>2</v>
      </c>
      <c r="D103">
        <f t="shared" si="19"/>
        <v>4.3993676472114602</v>
      </c>
      <c r="E103">
        <f t="shared" si="20"/>
        <v>151.1708714577841</v>
      </c>
      <c r="F103">
        <v>461.40907734927299</v>
      </c>
      <c r="G103">
        <v>35.087427023215099</v>
      </c>
      <c r="H103">
        <v>0.54918397596625601</v>
      </c>
      <c r="I103">
        <v>44.726613699549397</v>
      </c>
      <c r="J103">
        <v>242.08079829409701</v>
      </c>
      <c r="K103">
        <v>1.0883067113695801E-2</v>
      </c>
      <c r="L103" s="1">
        <v>3.2286602463631801E-5</v>
      </c>
      <c r="M103" s="1"/>
      <c r="N103">
        <v>0.1836054382621608</v>
      </c>
      <c r="O103">
        <v>6.6510139335809404E-2</v>
      </c>
      <c r="P103" t="str">
        <f ca="1">IF(LOOKUP(C103,$BG$4:$BG$9,$BP$4:$BP$9)=A103,C103,"")</f>
        <v/>
      </c>
      <c r="Q103" t="str">
        <f ca="1">IF(LOOKUP(C103,$BG$4:$BG$9,$BQ$4:$BQ$9)=A103,C103,"")</f>
        <v/>
      </c>
      <c r="T103">
        <f>LOOKUP(C103,$X$32:$X$37,$AA$32:$AA$37)</f>
        <v>267.62039199489908</v>
      </c>
      <c r="U103">
        <v>4965.0266870226496</v>
      </c>
      <c r="AE103" t="s">
        <v>2</v>
      </c>
      <c r="AF103">
        <v>0.91324200913242004</v>
      </c>
      <c r="AG103">
        <v>36718110.115557604</v>
      </c>
      <c r="AH103">
        <v>4399367.6472114604</v>
      </c>
      <c r="AI103">
        <v>4237501.5941863004</v>
      </c>
      <c r="AJ103">
        <v>1538921.2640599899</v>
      </c>
      <c r="AM103">
        <v>1186709.01371451</v>
      </c>
      <c r="AN103">
        <v>113266052.328512</v>
      </c>
      <c r="AQ103" t="s">
        <v>2</v>
      </c>
      <c r="AR103">
        <f t="shared" si="31"/>
        <v>18</v>
      </c>
      <c r="AS103">
        <f t="shared" si="21"/>
        <v>5.660123319882585E-9</v>
      </c>
      <c r="AT103">
        <f t="shared" si="22"/>
        <v>0.22757278930315725</v>
      </c>
      <c r="AU103">
        <f t="shared" si="23"/>
        <v>2.7266554936926833E-2</v>
      </c>
      <c r="AV103">
        <f t="shared" si="24"/>
        <v>2.6263335842466394E-2</v>
      </c>
      <c r="AW103">
        <f t="shared" si="25"/>
        <v>9.537980126915202E-3</v>
      </c>
      <c r="AX103">
        <f t="shared" si="26"/>
        <v>0</v>
      </c>
      <c r="AY103">
        <f t="shared" si="27"/>
        <v>0</v>
      </c>
      <c r="AZ103">
        <f t="shared" si="28"/>
        <v>7.3550267018721955E-3</v>
      </c>
      <c r="BA103">
        <f t="shared" si="29"/>
        <v>0.70200430742853892</v>
      </c>
      <c r="BB103">
        <f t="shared" si="30"/>
        <v>0</v>
      </c>
      <c r="BD103">
        <f t="shared" si="18"/>
        <v>6.3067870906308429E-2</v>
      </c>
    </row>
    <row r="104" spans="1:56" x14ac:dyDescent="0.25">
      <c r="A104">
        <v>2004</v>
      </c>
      <c r="B104" t="s">
        <v>13</v>
      </c>
      <c r="C104" t="s">
        <v>2</v>
      </c>
      <c r="D104">
        <f t="shared" si="19"/>
        <v>4.16291497434361</v>
      </c>
      <c r="E104">
        <f t="shared" si="20"/>
        <v>151.80206235068806</v>
      </c>
      <c r="F104">
        <v>462.18272076170501</v>
      </c>
      <c r="G104">
        <v>35.139218277566499</v>
      </c>
      <c r="H104">
        <v>0.55016157391508502</v>
      </c>
      <c r="I104">
        <v>44.835603192926598</v>
      </c>
      <c r="J104">
        <v>233.96650626570101</v>
      </c>
      <c r="K104">
        <v>7.6646827710427799E-3</v>
      </c>
      <c r="L104" s="1">
        <v>5.07321718668102E-5</v>
      </c>
      <c r="M104" s="1"/>
      <c r="N104">
        <v>1.0512490040339699</v>
      </c>
      <c r="O104">
        <v>0.17647723066183996</v>
      </c>
      <c r="P104" t="str">
        <f ca="1">IF(LOOKUP(C104,$BG$4:$BG$9,$BP$4:$BP$9)=A104,C104,"")</f>
        <v/>
      </c>
      <c r="Q104" t="str">
        <f ca="1">IF(LOOKUP(C104,$BG$4:$BG$9,$BQ$4:$BQ$9)=A104,C104,"")</f>
        <v/>
      </c>
      <c r="T104">
        <f>LOOKUP(C104,$X$32:$X$37,$AA$32:$AA$37)</f>
        <v>267.62039199489908</v>
      </c>
      <c r="U104">
        <v>4866.5184209873796</v>
      </c>
      <c r="AE104" t="s">
        <v>2</v>
      </c>
      <c r="AF104">
        <v>0</v>
      </c>
      <c r="AG104">
        <v>36894238.306636401</v>
      </c>
      <c r="AH104">
        <v>4162914.97434361</v>
      </c>
      <c r="AI104">
        <v>4270859.2037784196</v>
      </c>
      <c r="AJ104">
        <v>1543069.51415999</v>
      </c>
      <c r="AM104">
        <v>1169798.0682566699</v>
      </c>
      <c r="AN104">
        <v>113738025.975795</v>
      </c>
      <c r="AQ104" t="s">
        <v>2</v>
      </c>
      <c r="AR104">
        <f t="shared" si="31"/>
        <v>8</v>
      </c>
      <c r="AS104">
        <f t="shared" si="21"/>
        <v>0</v>
      </c>
      <c r="AT104">
        <f t="shared" si="22"/>
        <v>0.22805345399502777</v>
      </c>
      <c r="AU104">
        <f t="shared" si="23"/>
        <v>2.5732124639524376E-2</v>
      </c>
      <c r="AV104">
        <f t="shared" si="24"/>
        <v>2.639935766807594E-2</v>
      </c>
      <c r="AW104">
        <f t="shared" si="25"/>
        <v>9.5381378938867063E-3</v>
      </c>
      <c r="AX104">
        <f t="shared" si="26"/>
        <v>0</v>
      </c>
      <c r="AY104">
        <f t="shared" si="27"/>
        <v>0</v>
      </c>
      <c r="AZ104">
        <f t="shared" si="28"/>
        <v>7.2308442235723847E-3</v>
      </c>
      <c r="BA104">
        <f t="shared" si="29"/>
        <v>0.70304608157991277</v>
      </c>
      <c r="BB104">
        <f t="shared" si="30"/>
        <v>0</v>
      </c>
      <c r="BD104">
        <f t="shared" si="18"/>
        <v>6.1669620201487016E-2</v>
      </c>
    </row>
    <row r="105" spans="1:56" x14ac:dyDescent="0.25">
      <c r="A105">
        <v>2005</v>
      </c>
      <c r="B105" t="s">
        <v>13</v>
      </c>
      <c r="C105" t="s">
        <v>2</v>
      </c>
      <c r="D105">
        <f t="shared" si="19"/>
        <v>4.1915537709724902</v>
      </c>
      <c r="E105">
        <f t="shared" si="20"/>
        <v>151.408496305466</v>
      </c>
      <c r="F105">
        <v>462.15425444703499</v>
      </c>
      <c r="G105">
        <v>35.155403303657501</v>
      </c>
      <c r="H105">
        <v>0.55026340295793097</v>
      </c>
      <c r="I105">
        <v>44.772743457402797</v>
      </c>
      <c r="J105">
        <v>256.99706660197899</v>
      </c>
      <c r="K105">
        <v>1.1520861156876901E-2</v>
      </c>
      <c r="L105" s="1">
        <v>1.69798110940732E-5</v>
      </c>
      <c r="M105" s="1"/>
      <c r="N105">
        <v>0.62904416218303094</v>
      </c>
      <c r="O105">
        <v>0.11371932418088448</v>
      </c>
      <c r="P105" t="str">
        <f ca="1">IF(LOOKUP(C105,$BG$4:$BG$9,$BP$4:$BP$9)=A105,C105,"")</f>
        <v/>
      </c>
      <c r="Q105" t="str">
        <f ca="1">IF(LOOKUP(C105,$BG$4:$BG$9,$BQ$4:$BQ$9)=A105,C105,"")</f>
        <v/>
      </c>
      <c r="T105">
        <f>LOOKUP(C105,$X$32:$X$37,$AA$32:$AA$37)</f>
        <v>267.62039199489908</v>
      </c>
      <c r="U105">
        <v>4896.2094213789196</v>
      </c>
      <c r="AE105" t="s">
        <v>2</v>
      </c>
      <c r="AF105">
        <v>0</v>
      </c>
      <c r="AG105">
        <v>36762876.118270501</v>
      </c>
      <c r="AH105">
        <v>4191553.7709724898</v>
      </c>
      <c r="AI105">
        <v>4194728.6272296105</v>
      </c>
      <c r="AJ105">
        <v>1538970.02405999</v>
      </c>
      <c r="AM105">
        <v>1188170.0321964801</v>
      </c>
      <c r="AN105">
        <v>113457450.154999</v>
      </c>
      <c r="AQ105" t="s">
        <v>2</v>
      </c>
      <c r="AR105">
        <f t="shared" si="31"/>
        <v>9</v>
      </c>
      <c r="AS105">
        <f t="shared" si="21"/>
        <v>0</v>
      </c>
      <c r="AT105">
        <f t="shared" si="22"/>
        <v>0.22786848014244493</v>
      </c>
      <c r="AU105">
        <f t="shared" si="23"/>
        <v>2.598063829810518E-2</v>
      </c>
      <c r="AV105">
        <f t="shared" si="24"/>
        <v>2.600031710853485E-2</v>
      </c>
      <c r="AW105">
        <f t="shared" si="25"/>
        <v>9.539045836325321E-3</v>
      </c>
      <c r="AX105">
        <f t="shared" si="26"/>
        <v>0</v>
      </c>
      <c r="AY105">
        <f t="shared" si="27"/>
        <v>0</v>
      </c>
      <c r="AZ105">
        <f t="shared" si="28"/>
        <v>7.3646713199584379E-3</v>
      </c>
      <c r="BA105">
        <f t="shared" si="29"/>
        <v>0.70324684729463138</v>
      </c>
      <c r="BB105">
        <f t="shared" si="30"/>
        <v>0</v>
      </c>
      <c r="BD105">
        <f t="shared" si="18"/>
        <v>6.1520001242965347E-2</v>
      </c>
    </row>
    <row r="106" spans="1:56" x14ac:dyDescent="0.25">
      <c r="A106">
        <v>2006</v>
      </c>
      <c r="B106" t="s">
        <v>13</v>
      </c>
      <c r="C106" t="s">
        <v>2</v>
      </c>
      <c r="D106">
        <f t="shared" si="19"/>
        <v>4.2266542340095601</v>
      </c>
      <c r="E106">
        <f t="shared" si="20"/>
        <v>151.28009207192181</v>
      </c>
      <c r="F106">
        <v>461.36474436236898</v>
      </c>
      <c r="G106">
        <v>35.145794536483102</v>
      </c>
      <c r="H106">
        <v>0.55017996467859598</v>
      </c>
      <c r="I106">
        <v>44.658104229014299</v>
      </c>
      <c r="J106">
        <v>270.25235378534398</v>
      </c>
      <c r="K106">
        <v>1.8183167347904199E-2</v>
      </c>
      <c r="L106" s="1">
        <v>8.0794597432069798E-5</v>
      </c>
      <c r="M106" s="1"/>
      <c r="N106">
        <v>0.46553946560177284</v>
      </c>
      <c r="O106">
        <v>3.7423907632977427E-3</v>
      </c>
      <c r="P106" t="str">
        <f ca="1">IF(LOOKUP(C106,$BG$4:$BG$9,$BP$4:$BP$9)=A106,C106,"")</f>
        <v/>
      </c>
      <c r="Q106" t="str">
        <f ca="1">IF(LOOKUP(C106,$BG$4:$BG$9,$BQ$4:$BQ$9)=A106,C106,"")</f>
        <v>NAPP</v>
      </c>
      <c r="T106">
        <f>LOOKUP(C106,$X$32:$X$37,$AA$32:$AA$37)</f>
        <v>267.62039199489908</v>
      </c>
      <c r="U106">
        <v>5730.0955379281904</v>
      </c>
      <c r="AE106" t="s">
        <v>2</v>
      </c>
      <c r="AF106">
        <v>0</v>
      </c>
      <c r="AG106">
        <v>36566302.890250802</v>
      </c>
      <c r="AH106">
        <v>4226654.2340095602</v>
      </c>
      <c r="AI106">
        <v>4266292.12409076</v>
      </c>
      <c r="AJ106">
        <v>1538970.02405999</v>
      </c>
      <c r="AM106">
        <v>1178000.56402504</v>
      </c>
      <c r="AN106">
        <v>113535788.61764599</v>
      </c>
      <c r="AQ106" t="s">
        <v>2</v>
      </c>
      <c r="AR106">
        <f t="shared" si="31"/>
        <v>11</v>
      </c>
      <c r="AS106">
        <f t="shared" si="21"/>
        <v>0</v>
      </c>
      <c r="AT106">
        <f t="shared" si="22"/>
        <v>0.22668060016535899</v>
      </c>
      <c r="AU106">
        <f t="shared" si="23"/>
        <v>2.6201733364523125E-2</v>
      </c>
      <c r="AV106">
        <f t="shared" si="24"/>
        <v>2.6447455245126223E-2</v>
      </c>
      <c r="AW106">
        <f t="shared" si="25"/>
        <v>9.5403314285685166E-3</v>
      </c>
      <c r="AX106">
        <f t="shared" si="26"/>
        <v>0</v>
      </c>
      <c r="AY106">
        <f t="shared" si="27"/>
        <v>0</v>
      </c>
      <c r="AZ106">
        <f t="shared" si="28"/>
        <v>7.3026216418374135E-3</v>
      </c>
      <c r="BA106">
        <f t="shared" si="29"/>
        <v>0.7038272581545858</v>
      </c>
      <c r="BB106">
        <f t="shared" si="30"/>
        <v>0</v>
      </c>
      <c r="BD106">
        <f t="shared" si="18"/>
        <v>6.2189520038217858E-2</v>
      </c>
    </row>
    <row r="107" spans="1:56" x14ac:dyDescent="0.25">
      <c r="A107">
        <v>2007</v>
      </c>
      <c r="B107" t="s">
        <v>13</v>
      </c>
      <c r="C107" t="s">
        <v>2</v>
      </c>
      <c r="D107">
        <f t="shared" si="19"/>
        <v>4.5631338297058797</v>
      </c>
      <c r="E107">
        <f t="shared" si="20"/>
        <v>150.92462307635819</v>
      </c>
      <c r="F107">
        <v>460.81269896358901</v>
      </c>
      <c r="G107">
        <v>35.028574244289203</v>
      </c>
      <c r="H107">
        <v>0.54835574067807202</v>
      </c>
      <c r="I107">
        <v>44.718895599927798</v>
      </c>
      <c r="J107">
        <v>267.11344626552102</v>
      </c>
      <c r="K107">
        <v>3.2676930486000102E-3</v>
      </c>
      <c r="L107" s="1">
        <v>5.9364911306747298E-5</v>
      </c>
      <c r="M107" s="1"/>
      <c r="N107">
        <v>0.22640912565817306</v>
      </c>
      <c r="O107">
        <v>5.8873204150725278E-2</v>
      </c>
      <c r="P107" t="str">
        <f ca="1">IF(LOOKUP(C107,$BG$4:$BG$9,$BP$4:$BP$9)=A107,C107,"")</f>
        <v/>
      </c>
      <c r="Q107" t="str">
        <f ca="1">IF(LOOKUP(C107,$BG$4:$BG$9,$BQ$4:$BQ$9)=A107,C107,"")</f>
        <v/>
      </c>
      <c r="T107">
        <f>LOOKUP(C107,$X$32:$X$37,$AA$32:$AA$37)</f>
        <v>267.62039199489908</v>
      </c>
      <c r="U107">
        <v>5400.6900161602098</v>
      </c>
      <c r="AE107" t="s">
        <v>2</v>
      </c>
      <c r="AF107">
        <v>0</v>
      </c>
      <c r="AG107">
        <v>36648761.954673</v>
      </c>
      <c r="AH107">
        <v>4563133.82970588</v>
      </c>
      <c r="AI107">
        <v>4262811.8587882202</v>
      </c>
      <c r="AJ107">
        <v>1538942.8615599901</v>
      </c>
      <c r="AM107">
        <v>1183647.32038922</v>
      </c>
      <c r="AN107">
        <v>113092213.801296</v>
      </c>
      <c r="AQ107" t="s">
        <v>2</v>
      </c>
      <c r="AR107">
        <f t="shared" si="31"/>
        <v>21</v>
      </c>
      <c r="AS107">
        <f t="shared" si="21"/>
        <v>0</v>
      </c>
      <c r="AT107">
        <f t="shared" si="22"/>
        <v>0.22722346657953116</v>
      </c>
      <c r="AU107">
        <f t="shared" si="23"/>
        <v>2.8291571991830834E-2</v>
      </c>
      <c r="AV107">
        <f t="shared" si="24"/>
        <v>2.6429566410133234E-2</v>
      </c>
      <c r="AW107">
        <f t="shared" si="25"/>
        <v>9.5414937155031809E-3</v>
      </c>
      <c r="AX107">
        <f t="shared" si="26"/>
        <v>0</v>
      </c>
      <c r="AY107">
        <f t="shared" si="27"/>
        <v>0</v>
      </c>
      <c r="AZ107">
        <f t="shared" si="28"/>
        <v>7.3386502845321369E-3</v>
      </c>
      <c r="BA107">
        <f t="shared" si="29"/>
        <v>0.70117525101846945</v>
      </c>
      <c r="BB107">
        <f t="shared" si="30"/>
        <v>0</v>
      </c>
      <c r="BD107">
        <f t="shared" si="18"/>
        <v>6.4262632117467244E-2</v>
      </c>
    </row>
    <row r="108" spans="1:56" x14ac:dyDescent="0.25">
      <c r="A108">
        <v>2008</v>
      </c>
      <c r="B108" t="s">
        <v>13</v>
      </c>
      <c r="C108" t="s">
        <v>2</v>
      </c>
      <c r="D108">
        <f t="shared" si="19"/>
        <v>4.1242441872124402</v>
      </c>
      <c r="E108">
        <f t="shared" si="20"/>
        <v>151.83095551332883</v>
      </c>
      <c r="F108">
        <v>462.25321886518901</v>
      </c>
      <c r="G108">
        <v>35.176260806633699</v>
      </c>
      <c r="H108">
        <v>0.55046879061472498</v>
      </c>
      <c r="I108">
        <v>44.809675583754199</v>
      </c>
      <c r="J108">
        <v>237.68638971469201</v>
      </c>
      <c r="K108">
        <v>2.5447092810265901E-3</v>
      </c>
      <c r="L108" s="1">
        <v>2.1923643749803301E-5</v>
      </c>
      <c r="M108" s="1"/>
      <c r="N108">
        <v>1.1188129538059099</v>
      </c>
      <c r="O108">
        <v>0.15085683818908091</v>
      </c>
      <c r="P108" t="str">
        <f ca="1">IF(LOOKUP(C108,$BG$4:$BG$9,$BP$4:$BP$9)=A108,C108,"")</f>
        <v/>
      </c>
      <c r="Q108" t="str">
        <f ca="1">IF(LOOKUP(C108,$BG$4:$BG$9,$BQ$4:$BQ$9)=A108,C108,"")</f>
        <v/>
      </c>
      <c r="T108">
        <f>LOOKUP(C108,$X$32:$X$37,$AA$32:$AA$37)</f>
        <v>267.62039199489908</v>
      </c>
      <c r="U108">
        <v>4850.1779428748296</v>
      </c>
      <c r="AE108" t="s">
        <v>2</v>
      </c>
      <c r="AF108">
        <v>0</v>
      </c>
      <c r="AG108">
        <v>36833200.731784798</v>
      </c>
      <c r="AH108">
        <v>4124244.1872124402</v>
      </c>
      <c r="AI108">
        <v>4226038.1284213504</v>
      </c>
      <c r="AJ108">
        <v>1543069.51415999</v>
      </c>
      <c r="AM108">
        <v>1206010.7587930199</v>
      </c>
      <c r="AN108">
        <v>113791744.022751</v>
      </c>
      <c r="AQ108" t="s">
        <v>2</v>
      </c>
      <c r="AR108">
        <f t="shared" si="31"/>
        <v>7</v>
      </c>
      <c r="AS108">
        <f t="shared" si="21"/>
        <v>0</v>
      </c>
      <c r="AT108">
        <f t="shared" si="22"/>
        <v>0.22775302820520102</v>
      </c>
      <c r="AU108">
        <f t="shared" si="23"/>
        <v>2.5501696405242483E-2</v>
      </c>
      <c r="AV108">
        <f t="shared" si="24"/>
        <v>2.61311252331115E-2</v>
      </c>
      <c r="AW108">
        <f t="shared" si="25"/>
        <v>9.5413580030745439E-3</v>
      </c>
      <c r="AX108">
        <f t="shared" si="26"/>
        <v>0</v>
      </c>
      <c r="AY108">
        <f t="shared" si="27"/>
        <v>0</v>
      </c>
      <c r="AZ108">
        <f t="shared" si="28"/>
        <v>7.4572015710309119E-3</v>
      </c>
      <c r="BA108">
        <f t="shared" si="29"/>
        <v>0.70361559058233958</v>
      </c>
      <c r="BB108">
        <f t="shared" si="30"/>
        <v>0</v>
      </c>
      <c r="BD108">
        <f t="shared" si="18"/>
        <v>6.117417964142853E-2</v>
      </c>
    </row>
    <row r="109" spans="1:56" x14ac:dyDescent="0.25">
      <c r="A109">
        <v>2009</v>
      </c>
      <c r="B109" t="s">
        <v>13</v>
      </c>
      <c r="C109" t="s">
        <v>2</v>
      </c>
      <c r="D109">
        <f t="shared" si="19"/>
        <v>4.2827776320254802</v>
      </c>
      <c r="E109">
        <f t="shared" si="20"/>
        <v>151.29597712413272</v>
      </c>
      <c r="F109">
        <v>461.66907193125502</v>
      </c>
      <c r="G109">
        <v>35.114438490476097</v>
      </c>
      <c r="H109">
        <v>0.54989462205084305</v>
      </c>
      <c r="I109">
        <v>44.753947481740298</v>
      </c>
      <c r="J109">
        <v>252.24138307197401</v>
      </c>
      <c r="K109">
        <v>7.2663853800095197E-3</v>
      </c>
      <c r="L109" s="1">
        <v>7.0266972289034801E-5</v>
      </c>
      <c r="M109" s="1"/>
      <c r="N109">
        <v>0.42530111979675755</v>
      </c>
      <c r="O109">
        <v>9.4554567611297435E-2</v>
      </c>
      <c r="P109" t="str">
        <f ca="1">IF(LOOKUP(C109,$BG$4:$BG$9,$BP$4:$BP$9)=A109,C109,"")</f>
        <v/>
      </c>
      <c r="Q109" t="str">
        <f ca="1">IF(LOOKUP(C109,$BG$4:$BG$9,$BQ$4:$BQ$9)=A109,C109,"")</f>
        <v/>
      </c>
      <c r="T109">
        <f>LOOKUP(C109,$X$32:$X$37,$AA$32:$AA$37)</f>
        <v>267.62039199489908</v>
      </c>
      <c r="U109">
        <v>4857.1740655567601</v>
      </c>
      <c r="AE109" t="s">
        <v>2</v>
      </c>
      <c r="AF109">
        <v>0</v>
      </c>
      <c r="AG109">
        <v>36702241.6937645</v>
      </c>
      <c r="AH109">
        <v>4282777.6320254803</v>
      </c>
      <c r="AI109">
        <v>4239694.2654296104</v>
      </c>
      <c r="AJ109">
        <v>1538957.43655999</v>
      </c>
      <c r="AM109">
        <v>1151458.46153422</v>
      </c>
      <c r="AN109">
        <v>113442276.968834</v>
      </c>
      <c r="AQ109" t="s">
        <v>2</v>
      </c>
      <c r="AR109">
        <f t="shared" si="31"/>
        <v>15</v>
      </c>
      <c r="AS109">
        <f t="shared" si="21"/>
        <v>0</v>
      </c>
      <c r="AT109">
        <f t="shared" si="22"/>
        <v>0.22745929362272052</v>
      </c>
      <c r="AU109">
        <f t="shared" si="23"/>
        <v>2.6542181893189569E-2</v>
      </c>
      <c r="AV109">
        <f t="shared" si="24"/>
        <v>2.6275176073366577E-2</v>
      </c>
      <c r="AW109">
        <f t="shared" si="25"/>
        <v>9.537569240487008E-3</v>
      </c>
      <c r="AX109">
        <f t="shared" si="26"/>
        <v>0</v>
      </c>
      <c r="AY109">
        <f t="shared" si="27"/>
        <v>0</v>
      </c>
      <c r="AZ109">
        <f t="shared" si="28"/>
        <v>7.1360744251481294E-3</v>
      </c>
      <c r="BA109">
        <f t="shared" si="29"/>
        <v>0.70304970474508821</v>
      </c>
      <c r="BB109">
        <f t="shared" si="30"/>
        <v>0</v>
      </c>
      <c r="BD109">
        <f t="shared" si="18"/>
        <v>6.2354927207043158E-2</v>
      </c>
    </row>
    <row r="110" spans="1:56" x14ac:dyDescent="0.25">
      <c r="A110">
        <v>2010</v>
      </c>
      <c r="B110" t="s">
        <v>13</v>
      </c>
      <c r="C110" t="s">
        <v>2</v>
      </c>
      <c r="D110">
        <f t="shared" si="19"/>
        <v>4.9093764239936499</v>
      </c>
      <c r="E110">
        <f t="shared" si="20"/>
        <v>150.61847025217767</v>
      </c>
      <c r="F110">
        <v>459.56635202613597</v>
      </c>
      <c r="G110">
        <v>34.947685188735001</v>
      </c>
      <c r="H110">
        <v>0.54734618578889505</v>
      </c>
      <c r="I110">
        <v>44.548124583943697</v>
      </c>
      <c r="J110">
        <v>277.591624937034</v>
      </c>
      <c r="K110">
        <v>4.8769372200832203E-3</v>
      </c>
      <c r="L110" s="1">
        <v>4.1870679865537203E-5</v>
      </c>
      <c r="M110" s="1"/>
      <c r="N110">
        <v>0.87880454412645825</v>
      </c>
      <c r="O110">
        <v>0.11381676644725158</v>
      </c>
      <c r="P110" t="str">
        <f ca="1">IF(LOOKUP(C110,$BG$4:$BG$9,$BP$4:$BP$9)=A110,C110,"")</f>
        <v/>
      </c>
      <c r="Q110" t="str">
        <f ca="1">IF(LOOKUP(C110,$BG$4:$BG$9,$BQ$4:$BQ$9)=A110,C110,"")</f>
        <v/>
      </c>
      <c r="T110">
        <f>LOOKUP(C110,$X$32:$X$37,$AA$32:$AA$37)</f>
        <v>267.62039199489908</v>
      </c>
      <c r="U110">
        <v>5882.86122125784</v>
      </c>
      <c r="AE110" t="s">
        <v>2</v>
      </c>
      <c r="AF110">
        <v>0</v>
      </c>
      <c r="AG110">
        <v>36474530.733627498</v>
      </c>
      <c r="AH110">
        <v>4909376.4239936499</v>
      </c>
      <c r="AI110">
        <v>4217358.8384293998</v>
      </c>
      <c r="AJ110">
        <v>1538909.23155999</v>
      </c>
      <c r="AM110">
        <v>1171905.7941141899</v>
      </c>
      <c r="AN110">
        <v>112972033.724436</v>
      </c>
      <c r="AQ110" t="s">
        <v>2</v>
      </c>
      <c r="AR110">
        <f t="shared" si="31"/>
        <v>32</v>
      </c>
      <c r="AS110">
        <f t="shared" si="21"/>
        <v>0</v>
      </c>
      <c r="AT110">
        <f t="shared" si="22"/>
        <v>0.22615079477004574</v>
      </c>
      <c r="AU110">
        <f t="shared" si="23"/>
        <v>3.0439305394212822E-2</v>
      </c>
      <c r="AV110">
        <f t="shared" si="24"/>
        <v>2.6148631221784919E-2</v>
      </c>
      <c r="AW110">
        <f t="shared" si="25"/>
        <v>9.5416044784201095E-3</v>
      </c>
      <c r="AX110">
        <f t="shared" si="26"/>
        <v>0</v>
      </c>
      <c r="AY110">
        <f t="shared" si="27"/>
        <v>0</v>
      </c>
      <c r="AZ110">
        <f t="shared" si="28"/>
        <v>7.2660955851641708E-3</v>
      </c>
      <c r="BA110">
        <f t="shared" si="29"/>
        <v>0.70045356855037233</v>
      </c>
      <c r="BB110">
        <f t="shared" si="30"/>
        <v>0</v>
      </c>
      <c r="BD110">
        <f t="shared" si="18"/>
        <v>6.6129541094417849E-2</v>
      </c>
    </row>
    <row r="111" spans="1:56" x14ac:dyDescent="0.25">
      <c r="A111">
        <v>2011</v>
      </c>
      <c r="B111" t="s">
        <v>13</v>
      </c>
      <c r="C111" t="s">
        <v>2</v>
      </c>
      <c r="D111">
        <f t="shared" si="19"/>
        <v>4.5819324738829899</v>
      </c>
      <c r="E111">
        <f t="shared" si="20"/>
        <v>150.86360576832055</v>
      </c>
      <c r="F111">
        <v>460.71128222297602</v>
      </c>
      <c r="G111">
        <v>35.037298773195701</v>
      </c>
      <c r="H111">
        <v>0.548381170702545</v>
      </c>
      <c r="I111">
        <v>44.669084717754302</v>
      </c>
      <c r="J111">
        <v>284.71123755104003</v>
      </c>
      <c r="K111">
        <v>2.5058744694956502E-3</v>
      </c>
      <c r="L111" s="1">
        <v>4.4216130618389699E-5</v>
      </c>
      <c r="M111" s="1"/>
      <c r="N111">
        <v>0.30622507787291742</v>
      </c>
      <c r="O111">
        <v>9.0368919527563651E-3</v>
      </c>
      <c r="P111" t="str">
        <f ca="1">IF(LOOKUP(C111,$BG$4:$BG$9,$BP$4:$BP$9)=A111,C111,"")</f>
        <v/>
      </c>
      <c r="Q111" t="str">
        <f ca="1">IF(LOOKUP(C111,$BG$4:$BG$9,$BQ$4:$BQ$9)=A111,C111,"")</f>
        <v/>
      </c>
      <c r="T111">
        <f>LOOKUP(C111,$X$32:$X$37,$AA$32:$AA$37)</f>
        <v>267.62039199489908</v>
      </c>
      <c r="U111">
        <v>5582.1834753293597</v>
      </c>
      <c r="AE111" t="s">
        <v>2</v>
      </c>
      <c r="AF111">
        <v>0</v>
      </c>
      <c r="AG111">
        <v>36583642.254732698</v>
      </c>
      <c r="AH111">
        <v>4581932.47388299</v>
      </c>
      <c r="AI111">
        <v>4241700.4254224095</v>
      </c>
      <c r="AJ111">
        <v>1538957.43655999</v>
      </c>
      <c r="AM111">
        <v>1186229.5489578701</v>
      </c>
      <c r="AN111">
        <v>113093733.96462999</v>
      </c>
      <c r="AQ111" t="s">
        <v>2</v>
      </c>
      <c r="AR111">
        <f t="shared" si="31"/>
        <v>22</v>
      </c>
      <c r="AS111">
        <f t="shared" si="21"/>
        <v>0</v>
      </c>
      <c r="AT111">
        <f t="shared" si="22"/>
        <v>0.22690879732157168</v>
      </c>
      <c r="AU111">
        <f t="shared" si="23"/>
        <v>2.8419280393628468E-2</v>
      </c>
      <c r="AV111">
        <f t="shared" si="24"/>
        <v>2.6309002680193368E-2</v>
      </c>
      <c r="AW111">
        <f t="shared" si="25"/>
        <v>9.5453311790938793E-3</v>
      </c>
      <c r="AX111">
        <f t="shared" si="26"/>
        <v>0</v>
      </c>
      <c r="AY111">
        <f t="shared" si="27"/>
        <v>0</v>
      </c>
      <c r="AZ111">
        <f t="shared" si="28"/>
        <v>7.3575484482144389E-3</v>
      </c>
      <c r="BA111">
        <f t="shared" si="29"/>
        <v>0.70146003997729822</v>
      </c>
      <c r="BB111">
        <f t="shared" si="30"/>
        <v>0</v>
      </c>
      <c r="BD111">
        <f t="shared" si="18"/>
        <v>6.4273614252915723E-2</v>
      </c>
    </row>
    <row r="112" spans="1:56" x14ac:dyDescent="0.25">
      <c r="A112">
        <v>2012</v>
      </c>
      <c r="B112" t="s">
        <v>13</v>
      </c>
      <c r="C112" t="s">
        <v>2</v>
      </c>
      <c r="D112">
        <f t="shared" si="19"/>
        <v>4.8029606270737704</v>
      </c>
      <c r="E112">
        <f t="shared" si="20"/>
        <v>151.05001966156519</v>
      </c>
      <c r="F112">
        <v>460.17707594175897</v>
      </c>
      <c r="G112">
        <v>34.958175609330198</v>
      </c>
      <c r="H112">
        <v>0.54713466163759805</v>
      </c>
      <c r="I112">
        <v>44.614247979930497</v>
      </c>
      <c r="J112">
        <v>275.56812316093601</v>
      </c>
      <c r="K112">
        <v>9.1337922096175802E-3</v>
      </c>
      <c r="L112" s="1">
        <v>5.2848809375135997E-5</v>
      </c>
      <c r="M112" s="1"/>
      <c r="N112">
        <v>0.34083933781906417</v>
      </c>
      <c r="O112">
        <v>4.7904894611748627E-2</v>
      </c>
      <c r="P112" t="str">
        <f ca="1">IF(LOOKUP(C112,$BG$4:$BG$9,$BP$4:$BP$9)=A112,C112,"")</f>
        <v/>
      </c>
      <c r="Q112" t="str">
        <f ca="1">IF(LOOKUP(C112,$BG$4:$BG$9,$BQ$4:$BQ$9)=A112,C112,"")</f>
        <v/>
      </c>
      <c r="T112">
        <f>LOOKUP(C112,$X$32:$X$37,$AA$32:$AA$37)</f>
        <v>267.62039199489908</v>
      </c>
      <c r="U112">
        <v>5265.6122598665997</v>
      </c>
      <c r="AE112" t="s">
        <v>2</v>
      </c>
      <c r="AF112">
        <v>0</v>
      </c>
      <c r="AG112">
        <v>36734005.654464804</v>
      </c>
      <c r="AH112">
        <v>4802960.6270737704</v>
      </c>
      <c r="AI112">
        <v>4283188.0733825602</v>
      </c>
      <c r="AJ112">
        <v>1542988.01665999</v>
      </c>
      <c r="AM112">
        <v>1205587.8331553701</v>
      </c>
      <c r="AN112">
        <v>113110426.17394499</v>
      </c>
      <c r="AQ112" t="s">
        <v>2</v>
      </c>
      <c r="AR112">
        <f t="shared" si="31"/>
        <v>29</v>
      </c>
      <c r="AS112">
        <f t="shared" si="21"/>
        <v>0</v>
      </c>
      <c r="AT112">
        <f t="shared" si="22"/>
        <v>0.22720310074124334</v>
      </c>
      <c r="AU112">
        <f t="shared" si="23"/>
        <v>2.970673978422041E-2</v>
      </c>
      <c r="AV112">
        <f t="shared" si="24"/>
        <v>2.6491900188732851E-2</v>
      </c>
      <c r="AW112">
        <f t="shared" si="25"/>
        <v>9.5435184795623022E-3</v>
      </c>
      <c r="AX112">
        <f t="shared" si="26"/>
        <v>0</v>
      </c>
      <c r="AY112">
        <f t="shared" si="27"/>
        <v>0</v>
      </c>
      <c r="AZ112">
        <f t="shared" si="28"/>
        <v>7.4566682568015623E-3</v>
      </c>
      <c r="BA112">
        <f t="shared" si="29"/>
        <v>0.69959807254943962</v>
      </c>
      <c r="BB112">
        <f t="shared" si="30"/>
        <v>0</v>
      </c>
      <c r="BD112">
        <f t="shared" si="18"/>
        <v>6.5742158452515562E-2</v>
      </c>
    </row>
    <row r="113" spans="1:56" x14ac:dyDescent="0.25">
      <c r="A113">
        <v>2013</v>
      </c>
      <c r="B113" t="s">
        <v>13</v>
      </c>
      <c r="C113" t="s">
        <v>2</v>
      </c>
      <c r="D113">
        <f t="shared" si="19"/>
        <v>4.7064753046299899</v>
      </c>
      <c r="E113">
        <f t="shared" si="20"/>
        <v>150.70845221960539</v>
      </c>
      <c r="F113">
        <v>460.15805325015998</v>
      </c>
      <c r="G113">
        <v>34.9712579869839</v>
      </c>
      <c r="H113">
        <v>0.54751806154222604</v>
      </c>
      <c r="I113">
        <v>44.627541728032703</v>
      </c>
      <c r="J113">
        <v>269.47972358401398</v>
      </c>
      <c r="K113">
        <v>1.0922345639118499E-2</v>
      </c>
      <c r="L113" s="1">
        <v>2.6519952519437699E-5</v>
      </c>
      <c r="M113" s="1"/>
      <c r="N113">
        <v>0.58592145733507994</v>
      </c>
      <c r="O113">
        <v>3.4227746604913789E-2</v>
      </c>
      <c r="P113" t="str">
        <f ca="1">IF(LOOKUP(C113,$BG$4:$BG$9,$BP$4:$BP$9)=A113,C113,"")</f>
        <v/>
      </c>
      <c r="Q113" t="str">
        <f ca="1">IF(LOOKUP(C113,$BG$4:$BG$9,$BQ$4:$BQ$9)=A113,C113,"")</f>
        <v/>
      </c>
      <c r="T113">
        <f>LOOKUP(C113,$X$32:$X$37,$AA$32:$AA$37)</f>
        <v>267.62039199489908</v>
      </c>
      <c r="U113">
        <v>5405.2613356735501</v>
      </c>
      <c r="AE113" t="s">
        <v>2</v>
      </c>
      <c r="AF113">
        <v>0.91324200913242004</v>
      </c>
      <c r="AG113">
        <v>36590941.926709503</v>
      </c>
      <c r="AH113">
        <v>4706475.3046299899</v>
      </c>
      <c r="AI113">
        <v>4316086.2440751595</v>
      </c>
      <c r="AJ113">
        <v>1538970.02405999</v>
      </c>
      <c r="AM113">
        <v>1183357.0145999</v>
      </c>
      <c r="AN113">
        <v>112934153.27829599</v>
      </c>
      <c r="AQ113" t="s">
        <v>2</v>
      </c>
      <c r="AR113">
        <f t="shared" si="31"/>
        <v>27</v>
      </c>
      <c r="AS113">
        <f t="shared" si="21"/>
        <v>5.6628145082265722E-9</v>
      </c>
      <c r="AT113">
        <f t="shared" si="22"/>
        <v>0.22689244990940996</v>
      </c>
      <c r="AU113">
        <f t="shared" si="23"/>
        <v>2.9183826818247317E-2</v>
      </c>
      <c r="AV113">
        <f t="shared" si="24"/>
        <v>2.6763109402868013E-2</v>
      </c>
      <c r="AW113">
        <f t="shared" si="25"/>
        <v>9.5428174490701147E-3</v>
      </c>
      <c r="AX113">
        <f t="shared" si="26"/>
        <v>0</v>
      </c>
      <c r="AY113">
        <f t="shared" si="27"/>
        <v>0</v>
      </c>
      <c r="AZ113">
        <f t="shared" si="28"/>
        <v>7.337738741403357E-3</v>
      </c>
      <c r="BA113">
        <f t="shared" si="29"/>
        <v>0.70028005201618682</v>
      </c>
      <c r="BB113">
        <f t="shared" si="30"/>
        <v>0</v>
      </c>
      <c r="BD113">
        <f t="shared" si="18"/>
        <v>6.5489753670185447E-2</v>
      </c>
    </row>
    <row r="114" spans="1:56" x14ac:dyDescent="0.25">
      <c r="A114">
        <v>2014</v>
      </c>
      <c r="B114" t="s">
        <v>13</v>
      </c>
      <c r="C114" t="s">
        <v>2</v>
      </c>
      <c r="D114">
        <f t="shared" si="19"/>
        <v>4.4062350876592502</v>
      </c>
      <c r="E114">
        <f t="shared" si="20"/>
        <v>151.11721826773993</v>
      </c>
      <c r="F114">
        <v>461.39831531486601</v>
      </c>
      <c r="G114">
        <v>35.087988401323699</v>
      </c>
      <c r="H114">
        <v>0.54910152344110597</v>
      </c>
      <c r="I114">
        <v>44.727391121697302</v>
      </c>
      <c r="J114">
        <v>239.562056093736</v>
      </c>
      <c r="K114">
        <v>7.0073482020086304E-3</v>
      </c>
      <c r="L114" s="1">
        <v>5.1683996091440999E-5</v>
      </c>
      <c r="M114" s="1"/>
      <c r="N114">
        <v>0.12308480777019781</v>
      </c>
      <c r="O114">
        <v>6.7205108958564685E-2</v>
      </c>
      <c r="P114" t="str">
        <f ca="1">IF(LOOKUP(C114,$BG$4:$BG$9,$BP$4:$BP$9)=A114,C114,"")</f>
        <v>NAPP</v>
      </c>
      <c r="Q114" t="str">
        <f ca="1">IF(LOOKUP(C114,$BG$4:$BG$9,$BQ$4:$BQ$9)=A114,C114,"")</f>
        <v/>
      </c>
      <c r="T114">
        <f>LOOKUP(C114,$X$32:$X$37,$AA$32:$AA$37)</f>
        <v>267.62039199489908</v>
      </c>
      <c r="U114">
        <v>5061.5630258226502</v>
      </c>
      <c r="AE114" t="s">
        <v>2</v>
      </c>
      <c r="AF114">
        <v>0</v>
      </c>
      <c r="AG114">
        <v>36697609.238431998</v>
      </c>
      <c r="AH114">
        <v>4406235.08765925</v>
      </c>
      <c r="AI114">
        <v>4234377.3594416203</v>
      </c>
      <c r="AJ114">
        <v>1538970.02405999</v>
      </c>
      <c r="AM114">
        <v>1193604.13596293</v>
      </c>
      <c r="AN114">
        <v>113226004.893345</v>
      </c>
      <c r="AQ114" t="s">
        <v>2</v>
      </c>
      <c r="AR114">
        <f t="shared" si="31"/>
        <v>19</v>
      </c>
      <c r="AS114">
        <f t="shared" si="21"/>
        <v>0</v>
      </c>
      <c r="AT114">
        <f t="shared" si="22"/>
        <v>0.2275160391918514</v>
      </c>
      <c r="AU114">
        <f t="shared" si="23"/>
        <v>2.7317560345117096E-2</v>
      </c>
      <c r="AV114">
        <f t="shared" si="24"/>
        <v>2.6252085224529775E-2</v>
      </c>
      <c r="AW114">
        <f t="shared" si="25"/>
        <v>9.5412309296276608E-3</v>
      </c>
      <c r="AX114">
        <f t="shared" si="26"/>
        <v>0</v>
      </c>
      <c r="AY114">
        <f t="shared" si="27"/>
        <v>0</v>
      </c>
      <c r="AZ114">
        <f t="shared" si="28"/>
        <v>7.4000484231245035E-3</v>
      </c>
      <c r="BA114">
        <f t="shared" si="29"/>
        <v>0.70197303588574955</v>
      </c>
      <c r="BB114">
        <f t="shared" si="30"/>
        <v>0</v>
      </c>
      <c r="BD114">
        <f t="shared" si="18"/>
        <v>6.3110876499274535E-2</v>
      </c>
    </row>
    <row r="115" spans="1:56" x14ac:dyDescent="0.25">
      <c r="A115">
        <v>2015</v>
      </c>
      <c r="B115" t="s">
        <v>13</v>
      </c>
      <c r="C115" t="s">
        <v>2</v>
      </c>
      <c r="D115">
        <f t="shared" si="19"/>
        <v>4.9162641104854297</v>
      </c>
      <c r="E115">
        <f t="shared" si="20"/>
        <v>150.68054325718364</v>
      </c>
      <c r="F115">
        <v>459.76738217258998</v>
      </c>
      <c r="G115">
        <v>34.959812569716803</v>
      </c>
      <c r="H115">
        <v>0.54716979667023502</v>
      </c>
      <c r="I115">
        <v>44.568292920138497</v>
      </c>
      <c r="J115">
        <v>288.024972733048</v>
      </c>
      <c r="K115">
        <v>2.73611627984864E-2</v>
      </c>
      <c r="L115" s="1">
        <v>6.8722006991608705E-5</v>
      </c>
      <c r="M115" s="1"/>
      <c r="N115">
        <v>0.82361922561226741</v>
      </c>
      <c r="O115">
        <v>9.3824819371111645E-2</v>
      </c>
      <c r="P115" t="str">
        <f ca="1">IF(LOOKUP(C115,$BG$4:$BG$9,$BP$4:$BP$9)=A115,C115,"")</f>
        <v/>
      </c>
      <c r="Q115" t="str">
        <f ca="1">IF(LOOKUP(C115,$BG$4:$BG$9,$BQ$4:$BQ$9)=A115,C115,"")</f>
        <v/>
      </c>
      <c r="T115">
        <f>LOOKUP(C115,$X$32:$X$37,$AA$32:$AA$37)</f>
        <v>267.62039199489908</v>
      </c>
      <c r="U115">
        <v>5188.3035302109001</v>
      </c>
      <c r="AE115" t="s">
        <v>2</v>
      </c>
      <c r="AF115">
        <v>0</v>
      </c>
      <c r="AG115">
        <v>36542321.353612803</v>
      </c>
      <c r="AH115">
        <v>4916264.1104854299</v>
      </c>
      <c r="AI115">
        <v>4210294.9900616296</v>
      </c>
      <c r="AJ115">
        <v>1538944.98155999</v>
      </c>
      <c r="AM115">
        <v>1193341.16388883</v>
      </c>
      <c r="AN115">
        <v>112944880.739682</v>
      </c>
      <c r="AQ115" t="s">
        <v>2</v>
      </c>
      <c r="AR115">
        <f t="shared" si="31"/>
        <v>34</v>
      </c>
      <c r="AS115">
        <f t="shared" si="21"/>
        <v>0</v>
      </c>
      <c r="AT115">
        <f t="shared" si="22"/>
        <v>0.22648414359211938</v>
      </c>
      <c r="AU115">
        <f t="shared" si="23"/>
        <v>3.0470310190786005E-2</v>
      </c>
      <c r="AV115">
        <f t="shared" si="24"/>
        <v>2.6094813349892002E-2</v>
      </c>
      <c r="AW115">
        <f t="shared" si="25"/>
        <v>9.5381635121421973E-3</v>
      </c>
      <c r="AX115">
        <f t="shared" si="26"/>
        <v>0</v>
      </c>
      <c r="AY115">
        <f t="shared" si="27"/>
        <v>0</v>
      </c>
      <c r="AZ115">
        <f t="shared" si="28"/>
        <v>7.396159890916831E-3</v>
      </c>
      <c r="BA115">
        <f t="shared" si="29"/>
        <v>0.70001640946414367</v>
      </c>
      <c r="BB115">
        <f t="shared" si="30"/>
        <v>0</v>
      </c>
      <c r="BD115">
        <f t="shared" si="18"/>
        <v>6.6103287052820203E-2</v>
      </c>
    </row>
    <row r="116" spans="1:56" x14ac:dyDescent="0.25">
      <c r="A116">
        <v>2016</v>
      </c>
      <c r="B116" t="s">
        <v>13</v>
      </c>
      <c r="C116" t="s">
        <v>2</v>
      </c>
      <c r="D116">
        <f t="shared" si="19"/>
        <v>4.2185498563509398</v>
      </c>
      <c r="E116">
        <f t="shared" si="20"/>
        <v>151.8397130668825</v>
      </c>
      <c r="F116">
        <v>462.04681015498699</v>
      </c>
      <c r="G116">
        <v>35.1303399115411</v>
      </c>
      <c r="H116">
        <v>0.55016009323203896</v>
      </c>
      <c r="I116">
        <v>44.8166658498061</v>
      </c>
      <c r="J116">
        <v>245.80386931407301</v>
      </c>
      <c r="K116">
        <v>4.9125244824437399E-2</v>
      </c>
      <c r="L116" s="1">
        <v>6.5356746085553095E-5</v>
      </c>
      <c r="M116" s="1"/>
      <c r="N116">
        <v>1.0332648382210747</v>
      </c>
      <c r="O116">
        <v>0.15753840685829545</v>
      </c>
      <c r="P116" t="str">
        <f ca="1">IF(LOOKUP(C116,$BG$4:$BG$9,$BP$4:$BP$9)=A116,C116,"")</f>
        <v/>
      </c>
      <c r="Q116" t="str">
        <f ca="1">IF(LOOKUP(C116,$BG$4:$BG$9,$BQ$4:$BQ$9)=A116,C116,"")</f>
        <v/>
      </c>
      <c r="T116">
        <f>LOOKUP(C116,$X$32:$X$37,$AA$32:$AA$37)</f>
        <v>267.62039199489908</v>
      </c>
      <c r="U116">
        <v>4921.0714605376997</v>
      </c>
      <c r="AE116" t="s">
        <v>2</v>
      </c>
      <c r="AF116">
        <v>0</v>
      </c>
      <c r="AG116">
        <v>36884671.962414101</v>
      </c>
      <c r="AH116">
        <v>4218549.8563509397</v>
      </c>
      <c r="AI116">
        <v>4245800.9766095597</v>
      </c>
      <c r="AJ116">
        <v>1543069.51415999</v>
      </c>
      <c r="AM116">
        <v>1170998.7200354</v>
      </c>
      <c r="AN116">
        <v>113784042.384433</v>
      </c>
      <c r="AQ116" t="s">
        <v>2</v>
      </c>
      <c r="AR116">
        <f t="shared" si="31"/>
        <v>10</v>
      </c>
      <c r="AS116">
        <f t="shared" si="21"/>
        <v>0</v>
      </c>
      <c r="AT116">
        <f t="shared" si="22"/>
        <v>0.22789820977590972</v>
      </c>
      <c r="AU116">
        <f t="shared" si="23"/>
        <v>2.6065026716042852E-2</v>
      </c>
      <c r="AV116">
        <f t="shared" si="24"/>
        <v>2.6233402390568469E-2</v>
      </c>
      <c r="AW116">
        <f t="shared" si="25"/>
        <v>9.5341170499006443E-3</v>
      </c>
      <c r="AX116">
        <f t="shared" si="26"/>
        <v>0</v>
      </c>
      <c r="AY116">
        <f t="shared" si="27"/>
        <v>0</v>
      </c>
      <c r="AZ116">
        <f t="shared" si="28"/>
        <v>7.235214460301868E-3</v>
      </c>
      <c r="BA116">
        <f t="shared" si="29"/>
        <v>0.70303402960727646</v>
      </c>
      <c r="BB116">
        <f t="shared" si="30"/>
        <v>0</v>
      </c>
      <c r="BD116">
        <f t="shared" si="18"/>
        <v>6.1832546156511972E-2</v>
      </c>
    </row>
    <row r="117" spans="1:56" x14ac:dyDescent="0.25">
      <c r="A117">
        <v>2017</v>
      </c>
      <c r="B117" t="s">
        <v>13</v>
      </c>
      <c r="C117" t="s">
        <v>2</v>
      </c>
      <c r="D117">
        <f t="shared" si="19"/>
        <v>3.9915274205564297</v>
      </c>
      <c r="E117">
        <f t="shared" si="20"/>
        <v>151.53009551468753</v>
      </c>
      <c r="F117">
        <v>462.32556824239401</v>
      </c>
      <c r="G117">
        <v>35.192390922500998</v>
      </c>
      <c r="H117">
        <v>0.55099608544858203</v>
      </c>
      <c r="I117">
        <v>44.788815994516298</v>
      </c>
      <c r="J117">
        <v>243.85872216796</v>
      </c>
      <c r="K117">
        <v>6.9396441529245303E-4</v>
      </c>
      <c r="L117" s="1">
        <v>5.5925478484149299E-5</v>
      </c>
      <c r="M117" s="1"/>
      <c r="N117">
        <v>0.95066972182062015</v>
      </c>
      <c r="O117">
        <v>0.13052454378503708</v>
      </c>
      <c r="P117" t="str">
        <f ca="1">IF(LOOKUP(C117,$BG$4:$BG$9,$BP$4:$BP$9)=A117,C117,"")</f>
        <v/>
      </c>
      <c r="Q117" t="str">
        <f ca="1">IF(LOOKUP(C117,$BG$4:$BG$9,$BQ$4:$BQ$9)=A117,C117,"")</f>
        <v/>
      </c>
      <c r="T117">
        <f>LOOKUP(C117,$X$32:$X$37,$AA$32:$AA$37)</f>
        <v>267.62039199489908</v>
      </c>
      <c r="U117">
        <v>4676.6823529146004</v>
      </c>
      <c r="AE117" t="s">
        <v>2</v>
      </c>
      <c r="AF117">
        <v>0</v>
      </c>
      <c r="AG117">
        <v>36721370.732090503</v>
      </c>
      <c r="AH117">
        <v>3991527.4205564298</v>
      </c>
      <c r="AI117">
        <v>4277889.8246340398</v>
      </c>
      <c r="AJ117">
        <v>1538970.02405999</v>
      </c>
      <c r="AM117">
        <v>1168633.7747110301</v>
      </c>
      <c r="AN117">
        <v>113640091.00788601</v>
      </c>
      <c r="AQ117" t="s">
        <v>2</v>
      </c>
      <c r="AR117">
        <f t="shared" si="31"/>
        <v>2</v>
      </c>
      <c r="AS117">
        <f t="shared" si="21"/>
        <v>0</v>
      </c>
      <c r="AT117">
        <f t="shared" si="22"/>
        <v>0.22760453735806599</v>
      </c>
      <c r="AU117">
        <f t="shared" si="23"/>
        <v>2.4740082785468E-2</v>
      </c>
      <c r="AV117">
        <f t="shared" si="24"/>
        <v>2.651499971251697E-2</v>
      </c>
      <c r="AW117">
        <f t="shared" si="25"/>
        <v>9.5387659379501839E-3</v>
      </c>
      <c r="AX117">
        <f t="shared" si="26"/>
        <v>0</v>
      </c>
      <c r="AY117">
        <f t="shared" si="27"/>
        <v>0</v>
      </c>
      <c r="AZ117">
        <f t="shared" si="28"/>
        <v>7.2433665827640542E-3</v>
      </c>
      <c r="BA117">
        <f t="shared" si="29"/>
        <v>0.70435824762323485</v>
      </c>
      <c r="BB117">
        <f t="shared" si="30"/>
        <v>0</v>
      </c>
      <c r="BD117">
        <f t="shared" si="18"/>
        <v>6.0793848435935147E-2</v>
      </c>
    </row>
    <row r="118" spans="1:56" x14ac:dyDescent="0.25">
      <c r="A118">
        <v>2018</v>
      </c>
      <c r="B118" t="s">
        <v>13</v>
      </c>
      <c r="C118" t="s">
        <v>2</v>
      </c>
      <c r="D118">
        <f t="shared" si="19"/>
        <v>4.5852527048425493</v>
      </c>
      <c r="E118">
        <f t="shared" si="20"/>
        <v>150.9359176343394</v>
      </c>
      <c r="F118">
        <v>460.789446854375</v>
      </c>
      <c r="G118">
        <v>35.026286096029899</v>
      </c>
      <c r="H118">
        <v>0.54812452002586098</v>
      </c>
      <c r="I118">
        <v>44.678217948342997</v>
      </c>
      <c r="J118">
        <v>250.42233227484101</v>
      </c>
      <c r="K118">
        <v>7.9960933990411102E-3</v>
      </c>
      <c r="L118" s="1">
        <v>3.1412589100838298E-5</v>
      </c>
      <c r="M118" s="1"/>
      <c r="N118">
        <v>0.23723344281362646</v>
      </c>
      <c r="O118">
        <v>1.8426773218135462E-2</v>
      </c>
      <c r="P118" t="str">
        <f ca="1">IF(LOOKUP(C118,$BG$4:$BG$9,$BP$4:$BP$9)=A118,C118,"")</f>
        <v/>
      </c>
      <c r="Q118" t="str">
        <f ca="1">IF(LOOKUP(C118,$BG$4:$BG$9,$BQ$4:$BQ$9)=A118,C118,"")</f>
        <v/>
      </c>
      <c r="T118">
        <f>LOOKUP(C118,$X$32:$X$37,$AA$32:$AA$37)</f>
        <v>267.62039199489908</v>
      </c>
      <c r="U118">
        <v>5697.5545261420402</v>
      </c>
      <c r="AE118" t="s">
        <v>2</v>
      </c>
      <c r="AF118">
        <v>0</v>
      </c>
      <c r="AG118">
        <v>36685041.027050398</v>
      </c>
      <c r="AH118">
        <v>4585252.7048425497</v>
      </c>
      <c r="AI118">
        <v>4269602.0345019996</v>
      </c>
      <c r="AJ118">
        <v>1538970.02405999</v>
      </c>
      <c r="AM118">
        <v>1210765.4418299799</v>
      </c>
      <c r="AN118">
        <v>113040111.16545901</v>
      </c>
      <c r="AQ118" t="s">
        <v>2</v>
      </c>
      <c r="AR118">
        <f t="shared" si="31"/>
        <v>23</v>
      </c>
      <c r="AS118">
        <f t="shared" si="21"/>
        <v>0</v>
      </c>
      <c r="AT118">
        <f t="shared" si="22"/>
        <v>0.22739167918961115</v>
      </c>
      <c r="AU118">
        <f t="shared" si="23"/>
        <v>2.8421620444530449E-2</v>
      </c>
      <c r="AV118">
        <f t="shared" si="24"/>
        <v>2.6465064476305186E-2</v>
      </c>
      <c r="AW118">
        <f t="shared" si="25"/>
        <v>9.5392827211351894E-3</v>
      </c>
      <c r="AX118">
        <f t="shared" si="26"/>
        <v>0</v>
      </c>
      <c r="AY118">
        <f t="shared" si="27"/>
        <v>0</v>
      </c>
      <c r="AZ118">
        <f t="shared" si="28"/>
        <v>7.5049115174618377E-3</v>
      </c>
      <c r="BA118">
        <f t="shared" si="29"/>
        <v>0.70067744165095613</v>
      </c>
      <c r="BB118">
        <f t="shared" si="30"/>
        <v>0</v>
      </c>
      <c r="BD118">
        <f t="shared" si="18"/>
        <v>6.4425967641970824E-2</v>
      </c>
    </row>
    <row r="119" spans="1:56" x14ac:dyDescent="0.25">
      <c r="A119">
        <v>1980</v>
      </c>
      <c r="B119" t="s">
        <v>13</v>
      </c>
      <c r="C119" t="s">
        <v>3</v>
      </c>
      <c r="D119">
        <f t="shared" si="19"/>
        <v>51.165642580140201</v>
      </c>
      <c r="E119">
        <f t="shared" si="20"/>
        <v>248.75789471842177</v>
      </c>
      <c r="F119">
        <v>601.64256837902496</v>
      </c>
      <c r="G119">
        <v>16.789465792163</v>
      </c>
      <c r="H119">
        <v>1.09639293613723</v>
      </c>
      <c r="I119">
        <v>14.0293258234453</v>
      </c>
      <c r="J119">
        <v>2027.60618840138</v>
      </c>
      <c r="K119" s="1">
        <v>0</v>
      </c>
      <c r="L119">
        <v>0</v>
      </c>
      <c r="N119" cm="1">
        <f t="array" ref="N119:N157">ABS(D119:D157-AVERAGE(D119:D157))+ABS(E119:E157-AVERAGE(E119:E157))</f>
        <v>13.532797294537211</v>
      </c>
      <c r="O119" cm="1">
        <f t="array" ref="O119:O157">ABS(H119:H157-AVERAGE(H119:H157))+ABS(I119:I157-AVERAGE(I119:I157))</f>
        <v>0.21584497755863952</v>
      </c>
      <c r="P119" t="str">
        <f ca="1">IF(LOOKUP(C119,$BG$4:$BG$9,$BP$4:$BP$9)=A119,C119,"")</f>
        <v/>
      </c>
      <c r="Q119" t="str">
        <f ca="1">IF(LOOKUP(C119,$BG$4:$BG$9,$BQ$4:$BQ$9)=A119,C119,"")</f>
        <v/>
      </c>
      <c r="T119">
        <f>LOOKUP(C119,$X$32:$X$37,$AA$32:$AA$37)</f>
        <v>1762.9602734437415</v>
      </c>
      <c r="U119">
        <v>6129.6209750103899</v>
      </c>
      <c r="AE119" t="s">
        <v>3</v>
      </c>
      <c r="AF119">
        <v>283552.52356352197</v>
      </c>
      <c r="AG119">
        <v>248559946.65786701</v>
      </c>
      <c r="AH119">
        <v>51165642.580140203</v>
      </c>
      <c r="AI119">
        <v>5164616.36067985</v>
      </c>
      <c r="AJ119">
        <v>3432249.7267519799</v>
      </c>
      <c r="AK119">
        <v>16953120</v>
      </c>
      <c r="AM119">
        <v>197785.81055474401</v>
      </c>
      <c r="AN119">
        <v>162.25</v>
      </c>
      <c r="AQ119" t="s">
        <v>3</v>
      </c>
      <c r="AR119">
        <f t="shared" ref="AR119:AR157" si="32">RANK(AH119,$AH$119:$AH$157,1)</f>
        <v>36</v>
      </c>
      <c r="AS119">
        <f t="shared" si="21"/>
        <v>8.7044164051327318E-4</v>
      </c>
      <c r="AT119">
        <f t="shared" si="22"/>
        <v>0.76302240239557162</v>
      </c>
      <c r="AU119">
        <f t="shared" si="23"/>
        <v>0.15706686474047843</v>
      </c>
      <c r="AV119">
        <f t="shared" si="24"/>
        <v>1.5854195480664694E-2</v>
      </c>
      <c r="AW119">
        <f t="shared" si="25"/>
        <v>1.0536224630481716E-2</v>
      </c>
      <c r="AX119">
        <f t="shared" si="26"/>
        <v>5.2042215668422924E-2</v>
      </c>
      <c r="AY119">
        <f t="shared" si="27"/>
        <v>0</v>
      </c>
      <c r="AZ119">
        <f t="shared" si="28"/>
        <v>6.0715737333563529E-4</v>
      </c>
      <c r="BA119">
        <f t="shared" si="29"/>
        <v>4.9807053168983759E-7</v>
      </c>
      <c r="BB119">
        <f t="shared" si="30"/>
        <v>0</v>
      </c>
      <c r="BD119">
        <f t="shared" si="18"/>
        <v>0.18345728485162482</v>
      </c>
    </row>
    <row r="120" spans="1:56" x14ac:dyDescent="0.25">
      <c r="A120">
        <v>1981</v>
      </c>
      <c r="B120" t="s">
        <v>13</v>
      </c>
      <c r="C120" t="s">
        <v>3</v>
      </c>
      <c r="D120">
        <f t="shared" si="19"/>
        <v>44.241535641306001</v>
      </c>
      <c r="E120">
        <f t="shared" si="20"/>
        <v>254.64313161666175</v>
      </c>
      <c r="F120">
        <v>618.03361916863196</v>
      </c>
      <c r="G120">
        <v>17.243421739454501</v>
      </c>
      <c r="H120">
        <v>1.12655235127446</v>
      </c>
      <c r="I120">
        <v>14.1782884656746</v>
      </c>
      <c r="J120">
        <v>1783.86133133372</v>
      </c>
      <c r="K120" s="1">
        <v>0</v>
      </c>
      <c r="L120">
        <v>0</v>
      </c>
      <c r="N120">
        <v>0.72345345746303025</v>
      </c>
      <c r="O120">
        <v>3.6722920192109543E-2</v>
      </c>
      <c r="P120" t="str">
        <f ca="1">IF(LOOKUP(C120,$BG$4:$BG$9,$BP$4:$BP$9)=A120,C120,"")</f>
        <v/>
      </c>
      <c r="Q120" t="str">
        <f ca="1">IF(LOOKUP(C120,$BG$4:$BG$9,$BQ$4:$BQ$9)=A120,C120,"")</f>
        <v/>
      </c>
      <c r="T120">
        <f>LOOKUP(C120,$X$32:$X$37,$AA$32:$AA$37)</f>
        <v>1762.9602734437415</v>
      </c>
      <c r="U120">
        <v>6114.8259462529804</v>
      </c>
      <c r="AE120" t="s">
        <v>3</v>
      </c>
      <c r="AF120">
        <v>277345.26816746499</v>
      </c>
      <c r="AG120">
        <v>254399035.03859001</v>
      </c>
      <c r="AH120">
        <v>44241535.641305998</v>
      </c>
      <c r="AI120">
        <v>5116103.7420936003</v>
      </c>
      <c r="AJ120">
        <v>3420264.1749539799</v>
      </c>
      <c r="AK120">
        <v>16906800</v>
      </c>
      <c r="AM120">
        <v>195615.77292620199</v>
      </c>
      <c r="AN120">
        <v>48480.8051455366</v>
      </c>
      <c r="AQ120" t="s">
        <v>3</v>
      </c>
      <c r="AR120">
        <f t="shared" si="32"/>
        <v>21</v>
      </c>
      <c r="AS120">
        <f t="shared" si="21"/>
        <v>8.5440801588195848E-4</v>
      </c>
      <c r="AT120">
        <f t="shared" si="22"/>
        <v>0.78371834574931754</v>
      </c>
      <c r="AU120">
        <f t="shared" si="23"/>
        <v>0.1362933751731969</v>
      </c>
      <c r="AV120">
        <f t="shared" si="24"/>
        <v>1.5761004599829841E-2</v>
      </c>
      <c r="AW120">
        <f t="shared" si="25"/>
        <v>1.0536690049999508E-2</v>
      </c>
      <c r="AX120">
        <f t="shared" si="26"/>
        <v>5.2084196490386182E-2</v>
      </c>
      <c r="AY120">
        <f t="shared" si="27"/>
        <v>0</v>
      </c>
      <c r="AZ120">
        <f t="shared" si="28"/>
        <v>6.0262677465322057E-4</v>
      </c>
      <c r="BA120">
        <f t="shared" si="29"/>
        <v>1.4935314673458335E-4</v>
      </c>
      <c r="BB120">
        <f t="shared" si="30"/>
        <v>0</v>
      </c>
      <c r="BD120">
        <f t="shared" si="18"/>
        <v>0.16259106982302626</v>
      </c>
    </row>
    <row r="121" spans="1:56" x14ac:dyDescent="0.25">
      <c r="A121">
        <v>1982</v>
      </c>
      <c r="B121" t="s">
        <v>13</v>
      </c>
      <c r="C121" t="s">
        <v>3</v>
      </c>
      <c r="D121">
        <f t="shared" si="19"/>
        <v>44.655415730045902</v>
      </c>
      <c r="E121">
        <f t="shared" si="20"/>
        <v>254.83430836044334</v>
      </c>
      <c r="F121">
        <v>617.78381227210605</v>
      </c>
      <c r="G121">
        <v>17.223201464408699</v>
      </c>
      <c r="H121">
        <v>1.12954148691276</v>
      </c>
      <c r="I121">
        <v>14.1835341936155</v>
      </c>
      <c r="J121">
        <v>1760.6297211952201</v>
      </c>
      <c r="K121" s="1">
        <v>0</v>
      </c>
      <c r="L121">
        <v>0</v>
      </c>
      <c r="N121">
        <v>1.1052538221390975</v>
      </c>
      <c r="O121">
        <v>2.8488056612908652E-2</v>
      </c>
      <c r="P121" t="str">
        <f ca="1">IF(LOOKUP(C121,$BG$4:$BG$9,$BP$4:$BP$9)=A121,C121,"")</f>
        <v/>
      </c>
      <c r="Q121" t="str">
        <f ca="1">IF(LOOKUP(C121,$BG$4:$BG$9,$BQ$4:$BQ$9)=A121,C121,"")</f>
        <v/>
      </c>
      <c r="T121">
        <f>LOOKUP(C121,$X$32:$X$37,$AA$32:$AA$37)</f>
        <v>1762.9602734437415</v>
      </c>
      <c r="U121">
        <v>5832.6521912569497</v>
      </c>
      <c r="AE121" t="s">
        <v>3</v>
      </c>
      <c r="AF121">
        <v>172837.06240488301</v>
      </c>
      <c r="AG121">
        <v>254637428.45368901</v>
      </c>
      <c r="AH121">
        <v>44655415.7300459</v>
      </c>
      <c r="AI121">
        <v>5007109.83200482</v>
      </c>
      <c r="AJ121">
        <v>3420264.1749539799</v>
      </c>
      <c r="AK121">
        <v>16906800</v>
      </c>
      <c r="AM121">
        <v>196789.90675434799</v>
      </c>
      <c r="AN121">
        <v>90</v>
      </c>
      <c r="AQ121" t="s">
        <v>3</v>
      </c>
      <c r="AR121">
        <f t="shared" si="32"/>
        <v>22</v>
      </c>
      <c r="AS121">
        <f t="shared" si="21"/>
        <v>5.3181168826164156E-4</v>
      </c>
      <c r="AT121">
        <f t="shared" si="22"/>
        <v>0.78350765071053086</v>
      </c>
      <c r="AU121">
        <f t="shared" si="23"/>
        <v>0.13740265947004568</v>
      </c>
      <c r="AV121">
        <f t="shared" si="24"/>
        <v>1.5406646560747823E-2</v>
      </c>
      <c r="AW121">
        <f t="shared" si="25"/>
        <v>1.0523995489590651E-2</v>
      </c>
      <c r="AX121">
        <f t="shared" si="26"/>
        <v>5.2021445666782518E-2</v>
      </c>
      <c r="AY121">
        <f t="shared" si="27"/>
        <v>0</v>
      </c>
      <c r="AZ121">
        <f t="shared" si="28"/>
        <v>6.0551348818182701E-4</v>
      </c>
      <c r="BA121">
        <f t="shared" si="29"/>
        <v>2.7692585882665121E-7</v>
      </c>
      <c r="BB121">
        <f t="shared" si="30"/>
        <v>0</v>
      </c>
      <c r="BD121">
        <f t="shared" si="18"/>
        <v>0.16333330152038417</v>
      </c>
    </row>
    <row r="122" spans="1:56" x14ac:dyDescent="0.25">
      <c r="A122">
        <v>1983</v>
      </c>
      <c r="B122" t="s">
        <v>13</v>
      </c>
      <c r="C122" t="s">
        <v>3</v>
      </c>
      <c r="D122">
        <f t="shared" si="19"/>
        <v>47.565034964500796</v>
      </c>
      <c r="E122">
        <f t="shared" si="20"/>
        <v>250.55470604997495</v>
      </c>
      <c r="F122">
        <v>609.62171362288905</v>
      </c>
      <c r="G122">
        <v>17.010695475957601</v>
      </c>
      <c r="H122">
        <v>1.1110700744312501</v>
      </c>
      <c r="I122">
        <v>14.126032524032199</v>
      </c>
      <c r="J122">
        <v>1878.32274756847</v>
      </c>
      <c r="K122" s="1">
        <v>0</v>
      </c>
      <c r="L122">
        <v>0</v>
      </c>
      <c r="N122">
        <v>8.13537834734462</v>
      </c>
      <c r="O122">
        <v>0.10446113867771967</v>
      </c>
      <c r="P122" t="str">
        <f ca="1">IF(LOOKUP(C122,$BG$4:$BG$9,$BP$4:$BP$9)=A122,C122,"")</f>
        <v/>
      </c>
      <c r="Q122" t="str">
        <f ca="1">IF(LOOKUP(C122,$BG$4:$BG$9,$BQ$4:$BQ$9)=A122,C122,"")</f>
        <v/>
      </c>
      <c r="T122">
        <f>LOOKUP(C122,$X$32:$X$37,$AA$32:$AA$37)</f>
        <v>1762.9602734437415</v>
      </c>
      <c r="U122">
        <v>5330.5704241248704</v>
      </c>
      <c r="AE122" t="s">
        <v>3</v>
      </c>
      <c r="AF122">
        <v>265399.72221470397</v>
      </c>
      <c r="AG122">
        <v>250357239.95849699</v>
      </c>
      <c r="AH122">
        <v>47565034.9645008</v>
      </c>
      <c r="AI122">
        <v>5103879.5803310098</v>
      </c>
      <c r="AJ122">
        <v>3420264.1749539799</v>
      </c>
      <c r="AK122">
        <v>16906800</v>
      </c>
      <c r="AM122">
        <v>197466.09147796099</v>
      </c>
      <c r="AN122">
        <v>0</v>
      </c>
      <c r="AQ122" t="s">
        <v>3</v>
      </c>
      <c r="AR122">
        <f t="shared" si="32"/>
        <v>30</v>
      </c>
      <c r="AS122">
        <f t="shared" si="21"/>
        <v>8.1960018332962348E-4</v>
      </c>
      <c r="AT122">
        <f t="shared" si="22"/>
        <v>0.77314639991177192</v>
      </c>
      <c r="AU122">
        <f t="shared" si="23"/>
        <v>0.14688904363451877</v>
      </c>
      <c r="AV122">
        <f t="shared" si="24"/>
        <v>1.5761661710962629E-2</v>
      </c>
      <c r="AW122">
        <f t="shared" si="25"/>
        <v>1.056236653691839E-2</v>
      </c>
      <c r="AX122">
        <f t="shared" si="26"/>
        <v>5.2211118624711089E-2</v>
      </c>
      <c r="AY122">
        <f t="shared" si="27"/>
        <v>0</v>
      </c>
      <c r="AZ122">
        <f t="shared" si="28"/>
        <v>6.0980939778750986E-4</v>
      </c>
      <c r="BA122">
        <f t="shared" si="29"/>
        <v>0</v>
      </c>
      <c r="BB122">
        <f t="shared" si="30"/>
        <v>0</v>
      </c>
      <c r="BD122">
        <f t="shared" si="18"/>
        <v>0.17321307188239979</v>
      </c>
    </row>
    <row r="123" spans="1:56" x14ac:dyDescent="0.25">
      <c r="A123">
        <v>1984</v>
      </c>
      <c r="B123" t="s">
        <v>13</v>
      </c>
      <c r="C123" t="s">
        <v>3</v>
      </c>
      <c r="D123">
        <f t="shared" si="19"/>
        <v>47.145055560643797</v>
      </c>
      <c r="E123">
        <f t="shared" si="20"/>
        <v>252.88021707930088</v>
      </c>
      <c r="F123">
        <v>611.56100353008605</v>
      </c>
      <c r="G123">
        <v>17.0642793060527</v>
      </c>
      <c r="H123">
        <v>1.1151194057088101</v>
      </c>
      <c r="I123">
        <v>14.1144914964582</v>
      </c>
      <c r="J123">
        <v>1889.87254856192</v>
      </c>
      <c r="K123">
        <v>2.1439999999978501E-4</v>
      </c>
      <c r="L123">
        <v>0</v>
      </c>
      <c r="N123">
        <v>5.3898879141616973</v>
      </c>
      <c r="O123">
        <v>0.11195283497415898</v>
      </c>
      <c r="P123" t="str">
        <f ca="1">IF(LOOKUP(C123,$BG$4:$BG$9,$BP$4:$BP$9)=A123,C123,"")</f>
        <v/>
      </c>
      <c r="Q123" t="str">
        <f ca="1">IF(LOOKUP(C123,$BG$4:$BG$9,$BQ$4:$BQ$9)=A123,C123,"")</f>
        <v/>
      </c>
      <c r="T123">
        <f>LOOKUP(C123,$X$32:$X$37,$AA$32:$AA$37)</f>
        <v>1762.9602734437415</v>
      </c>
      <c r="U123">
        <v>5753.8660788466304</v>
      </c>
      <c r="AE123" t="s">
        <v>3</v>
      </c>
      <c r="AF123">
        <v>286515.09647319798</v>
      </c>
      <c r="AG123">
        <v>252680570.74283701</v>
      </c>
      <c r="AH123">
        <v>47145055.5606438</v>
      </c>
      <c r="AI123">
        <v>5087999.8113105996</v>
      </c>
      <c r="AJ123">
        <v>3432196.1267519798</v>
      </c>
      <c r="AK123">
        <v>16953120</v>
      </c>
      <c r="AM123">
        <v>199628.33646387301</v>
      </c>
      <c r="AN123">
        <v>18</v>
      </c>
      <c r="AQ123" t="s">
        <v>3</v>
      </c>
      <c r="AR123">
        <f t="shared" si="32"/>
        <v>29</v>
      </c>
      <c r="AS123">
        <f t="shared" si="21"/>
        <v>8.7946039656705587E-4</v>
      </c>
      <c r="AT123">
        <f t="shared" si="22"/>
        <v>0.77560504729311264</v>
      </c>
      <c r="AU123">
        <f t="shared" si="23"/>
        <v>0.14471212780726286</v>
      </c>
      <c r="AV123">
        <f t="shared" si="24"/>
        <v>1.5617656405783525E-2</v>
      </c>
      <c r="AW123">
        <f t="shared" si="25"/>
        <v>1.0535153658165349E-2</v>
      </c>
      <c r="AX123">
        <f t="shared" si="26"/>
        <v>5.2037738401137276E-2</v>
      </c>
      <c r="AY123">
        <f t="shared" si="27"/>
        <v>0</v>
      </c>
      <c r="AZ123">
        <f t="shared" si="28"/>
        <v>6.1276078682633277E-4</v>
      </c>
      <c r="BA123">
        <f t="shared" si="29"/>
        <v>5.5251144993987594E-8</v>
      </c>
      <c r="BB123">
        <f t="shared" si="30"/>
        <v>0</v>
      </c>
      <c r="BD123">
        <f t="shared" si="18"/>
        <v>0.17086493787121174</v>
      </c>
    </row>
    <row r="124" spans="1:56" x14ac:dyDescent="0.25">
      <c r="A124">
        <v>1985</v>
      </c>
      <c r="B124" t="s">
        <v>13</v>
      </c>
      <c r="C124" t="s">
        <v>3</v>
      </c>
      <c r="D124">
        <f t="shared" si="19"/>
        <v>54.382850367116504</v>
      </c>
      <c r="E124">
        <f t="shared" si="20"/>
        <v>244.92496054151806</v>
      </c>
      <c r="F124">
        <v>594.00606532890799</v>
      </c>
      <c r="G124">
        <v>16.5761767036016</v>
      </c>
      <c r="H124">
        <v>1.08514638566982</v>
      </c>
      <c r="I124">
        <v>13.984550023477899</v>
      </c>
      <c r="J124">
        <v>2158.2213771731599</v>
      </c>
      <c r="K124" s="1">
        <v>0</v>
      </c>
      <c r="L124">
        <v>0</v>
      </c>
      <c r="N124">
        <v>20.58293925841722</v>
      </c>
      <c r="O124">
        <v>0.27186732799344981</v>
      </c>
      <c r="P124" t="str">
        <f ca="1">IF(LOOKUP(C124,$BG$4:$BG$9,$BP$4:$BP$9)=A124,C124,"")</f>
        <v/>
      </c>
      <c r="Q124" t="str">
        <f ca="1">IF(LOOKUP(C124,$BG$4:$BG$9,$BQ$4:$BQ$9)=A124,C124,"")</f>
        <v/>
      </c>
      <c r="T124">
        <f>LOOKUP(C124,$X$32:$X$37,$AA$32:$AA$37)</f>
        <v>1762.9602734437415</v>
      </c>
      <c r="U124">
        <v>6623.9491680122401</v>
      </c>
      <c r="AE124" t="s">
        <v>3</v>
      </c>
      <c r="AF124">
        <v>132598.135973722</v>
      </c>
      <c r="AG124">
        <v>244717568.98609099</v>
      </c>
      <c r="AH124">
        <v>54382850.367116503</v>
      </c>
      <c r="AI124">
        <v>5090254.2843547901</v>
      </c>
      <c r="AJ124">
        <v>3420264.1749539799</v>
      </c>
      <c r="AK124">
        <v>16906800</v>
      </c>
      <c r="AM124">
        <v>207283.55542707999</v>
      </c>
      <c r="AN124">
        <v>108</v>
      </c>
      <c r="AQ124" t="s">
        <v>3</v>
      </c>
      <c r="AR124">
        <f t="shared" si="32"/>
        <v>38</v>
      </c>
      <c r="AS124">
        <f t="shared" si="21"/>
        <v>4.0817294694682352E-4</v>
      </c>
      <c r="AT124">
        <f t="shared" si="22"/>
        <v>0.75330690412202128</v>
      </c>
      <c r="AU124">
        <f t="shared" si="23"/>
        <v>0.16740513080902705</v>
      </c>
      <c r="AV124">
        <f t="shared" si="24"/>
        <v>1.5669180239196903E-2</v>
      </c>
      <c r="AW124">
        <f t="shared" si="25"/>
        <v>1.0528498740768723E-2</v>
      </c>
      <c r="AX124">
        <f t="shared" si="26"/>
        <v>5.2043705809018008E-2</v>
      </c>
      <c r="AY124">
        <f t="shared" si="27"/>
        <v>0</v>
      </c>
      <c r="AZ124">
        <f t="shared" si="28"/>
        <v>6.3807487979358779E-4</v>
      </c>
      <c r="BA124">
        <f t="shared" si="29"/>
        <v>3.3245322754003983E-7</v>
      </c>
      <c r="BB124">
        <f t="shared" si="30"/>
        <v>0</v>
      </c>
      <c r="BD124">
        <f t="shared" si="18"/>
        <v>0.19360280978899269</v>
      </c>
    </row>
    <row r="125" spans="1:56" x14ac:dyDescent="0.25">
      <c r="A125">
        <v>1986</v>
      </c>
      <c r="B125" t="s">
        <v>13</v>
      </c>
      <c r="C125" t="s">
        <v>3</v>
      </c>
      <c r="D125">
        <f t="shared" si="19"/>
        <v>49.098576961496896</v>
      </c>
      <c r="E125">
        <f t="shared" si="20"/>
        <v>249.6903349443532</v>
      </c>
      <c r="F125">
        <v>606.30468470065603</v>
      </c>
      <c r="G125">
        <v>16.9155184935601</v>
      </c>
      <c r="H125">
        <v>1.10508552274033</v>
      </c>
      <c r="I125">
        <v>14.08073031392</v>
      </c>
      <c r="J125">
        <v>1969.49626761132</v>
      </c>
      <c r="K125" s="1">
        <v>4.5599999999781097E-5</v>
      </c>
      <c r="L125">
        <v>0</v>
      </c>
      <c r="N125">
        <v>10.533291449962476</v>
      </c>
      <c r="O125">
        <v>0.15574790048083886</v>
      </c>
      <c r="P125" t="str">
        <f ca="1">IF(LOOKUP(C125,$BG$4:$BG$9,$BP$4:$BP$9)=A125,C125,"")</f>
        <v/>
      </c>
      <c r="Q125" t="str">
        <f ca="1">IF(LOOKUP(C125,$BG$4:$BG$9,$BQ$4:$BQ$9)=A125,C125,"")</f>
        <v/>
      </c>
      <c r="T125">
        <f>LOOKUP(C125,$X$32:$X$37,$AA$32:$AA$37)</f>
        <v>1762.9602734437415</v>
      </c>
      <c r="U125">
        <v>6544.4401626496401</v>
      </c>
      <c r="AE125" t="s">
        <v>3</v>
      </c>
      <c r="AF125">
        <v>272239.30751913099</v>
      </c>
      <c r="AG125">
        <v>249494375.91389599</v>
      </c>
      <c r="AH125">
        <v>49098576.961496897</v>
      </c>
      <c r="AI125">
        <v>5076441.4223799296</v>
      </c>
      <c r="AJ125">
        <v>3420252.77495398</v>
      </c>
      <c r="AK125">
        <v>16906800</v>
      </c>
      <c r="AM125">
        <v>195959.030457204</v>
      </c>
      <c r="AN125">
        <v>0</v>
      </c>
      <c r="AQ125" t="s">
        <v>3</v>
      </c>
      <c r="AR125">
        <f t="shared" si="32"/>
        <v>33</v>
      </c>
      <c r="AS125">
        <f t="shared" si="21"/>
        <v>8.3904151459871391E-4</v>
      </c>
      <c r="AT125">
        <f t="shared" si="22"/>
        <v>0.76894163799599569</v>
      </c>
      <c r="AU125">
        <f t="shared" si="23"/>
        <v>0.15132180857285255</v>
      </c>
      <c r="AV125">
        <f t="shared" si="24"/>
        <v>1.5645591882450662E-2</v>
      </c>
      <c r="AW125">
        <f t="shared" si="25"/>
        <v>1.0541218660740891E-2</v>
      </c>
      <c r="AX125">
        <f t="shared" si="26"/>
        <v>5.2106755663932483E-2</v>
      </c>
      <c r="AY125">
        <f t="shared" si="27"/>
        <v>0</v>
      </c>
      <c r="AZ125">
        <f t="shared" si="28"/>
        <v>6.0394570942902458E-4</v>
      </c>
      <c r="BA125">
        <f t="shared" si="29"/>
        <v>0</v>
      </c>
      <c r="BB125">
        <f t="shared" si="30"/>
        <v>0</v>
      </c>
      <c r="BD125">
        <f t="shared" si="18"/>
        <v>0.1775086191160441</v>
      </c>
    </row>
    <row r="126" spans="1:56" x14ac:dyDescent="0.25">
      <c r="A126">
        <v>1987</v>
      </c>
      <c r="B126" t="s">
        <v>13</v>
      </c>
      <c r="C126" t="s">
        <v>3</v>
      </c>
      <c r="D126">
        <f t="shared" si="19"/>
        <v>53.980778702516801</v>
      </c>
      <c r="E126">
        <f t="shared" si="20"/>
        <v>244.85521336749858</v>
      </c>
      <c r="F126">
        <v>594.49631976259502</v>
      </c>
      <c r="G126">
        <v>16.5964927975058</v>
      </c>
      <c r="H126">
        <v>1.0834649702764101</v>
      </c>
      <c r="I126">
        <v>13.981251068971501</v>
      </c>
      <c r="J126">
        <v>2149.4645645379801</v>
      </c>
      <c r="K126" s="1">
        <v>0</v>
      </c>
      <c r="L126">
        <v>0</v>
      </c>
      <c r="N126">
        <v>20.250614767837</v>
      </c>
      <c r="O126">
        <v>0.27684769789325814</v>
      </c>
      <c r="P126" t="str">
        <f ca="1">IF(LOOKUP(C126,$BG$4:$BG$9,$BP$4:$BP$9)=A126,C126,"")</f>
        <v/>
      </c>
      <c r="Q126" t="str">
        <f ca="1">IF(LOOKUP(C126,$BG$4:$BG$9,$BQ$4:$BQ$9)=A126,C126,"")</f>
        <v/>
      </c>
      <c r="T126">
        <f>LOOKUP(C126,$X$32:$X$37,$AA$32:$AA$37)</f>
        <v>1762.9602734437415</v>
      </c>
      <c r="U126">
        <v>7098.02639625338</v>
      </c>
      <c r="AE126" t="s">
        <v>3</v>
      </c>
      <c r="AF126">
        <v>249213.46816665801</v>
      </c>
      <c r="AG126">
        <v>244656417.018549</v>
      </c>
      <c r="AH126">
        <v>53980778.702516802</v>
      </c>
      <c r="AI126">
        <v>5087445.2240705499</v>
      </c>
      <c r="AJ126">
        <v>3420264.1749539799</v>
      </c>
      <c r="AK126">
        <v>16906800</v>
      </c>
      <c r="AM126">
        <v>198704.42408291399</v>
      </c>
      <c r="AN126">
        <v>91.924866666666603</v>
      </c>
      <c r="AQ126" t="s">
        <v>3</v>
      </c>
      <c r="AR126">
        <f t="shared" si="32"/>
        <v>37</v>
      </c>
      <c r="AS126">
        <f t="shared" si="21"/>
        <v>7.6799287239707711E-4</v>
      </c>
      <c r="AT126">
        <f t="shared" si="22"/>
        <v>0.75394955914180706</v>
      </c>
      <c r="AU126">
        <f t="shared" si="23"/>
        <v>0.16635077387652722</v>
      </c>
      <c r="AV126">
        <f t="shared" si="24"/>
        <v>1.567781107313149E-2</v>
      </c>
      <c r="AW126">
        <f t="shared" si="25"/>
        <v>1.0540114574879763E-2</v>
      </c>
      <c r="AX126">
        <f t="shared" si="26"/>
        <v>5.2101124351593364E-2</v>
      </c>
      <c r="AY126">
        <f t="shared" si="27"/>
        <v>0</v>
      </c>
      <c r="AZ126">
        <f t="shared" si="28"/>
        <v>6.1234082785362361E-4</v>
      </c>
      <c r="BA126">
        <f t="shared" si="29"/>
        <v>2.832818102304183E-7</v>
      </c>
      <c r="BB126">
        <f t="shared" si="30"/>
        <v>0</v>
      </c>
      <c r="BD126">
        <f t="shared" si="18"/>
        <v>0.19256869952453848</v>
      </c>
    </row>
    <row r="127" spans="1:56" x14ac:dyDescent="0.25">
      <c r="A127">
        <v>1988</v>
      </c>
      <c r="B127" t="s">
        <v>13</v>
      </c>
      <c r="C127" t="s">
        <v>3</v>
      </c>
      <c r="D127">
        <f t="shared" si="19"/>
        <v>45.5852472458729</v>
      </c>
      <c r="E127">
        <f t="shared" si="20"/>
        <v>253.47901755137707</v>
      </c>
      <c r="F127">
        <v>614.822331576186</v>
      </c>
      <c r="G127">
        <v>17.149860686876899</v>
      </c>
      <c r="H127">
        <v>1.12402224545466</v>
      </c>
      <c r="I127">
        <v>14.1880828485683</v>
      </c>
      <c r="J127">
        <v>1818.0057738785099</v>
      </c>
      <c r="K127" s="1">
        <v>0</v>
      </c>
      <c r="L127">
        <v>0</v>
      </c>
      <c r="N127">
        <v>3.2312791273146075</v>
      </c>
      <c r="O127">
        <v>2.9458643118209338E-2</v>
      </c>
      <c r="P127" t="str">
        <f ca="1">IF(LOOKUP(C127,$BG$4:$BG$9,$BP$4:$BP$9)=A127,C127,"")</f>
        <v/>
      </c>
      <c r="Q127" t="str">
        <f ca="1">IF(LOOKUP(C127,$BG$4:$BG$9,$BQ$4:$BQ$9)=A127,C127,"")</f>
        <v/>
      </c>
      <c r="T127">
        <f>LOOKUP(C127,$X$32:$X$37,$AA$32:$AA$37)</f>
        <v>1762.9602734437415</v>
      </c>
      <c r="U127">
        <v>6785.85357761655</v>
      </c>
      <c r="AE127" t="s">
        <v>3</v>
      </c>
      <c r="AF127">
        <v>208106.948011359</v>
      </c>
      <c r="AG127">
        <v>253268338.84669799</v>
      </c>
      <c r="AH127">
        <v>45585247.2458729</v>
      </c>
      <c r="AI127">
        <v>5163331.10751478</v>
      </c>
      <c r="AJ127">
        <v>3432249.7267519902</v>
      </c>
      <c r="AK127">
        <v>16953120</v>
      </c>
      <c r="AM127">
        <v>205609.88497701401</v>
      </c>
      <c r="AN127">
        <v>5068.8197020562002</v>
      </c>
      <c r="AQ127" t="s">
        <v>3</v>
      </c>
      <c r="AR127">
        <f t="shared" si="32"/>
        <v>25</v>
      </c>
      <c r="AS127">
        <f t="shared" si="21"/>
        <v>6.406817955457825E-4</v>
      </c>
      <c r="AT127">
        <f t="shared" si="22"/>
        <v>0.77971646616211643</v>
      </c>
      <c r="AU127">
        <f t="shared" si="23"/>
        <v>0.14033956259014557</v>
      </c>
      <c r="AV127">
        <f t="shared" si="24"/>
        <v>1.5895924074478287E-2</v>
      </c>
      <c r="AW127">
        <f t="shared" si="25"/>
        <v>1.0566585780581245E-2</v>
      </c>
      <c r="AX127">
        <f t="shared" si="26"/>
        <v>5.2192180345224541E-2</v>
      </c>
      <c r="AY127">
        <f t="shared" si="27"/>
        <v>0</v>
      </c>
      <c r="AZ127">
        <f t="shared" si="28"/>
        <v>6.329942923474375E-4</v>
      </c>
      <c r="BA127">
        <f t="shared" si="29"/>
        <v>1.5604959560667566E-5</v>
      </c>
      <c r="BB127">
        <f t="shared" si="30"/>
        <v>0</v>
      </c>
      <c r="BD127">
        <f t="shared" si="18"/>
        <v>0.16680207244520512</v>
      </c>
    </row>
    <row r="128" spans="1:56" x14ac:dyDescent="0.25">
      <c r="A128">
        <v>1989</v>
      </c>
      <c r="B128" t="s">
        <v>13</v>
      </c>
      <c r="C128" t="s">
        <v>3</v>
      </c>
      <c r="D128">
        <f t="shared" si="19"/>
        <v>46.531829840731504</v>
      </c>
      <c r="E128">
        <f t="shared" si="20"/>
        <v>252.53850904202753</v>
      </c>
      <c r="F128">
        <v>612.74165582467401</v>
      </c>
      <c r="G128">
        <v>17.088780339570299</v>
      </c>
      <c r="H128">
        <v>1.11778412212221</v>
      </c>
      <c r="I128">
        <v>14.133776893394501</v>
      </c>
      <c r="J128">
        <v>1814.1091851295701</v>
      </c>
      <c r="K128" s="1">
        <v>0</v>
      </c>
      <c r="L128">
        <v>0</v>
      </c>
      <c r="N128">
        <v>5.1183702315227535</v>
      </c>
      <c r="O128">
        <v>9.0002721624458326E-2</v>
      </c>
      <c r="P128" t="str">
        <f ca="1">IF(LOOKUP(C128,$BG$4:$BG$9,$BP$4:$BP$9)=A128,C128,"")</f>
        <v/>
      </c>
      <c r="Q128" t="str">
        <f ca="1">IF(LOOKUP(C128,$BG$4:$BG$9,$BQ$4:$BQ$9)=A128,C128,"")</f>
        <v/>
      </c>
      <c r="T128">
        <f>LOOKUP(C128,$X$32:$X$37,$AA$32:$AA$37)</f>
        <v>1762.9602734437415</v>
      </c>
      <c r="U128">
        <v>6357.7267591495101</v>
      </c>
      <c r="AE128" t="s">
        <v>3</v>
      </c>
      <c r="AF128">
        <v>230963.48067166601</v>
      </c>
      <c r="AG128">
        <v>252335890.651389</v>
      </c>
      <c r="AH128">
        <v>46531829.840731502</v>
      </c>
      <c r="AI128">
        <v>5088282.4975340003</v>
      </c>
      <c r="AJ128">
        <v>3420264.1749539799</v>
      </c>
      <c r="AK128">
        <v>16906800</v>
      </c>
      <c r="AM128">
        <v>197030.37394836301</v>
      </c>
      <c r="AN128">
        <v>5588.0166901791499</v>
      </c>
      <c r="AQ128" t="s">
        <v>3</v>
      </c>
      <c r="AR128">
        <f t="shared" si="32"/>
        <v>27</v>
      </c>
      <c r="AS128">
        <f t="shared" si="21"/>
        <v>7.1127698982295759E-4</v>
      </c>
      <c r="AT128">
        <f t="shared" si="22"/>
        <v>0.77709563522712</v>
      </c>
      <c r="AU128">
        <f t="shared" si="23"/>
        <v>0.14329979685022054</v>
      </c>
      <c r="AV128">
        <f t="shared" si="24"/>
        <v>1.5669915640731922E-2</v>
      </c>
      <c r="AW128">
        <f t="shared" si="25"/>
        <v>1.0533073019534782E-2</v>
      </c>
      <c r="AX128">
        <f t="shared" si="26"/>
        <v>5.2066317049637476E-2</v>
      </c>
      <c r="AY128">
        <f t="shared" si="27"/>
        <v>0</v>
      </c>
      <c r="AZ128">
        <f t="shared" si="28"/>
        <v>6.0677632185890298E-4</v>
      </c>
      <c r="BA128">
        <f t="shared" si="29"/>
        <v>1.7208901073504946E-5</v>
      </c>
      <c r="BB128">
        <f t="shared" si="30"/>
        <v>0</v>
      </c>
      <c r="BD128">
        <f t="shared" si="18"/>
        <v>0.16950278551048725</v>
      </c>
    </row>
    <row r="129" spans="1:56" x14ac:dyDescent="0.25">
      <c r="A129">
        <v>1990</v>
      </c>
      <c r="B129" t="s">
        <v>13</v>
      </c>
      <c r="C129" t="s">
        <v>3</v>
      </c>
      <c r="D129">
        <f t="shared" si="19"/>
        <v>46.576284787067401</v>
      </c>
      <c r="E129">
        <f t="shared" si="20"/>
        <v>252.69918932401862</v>
      </c>
      <c r="F129">
        <v>612.79114933315896</v>
      </c>
      <c r="G129">
        <v>17.089089036350501</v>
      </c>
      <c r="H129">
        <v>1.11930849698718</v>
      </c>
      <c r="I129">
        <v>14.138383656973801</v>
      </c>
      <c r="J129">
        <v>1821.06769369068</v>
      </c>
      <c r="K129" s="1">
        <v>4.3999999999787902E-5</v>
      </c>
      <c r="L129">
        <v>0</v>
      </c>
      <c r="N129">
        <v>5.0021448958675592</v>
      </c>
      <c r="O129">
        <v>8.3871583180188169E-2</v>
      </c>
      <c r="P129" t="str">
        <f ca="1">IF(LOOKUP(C129,$BG$4:$BG$9,$BP$4:$BP$9)=A129,C129,"")</f>
        <v/>
      </c>
      <c r="Q129" t="str">
        <f ca="1">IF(LOOKUP(C129,$BG$4:$BG$9,$BQ$4:$BQ$9)=A129,C129,"")</f>
        <v/>
      </c>
      <c r="T129">
        <f>LOOKUP(C129,$X$32:$X$37,$AA$32:$AA$37)</f>
        <v>1762.9602734437415</v>
      </c>
      <c r="U129">
        <v>6113.2692125983904</v>
      </c>
      <c r="AE129" t="s">
        <v>3</v>
      </c>
      <c r="AF129">
        <v>185465.753424675</v>
      </c>
      <c r="AG129">
        <v>252500312.309396</v>
      </c>
      <c r="AH129">
        <v>46576284.787067398</v>
      </c>
      <c r="AI129">
        <v>5110504.34358015</v>
      </c>
      <c r="AJ129">
        <v>3420253.1749539799</v>
      </c>
      <c r="AK129">
        <v>16906800</v>
      </c>
      <c r="AM129">
        <v>198769.01462262499</v>
      </c>
      <c r="AN129">
        <v>108</v>
      </c>
      <c r="AQ129" t="s">
        <v>3</v>
      </c>
      <c r="AR129">
        <f t="shared" si="32"/>
        <v>28</v>
      </c>
      <c r="AS129">
        <f t="shared" si="21"/>
        <v>5.7084213967914066E-4</v>
      </c>
      <c r="AT129">
        <f t="shared" si="22"/>
        <v>0.77716675929007539</v>
      </c>
      <c r="AU129">
        <f t="shared" si="23"/>
        <v>0.14335641796507129</v>
      </c>
      <c r="AV129">
        <f t="shared" si="24"/>
        <v>1.5729541332889053E-2</v>
      </c>
      <c r="AW129">
        <f t="shared" si="25"/>
        <v>1.05271437156621E-2</v>
      </c>
      <c r="AX129">
        <f t="shared" si="26"/>
        <v>5.2037175106006812E-2</v>
      </c>
      <c r="AY129">
        <f t="shared" si="27"/>
        <v>0</v>
      </c>
      <c r="AZ129">
        <f t="shared" si="28"/>
        <v>6.1178803910651126E-4</v>
      </c>
      <c r="BA129">
        <f t="shared" si="29"/>
        <v>3.3241150965580331E-7</v>
      </c>
      <c r="BB129">
        <f t="shared" si="30"/>
        <v>0</v>
      </c>
      <c r="BD129">
        <f t="shared" si="18"/>
        <v>0.16961310301362245</v>
      </c>
    </row>
    <row r="130" spans="1:56" x14ac:dyDescent="0.25">
      <c r="A130">
        <v>1991</v>
      </c>
      <c r="B130" t="s">
        <v>13</v>
      </c>
      <c r="C130" t="s">
        <v>3</v>
      </c>
      <c r="D130">
        <f t="shared" si="19"/>
        <v>45.946273728269098</v>
      </c>
      <c r="E130">
        <f t="shared" si="20"/>
        <v>252.69290935502156</v>
      </c>
      <c r="F130">
        <v>613.97663150043104</v>
      </c>
      <c r="G130">
        <v>17.1240486605402</v>
      </c>
      <c r="H130">
        <v>1.11977709452952</v>
      </c>
      <c r="I130">
        <v>14.1552669674294</v>
      </c>
      <c r="J130">
        <v>1851.4947594176899</v>
      </c>
      <c r="K130">
        <v>1.5759999999977899E-4</v>
      </c>
      <c r="L130">
        <v>0</v>
      </c>
      <c r="N130">
        <v>4.3784138060663196</v>
      </c>
      <c r="O130">
        <v>6.6519675182249216E-2</v>
      </c>
      <c r="P130" t="str">
        <f ca="1">IF(LOOKUP(C130,$BG$4:$BG$9,$BP$4:$BP$9)=A130,C130,"")</f>
        <v/>
      </c>
      <c r="Q130" t="str">
        <f ca="1">IF(LOOKUP(C130,$BG$4:$BG$9,$BQ$4:$BQ$9)=A130,C130,"")</f>
        <v/>
      </c>
      <c r="T130">
        <f>LOOKUP(C130,$X$32:$X$37,$AA$32:$AA$37)</f>
        <v>1762.9602734437415</v>
      </c>
      <c r="U130">
        <v>6272.2982009555599</v>
      </c>
      <c r="AE130" t="s">
        <v>3</v>
      </c>
      <c r="AF130">
        <v>230490.75342467701</v>
      </c>
      <c r="AG130">
        <v>252496284.74175501</v>
      </c>
      <c r="AH130">
        <v>45946273.7282691</v>
      </c>
      <c r="AI130">
        <v>5067021.8861052701</v>
      </c>
      <c r="AJ130">
        <v>3420224.77495398</v>
      </c>
      <c r="AK130">
        <v>16906800</v>
      </c>
      <c r="AM130">
        <v>196570.613266559</v>
      </c>
      <c r="AN130">
        <v>54</v>
      </c>
      <c r="AQ130" t="s">
        <v>3</v>
      </c>
      <c r="AR130">
        <f t="shared" si="32"/>
        <v>26</v>
      </c>
      <c r="AS130">
        <f t="shared" si="21"/>
        <v>7.1081264678901645E-4</v>
      </c>
      <c r="AT130">
        <f t="shared" si="22"/>
        <v>0.77867571603184593</v>
      </c>
      <c r="AU130">
        <f t="shared" si="23"/>
        <v>0.14169415455339052</v>
      </c>
      <c r="AV130">
        <f t="shared" si="24"/>
        <v>1.5626237428988127E-2</v>
      </c>
      <c r="AW130">
        <f t="shared" si="25"/>
        <v>1.0547664011575581E-2</v>
      </c>
      <c r="AX130">
        <f t="shared" si="26"/>
        <v>5.2139042795310279E-2</v>
      </c>
      <c r="AY130">
        <f t="shared" si="27"/>
        <v>0</v>
      </c>
      <c r="AZ130">
        <f t="shared" si="28"/>
        <v>6.0620600098217905E-4</v>
      </c>
      <c r="BA130">
        <f t="shared" si="29"/>
        <v>1.6653111830427727E-7</v>
      </c>
      <c r="BB130">
        <f t="shared" si="30"/>
        <v>0</v>
      </c>
      <c r="BD130">
        <f t="shared" ref="BD130:BD193" si="33">SUM(AU130:AW130)</f>
        <v>0.16786805599395424</v>
      </c>
    </row>
    <row r="131" spans="1:56" x14ac:dyDescent="0.25">
      <c r="A131">
        <v>1992</v>
      </c>
      <c r="B131" t="s">
        <v>13</v>
      </c>
      <c r="C131" t="s">
        <v>3</v>
      </c>
      <c r="D131">
        <f t="shared" ref="D131:D194" si="34">AH131/1000000</f>
        <v>42.270762191545096</v>
      </c>
      <c r="E131">
        <f t="shared" ref="E131:E194" si="35">SUM(AG131,AL131,AM131,AN131)/1000000</f>
        <v>257.23484638028083</v>
      </c>
      <c r="F131">
        <v>623.10856434528205</v>
      </c>
      <c r="G131">
        <v>17.375283224904301</v>
      </c>
      <c r="H131">
        <v>1.13655992556262</v>
      </c>
      <c r="I131">
        <v>14.2286484664188</v>
      </c>
      <c r="J131">
        <v>1659.67352219075</v>
      </c>
      <c r="K131" s="1">
        <v>0</v>
      </c>
      <c r="L131">
        <v>0</v>
      </c>
      <c r="N131">
        <v>3.8390347559169555</v>
      </c>
      <c r="O131">
        <v>2.3644654840251134E-2</v>
      </c>
      <c r="P131" t="str">
        <f ca="1">IF(LOOKUP(C131,$BG$4:$BG$9,$BP$4:$BP$9)=A131,C131,"")</f>
        <v/>
      </c>
      <c r="Q131" t="str">
        <f ca="1">IF(LOOKUP(C131,$BG$4:$BG$9,$BQ$4:$BQ$9)=A131,C131,"")</f>
        <v/>
      </c>
      <c r="T131">
        <f>LOOKUP(C131,$X$32:$X$37,$AA$32:$AA$37)</f>
        <v>1762.9602734437415</v>
      </c>
      <c r="U131">
        <v>5351.6172189941399</v>
      </c>
      <c r="AE131" t="s">
        <v>3</v>
      </c>
      <c r="AF131">
        <v>255563.47031965901</v>
      </c>
      <c r="AG131">
        <v>257030003.888993</v>
      </c>
      <c r="AH131">
        <v>42270762.191545099</v>
      </c>
      <c r="AI131">
        <v>5106668.5757765304</v>
      </c>
      <c r="AJ131">
        <v>3432249.7267519799</v>
      </c>
      <c r="AK131">
        <v>16953120</v>
      </c>
      <c r="AM131">
        <v>204734.49128784399</v>
      </c>
      <c r="AN131">
        <v>108</v>
      </c>
      <c r="AQ131" t="s">
        <v>3</v>
      </c>
      <c r="AR131">
        <f t="shared" si="32"/>
        <v>17</v>
      </c>
      <c r="AS131">
        <f t="shared" ref="AS131:AS194" si="36">AF131/SUM($AF131:$AO131)</f>
        <v>7.8573696489831976E-4</v>
      </c>
      <c r="AT131">
        <f t="shared" ref="AT131:AT194" si="37">AG131/SUM($AF131:$AO131)</f>
        <v>0.79024586295894117</v>
      </c>
      <c r="AU131">
        <f t="shared" ref="AU131:AU194" si="38">AH131/SUM($AF131:$AO131)</f>
        <v>0.12996262864477293</v>
      </c>
      <c r="AV131">
        <f t="shared" ref="AV131:AV194" si="39">AI131/SUM($AF131:$AO131)</f>
        <v>1.5700593916859244E-2</v>
      </c>
      <c r="AW131">
        <f t="shared" ref="AW131:AW194" si="40">AJ131/SUM($AF131:$AO131)</f>
        <v>1.0552546808422859E-2</v>
      </c>
      <c r="AX131">
        <f t="shared" ref="AX131:AX194" si="41">AK131/SUM($AF131:$AO131)</f>
        <v>5.2122836795475767E-2</v>
      </c>
      <c r="AY131">
        <f t="shared" ref="AY131:AY194" si="42">AL131/SUM($AF131:$AO131)</f>
        <v>0</v>
      </c>
      <c r="AZ131">
        <f t="shared" ref="AZ131:AZ194" si="43">AM131/SUM($AF131:$AO131)</f>
        <v>6.2946186163968928E-4</v>
      </c>
      <c r="BA131">
        <f t="shared" ref="BA131:BA194" si="44">AN131/SUM($AF131:$AO131)</f>
        <v>3.3204899003318463E-7</v>
      </c>
      <c r="BB131">
        <f t="shared" ref="BB131:BB194" si="45">AO131/SUM($AF131:$AO131)</f>
        <v>0</v>
      </c>
      <c r="BD131">
        <f t="shared" si="33"/>
        <v>0.15621576937005502</v>
      </c>
    </row>
    <row r="132" spans="1:56" x14ac:dyDescent="0.25">
      <c r="A132">
        <v>1993</v>
      </c>
      <c r="B132" t="s">
        <v>13</v>
      </c>
      <c r="C132" t="s">
        <v>3</v>
      </c>
      <c r="D132">
        <f t="shared" si="34"/>
        <v>42.059463735656301</v>
      </c>
      <c r="E132">
        <f t="shared" si="35"/>
        <v>256.61132836113609</v>
      </c>
      <c r="F132">
        <v>623.00702863643403</v>
      </c>
      <c r="G132">
        <v>17.384898211854399</v>
      </c>
      <c r="H132">
        <v>1.13650198225445</v>
      </c>
      <c r="I132">
        <v>14.219922495068101</v>
      </c>
      <c r="J132">
        <v>1703.2398285250799</v>
      </c>
      <c r="K132">
        <v>1.09959999999978E-3</v>
      </c>
      <c r="L132">
        <v>0</v>
      </c>
      <c r="N132">
        <v>3.4268151926610102</v>
      </c>
      <c r="O132">
        <v>1.4860740181381615E-2</v>
      </c>
      <c r="P132" t="str">
        <f ca="1">IF(LOOKUP(C132,$BG$4:$BG$9,$BP$4:$BP$9)=A132,C132,"")</f>
        <v/>
      </c>
      <c r="Q132" t="str">
        <f ca="1">IF(LOOKUP(C132,$BG$4:$BG$9,$BQ$4:$BQ$9)=A132,C132,"")</f>
        <v/>
      </c>
      <c r="T132">
        <f>LOOKUP(C132,$X$32:$X$37,$AA$32:$AA$37)</f>
        <v>1762.9602734437415</v>
      </c>
      <c r="U132">
        <v>5022.0421813317298</v>
      </c>
      <c r="AE132" t="s">
        <v>3</v>
      </c>
      <c r="AF132">
        <v>424063.55101582903</v>
      </c>
      <c r="AG132">
        <v>256412670.396709</v>
      </c>
      <c r="AH132">
        <v>42059463.735656299</v>
      </c>
      <c r="AI132">
        <v>5097376.7120067095</v>
      </c>
      <c r="AJ132">
        <v>3419989.27495398</v>
      </c>
      <c r="AK132">
        <v>16906800</v>
      </c>
      <c r="AM132">
        <v>196714.801740386</v>
      </c>
      <c r="AN132">
        <v>1943.1626867167499</v>
      </c>
      <c r="AQ132" t="s">
        <v>3</v>
      </c>
      <c r="AR132">
        <f t="shared" si="32"/>
        <v>15</v>
      </c>
      <c r="AS132">
        <f t="shared" si="36"/>
        <v>1.3067448215503771E-3</v>
      </c>
      <c r="AT132">
        <f t="shared" si="37"/>
        <v>0.79013140464009401</v>
      </c>
      <c r="AU132">
        <f t="shared" si="38"/>
        <v>0.12960554214597711</v>
      </c>
      <c r="AV132">
        <f t="shared" si="39"/>
        <v>1.5707482064775759E-2</v>
      </c>
      <c r="AW132">
        <f t="shared" si="40"/>
        <v>1.0538640409199246E-2</v>
      </c>
      <c r="AX132">
        <f t="shared" si="41"/>
        <v>5.2098024685369039E-2</v>
      </c>
      <c r="AY132">
        <f t="shared" si="42"/>
        <v>0</v>
      </c>
      <c r="AZ132">
        <f t="shared" si="43"/>
        <v>6.0617340934109986E-4</v>
      </c>
      <c r="BA132">
        <f t="shared" si="44"/>
        <v>5.987823693440347E-6</v>
      </c>
      <c r="BB132">
        <f t="shared" si="45"/>
        <v>0</v>
      </c>
      <c r="BD132">
        <f t="shared" si="33"/>
        <v>0.15585166461995212</v>
      </c>
    </row>
    <row r="133" spans="1:56" x14ac:dyDescent="0.25">
      <c r="A133">
        <v>1994</v>
      </c>
      <c r="B133" t="s">
        <v>13</v>
      </c>
      <c r="C133" t="s">
        <v>3</v>
      </c>
      <c r="D133">
        <f t="shared" si="34"/>
        <v>43.505421432397</v>
      </c>
      <c r="E133">
        <f t="shared" si="35"/>
        <v>254.57128489714256</v>
      </c>
      <c r="F133">
        <v>619.60848966068102</v>
      </c>
      <c r="G133">
        <v>17.2753758382045</v>
      </c>
      <c r="H133">
        <v>1.1321104398038699</v>
      </c>
      <c r="I133">
        <v>14.230947277587999</v>
      </c>
      <c r="J133">
        <v>1724.97310073726</v>
      </c>
      <c r="K133">
        <v>1.2735999999997701E-3</v>
      </c>
      <c r="L133">
        <v>0</v>
      </c>
      <c r="N133">
        <v>0.30776393881058794</v>
      </c>
      <c r="O133">
        <v>2.1493980250700151E-2</v>
      </c>
      <c r="P133" t="str">
        <f ca="1">IF(LOOKUP(C133,$BG$4:$BG$9,$BP$4:$BP$9)=A133,C133,"")</f>
        <v>SAPP</v>
      </c>
      <c r="Q133" t="str">
        <f ca="1">IF(LOOKUP(C133,$BG$4:$BG$9,$BQ$4:$BQ$9)=A133,C133,"")</f>
        <v/>
      </c>
      <c r="T133">
        <f>LOOKUP(C133,$X$32:$X$37,$AA$32:$AA$37)</f>
        <v>1762.9602734437415</v>
      </c>
      <c r="U133">
        <v>5611.7223275448896</v>
      </c>
      <c r="AE133" t="s">
        <v>3</v>
      </c>
      <c r="AF133">
        <v>177404.84515452199</v>
      </c>
      <c r="AG133">
        <v>254370423.78811201</v>
      </c>
      <c r="AH133">
        <v>43505421.432397</v>
      </c>
      <c r="AI133">
        <v>5123003.0320720598</v>
      </c>
      <c r="AJ133">
        <v>3419945.77495398</v>
      </c>
      <c r="AK133">
        <v>16906800</v>
      </c>
      <c r="AM133">
        <v>197954.95770786601</v>
      </c>
      <c r="AN133">
        <v>2906.1513227072401</v>
      </c>
      <c r="AQ133" t="s">
        <v>3</v>
      </c>
      <c r="AR133">
        <f t="shared" si="32"/>
        <v>19</v>
      </c>
      <c r="AS133">
        <f t="shared" si="36"/>
        <v>5.4804673989534817E-4</v>
      </c>
      <c r="AT133">
        <f t="shared" si="37"/>
        <v>0.78581214262467103</v>
      </c>
      <c r="AU133">
        <f t="shared" si="38"/>
        <v>0.1343988342766558</v>
      </c>
      <c r="AV133">
        <f t="shared" si="39"/>
        <v>1.582620309921964E-2</v>
      </c>
      <c r="AW133">
        <f t="shared" si="40"/>
        <v>1.0565044776256629E-2</v>
      </c>
      <c r="AX133">
        <f t="shared" si="41"/>
        <v>5.2229219635980685E-2</v>
      </c>
      <c r="AY133">
        <f t="shared" si="42"/>
        <v>0</v>
      </c>
      <c r="AZ133">
        <f t="shared" si="43"/>
        <v>6.1153103864453366E-4</v>
      </c>
      <c r="BA133">
        <f t="shared" si="44"/>
        <v>8.9778086763356889E-6</v>
      </c>
      <c r="BB133">
        <f t="shared" si="45"/>
        <v>0</v>
      </c>
      <c r="BD133">
        <f t="shared" si="33"/>
        <v>0.16079008215213209</v>
      </c>
    </row>
    <row r="134" spans="1:56" x14ac:dyDescent="0.25">
      <c r="A134">
        <v>1995</v>
      </c>
      <c r="B134" t="s">
        <v>13</v>
      </c>
      <c r="C134" t="s">
        <v>3</v>
      </c>
      <c r="D134">
        <f t="shared" si="34"/>
        <v>47.828798811374099</v>
      </c>
      <c r="E134">
        <f t="shared" si="35"/>
        <v>250.99177115641137</v>
      </c>
      <c r="F134">
        <v>609.39726811233697</v>
      </c>
      <c r="G134">
        <v>16.997271424517901</v>
      </c>
      <c r="H134">
        <v>1.11330011768266</v>
      </c>
      <c r="I134">
        <v>14.1205155210945</v>
      </c>
      <c r="J134">
        <v>1889.58812112542</v>
      </c>
      <c r="K134">
        <v>8.3159999999977497E-4</v>
      </c>
      <c r="L134">
        <v>0</v>
      </c>
      <c r="N134">
        <v>7.9620770877815019</v>
      </c>
      <c r="O134">
        <v>0.10774809836400889</v>
      </c>
      <c r="P134" t="str">
        <f ca="1">IF(LOOKUP(C134,$BG$4:$BG$9,$BP$4:$BP$9)=A134,C134,"")</f>
        <v/>
      </c>
      <c r="Q134" t="str">
        <f ca="1">IF(LOOKUP(C134,$BG$4:$BG$9,$BQ$4:$BQ$9)=A134,C134,"")</f>
        <v/>
      </c>
      <c r="T134">
        <f>LOOKUP(C134,$X$32:$X$37,$AA$32:$AA$37)</f>
        <v>1762.9602734437415</v>
      </c>
      <c r="U134">
        <v>5731.5552671014902</v>
      </c>
      <c r="AE134" t="s">
        <v>3</v>
      </c>
      <c r="AF134">
        <v>230479.09605405299</v>
      </c>
      <c r="AG134">
        <v>250795280.259141</v>
      </c>
      <c r="AH134">
        <v>47828798.811374098</v>
      </c>
      <c r="AI134">
        <v>5122846.1485566497</v>
      </c>
      <c r="AJ134">
        <v>3420056.27495398</v>
      </c>
      <c r="AK134">
        <v>16906800</v>
      </c>
      <c r="AM134">
        <v>196436.89727039199</v>
      </c>
      <c r="AN134">
        <v>54</v>
      </c>
      <c r="AQ134" t="s">
        <v>3</v>
      </c>
      <c r="AR134">
        <f t="shared" si="32"/>
        <v>32</v>
      </c>
      <c r="AS134">
        <f t="shared" si="36"/>
        <v>7.1025751095383106E-4</v>
      </c>
      <c r="AT134">
        <f t="shared" si="37"/>
        <v>0.77286502145101399</v>
      </c>
      <c r="AU134">
        <f t="shared" si="38"/>
        <v>0.1473919508418722</v>
      </c>
      <c r="AV134">
        <f t="shared" si="39"/>
        <v>1.5786854499029879E-2</v>
      </c>
      <c r="AW134">
        <f t="shared" si="40"/>
        <v>1.0539440230194052E-2</v>
      </c>
      <c r="AX134">
        <f t="shared" si="41"/>
        <v>5.210095792539042E-2</v>
      </c>
      <c r="AY134">
        <f t="shared" si="42"/>
        <v>0</v>
      </c>
      <c r="AZ134">
        <f t="shared" si="43"/>
        <v>6.0535113206987322E-4</v>
      </c>
      <c r="BA134">
        <f t="shared" si="44"/>
        <v>1.6640947594879471E-7</v>
      </c>
      <c r="BB134">
        <f t="shared" si="45"/>
        <v>0</v>
      </c>
      <c r="BD134">
        <f t="shared" si="33"/>
        <v>0.17371824557109614</v>
      </c>
    </row>
    <row r="135" spans="1:56" x14ac:dyDescent="0.25">
      <c r="A135">
        <v>1996</v>
      </c>
      <c r="B135" t="s">
        <v>13</v>
      </c>
      <c r="C135" t="s">
        <v>3</v>
      </c>
      <c r="D135">
        <f t="shared" si="34"/>
        <v>38.383566900964702</v>
      </c>
      <c r="E135">
        <f t="shared" si="35"/>
        <v>261.82322188948444</v>
      </c>
      <c r="F135">
        <v>632.53686451669205</v>
      </c>
      <c r="G135">
        <v>17.638167152188799</v>
      </c>
      <c r="H135">
        <v>1.1537694397115501</v>
      </c>
      <c r="I135">
        <v>14.2808206099958</v>
      </c>
      <c r="J135">
        <v>1573.3757417450399</v>
      </c>
      <c r="K135">
        <v>1.37879999999979E-3</v>
      </c>
      <c r="L135">
        <v>0</v>
      </c>
      <c r="N135">
        <v>12.314605555700965</v>
      </c>
      <c r="O135">
        <v>9.3026312566180991E-2</v>
      </c>
      <c r="P135" t="str">
        <f ca="1">IF(LOOKUP(C135,$BG$4:$BG$9,$BP$4:$BP$9)=A135,C135,"")</f>
        <v/>
      </c>
      <c r="Q135" t="str">
        <f ca="1">IF(LOOKUP(C135,$BG$4:$BG$9,$BQ$4:$BQ$9)=A135,C135,"")</f>
        <v/>
      </c>
      <c r="T135">
        <f>LOOKUP(C135,$X$32:$X$37,$AA$32:$AA$37)</f>
        <v>1762.9602734437415</v>
      </c>
      <c r="U135">
        <v>6241.35574702553</v>
      </c>
      <c r="AE135" t="s">
        <v>3</v>
      </c>
      <c r="AF135">
        <v>365178.08219181403</v>
      </c>
      <c r="AG135">
        <v>261618938.69641799</v>
      </c>
      <c r="AH135">
        <v>38383566.9009647</v>
      </c>
      <c r="AI135">
        <v>5163814.2928015199</v>
      </c>
      <c r="AJ135">
        <v>3431905.0267519802</v>
      </c>
      <c r="AK135">
        <v>16953120</v>
      </c>
      <c r="AM135">
        <v>197288.20507599201</v>
      </c>
      <c r="AN135">
        <v>6994.9879904862501</v>
      </c>
      <c r="AQ135" t="s">
        <v>3</v>
      </c>
      <c r="AR135">
        <f t="shared" si="32"/>
        <v>7</v>
      </c>
      <c r="AS135">
        <f t="shared" si="36"/>
        <v>1.1197632142998007E-3</v>
      </c>
      <c r="AT135">
        <f t="shared" si="37"/>
        <v>0.80221480423495806</v>
      </c>
      <c r="AU135">
        <f t="shared" si="38"/>
        <v>0.1176973875084312</v>
      </c>
      <c r="AV135">
        <f t="shared" si="39"/>
        <v>1.5834053500279593E-2</v>
      </c>
      <c r="AW135">
        <f t="shared" si="40"/>
        <v>1.0523416358566948E-2</v>
      </c>
      <c r="AX135">
        <f t="shared" si="41"/>
        <v>5.1984171748946706E-2</v>
      </c>
      <c r="AY135">
        <f t="shared" si="42"/>
        <v>0</v>
      </c>
      <c r="AZ135">
        <f t="shared" si="43"/>
        <v>6.0495436454834203E-4</v>
      </c>
      <c r="BA135">
        <f t="shared" si="44"/>
        <v>2.1449069969377722E-5</v>
      </c>
      <c r="BB135">
        <f t="shared" si="45"/>
        <v>0</v>
      </c>
      <c r="BD135">
        <f t="shared" si="33"/>
        <v>0.14405485736727774</v>
      </c>
    </row>
    <row r="136" spans="1:56" x14ac:dyDescent="0.25">
      <c r="A136">
        <v>1997</v>
      </c>
      <c r="B136" t="s">
        <v>13</v>
      </c>
      <c r="C136" t="s">
        <v>3</v>
      </c>
      <c r="D136">
        <f t="shared" si="34"/>
        <v>37.414054357503396</v>
      </c>
      <c r="E136">
        <f t="shared" si="35"/>
        <v>260.80354114516865</v>
      </c>
      <c r="F136">
        <v>634.34960886048395</v>
      </c>
      <c r="G136">
        <v>17.686592291635598</v>
      </c>
      <c r="H136">
        <v>1.1565233537806101</v>
      </c>
      <c r="I136">
        <v>14.335760799553301</v>
      </c>
      <c r="J136">
        <v>1517.6738943514499</v>
      </c>
      <c r="K136">
        <v>1.4871999999997701E-3</v>
      </c>
      <c r="L136" s="1">
        <v>1.6541205710066699E-6</v>
      </c>
      <c r="M136" s="1"/>
      <c r="N136">
        <v>12.264437354846478</v>
      </c>
      <c r="O136">
        <v>0.15072041619274157</v>
      </c>
      <c r="P136" t="str">
        <f ca="1">IF(LOOKUP(C136,$BG$4:$BG$9,$BP$4:$BP$9)=A136,C136,"")</f>
        <v/>
      </c>
      <c r="Q136" t="str">
        <f ca="1">IF(LOOKUP(C136,$BG$4:$BG$9,$BQ$4:$BQ$9)=A136,C136,"")</f>
        <v/>
      </c>
      <c r="T136">
        <f>LOOKUP(C136,$X$32:$X$37,$AA$32:$AA$37)</f>
        <v>1762.9602734437415</v>
      </c>
      <c r="U136">
        <v>5608.63423996246</v>
      </c>
      <c r="AE136" t="s">
        <v>3</v>
      </c>
      <c r="AF136">
        <v>242178.08219180201</v>
      </c>
      <c r="AG136">
        <v>260558393.09219801</v>
      </c>
      <c r="AH136">
        <v>37414054.357503399</v>
      </c>
      <c r="AI136">
        <v>5122065.6996892104</v>
      </c>
      <c r="AJ136">
        <v>3419892.3749539801</v>
      </c>
      <c r="AK136">
        <v>16906800</v>
      </c>
      <c r="AM136">
        <v>198521.791982992</v>
      </c>
      <c r="AN136">
        <v>46626.260987673697</v>
      </c>
      <c r="AQ136" t="s">
        <v>3</v>
      </c>
      <c r="AR136">
        <f t="shared" si="32"/>
        <v>6</v>
      </c>
      <c r="AS136">
        <f t="shared" si="36"/>
        <v>7.476742923412089E-4</v>
      </c>
      <c r="AT136">
        <f t="shared" si="37"/>
        <v>0.80441966674127996</v>
      </c>
      <c r="AU136">
        <f t="shared" si="38"/>
        <v>0.11550808546418</v>
      </c>
      <c r="AV136">
        <f t="shared" si="39"/>
        <v>1.5813309002535105E-2</v>
      </c>
      <c r="AW136">
        <f t="shared" si="40"/>
        <v>1.0558204062833929E-2</v>
      </c>
      <c r="AX136">
        <f t="shared" si="41"/>
        <v>5.2196216979466414E-2</v>
      </c>
      <c r="AY136">
        <f t="shared" si="42"/>
        <v>0</v>
      </c>
      <c r="AZ136">
        <f t="shared" si="43"/>
        <v>6.1289460628248678E-4</v>
      </c>
      <c r="BA136">
        <f t="shared" si="44"/>
        <v>1.4394885108085778E-4</v>
      </c>
      <c r="BB136">
        <f t="shared" si="45"/>
        <v>0</v>
      </c>
      <c r="BD136">
        <f t="shared" si="33"/>
        <v>0.14187959852954901</v>
      </c>
    </row>
    <row r="137" spans="1:56" x14ac:dyDescent="0.25">
      <c r="A137">
        <v>1998</v>
      </c>
      <c r="B137" t="s">
        <v>13</v>
      </c>
      <c r="C137" t="s">
        <v>3</v>
      </c>
      <c r="D137">
        <f t="shared" si="34"/>
        <v>56.068273189886504</v>
      </c>
      <c r="E137">
        <f t="shared" si="35"/>
        <v>242.47484183280625</v>
      </c>
      <c r="F137">
        <v>589.49400251633301</v>
      </c>
      <c r="G137">
        <v>16.4573873950749</v>
      </c>
      <c r="H137">
        <v>1.0777934082654499</v>
      </c>
      <c r="I137">
        <v>13.973114269319</v>
      </c>
      <c r="J137">
        <v>2443.9656217116399</v>
      </c>
      <c r="K137">
        <v>8.8872791897810899</v>
      </c>
      <c r="L137">
        <v>0</v>
      </c>
      <c r="N137">
        <v>24.718480789899033</v>
      </c>
      <c r="O137">
        <v>0.29065605955671936</v>
      </c>
      <c r="P137" t="str">
        <f ca="1">IF(LOOKUP(C137,$BG$4:$BG$9,$BP$4:$BP$9)=A137,C137,"")</f>
        <v/>
      </c>
      <c r="Q137" t="str">
        <f ca="1">IF(LOOKUP(C137,$BG$4:$BG$9,$BQ$4:$BQ$9)=A137,C137,"")</f>
        <v/>
      </c>
      <c r="T137">
        <f>LOOKUP(C137,$X$32:$X$37,$AA$32:$AA$37)</f>
        <v>1762.9602734437415</v>
      </c>
      <c r="U137">
        <v>6705.2709275495699</v>
      </c>
      <c r="AE137" t="s">
        <v>3</v>
      </c>
      <c r="AF137">
        <v>133873.55448533999</v>
      </c>
      <c r="AG137">
        <v>242273898.692581</v>
      </c>
      <c r="AH137">
        <v>56068273.189886503</v>
      </c>
      <c r="AI137">
        <v>5066799.0346626602</v>
      </c>
      <c r="AJ137">
        <v>3420264.1749539799</v>
      </c>
      <c r="AK137">
        <v>16906800</v>
      </c>
      <c r="AM137">
        <v>200943.140225251</v>
      </c>
      <c r="AN137">
        <v>0</v>
      </c>
      <c r="AQ137" t="s">
        <v>3</v>
      </c>
      <c r="AR137">
        <f t="shared" si="32"/>
        <v>39</v>
      </c>
      <c r="AS137">
        <f t="shared" si="36"/>
        <v>4.130996470284684E-4</v>
      </c>
      <c r="AT137">
        <f t="shared" si="37"/>
        <v>0.74759546363636642</v>
      </c>
      <c r="AU137">
        <f t="shared" si="38"/>
        <v>0.17301239182959183</v>
      </c>
      <c r="AV137">
        <f t="shared" si="39"/>
        <v>1.5634849622316829E-2</v>
      </c>
      <c r="AW137">
        <f t="shared" si="40"/>
        <v>1.0554062965231325E-2</v>
      </c>
      <c r="AX137">
        <f t="shared" si="41"/>
        <v>5.2170073015770438E-2</v>
      </c>
      <c r="AY137">
        <f t="shared" si="42"/>
        <v>0</v>
      </c>
      <c r="AZ137">
        <f t="shared" si="43"/>
        <v>6.200592836946993E-4</v>
      </c>
      <c r="BA137">
        <f t="shared" si="44"/>
        <v>0</v>
      </c>
      <c r="BB137">
        <f t="shared" si="45"/>
        <v>0</v>
      </c>
      <c r="BD137">
        <f t="shared" si="33"/>
        <v>0.19920130441713996</v>
      </c>
    </row>
    <row r="138" spans="1:56" x14ac:dyDescent="0.25">
      <c r="A138">
        <v>1999</v>
      </c>
      <c r="B138" t="s">
        <v>13</v>
      </c>
      <c r="C138" t="s">
        <v>3</v>
      </c>
      <c r="D138">
        <f t="shared" si="34"/>
        <v>39.695065362394494</v>
      </c>
      <c r="E138">
        <f t="shared" si="35"/>
        <v>258.42460682122021</v>
      </c>
      <c r="F138">
        <v>628.68597716542502</v>
      </c>
      <c r="G138">
        <v>17.5315356862763</v>
      </c>
      <c r="H138">
        <v>1.1461031441935701</v>
      </c>
      <c r="I138">
        <v>14.2856183521435</v>
      </c>
      <c r="J138">
        <v>1556.74055850796</v>
      </c>
      <c r="K138">
        <v>1.2103999999997701E-3</v>
      </c>
      <c r="L138">
        <v>0</v>
      </c>
      <c r="N138">
        <v>7.6044920260069375</v>
      </c>
      <c r="O138">
        <v>9.0157759195900633E-2</v>
      </c>
      <c r="P138" t="str">
        <f ca="1">IF(LOOKUP(C138,$BG$4:$BG$9,$BP$4:$BP$9)=A138,C138,"")</f>
        <v/>
      </c>
      <c r="Q138" t="str">
        <f ca="1">IF(LOOKUP(C138,$BG$4:$BG$9,$BQ$4:$BQ$9)=A138,C138,"")</f>
        <v/>
      </c>
      <c r="T138">
        <f>LOOKUP(C138,$X$32:$X$37,$AA$32:$AA$37)</f>
        <v>1762.9602734437415</v>
      </c>
      <c r="U138">
        <v>5100.7638799759998</v>
      </c>
      <c r="AE138" t="s">
        <v>3</v>
      </c>
      <c r="AF138">
        <v>288112.90786132403</v>
      </c>
      <c r="AG138">
        <v>258216930.36109301</v>
      </c>
      <c r="AH138">
        <v>39695065.362394497</v>
      </c>
      <c r="AI138">
        <v>5122807.2296811696</v>
      </c>
      <c r="AJ138">
        <v>3419961.5749539798</v>
      </c>
      <c r="AK138">
        <v>16906800</v>
      </c>
      <c r="AM138">
        <v>196903.806255495</v>
      </c>
      <c r="AN138">
        <v>10772.653871704701</v>
      </c>
      <c r="AQ138" t="s">
        <v>3</v>
      </c>
      <c r="AR138">
        <f t="shared" si="32"/>
        <v>11</v>
      </c>
      <c r="AS138">
        <f t="shared" si="36"/>
        <v>8.8962904314269944E-4</v>
      </c>
      <c r="AT138">
        <f t="shared" si="37"/>
        <v>0.79731686575789562</v>
      </c>
      <c r="AU138">
        <f t="shared" si="38"/>
        <v>0.12256959703045094</v>
      </c>
      <c r="AV138">
        <f t="shared" si="39"/>
        <v>1.5818097591585003E-2</v>
      </c>
      <c r="AW138">
        <f t="shared" si="40"/>
        <v>1.0560086204036158E-2</v>
      </c>
      <c r="AX138">
        <f t="shared" si="41"/>
        <v>5.2204465319702006E-2</v>
      </c>
      <c r="AY138">
        <f t="shared" si="42"/>
        <v>0</v>
      </c>
      <c r="AZ138">
        <f t="shared" si="43"/>
        <v>6.0799547667106206E-4</v>
      </c>
      <c r="BA138">
        <f t="shared" si="44"/>
        <v>3.3263576516346181E-5</v>
      </c>
      <c r="BB138">
        <f t="shared" si="45"/>
        <v>0</v>
      </c>
      <c r="BD138">
        <f t="shared" si="33"/>
        <v>0.14894778082607207</v>
      </c>
    </row>
    <row r="139" spans="1:56" x14ac:dyDescent="0.25">
      <c r="A139">
        <v>2000</v>
      </c>
      <c r="B139" t="s">
        <v>13</v>
      </c>
      <c r="C139" t="s">
        <v>3</v>
      </c>
      <c r="D139">
        <f t="shared" si="34"/>
        <v>25.6248518390762</v>
      </c>
      <c r="E139">
        <f t="shared" si="35"/>
        <v>268.3236917914104</v>
      </c>
      <c r="F139">
        <v>659.95606673538998</v>
      </c>
      <c r="G139">
        <v>18.515306820391299</v>
      </c>
      <c r="H139">
        <v>1.20290384199389</v>
      </c>
      <c r="I139">
        <v>14.6855283449183</v>
      </c>
      <c r="J139">
        <v>1281.28943307846</v>
      </c>
      <c r="K139">
        <v>9.4372335327363902E-2</v>
      </c>
      <c r="L139">
        <v>1.7187466538153099E-4</v>
      </c>
      <c r="N139">
        <v>31.57379051951542</v>
      </c>
      <c r="O139">
        <v>0.54686844977102078</v>
      </c>
      <c r="P139" t="str">
        <f ca="1">IF(LOOKUP(C139,$BG$4:$BG$9,$BP$4:$BP$9)=A139,C139,"")</f>
        <v/>
      </c>
      <c r="Q139" t="str">
        <f ca="1">IF(LOOKUP(C139,$BG$4:$BG$9,$BQ$4:$BQ$9)=A139,C139,"")</f>
        <v/>
      </c>
      <c r="T139">
        <f>LOOKUP(C139,$X$32:$X$37,$AA$32:$AA$37)</f>
        <v>1762.9602734437415</v>
      </c>
      <c r="U139">
        <v>5308.3568226656998</v>
      </c>
      <c r="AE139" t="s">
        <v>3</v>
      </c>
      <c r="AF139">
        <v>515697.94116172497</v>
      </c>
      <c r="AG139">
        <v>267339960.403992</v>
      </c>
      <c r="AH139">
        <v>25624851.839076199</v>
      </c>
      <c r="AI139">
        <v>5191120.9873999804</v>
      </c>
      <c r="AJ139">
        <v>3414445.5325158299</v>
      </c>
      <c r="AK139">
        <v>16860480</v>
      </c>
      <c r="AM139">
        <v>342685.996847642</v>
      </c>
      <c r="AN139">
        <v>641045.39057079901</v>
      </c>
      <c r="AQ139" t="s">
        <v>3</v>
      </c>
      <c r="AR139">
        <f t="shared" si="32"/>
        <v>1</v>
      </c>
      <c r="AS139">
        <f t="shared" si="36"/>
        <v>1.6119072196569648E-3</v>
      </c>
      <c r="AT139">
        <f t="shared" si="37"/>
        <v>0.83561941571308562</v>
      </c>
      <c r="AU139">
        <f t="shared" si="38"/>
        <v>8.0095110694059557E-2</v>
      </c>
      <c r="AV139">
        <f t="shared" si="39"/>
        <v>1.6225787868869357E-2</v>
      </c>
      <c r="AW139">
        <f t="shared" si="40"/>
        <v>1.0672467283055783E-2</v>
      </c>
      <c r="AX139">
        <f t="shared" si="41"/>
        <v>5.2700480784659325E-2</v>
      </c>
      <c r="AY139">
        <f t="shared" si="42"/>
        <v>0</v>
      </c>
      <c r="AZ139">
        <f t="shared" si="43"/>
        <v>1.0711270848778316E-3</v>
      </c>
      <c r="BA139">
        <f t="shared" si="44"/>
        <v>2.0037033517355867E-3</v>
      </c>
      <c r="BB139">
        <f t="shared" si="45"/>
        <v>0</v>
      </c>
      <c r="BD139">
        <f t="shared" si="33"/>
        <v>0.10699336584598469</v>
      </c>
    </row>
    <row r="140" spans="1:56" x14ac:dyDescent="0.25">
      <c r="A140">
        <v>2001</v>
      </c>
      <c r="B140" t="s">
        <v>13</v>
      </c>
      <c r="C140" t="s">
        <v>3</v>
      </c>
      <c r="D140">
        <f t="shared" si="34"/>
        <v>45.173633901391</v>
      </c>
      <c r="E140">
        <f t="shared" si="35"/>
        <v>252.58495155437635</v>
      </c>
      <c r="F140">
        <v>615.20607803902999</v>
      </c>
      <c r="G140">
        <v>17.158298672539999</v>
      </c>
      <c r="H140">
        <v>1.1214937683298001</v>
      </c>
      <c r="I140">
        <v>14.1840479532754</v>
      </c>
      <c r="J140">
        <v>1801.7826491769399</v>
      </c>
      <c r="K140" s="1">
        <v>0</v>
      </c>
      <c r="L140">
        <v>0</v>
      </c>
      <c r="N140">
        <v>3.7137317798334308</v>
      </c>
      <c r="O140">
        <v>3.6022015535969398E-2</v>
      </c>
      <c r="P140" t="str">
        <f ca="1">IF(LOOKUP(C140,$BG$4:$BG$9,$BP$4:$BP$9)=A140,C140,"")</f>
        <v/>
      </c>
      <c r="Q140" t="str">
        <f ca="1">IF(LOOKUP(C140,$BG$4:$BG$9,$BQ$4:$BQ$9)=A140,C140,"")</f>
        <v/>
      </c>
      <c r="T140">
        <f>LOOKUP(C140,$X$32:$X$37,$AA$32:$AA$37)</f>
        <v>1762.9602734437415</v>
      </c>
      <c r="U140">
        <v>5753.8891567088003</v>
      </c>
      <c r="AE140" t="s">
        <v>3</v>
      </c>
      <c r="AF140">
        <v>220712.076963453</v>
      </c>
      <c r="AG140">
        <v>252388820.22324699</v>
      </c>
      <c r="AH140">
        <v>45173633.901391</v>
      </c>
      <c r="AI140">
        <v>5171204.2300435696</v>
      </c>
      <c r="AJ140">
        <v>3420264.1749539799</v>
      </c>
      <c r="AK140">
        <v>16906800</v>
      </c>
      <c r="AM140">
        <v>196131.293629338</v>
      </c>
      <c r="AN140">
        <v>3.7499999999999999E-2</v>
      </c>
      <c r="AQ140" t="s">
        <v>3</v>
      </c>
      <c r="AR140">
        <f t="shared" si="32"/>
        <v>23</v>
      </c>
      <c r="AS140">
        <f t="shared" si="36"/>
        <v>6.8231030588978019E-4</v>
      </c>
      <c r="AT140">
        <f t="shared" si="37"/>
        <v>0.78023593225575816</v>
      </c>
      <c r="AU140">
        <f t="shared" si="38"/>
        <v>0.13964997470670726</v>
      </c>
      <c r="AV140">
        <f t="shared" si="39"/>
        <v>1.5986283979393678E-2</v>
      </c>
      <c r="AW140">
        <f t="shared" si="40"/>
        <v>1.0573420030038199E-2</v>
      </c>
      <c r="AX140">
        <f t="shared" si="41"/>
        <v>5.2265757444380771E-2</v>
      </c>
      <c r="AY140">
        <f t="shared" si="42"/>
        <v>0</v>
      </c>
      <c r="AZ140">
        <f t="shared" si="43"/>
        <v>6.0632116190429905E-4</v>
      </c>
      <c r="BA140">
        <f t="shared" si="44"/>
        <v>1.1592766840349911E-10</v>
      </c>
      <c r="BB140">
        <f t="shared" si="45"/>
        <v>0</v>
      </c>
      <c r="BD140">
        <f t="shared" si="33"/>
        <v>0.16620967871613912</v>
      </c>
    </row>
    <row r="141" spans="1:56" x14ac:dyDescent="0.25">
      <c r="A141">
        <v>2002</v>
      </c>
      <c r="B141" t="s">
        <v>13</v>
      </c>
      <c r="C141" t="s">
        <v>3</v>
      </c>
      <c r="D141">
        <f t="shared" si="34"/>
        <v>41.057834288117604</v>
      </c>
      <c r="E141">
        <f t="shared" si="35"/>
        <v>256.15011603056087</v>
      </c>
      <c r="F141">
        <v>625.01700223851003</v>
      </c>
      <c r="G141">
        <v>17.430920409701798</v>
      </c>
      <c r="H141">
        <v>1.13930728828884</v>
      </c>
      <c r="I141">
        <v>14.281486298664801</v>
      </c>
      <c r="J141">
        <v>1683.4522098448299</v>
      </c>
      <c r="K141" s="1">
        <v>0</v>
      </c>
      <c r="L141">
        <v>0</v>
      </c>
      <c r="N141">
        <v>3.9672323096244853</v>
      </c>
      <c r="O141">
        <v>7.9229849812471498E-2</v>
      </c>
      <c r="P141" t="str">
        <f ca="1">IF(LOOKUP(C141,$BG$4:$BG$9,$BP$4:$BP$9)=A141,C141,"")</f>
        <v/>
      </c>
      <c r="Q141" t="str">
        <f ca="1">IF(LOOKUP(C141,$BG$4:$BG$9,$BQ$4:$BQ$9)=A141,C141,"")</f>
        <v/>
      </c>
      <c r="T141">
        <f>LOOKUP(C141,$X$32:$X$37,$AA$32:$AA$37)</f>
        <v>1762.9602734437415</v>
      </c>
      <c r="U141">
        <v>5102.9664810534196</v>
      </c>
      <c r="AE141" t="s">
        <v>3</v>
      </c>
      <c r="AF141">
        <v>263899.46566915303</v>
      </c>
      <c r="AG141">
        <v>255949250.60855499</v>
      </c>
      <c r="AH141">
        <v>41057834.288117602</v>
      </c>
      <c r="AI141">
        <v>5094292.8221138502</v>
      </c>
      <c r="AJ141">
        <v>3420264.1749539799</v>
      </c>
      <c r="AK141">
        <v>16906800</v>
      </c>
      <c r="AM141">
        <v>196941.854991706</v>
      </c>
      <c r="AN141">
        <v>3923.5670141915898</v>
      </c>
      <c r="AQ141" t="s">
        <v>3</v>
      </c>
      <c r="AR141">
        <f t="shared" si="32"/>
        <v>12</v>
      </c>
      <c r="AS141">
        <f t="shared" si="36"/>
        <v>8.1729643153440913E-4</v>
      </c>
      <c r="AT141">
        <f t="shared" si="37"/>
        <v>0.79267462192792837</v>
      </c>
      <c r="AU141">
        <f t="shared" si="38"/>
        <v>0.12715607955144109</v>
      </c>
      <c r="AV141">
        <f t="shared" si="39"/>
        <v>1.5777020745941121E-2</v>
      </c>
      <c r="AW141">
        <f t="shared" si="40"/>
        <v>1.0592555380916847E-2</v>
      </c>
      <c r="AX141">
        <f t="shared" si="41"/>
        <v>5.2360345912898551E-2</v>
      </c>
      <c r="AY141">
        <f t="shared" si="42"/>
        <v>0</v>
      </c>
      <c r="AZ141">
        <f t="shared" si="43"/>
        <v>6.0992876547268744E-4</v>
      </c>
      <c r="BA141">
        <f t="shared" si="44"/>
        <v>1.2151283866580913E-5</v>
      </c>
      <c r="BB141">
        <f t="shared" si="45"/>
        <v>0</v>
      </c>
      <c r="BD141">
        <f t="shared" si="33"/>
        <v>0.15352565567829907</v>
      </c>
    </row>
    <row r="142" spans="1:56" x14ac:dyDescent="0.25">
      <c r="A142">
        <v>2003</v>
      </c>
      <c r="B142" t="s">
        <v>13</v>
      </c>
      <c r="C142" t="s">
        <v>3</v>
      </c>
      <c r="D142">
        <f t="shared" si="34"/>
        <v>39.603309216952098</v>
      </c>
      <c r="E142">
        <f t="shared" si="35"/>
        <v>258.88580897763876</v>
      </c>
      <c r="F142">
        <v>629.39371531869403</v>
      </c>
      <c r="G142">
        <v>17.548658858257099</v>
      </c>
      <c r="H142">
        <v>1.14725266472145</v>
      </c>
      <c r="I142">
        <v>14.286996996153899</v>
      </c>
      <c r="J142">
        <v>1611.86335739949</v>
      </c>
      <c r="K142">
        <v>1.4367999999997899E-3</v>
      </c>
      <c r="L142">
        <v>0</v>
      </c>
      <c r="N142">
        <v>8.1574503278678847</v>
      </c>
      <c r="O142">
        <v>9.2685923734180165E-2</v>
      </c>
      <c r="P142" t="str">
        <f ca="1">IF(LOOKUP(C142,$BG$4:$BG$9,$BP$4:$BP$9)=A142,C142,"")</f>
        <v/>
      </c>
      <c r="Q142" t="str">
        <f ca="1">IF(LOOKUP(C142,$BG$4:$BG$9,$BQ$4:$BQ$9)=A142,C142,"")</f>
        <v/>
      </c>
      <c r="T142">
        <f>LOOKUP(C142,$X$32:$X$37,$AA$32:$AA$37)</f>
        <v>1762.9602734437415</v>
      </c>
      <c r="U142">
        <v>4965.0266870226496</v>
      </c>
      <c r="AE142" t="s">
        <v>3</v>
      </c>
      <c r="AF142">
        <v>246910.95890413201</v>
      </c>
      <c r="AG142">
        <v>258660830.78064999</v>
      </c>
      <c r="AH142">
        <v>39603309.2169521</v>
      </c>
      <c r="AI142">
        <v>5002159.9468008699</v>
      </c>
      <c r="AJ142">
        <v>3419904.9749539802</v>
      </c>
      <c r="AK142">
        <v>16906800</v>
      </c>
      <c r="AM142">
        <v>198982.56900118501</v>
      </c>
      <c r="AN142">
        <v>25995.627987602598</v>
      </c>
      <c r="AQ142" t="s">
        <v>3</v>
      </c>
      <c r="AR142">
        <f t="shared" si="32"/>
        <v>10</v>
      </c>
      <c r="AS142">
        <f t="shared" si="36"/>
        <v>7.6191825593671908E-4</v>
      </c>
      <c r="AT142">
        <f t="shared" si="37"/>
        <v>0.79817603051007224</v>
      </c>
      <c r="AU142">
        <f t="shared" si="38"/>
        <v>0.122207958779256</v>
      </c>
      <c r="AV142">
        <f t="shared" si="39"/>
        <v>1.5435673651337675E-2</v>
      </c>
      <c r="AW142">
        <f t="shared" si="40"/>
        <v>1.0553148574494639E-2</v>
      </c>
      <c r="AX142">
        <f t="shared" si="41"/>
        <v>5.2171032126899046E-2</v>
      </c>
      <c r="AY142">
        <f t="shared" si="42"/>
        <v>0</v>
      </c>
      <c r="AZ142">
        <f t="shared" si="43"/>
        <v>6.1402074905089841E-4</v>
      </c>
      <c r="BA142">
        <f t="shared" si="44"/>
        <v>8.0217352952665868E-5</v>
      </c>
      <c r="BB142">
        <f t="shared" si="45"/>
        <v>0</v>
      </c>
      <c r="BD142">
        <f t="shared" si="33"/>
        <v>0.14819678100508832</v>
      </c>
    </row>
    <row r="143" spans="1:56" x14ac:dyDescent="0.25">
      <c r="A143">
        <v>2004</v>
      </c>
      <c r="B143" t="s">
        <v>13</v>
      </c>
      <c r="C143" t="s">
        <v>3</v>
      </c>
      <c r="D143">
        <f t="shared" si="34"/>
        <v>36.273193155933406</v>
      </c>
      <c r="E143">
        <f t="shared" si="35"/>
        <v>261.8814704071097</v>
      </c>
      <c r="F143">
        <v>636.91023698825995</v>
      </c>
      <c r="G143">
        <v>17.753721602880699</v>
      </c>
      <c r="H143">
        <v>1.1613318885211701</v>
      </c>
      <c r="I143">
        <v>14.3789192946713</v>
      </c>
      <c r="J143">
        <v>1473.92080876554</v>
      </c>
      <c r="K143" s="1">
        <v>0</v>
      </c>
      <c r="L143">
        <v>0</v>
      </c>
      <c r="N143">
        <v>14.48322781835752</v>
      </c>
      <c r="O143">
        <v>0.19868744605130151</v>
      </c>
      <c r="P143" t="str">
        <f ca="1">IF(LOOKUP(C143,$BG$4:$BG$9,$BP$4:$BP$9)=A143,C143,"")</f>
        <v/>
      </c>
      <c r="Q143" t="str">
        <f ca="1">IF(LOOKUP(C143,$BG$4:$BG$9,$BQ$4:$BQ$9)=A143,C143,"")</f>
        <v/>
      </c>
      <c r="T143">
        <f>LOOKUP(C143,$X$32:$X$37,$AA$32:$AA$37)</f>
        <v>1762.9602734437415</v>
      </c>
      <c r="U143">
        <v>4866.5184209873796</v>
      </c>
      <c r="AE143" t="s">
        <v>3</v>
      </c>
      <c r="AF143">
        <v>234574.429223763</v>
      </c>
      <c r="AG143">
        <v>261658527.75612301</v>
      </c>
      <c r="AH143">
        <v>36273193.155933402</v>
      </c>
      <c r="AI143">
        <v>5173012.9216464302</v>
      </c>
      <c r="AJ143">
        <v>3432249.7267519799</v>
      </c>
      <c r="AK143">
        <v>16953120</v>
      </c>
      <c r="AM143">
        <v>201301.632790378</v>
      </c>
      <c r="AN143">
        <v>21641.018196286299</v>
      </c>
      <c r="AQ143" t="s">
        <v>3</v>
      </c>
      <c r="AR143">
        <f t="shared" si="32"/>
        <v>3</v>
      </c>
      <c r="AS143">
        <f t="shared" si="36"/>
        <v>7.2411221530150303E-4</v>
      </c>
      <c r="AT143">
        <f t="shared" si="37"/>
        <v>0.80771862821108475</v>
      </c>
      <c r="AU143">
        <f t="shared" si="38"/>
        <v>0.11197240184754738</v>
      </c>
      <c r="AV143">
        <f t="shared" si="39"/>
        <v>1.5968670834549913E-2</v>
      </c>
      <c r="AW143">
        <f t="shared" si="40"/>
        <v>1.0595076203875438E-2</v>
      </c>
      <c r="AX143">
        <f t="shared" si="41"/>
        <v>5.2332904827243759E-2</v>
      </c>
      <c r="AY143">
        <f t="shared" si="42"/>
        <v>0</v>
      </c>
      <c r="AZ143">
        <f t="shared" si="43"/>
        <v>6.2140179450081306E-4</v>
      </c>
      <c r="BA143">
        <f t="shared" si="44"/>
        <v>6.6804065896478127E-5</v>
      </c>
      <c r="BB143">
        <f t="shared" si="45"/>
        <v>0</v>
      </c>
      <c r="BD143">
        <f t="shared" si="33"/>
        <v>0.13853614888597271</v>
      </c>
    </row>
    <row r="144" spans="1:56" x14ac:dyDescent="0.25">
      <c r="A144">
        <v>2005</v>
      </c>
      <c r="B144" t="s">
        <v>13</v>
      </c>
      <c r="C144" t="s">
        <v>3</v>
      </c>
      <c r="D144">
        <f t="shared" si="34"/>
        <v>39.074668605071999</v>
      </c>
      <c r="E144">
        <f t="shared" si="35"/>
        <v>259.17781384057952</v>
      </c>
      <c r="F144">
        <v>630.17159000901302</v>
      </c>
      <c r="G144">
        <v>17.5758710527573</v>
      </c>
      <c r="H144">
        <v>1.1493618007539499</v>
      </c>
      <c r="I144">
        <v>14.293259696086499</v>
      </c>
      <c r="J144">
        <v>1600.7697625391299</v>
      </c>
      <c r="K144" s="1">
        <v>0</v>
      </c>
      <c r="L144">
        <v>0</v>
      </c>
      <c r="N144">
        <v>8.9780958026887419</v>
      </c>
      <c r="O144">
        <v>0.10105775969928033</v>
      </c>
      <c r="P144" t="str">
        <f ca="1">IF(LOOKUP(C144,$BG$4:$BG$9,$BP$4:$BP$9)=A144,C144,"")</f>
        <v/>
      </c>
      <c r="Q144" t="str">
        <f ca="1">IF(LOOKUP(C144,$BG$4:$BG$9,$BQ$4:$BQ$9)=A144,C144,"")</f>
        <v/>
      </c>
      <c r="T144">
        <f>LOOKUP(C144,$X$32:$X$37,$AA$32:$AA$37)</f>
        <v>1762.9602734437415</v>
      </c>
      <c r="U144">
        <v>4896.2094213789196</v>
      </c>
      <c r="AE144" t="s">
        <v>3</v>
      </c>
      <c r="AF144">
        <v>364878.272450566</v>
      </c>
      <c r="AG144">
        <v>258975390.505238</v>
      </c>
      <c r="AH144">
        <v>39074668.605071999</v>
      </c>
      <c r="AI144">
        <v>5093552.0434573898</v>
      </c>
      <c r="AJ144">
        <v>3420264.1749539799</v>
      </c>
      <c r="AK144">
        <v>16906800</v>
      </c>
      <c r="AM144">
        <v>202423.335341522</v>
      </c>
      <c r="AN144">
        <v>0</v>
      </c>
      <c r="AQ144" t="s">
        <v>3</v>
      </c>
      <c r="AR144">
        <f t="shared" si="32"/>
        <v>9</v>
      </c>
      <c r="AS144">
        <f t="shared" si="36"/>
        <v>1.126035521824203E-3</v>
      </c>
      <c r="AT144">
        <f t="shared" si="37"/>
        <v>0.79921308284175974</v>
      </c>
      <c r="AU144">
        <f t="shared" si="38"/>
        <v>0.12058669472784553</v>
      </c>
      <c r="AV144">
        <f t="shared" si="39"/>
        <v>1.5718997173147189E-2</v>
      </c>
      <c r="AW144">
        <f t="shared" si="40"/>
        <v>1.0555133713922948E-2</v>
      </c>
      <c r="AX144">
        <f t="shared" si="41"/>
        <v>5.2175365862478618E-2</v>
      </c>
      <c r="AY144">
        <f t="shared" si="42"/>
        <v>0</v>
      </c>
      <c r="AZ144">
        <f t="shared" si="43"/>
        <v>6.2469015902164276E-4</v>
      </c>
      <c r="BA144">
        <f t="shared" si="44"/>
        <v>0</v>
      </c>
      <c r="BB144">
        <f t="shared" si="45"/>
        <v>0</v>
      </c>
      <c r="BD144">
        <f t="shared" si="33"/>
        <v>0.14686082561491567</v>
      </c>
    </row>
    <row r="145" spans="1:56" x14ac:dyDescent="0.25">
      <c r="A145">
        <v>2006</v>
      </c>
      <c r="B145" t="s">
        <v>13</v>
      </c>
      <c r="C145" t="s">
        <v>3</v>
      </c>
      <c r="D145">
        <f t="shared" si="34"/>
        <v>36.796707705684696</v>
      </c>
      <c r="E145">
        <f t="shared" si="35"/>
        <v>260.41833874091668</v>
      </c>
      <c r="F145">
        <v>635.41002644127695</v>
      </c>
      <c r="G145">
        <v>17.711456989215701</v>
      </c>
      <c r="H145">
        <v>1.1587114520664299</v>
      </c>
      <c r="I145">
        <v>14.3699459657288</v>
      </c>
      <c r="J145">
        <v>1551.23452697939</v>
      </c>
      <c r="K145">
        <v>2.06279999999985E-3</v>
      </c>
      <c r="L145">
        <v>0</v>
      </c>
      <c r="N145">
        <v>12.496581602413208</v>
      </c>
      <c r="O145">
        <v>0.1870936806540604</v>
      </c>
      <c r="P145" t="str">
        <f ca="1">IF(LOOKUP(C145,$BG$4:$BG$9,$BP$4:$BP$9)=A145,C145,"")</f>
        <v/>
      </c>
      <c r="Q145" t="str">
        <f ca="1">IF(LOOKUP(C145,$BG$4:$BG$9,$BQ$4:$BQ$9)=A145,C145,"")</f>
        <v/>
      </c>
      <c r="T145">
        <f>LOOKUP(C145,$X$32:$X$37,$AA$32:$AA$37)</f>
        <v>1762.9602734437415</v>
      </c>
      <c r="U145">
        <v>5730.0955379281904</v>
      </c>
      <c r="AE145" t="s">
        <v>3</v>
      </c>
      <c r="AF145">
        <v>276088.24200915999</v>
      </c>
      <c r="AG145">
        <v>260221968.954054</v>
      </c>
      <c r="AH145">
        <v>36796707.705684699</v>
      </c>
      <c r="AI145">
        <v>5088828.9374358803</v>
      </c>
      <c r="AJ145">
        <v>3419748.4749539802</v>
      </c>
      <c r="AK145">
        <v>16906800</v>
      </c>
      <c r="AM145">
        <v>196369.78686270901</v>
      </c>
      <c r="AN145">
        <v>0</v>
      </c>
      <c r="AQ145" t="s">
        <v>3</v>
      </c>
      <c r="AR145">
        <f t="shared" si="32"/>
        <v>5</v>
      </c>
      <c r="AS145">
        <f t="shared" si="36"/>
        <v>8.5500982997457659E-4</v>
      </c>
      <c r="AT145">
        <f t="shared" si="37"/>
        <v>0.80587401988554608</v>
      </c>
      <c r="AU145">
        <f t="shared" si="38"/>
        <v>0.11395467829454992</v>
      </c>
      <c r="AV145">
        <f t="shared" si="39"/>
        <v>1.5759449706744123E-2</v>
      </c>
      <c r="AW145">
        <f t="shared" si="40"/>
        <v>1.0590521859417727E-2</v>
      </c>
      <c r="AX145">
        <f t="shared" si="41"/>
        <v>5.2358188411857728E-2</v>
      </c>
      <c r="AY145">
        <f t="shared" si="42"/>
        <v>0</v>
      </c>
      <c r="AZ145">
        <f t="shared" si="43"/>
        <v>6.0813201190964953E-4</v>
      </c>
      <c r="BA145">
        <f t="shared" si="44"/>
        <v>0</v>
      </c>
      <c r="BB145">
        <f t="shared" si="45"/>
        <v>0</v>
      </c>
      <c r="BD145">
        <f t="shared" si="33"/>
        <v>0.14030464986071176</v>
      </c>
    </row>
    <row r="146" spans="1:56" x14ac:dyDescent="0.25">
      <c r="A146">
        <v>2007</v>
      </c>
      <c r="B146" t="s">
        <v>13</v>
      </c>
      <c r="C146" t="s">
        <v>3</v>
      </c>
      <c r="D146">
        <f t="shared" si="34"/>
        <v>45.218456677457695</v>
      </c>
      <c r="E146">
        <f t="shared" si="35"/>
        <v>252.20928118557859</v>
      </c>
      <c r="F146">
        <v>614.98033033324896</v>
      </c>
      <c r="G146">
        <v>17.1571304567256</v>
      </c>
      <c r="H146">
        <v>1.1211124935433701</v>
      </c>
      <c r="I146">
        <v>14.1917856930681</v>
      </c>
      <c r="J146">
        <v>1842.92551880462</v>
      </c>
      <c r="K146">
        <v>7.7359999999979004E-4</v>
      </c>
      <c r="L146">
        <v>0</v>
      </c>
      <c r="N146">
        <v>4.1342249246978824</v>
      </c>
      <c r="O146">
        <v>2.866555052969888E-2</v>
      </c>
      <c r="P146" t="str">
        <f ca="1">IF(LOOKUP(C146,$BG$4:$BG$9,$BP$4:$BP$9)=A146,C146,"")</f>
        <v/>
      </c>
      <c r="Q146" t="str">
        <f ca="1">IF(LOOKUP(C146,$BG$4:$BG$9,$BQ$4:$BQ$9)=A146,C146,"")</f>
        <v/>
      </c>
      <c r="T146">
        <f>LOOKUP(C146,$X$32:$X$37,$AA$32:$AA$37)</f>
        <v>1762.9602734437415</v>
      </c>
      <c r="U146">
        <v>5400.6900161602098</v>
      </c>
      <c r="AE146" t="s">
        <v>3</v>
      </c>
      <c r="AF146">
        <v>279839.59385061503</v>
      </c>
      <c r="AG146">
        <v>252001263.85829499</v>
      </c>
      <c r="AH146">
        <v>45218456.677457698</v>
      </c>
      <c r="AI146">
        <v>5077382.1526376102</v>
      </c>
      <c r="AJ146">
        <v>3420070.77495398</v>
      </c>
      <c r="AK146">
        <v>16906800</v>
      </c>
      <c r="AM146">
        <v>208002.03248358599</v>
      </c>
      <c r="AN146">
        <v>15.294799999999899</v>
      </c>
      <c r="AQ146" t="s">
        <v>3</v>
      </c>
      <c r="AR146">
        <f t="shared" si="32"/>
        <v>24</v>
      </c>
      <c r="AS146">
        <f t="shared" si="36"/>
        <v>8.6607659495979217E-4</v>
      </c>
      <c r="AT146">
        <f t="shared" si="37"/>
        <v>0.77991964441052097</v>
      </c>
      <c r="AU146">
        <f t="shared" si="38"/>
        <v>0.13994676896742278</v>
      </c>
      <c r="AV146">
        <f t="shared" si="39"/>
        <v>1.5714008820401013E-2</v>
      </c>
      <c r="AW146">
        <f t="shared" si="40"/>
        <v>1.0584789702328004E-2</v>
      </c>
      <c r="AX146">
        <f t="shared" si="41"/>
        <v>5.2324917908088346E-2</v>
      </c>
      <c r="AY146">
        <f t="shared" si="42"/>
        <v>0</v>
      </c>
      <c r="AZ146">
        <f t="shared" si="43"/>
        <v>6.437462603460834E-4</v>
      </c>
      <c r="BA146">
        <f t="shared" si="44"/>
        <v>4.7335933140548438E-8</v>
      </c>
      <c r="BB146">
        <f t="shared" si="45"/>
        <v>0</v>
      </c>
      <c r="BD146">
        <f t="shared" si="33"/>
        <v>0.16624556749015179</v>
      </c>
    </row>
    <row r="147" spans="1:56" x14ac:dyDescent="0.25">
      <c r="A147">
        <v>2008</v>
      </c>
      <c r="B147" t="s">
        <v>13</v>
      </c>
      <c r="C147" t="s">
        <v>3</v>
      </c>
      <c r="D147">
        <f t="shared" si="34"/>
        <v>36.627989752931299</v>
      </c>
      <c r="E147">
        <f t="shared" si="35"/>
        <v>262.390549182445</v>
      </c>
      <c r="F147">
        <v>636.31923969917398</v>
      </c>
      <c r="G147">
        <v>17.7463277822221</v>
      </c>
      <c r="H147">
        <v>1.1607496163462401</v>
      </c>
      <c r="I147">
        <v>14.346668706692901</v>
      </c>
      <c r="J147">
        <v>1501.5999438394001</v>
      </c>
      <c r="K147">
        <v>1.3319999999978499E-4</v>
      </c>
      <c r="L147">
        <v>0</v>
      </c>
      <c r="N147">
        <v>14.637509996694924</v>
      </c>
      <c r="O147">
        <v>0.16585458589797186</v>
      </c>
      <c r="P147" t="str">
        <f ca="1">IF(LOOKUP(C147,$BG$4:$BG$9,$BP$4:$BP$9)=A147,C147,"")</f>
        <v/>
      </c>
      <c r="Q147" t="str">
        <f ca="1">IF(LOOKUP(C147,$BG$4:$BG$9,$BQ$4:$BQ$9)=A147,C147,"")</f>
        <v/>
      </c>
      <c r="T147">
        <f>LOOKUP(C147,$X$32:$X$37,$AA$32:$AA$37)</f>
        <v>1762.9602734437415</v>
      </c>
      <c r="U147">
        <v>4850.1779428748296</v>
      </c>
      <c r="AE147" t="s">
        <v>3</v>
      </c>
      <c r="AF147">
        <v>384554.45205483201</v>
      </c>
      <c r="AG147">
        <v>262184011.09504199</v>
      </c>
      <c r="AH147">
        <v>36627989.752931297</v>
      </c>
      <c r="AI147">
        <v>5095786.3670035396</v>
      </c>
      <c r="AJ147">
        <v>3432216.4267519801</v>
      </c>
      <c r="AK147">
        <v>16953120</v>
      </c>
      <c r="AM147">
        <v>198876.91386864401</v>
      </c>
      <c r="AN147">
        <v>7661.1735344081198</v>
      </c>
      <c r="AQ147" t="s">
        <v>3</v>
      </c>
      <c r="AR147">
        <f t="shared" si="32"/>
        <v>4</v>
      </c>
      <c r="AS147">
        <f t="shared" si="36"/>
        <v>1.1836661582856566E-3</v>
      </c>
      <c r="AT147">
        <f t="shared" si="37"/>
        <v>0.80700753695225058</v>
      </c>
      <c r="AU147">
        <f t="shared" si="38"/>
        <v>0.11274167204387672</v>
      </c>
      <c r="AV147">
        <f t="shared" si="39"/>
        <v>1.5684930548185323E-2</v>
      </c>
      <c r="AW147">
        <f t="shared" si="40"/>
        <v>1.0564429590010757E-2</v>
      </c>
      <c r="AX147">
        <f t="shared" si="41"/>
        <v>5.2182036416768586E-2</v>
      </c>
      <c r="AY147">
        <f t="shared" si="42"/>
        <v>0</v>
      </c>
      <c r="AZ147">
        <f t="shared" si="43"/>
        <v>6.1214704797394996E-4</v>
      </c>
      <c r="BA147">
        <f t="shared" si="44"/>
        <v>2.3581242648413281E-5</v>
      </c>
      <c r="BB147">
        <f t="shared" si="45"/>
        <v>0</v>
      </c>
      <c r="BD147">
        <f t="shared" si="33"/>
        <v>0.13899103218207279</v>
      </c>
    </row>
    <row r="148" spans="1:56" x14ac:dyDescent="0.25">
      <c r="A148">
        <v>2009</v>
      </c>
      <c r="B148" t="s">
        <v>13</v>
      </c>
      <c r="C148" t="s">
        <v>3</v>
      </c>
      <c r="D148">
        <f t="shared" si="34"/>
        <v>34.892404837507705</v>
      </c>
      <c r="E148">
        <f t="shared" si="35"/>
        <v>262.43502495875509</v>
      </c>
      <c r="F148">
        <v>639.55135444133202</v>
      </c>
      <c r="G148">
        <v>17.849497131674799</v>
      </c>
      <c r="H148">
        <v>1.16708250496081</v>
      </c>
      <c r="I148">
        <v>14.3918139937561</v>
      </c>
      <c r="J148">
        <v>1406.19895759774</v>
      </c>
      <c r="K148" s="1">
        <v>0</v>
      </c>
      <c r="L148">
        <v>0</v>
      </c>
      <c r="N148">
        <v>16.417570688428611</v>
      </c>
      <c r="O148">
        <v>0.21733276157574144</v>
      </c>
      <c r="P148" t="str">
        <f ca="1">IF(LOOKUP(C148,$BG$4:$BG$9,$BP$4:$BP$9)=A148,C148,"")</f>
        <v/>
      </c>
      <c r="Q148" t="str">
        <f ca="1">IF(LOOKUP(C148,$BG$4:$BG$9,$BQ$4:$BQ$9)=A148,C148,"")</f>
        <v/>
      </c>
      <c r="T148">
        <f>LOOKUP(C148,$X$32:$X$37,$AA$32:$AA$37)</f>
        <v>1762.9602734437415</v>
      </c>
      <c r="U148">
        <v>4857.1740655567601</v>
      </c>
      <c r="AE148" t="s">
        <v>3</v>
      </c>
      <c r="AF148">
        <v>520862.641200057</v>
      </c>
      <c r="AG148">
        <v>262228378.645374</v>
      </c>
      <c r="AH148">
        <v>34892404.837507702</v>
      </c>
      <c r="AI148">
        <v>5122103.8191142101</v>
      </c>
      <c r="AJ148">
        <v>3420264.1749539799</v>
      </c>
      <c r="AK148">
        <v>16906800</v>
      </c>
      <c r="AM148">
        <v>203014.60364825401</v>
      </c>
      <c r="AN148">
        <v>3631.7097328620398</v>
      </c>
      <c r="AQ148" t="s">
        <v>3</v>
      </c>
      <c r="AR148">
        <f t="shared" si="32"/>
        <v>2</v>
      </c>
      <c r="AS148">
        <f t="shared" si="36"/>
        <v>1.611094131407094E-3</v>
      </c>
      <c r="AT148">
        <f t="shared" si="37"/>
        <v>0.81110559388668468</v>
      </c>
      <c r="AU148">
        <f t="shared" si="38"/>
        <v>0.10792662828509077</v>
      </c>
      <c r="AV148">
        <f t="shared" si="39"/>
        <v>1.5843315973708319E-2</v>
      </c>
      <c r="AW148">
        <f t="shared" si="40"/>
        <v>1.0579310367575045E-2</v>
      </c>
      <c r="AX148">
        <f t="shared" si="41"/>
        <v>5.2294874130570448E-2</v>
      </c>
      <c r="AY148">
        <f t="shared" si="42"/>
        <v>0</v>
      </c>
      <c r="AZ148">
        <f t="shared" si="43"/>
        <v>6.2794988669961742E-4</v>
      </c>
      <c r="BA148">
        <f t="shared" si="44"/>
        <v>1.123333826382213E-5</v>
      </c>
      <c r="BB148">
        <f t="shared" si="45"/>
        <v>0</v>
      </c>
      <c r="BD148">
        <f t="shared" si="33"/>
        <v>0.13434925462637412</v>
      </c>
    </row>
    <row r="149" spans="1:56" x14ac:dyDescent="0.25">
      <c r="A149">
        <v>2010</v>
      </c>
      <c r="B149" t="s">
        <v>13</v>
      </c>
      <c r="C149" t="s">
        <v>3</v>
      </c>
      <c r="D149">
        <f t="shared" si="34"/>
        <v>49.545806069536098</v>
      </c>
      <c r="E149">
        <f t="shared" si="35"/>
        <v>249.46519820721952</v>
      </c>
      <c r="F149">
        <v>605.48789116183502</v>
      </c>
      <c r="G149">
        <v>16.8936648751414</v>
      </c>
      <c r="H149">
        <v>1.1061909967578101</v>
      </c>
      <c r="I149">
        <v>14.0863628204487</v>
      </c>
      <c r="J149">
        <v>1925.2815317156701</v>
      </c>
      <c r="K149" s="1">
        <v>0</v>
      </c>
      <c r="L149">
        <v>0</v>
      </c>
      <c r="N149">
        <v>11.20565729513536</v>
      </c>
      <c r="O149">
        <v>0.14900991993465862</v>
      </c>
      <c r="P149" t="str">
        <f ca="1">IF(LOOKUP(C149,$BG$4:$BG$9,$BP$4:$BP$9)=A149,C149,"")</f>
        <v/>
      </c>
      <c r="Q149" t="str">
        <f ca="1">IF(LOOKUP(C149,$BG$4:$BG$9,$BQ$4:$BQ$9)=A149,C149,"")</f>
        <v/>
      </c>
      <c r="T149">
        <f>LOOKUP(C149,$X$32:$X$37,$AA$32:$AA$37)</f>
        <v>1762.9602734437415</v>
      </c>
      <c r="U149">
        <v>5882.86122125784</v>
      </c>
      <c r="AE149" t="s">
        <v>3</v>
      </c>
      <c r="AF149">
        <v>188443.090428503</v>
      </c>
      <c r="AG149">
        <v>249259860.57486799</v>
      </c>
      <c r="AH149">
        <v>49545806.069536097</v>
      </c>
      <c r="AI149">
        <v>5080286.4625890404</v>
      </c>
      <c r="AJ149">
        <v>3420264.1749539799</v>
      </c>
      <c r="AK149">
        <v>16906800</v>
      </c>
      <c r="AM149">
        <v>205114.47554743299</v>
      </c>
      <c r="AN149">
        <v>223.156804092264</v>
      </c>
      <c r="AQ149" t="s">
        <v>3</v>
      </c>
      <c r="AR149">
        <f t="shared" si="32"/>
        <v>34</v>
      </c>
      <c r="AS149">
        <f t="shared" si="36"/>
        <v>5.8052724584578411E-4</v>
      </c>
      <c r="AT149">
        <f t="shared" si="37"/>
        <v>0.76788244148613949</v>
      </c>
      <c r="AU149">
        <f t="shared" si="38"/>
        <v>0.15263329780547166</v>
      </c>
      <c r="AV149">
        <f t="shared" si="39"/>
        <v>1.5650585550938026E-2</v>
      </c>
      <c r="AW149">
        <f t="shared" si="40"/>
        <v>1.0536637544184062E-2</v>
      </c>
      <c r="AX149">
        <f t="shared" si="41"/>
        <v>5.2083936947475117E-2</v>
      </c>
      <c r="AY149">
        <f t="shared" si="42"/>
        <v>0</v>
      </c>
      <c r="AZ149">
        <f t="shared" si="43"/>
        <v>6.3188595189077334E-4</v>
      </c>
      <c r="BA149">
        <f t="shared" si="44"/>
        <v>6.8746805508680154E-7</v>
      </c>
      <c r="BB149">
        <f t="shared" si="45"/>
        <v>0</v>
      </c>
      <c r="BD149">
        <f t="shared" si="33"/>
        <v>0.17882052090059378</v>
      </c>
    </row>
    <row r="150" spans="1:56" x14ac:dyDescent="0.25">
      <c r="A150">
        <v>2011</v>
      </c>
      <c r="B150" t="s">
        <v>13</v>
      </c>
      <c r="C150" t="s">
        <v>3</v>
      </c>
      <c r="D150">
        <f t="shared" si="34"/>
        <v>41.620309374830299</v>
      </c>
      <c r="E150">
        <f t="shared" si="35"/>
        <v>256.58936802279914</v>
      </c>
      <c r="F150">
        <v>624.03254823158795</v>
      </c>
      <c r="G150">
        <v>17.403242088878201</v>
      </c>
      <c r="H150">
        <v>1.13770364554751</v>
      </c>
      <c r="I150">
        <v>14.2463221133592</v>
      </c>
      <c r="J150">
        <v>1689.81693299839</v>
      </c>
      <c r="K150">
        <v>8.2399999999977099E-4</v>
      </c>
      <c r="L150">
        <v>0</v>
      </c>
      <c r="N150">
        <v>3.8440092151500593</v>
      </c>
      <c r="O150">
        <v>4.2462021765541369E-2</v>
      </c>
      <c r="P150" t="str">
        <f ca="1">IF(LOOKUP(C150,$BG$4:$BG$9,$BP$4:$BP$9)=A150,C150,"")</f>
        <v/>
      </c>
      <c r="Q150" t="str">
        <f ca="1">IF(LOOKUP(C150,$BG$4:$BG$9,$BQ$4:$BQ$9)=A150,C150,"")</f>
        <v/>
      </c>
      <c r="T150">
        <f>LOOKUP(C150,$X$32:$X$37,$AA$32:$AA$37)</f>
        <v>1762.9602734437415</v>
      </c>
      <c r="U150">
        <v>5582.1834753293597</v>
      </c>
      <c r="AE150" t="s">
        <v>3</v>
      </c>
      <c r="AF150">
        <v>254086.58034504901</v>
      </c>
      <c r="AG150">
        <v>256364804.09581101</v>
      </c>
      <c r="AH150">
        <v>41620309.374830298</v>
      </c>
      <c r="AI150">
        <v>5158979.7877734601</v>
      </c>
      <c r="AJ150">
        <v>3420058.1749539799</v>
      </c>
      <c r="AK150">
        <v>16906800</v>
      </c>
      <c r="AM150">
        <v>202458.03914620299</v>
      </c>
      <c r="AN150">
        <v>22105.8878419018</v>
      </c>
      <c r="AQ150" t="s">
        <v>3</v>
      </c>
      <c r="AR150">
        <f t="shared" si="32"/>
        <v>14</v>
      </c>
      <c r="AS150">
        <f t="shared" si="36"/>
        <v>7.8433984429330747E-4</v>
      </c>
      <c r="AT150">
        <f t="shared" si="37"/>
        <v>0.79137249300506296</v>
      </c>
      <c r="AU150">
        <f t="shared" si="38"/>
        <v>0.12847772963909612</v>
      </c>
      <c r="AV150">
        <f t="shared" si="39"/>
        <v>1.5925254289146491E-2</v>
      </c>
      <c r="AW150">
        <f t="shared" si="40"/>
        <v>1.0557377303337489E-2</v>
      </c>
      <c r="AX150">
        <f t="shared" si="41"/>
        <v>5.2189599551027532E-2</v>
      </c>
      <c r="AY150">
        <f t="shared" si="42"/>
        <v>0</v>
      </c>
      <c r="AZ150">
        <f t="shared" si="43"/>
        <v>6.2496770464704084E-4</v>
      </c>
      <c r="BA150">
        <f t="shared" si="44"/>
        <v>6.8238663389215176E-5</v>
      </c>
      <c r="BB150">
        <f t="shared" si="45"/>
        <v>0</v>
      </c>
      <c r="BD150">
        <f t="shared" si="33"/>
        <v>0.15496036123158011</v>
      </c>
    </row>
    <row r="151" spans="1:56" x14ac:dyDescent="0.25">
      <c r="A151">
        <v>2012</v>
      </c>
      <c r="B151" t="s">
        <v>13</v>
      </c>
      <c r="C151" t="s">
        <v>3</v>
      </c>
      <c r="D151">
        <f t="shared" si="34"/>
        <v>41.213828725674396</v>
      </c>
      <c r="E151">
        <f t="shared" si="35"/>
        <v>257.5220896317029</v>
      </c>
      <c r="F151">
        <v>625.36310101218498</v>
      </c>
      <c r="G151">
        <v>17.433168924943299</v>
      </c>
      <c r="H151">
        <v>1.13949827498616</v>
      </c>
      <c r="I151">
        <v>14.2660137635454</v>
      </c>
      <c r="J151">
        <v>1662.7755513940201</v>
      </c>
      <c r="K151" s="1">
        <v>0</v>
      </c>
      <c r="L151" s="1">
        <v>4.6289741377021799E-6</v>
      </c>
      <c r="M151" s="1"/>
      <c r="N151">
        <v>5.1832114732097239</v>
      </c>
      <c r="O151">
        <v>6.3948301390391205E-2</v>
      </c>
      <c r="P151" t="str">
        <f ca="1">IF(LOOKUP(C151,$BG$4:$BG$9,$BP$4:$BP$9)=A151,C151,"")</f>
        <v/>
      </c>
      <c r="Q151" t="str">
        <f ca="1">IF(LOOKUP(C151,$BG$4:$BG$9,$BQ$4:$BQ$9)=A151,C151,"")</f>
        <v/>
      </c>
      <c r="T151">
        <f>LOOKUP(C151,$X$32:$X$37,$AA$32:$AA$37)</f>
        <v>1762.9602734437415</v>
      </c>
      <c r="U151">
        <v>5265.6122598665997</v>
      </c>
      <c r="AE151" t="s">
        <v>3</v>
      </c>
      <c r="AF151">
        <v>168566.69033602899</v>
      </c>
      <c r="AG151">
        <v>257313390.770309</v>
      </c>
      <c r="AH151">
        <v>41213828.725674398</v>
      </c>
      <c r="AI151">
        <v>5151039.7857648702</v>
      </c>
      <c r="AJ151">
        <v>3432249.7267519799</v>
      </c>
      <c r="AK151">
        <v>16953120</v>
      </c>
      <c r="AM151">
        <v>200435.01715616501</v>
      </c>
      <c r="AN151">
        <v>8263.8442377220308</v>
      </c>
      <c r="AQ151" t="s">
        <v>3</v>
      </c>
      <c r="AR151">
        <f t="shared" si="32"/>
        <v>13</v>
      </c>
      <c r="AS151">
        <f t="shared" si="36"/>
        <v>5.1956055220633032E-4</v>
      </c>
      <c r="AT151">
        <f t="shared" si="37"/>
        <v>0.7930978957479744</v>
      </c>
      <c r="AU151">
        <f t="shared" si="38"/>
        <v>0.12703031404699613</v>
      </c>
      <c r="AV151">
        <f t="shared" si="39"/>
        <v>1.587666620370699E-2</v>
      </c>
      <c r="AW151">
        <f t="shared" si="40"/>
        <v>1.0578967646493178E-2</v>
      </c>
      <c r="AX151">
        <f t="shared" si="41"/>
        <v>5.2253338849220718E-2</v>
      </c>
      <c r="AY151">
        <f t="shared" si="42"/>
        <v>0</v>
      </c>
      <c r="AZ151">
        <f t="shared" si="43"/>
        <v>6.1778592192531282E-4</v>
      </c>
      <c r="BA151">
        <f t="shared" si="44"/>
        <v>2.5471031476853192E-5</v>
      </c>
      <c r="BB151">
        <f t="shared" si="45"/>
        <v>0</v>
      </c>
      <c r="BD151">
        <f t="shared" si="33"/>
        <v>0.1534859478971963</v>
      </c>
    </row>
    <row r="152" spans="1:56" x14ac:dyDescent="0.25">
      <c r="A152">
        <v>2013</v>
      </c>
      <c r="B152" t="s">
        <v>13</v>
      </c>
      <c r="C152" t="s">
        <v>3</v>
      </c>
      <c r="D152">
        <f t="shared" si="34"/>
        <v>43.846941942705996</v>
      </c>
      <c r="E152">
        <f t="shared" si="35"/>
        <v>254.144109295851</v>
      </c>
      <c r="F152">
        <v>618.49081523221002</v>
      </c>
      <c r="G152">
        <v>17.2529674495037</v>
      </c>
      <c r="H152">
        <v>1.1276627433176101</v>
      </c>
      <c r="I152">
        <v>14.204730997857901</v>
      </c>
      <c r="J152">
        <v>1756.74840045</v>
      </c>
      <c r="K152" s="1">
        <v>0</v>
      </c>
      <c r="L152">
        <v>0</v>
      </c>
      <c r="N152">
        <v>0.82788207967377758</v>
      </c>
      <c r="O152">
        <v>9.1699959656581509E-3</v>
      </c>
      <c r="P152" t="str">
        <f ca="1">IF(LOOKUP(C152,$BG$4:$BG$9,$BP$4:$BP$9)=A152,C152,"")</f>
        <v/>
      </c>
      <c r="Q152" t="str">
        <f ca="1">IF(LOOKUP(C152,$BG$4:$BG$9,$BQ$4:$BQ$9)=A152,C152,"")</f>
        <v>SAPP</v>
      </c>
      <c r="T152">
        <f>LOOKUP(C152,$X$32:$X$37,$AA$32:$AA$37)</f>
        <v>1762.9602734437415</v>
      </c>
      <c r="U152">
        <v>5405.2613356735501</v>
      </c>
      <c r="AE152" t="s">
        <v>3</v>
      </c>
      <c r="AF152">
        <v>259329.56183910201</v>
      </c>
      <c r="AG152">
        <v>253934995.42138001</v>
      </c>
      <c r="AH152">
        <v>43846941.942705996</v>
      </c>
      <c r="AI152">
        <v>5165080.0281265499</v>
      </c>
      <c r="AJ152">
        <v>3420264.1749539999</v>
      </c>
      <c r="AK152">
        <v>16906800</v>
      </c>
      <c r="AM152">
        <v>207074.542067956</v>
      </c>
      <c r="AN152">
        <v>2039.3324030475301</v>
      </c>
      <c r="AQ152" t="s">
        <v>3</v>
      </c>
      <c r="AR152">
        <f t="shared" si="32"/>
        <v>20</v>
      </c>
      <c r="AS152">
        <f t="shared" si="36"/>
        <v>8.0103644659075004E-4</v>
      </c>
      <c r="AT152">
        <f t="shared" si="37"/>
        <v>0.78437330844520037</v>
      </c>
      <c r="AU152">
        <f t="shared" si="38"/>
        <v>0.13543769680005777</v>
      </c>
      <c r="AV152">
        <f t="shared" si="39"/>
        <v>1.5954283509931486E-2</v>
      </c>
      <c r="AW152">
        <f t="shared" si="40"/>
        <v>1.056476647581985E-2</v>
      </c>
      <c r="AX152">
        <f t="shared" si="41"/>
        <v>5.222298182735937E-2</v>
      </c>
      <c r="AY152">
        <f t="shared" si="42"/>
        <v>0</v>
      </c>
      <c r="AZ152">
        <f t="shared" si="43"/>
        <v>6.3962725337282221E-4</v>
      </c>
      <c r="BA152">
        <f t="shared" si="44"/>
        <v>6.2992416675122604E-6</v>
      </c>
      <c r="BB152">
        <f t="shared" si="45"/>
        <v>0</v>
      </c>
      <c r="BD152">
        <f t="shared" si="33"/>
        <v>0.1619567467858091</v>
      </c>
    </row>
    <row r="153" spans="1:56" x14ac:dyDescent="0.25">
      <c r="A153">
        <v>2014</v>
      </c>
      <c r="B153" t="s">
        <v>13</v>
      </c>
      <c r="C153" t="s">
        <v>3</v>
      </c>
      <c r="D153">
        <f t="shared" si="34"/>
        <v>42.093617456002505</v>
      </c>
      <c r="E153">
        <f t="shared" si="35"/>
        <v>254.66775800228999</v>
      </c>
      <c r="F153">
        <v>621.97697062774205</v>
      </c>
      <c r="G153">
        <v>17.3577319728658</v>
      </c>
      <c r="H153">
        <v>1.13460147871537</v>
      </c>
      <c r="I153">
        <v>14.267378714544</v>
      </c>
      <c r="J153">
        <v>1726.17169414555</v>
      </c>
      <c r="K153" s="1">
        <v>0</v>
      </c>
      <c r="L153">
        <v>0</v>
      </c>
      <c r="N153">
        <v>1.6230948100576583</v>
      </c>
      <c r="O153">
        <v>6.041645611820079E-2</v>
      </c>
      <c r="P153" t="str">
        <f ca="1">IF(LOOKUP(C153,$BG$4:$BG$9,$BP$4:$BP$9)=A153,C153,"")</f>
        <v/>
      </c>
      <c r="Q153" t="str">
        <f ca="1">IF(LOOKUP(C153,$BG$4:$BG$9,$BQ$4:$BQ$9)=A153,C153,"")</f>
        <v/>
      </c>
      <c r="T153">
        <f>LOOKUP(C153,$X$32:$X$37,$AA$32:$AA$37)</f>
        <v>1762.9602734437415</v>
      </c>
      <c r="U153">
        <v>5061.5630258226502</v>
      </c>
      <c r="AE153" t="s">
        <v>3</v>
      </c>
      <c r="AF153">
        <v>371282.08878647198</v>
      </c>
      <c r="AG153">
        <v>254457631.76095399</v>
      </c>
      <c r="AH153">
        <v>42093617.456002504</v>
      </c>
      <c r="AI153">
        <v>5127514.0066921804</v>
      </c>
      <c r="AJ153">
        <v>3420264.1749539799</v>
      </c>
      <c r="AK153">
        <v>16906800</v>
      </c>
      <c r="AM153">
        <v>200887.77703038201</v>
      </c>
      <c r="AN153">
        <v>9238.4643055968409</v>
      </c>
      <c r="AQ153" t="s">
        <v>3</v>
      </c>
      <c r="AR153">
        <f t="shared" si="32"/>
        <v>16</v>
      </c>
      <c r="AS153">
        <f t="shared" si="36"/>
        <v>1.1509509604363144E-3</v>
      </c>
      <c r="AT153">
        <f t="shared" si="37"/>
        <v>0.78880254262427263</v>
      </c>
      <c r="AU153">
        <f t="shared" si="38"/>
        <v>0.13048754815395266</v>
      </c>
      <c r="AV153">
        <f t="shared" si="39"/>
        <v>1.5894968674470697E-2</v>
      </c>
      <c r="AW153">
        <f t="shared" si="40"/>
        <v>1.0602602323143993E-2</v>
      </c>
      <c r="AX153">
        <f t="shared" si="41"/>
        <v>5.2410009223729848E-2</v>
      </c>
      <c r="AY153">
        <f t="shared" si="42"/>
        <v>0</v>
      </c>
      <c r="AZ153">
        <f t="shared" si="43"/>
        <v>6.2273938575584423E-4</v>
      </c>
      <c r="BA153">
        <f t="shared" si="44"/>
        <v>2.8638654237906017E-5</v>
      </c>
      <c r="BB153">
        <f t="shared" si="45"/>
        <v>0</v>
      </c>
      <c r="BD153">
        <f t="shared" si="33"/>
        <v>0.15698511915156735</v>
      </c>
    </row>
    <row r="154" spans="1:56" x14ac:dyDescent="0.25">
      <c r="A154">
        <v>2015</v>
      </c>
      <c r="B154" t="s">
        <v>13</v>
      </c>
      <c r="C154" t="s">
        <v>3</v>
      </c>
      <c r="D154">
        <f t="shared" si="34"/>
        <v>42.480243539238899</v>
      </c>
      <c r="E154">
        <f t="shared" si="35"/>
        <v>255.74286362153526</v>
      </c>
      <c r="F154">
        <v>622.16204528236904</v>
      </c>
      <c r="G154">
        <v>17.347839195216</v>
      </c>
      <c r="H154">
        <v>1.1376934354258801</v>
      </c>
      <c r="I154">
        <v>14.252672697967901</v>
      </c>
      <c r="J154">
        <v>1691.90668977008</v>
      </c>
      <c r="K154">
        <v>2.54519999999986E-3</v>
      </c>
      <c r="L154">
        <v>0</v>
      </c>
      <c r="N154">
        <v>2.1375706494775883</v>
      </c>
      <c r="O154">
        <v>4.8802396252611846E-2</v>
      </c>
      <c r="P154" t="str">
        <f ca="1">IF(LOOKUP(C154,$BG$4:$BG$9,$BP$4:$BP$9)=A154,C154,"")</f>
        <v/>
      </c>
      <c r="Q154" t="str">
        <f ca="1">IF(LOOKUP(C154,$BG$4:$BG$9,$BQ$4:$BQ$9)=A154,C154,"")</f>
        <v/>
      </c>
      <c r="T154">
        <f>LOOKUP(C154,$X$32:$X$37,$AA$32:$AA$37)</f>
        <v>1762.9602734437415</v>
      </c>
      <c r="U154">
        <v>5188.3035302109001</v>
      </c>
      <c r="AE154" t="s">
        <v>3</v>
      </c>
      <c r="AF154">
        <v>190347.831050245</v>
      </c>
      <c r="AG154">
        <v>255527055.13574401</v>
      </c>
      <c r="AH154">
        <v>42480243.5392389</v>
      </c>
      <c r="AI154">
        <v>5115667.1388643999</v>
      </c>
      <c r="AJ154">
        <v>3419627.8749539801</v>
      </c>
      <c r="AK154">
        <v>16906800</v>
      </c>
      <c r="AM154">
        <v>215808.48579126701</v>
      </c>
      <c r="AN154">
        <v>0</v>
      </c>
      <c r="AQ154" t="s">
        <v>3</v>
      </c>
      <c r="AR154">
        <f t="shared" si="32"/>
        <v>18</v>
      </c>
      <c r="AS154">
        <f t="shared" si="36"/>
        <v>5.8775534662576696E-4</v>
      </c>
      <c r="AT154">
        <f t="shared" si="37"/>
        <v>0.78901551982447649</v>
      </c>
      <c r="AU154">
        <f t="shared" si="38"/>
        <v>0.13117034288434681</v>
      </c>
      <c r="AV154">
        <f t="shared" si="39"/>
        <v>1.5796138552435692E-2</v>
      </c>
      <c r="AW154">
        <f t="shared" si="40"/>
        <v>1.0559114626550006E-2</v>
      </c>
      <c r="AX154">
        <f t="shared" si="41"/>
        <v>5.2204756101000636E-2</v>
      </c>
      <c r="AY154">
        <f t="shared" si="42"/>
        <v>0</v>
      </c>
      <c r="AZ154">
        <f t="shared" si="43"/>
        <v>6.6637266456451587E-4</v>
      </c>
      <c r="BA154">
        <f t="shared" si="44"/>
        <v>0</v>
      </c>
      <c r="BB154">
        <f t="shared" si="45"/>
        <v>0</v>
      </c>
      <c r="BD154">
        <f t="shared" si="33"/>
        <v>0.15752559606333252</v>
      </c>
    </row>
    <row r="155" spans="1:56" x14ac:dyDescent="0.25">
      <c r="A155">
        <v>2016</v>
      </c>
      <c r="B155" t="s">
        <v>13</v>
      </c>
      <c r="C155" t="s">
        <v>3</v>
      </c>
      <c r="D155">
        <f t="shared" si="34"/>
        <v>47.824517763625003</v>
      </c>
      <c r="E155">
        <f t="shared" si="35"/>
        <v>250.4485310031009</v>
      </c>
      <c r="F155">
        <v>608.69126473553797</v>
      </c>
      <c r="G155">
        <v>16.988649980168798</v>
      </c>
      <c r="H155">
        <v>1.10945732601558</v>
      </c>
      <c r="I155">
        <v>14.133373953267</v>
      </c>
      <c r="J155">
        <v>1894.39999807153</v>
      </c>
      <c r="K155" s="1">
        <v>0</v>
      </c>
      <c r="L155">
        <v>0</v>
      </c>
      <c r="N155">
        <v>8.501036193342884</v>
      </c>
      <c r="O155">
        <v>9.8732457858588862E-2</v>
      </c>
      <c r="P155" t="str">
        <f ca="1">IF(LOOKUP(C155,$BG$4:$BG$9,$BP$4:$BP$9)=A155,C155,"")</f>
        <v/>
      </c>
      <c r="Q155" t="str">
        <f ca="1">IF(LOOKUP(C155,$BG$4:$BG$9,$BQ$4:$BQ$9)=A155,C155,"")</f>
        <v/>
      </c>
      <c r="T155">
        <f>LOOKUP(C155,$X$32:$X$37,$AA$32:$AA$37)</f>
        <v>1762.9602734437415</v>
      </c>
      <c r="U155">
        <v>4921.0714605376997</v>
      </c>
      <c r="AE155" t="s">
        <v>3</v>
      </c>
      <c r="AF155">
        <v>260550.257612724</v>
      </c>
      <c r="AG155">
        <v>250239334.503131</v>
      </c>
      <c r="AH155">
        <v>47824517.763625003</v>
      </c>
      <c r="AI155">
        <v>5251545.4841763098</v>
      </c>
      <c r="AJ155">
        <v>3432249.7267519799</v>
      </c>
      <c r="AK155">
        <v>16953120</v>
      </c>
      <c r="AM155">
        <v>209168.309147163</v>
      </c>
      <c r="AN155">
        <v>28.190822753275299</v>
      </c>
      <c r="AQ155" t="s">
        <v>3</v>
      </c>
      <c r="AR155">
        <f t="shared" si="32"/>
        <v>31</v>
      </c>
      <c r="AS155">
        <f t="shared" si="36"/>
        <v>8.037444683313468E-4</v>
      </c>
      <c r="AT155">
        <f t="shared" si="37"/>
        <v>0.7719373709649594</v>
      </c>
      <c r="AU155">
        <f t="shared" si="38"/>
        <v>0.14752889502132915</v>
      </c>
      <c r="AV155">
        <f t="shared" si="39"/>
        <v>1.6199948032179744E-2</v>
      </c>
      <c r="AW155">
        <f t="shared" si="40"/>
        <v>1.0587791227245985E-2</v>
      </c>
      <c r="AX155">
        <f t="shared" si="41"/>
        <v>5.2296921698733706E-2</v>
      </c>
      <c r="AY155">
        <f t="shared" si="42"/>
        <v>0</v>
      </c>
      <c r="AZ155">
        <f t="shared" si="43"/>
        <v>6.452416242748065E-4</v>
      </c>
      <c r="BA155">
        <f t="shared" si="44"/>
        <v>8.6962945472627981E-8</v>
      </c>
      <c r="BB155">
        <f t="shared" si="45"/>
        <v>0</v>
      </c>
      <c r="BD155">
        <f t="shared" si="33"/>
        <v>0.17431663428075489</v>
      </c>
    </row>
    <row r="156" spans="1:56" x14ac:dyDescent="0.25">
      <c r="A156">
        <v>2017</v>
      </c>
      <c r="B156" t="s">
        <v>13</v>
      </c>
      <c r="C156" t="s">
        <v>3</v>
      </c>
      <c r="D156">
        <f t="shared" si="34"/>
        <v>38.732855169304898</v>
      </c>
      <c r="E156">
        <f t="shared" si="35"/>
        <v>258.31487154415407</v>
      </c>
      <c r="F156">
        <v>630.25503607050803</v>
      </c>
      <c r="G156">
        <v>17.5849113186915</v>
      </c>
      <c r="H156">
        <v>1.14921518275377</v>
      </c>
      <c r="I156">
        <v>14.323301075509301</v>
      </c>
      <c r="J156">
        <v>1650.4642223691301</v>
      </c>
      <c r="K156" s="1">
        <v>0</v>
      </c>
      <c r="L156">
        <v>0</v>
      </c>
      <c r="N156">
        <v>8.4569669420303981</v>
      </c>
      <c r="O156">
        <v>0.13095252112190181</v>
      </c>
      <c r="P156" t="str">
        <f ca="1">IF(LOOKUP(C156,$BG$4:$BG$9,$BP$4:$BP$9)=A156,C156,"")</f>
        <v/>
      </c>
      <c r="Q156" t="str">
        <f ca="1">IF(LOOKUP(C156,$BG$4:$BG$9,$BQ$4:$BQ$9)=A156,C156,"")</f>
        <v/>
      </c>
      <c r="T156">
        <f>LOOKUP(C156,$X$32:$X$37,$AA$32:$AA$37)</f>
        <v>1762.9602734437415</v>
      </c>
      <c r="U156">
        <v>4676.6823529146004</v>
      </c>
      <c r="AE156" t="s">
        <v>3</v>
      </c>
      <c r="AF156">
        <v>388998.87892165303</v>
      </c>
      <c r="AG156">
        <v>258113572.841903</v>
      </c>
      <c r="AH156">
        <v>38732855.1693049</v>
      </c>
      <c r="AI156">
        <v>5152703.0902164197</v>
      </c>
      <c r="AJ156">
        <v>3419877.5749539798</v>
      </c>
      <c r="AK156">
        <v>16906800</v>
      </c>
      <c r="AM156">
        <v>197661.97338154999</v>
      </c>
      <c r="AN156">
        <v>3636.7288694857898</v>
      </c>
      <c r="AQ156" t="s">
        <v>3</v>
      </c>
      <c r="AR156">
        <f t="shared" si="32"/>
        <v>8</v>
      </c>
      <c r="AS156">
        <f t="shared" si="36"/>
        <v>1.2046437801755104E-3</v>
      </c>
      <c r="AT156">
        <f t="shared" si="37"/>
        <v>0.79932083857110892</v>
      </c>
      <c r="AU156">
        <f t="shared" si="38"/>
        <v>0.11994711449422842</v>
      </c>
      <c r="AV156">
        <f t="shared" si="39"/>
        <v>1.5956785649170233E-2</v>
      </c>
      <c r="AW156">
        <f t="shared" si="40"/>
        <v>1.0590606998792306E-2</v>
      </c>
      <c r="AX156">
        <f t="shared" si="41"/>
        <v>5.2356632798351337E-2</v>
      </c>
      <c r="AY156">
        <f t="shared" si="42"/>
        <v>0</v>
      </c>
      <c r="AZ156">
        <f t="shared" si="43"/>
        <v>6.1211556051620115E-4</v>
      </c>
      <c r="BA156">
        <f t="shared" si="44"/>
        <v>1.1262147656968253E-5</v>
      </c>
      <c r="BB156">
        <f t="shared" si="45"/>
        <v>0</v>
      </c>
      <c r="BD156">
        <f t="shared" si="33"/>
        <v>0.14649450714219095</v>
      </c>
    </row>
    <row r="157" spans="1:56" x14ac:dyDescent="0.25">
      <c r="A157">
        <v>2018</v>
      </c>
      <c r="B157" t="s">
        <v>13</v>
      </c>
      <c r="C157" t="s">
        <v>3</v>
      </c>
      <c r="D157">
        <f t="shared" si="34"/>
        <v>49.757604180389905</v>
      </c>
      <c r="E157">
        <f t="shared" si="35"/>
        <v>248.59796374050273</v>
      </c>
      <c r="F157">
        <v>604.56419026309902</v>
      </c>
      <c r="G157">
        <v>16.864067073708998</v>
      </c>
      <c r="H157">
        <v>1.1049135875532901</v>
      </c>
      <c r="I157">
        <v>14.0991437077495</v>
      </c>
      <c r="J157">
        <v>2011.46592797178</v>
      </c>
      <c r="K157" s="1">
        <v>0</v>
      </c>
      <c r="L157">
        <v>0</v>
      </c>
      <c r="N157">
        <v>12.284689872705947</v>
      </c>
      <c r="O157">
        <v>0.13750644183837935</v>
      </c>
      <c r="P157" t="str">
        <f ca="1">IF(LOOKUP(C157,$BG$4:$BG$9,$BP$4:$BP$9)=A157,C157,"")</f>
        <v/>
      </c>
      <c r="Q157" t="str">
        <f ca="1">IF(LOOKUP(C157,$BG$4:$BG$9,$BQ$4:$BQ$9)=A157,C157,"")</f>
        <v/>
      </c>
      <c r="T157">
        <f>LOOKUP(C157,$X$32:$X$37,$AA$32:$AA$37)</f>
        <v>1762.9602734437415</v>
      </c>
      <c r="U157">
        <v>5697.5545261420402</v>
      </c>
      <c r="AE157" t="s">
        <v>3</v>
      </c>
      <c r="AF157">
        <v>177800.950654038</v>
      </c>
      <c r="AG157">
        <v>248400293.94498199</v>
      </c>
      <c r="AH157">
        <v>49757604.180389903</v>
      </c>
      <c r="AI157">
        <v>5114034.1233125599</v>
      </c>
      <c r="AJ157">
        <v>3420264.1749539799</v>
      </c>
      <c r="AK157">
        <v>16906800</v>
      </c>
      <c r="AM157">
        <v>197615.79552076501</v>
      </c>
      <c r="AN157">
        <v>54</v>
      </c>
      <c r="AQ157" t="s">
        <v>3</v>
      </c>
      <c r="AR157">
        <f t="shared" si="32"/>
        <v>35</v>
      </c>
      <c r="AS157">
        <f t="shared" si="36"/>
        <v>5.4881161533276799E-4</v>
      </c>
      <c r="AT157">
        <f t="shared" si="37"/>
        <v>0.76672799592809093</v>
      </c>
      <c r="AU157">
        <f t="shared" si="38"/>
        <v>0.15358495567587166</v>
      </c>
      <c r="AV157">
        <f t="shared" si="39"/>
        <v>1.5785299897204577E-2</v>
      </c>
      <c r="AW157">
        <f t="shared" si="40"/>
        <v>1.0557202871055969E-2</v>
      </c>
      <c r="AX157">
        <f t="shared" si="41"/>
        <v>5.218559396885495E-2</v>
      </c>
      <c r="AY157">
        <f t="shared" si="42"/>
        <v>0</v>
      </c>
      <c r="AZ157">
        <f t="shared" si="43"/>
        <v>6.0997336378728717E-4</v>
      </c>
      <c r="BA157">
        <f t="shared" si="44"/>
        <v>1.6667980187369384E-7</v>
      </c>
      <c r="BB157">
        <f t="shared" si="45"/>
        <v>0</v>
      </c>
      <c r="BD157">
        <f t="shared" si="33"/>
        <v>0.17992745844413219</v>
      </c>
    </row>
    <row r="158" spans="1:56" x14ac:dyDescent="0.25">
      <c r="A158">
        <v>1980</v>
      </c>
      <c r="B158" t="s">
        <v>13</v>
      </c>
      <c r="C158" t="s">
        <v>4</v>
      </c>
      <c r="D158">
        <f t="shared" si="34"/>
        <v>28.9313364006325</v>
      </c>
      <c r="E158">
        <f t="shared" si="35"/>
        <v>35.596315433341609</v>
      </c>
      <c r="F158">
        <v>258.49502487234503</v>
      </c>
      <c r="G158">
        <v>22.2798613079039</v>
      </c>
      <c r="H158">
        <v>0.17755314831126701</v>
      </c>
      <c r="I158">
        <v>12.3362564020369</v>
      </c>
      <c r="J158">
        <v>1389.55677400276</v>
      </c>
      <c r="K158">
        <v>1.0839033694579401</v>
      </c>
      <c r="L158">
        <v>4.3854023173535601E-2</v>
      </c>
      <c r="N158" cm="1">
        <f t="array" ref="N158:N196">ABS(D158:D196-AVERAGE(D158:D196))+ABS(E158:E196-AVERAGE(E158:E196))</f>
        <v>7.4345061701343518</v>
      </c>
      <c r="O158" cm="1">
        <f t="array" ref="O158:O196">ABS(H158:H196-AVERAGE(H158:H196))+ABS(I158:I196-AVERAGE(I158:I196))</f>
        <v>1.7432276038984045</v>
      </c>
      <c r="P158" t="str">
        <f ca="1">IF(LOOKUP(C158,$BG$4:$BG$9,$BP$4:$BP$9)=A158,C158,"")</f>
        <v/>
      </c>
      <c r="Q158" t="str">
        <f ca="1">IF(LOOKUP(C158,$BG$4:$BG$9,$BQ$4:$BQ$9)=A158,C158,"")</f>
        <v/>
      </c>
      <c r="T158">
        <f>LOOKUP(C158,$X$32:$X$37,$AA$32:$AA$37)</f>
        <v>1240.7279198503809</v>
      </c>
      <c r="U158">
        <v>6129.6209750103899</v>
      </c>
      <c r="AE158" t="s">
        <v>4</v>
      </c>
      <c r="AF158">
        <v>341293.04962443898</v>
      </c>
      <c r="AG158">
        <v>6548472</v>
      </c>
      <c r="AH158">
        <v>28931336.400632501</v>
      </c>
      <c r="AI158">
        <v>6956.0813934369398</v>
      </c>
      <c r="AJ158">
        <v>574012.73326200002</v>
      </c>
      <c r="AM158">
        <v>2785336.7617142098</v>
      </c>
      <c r="AN158">
        <v>26262506.671627399</v>
      </c>
      <c r="AQ158" t="s">
        <v>4</v>
      </c>
      <c r="AR158">
        <f>RANK(AH158,$AH$158:$AH$196,1)</f>
        <v>34</v>
      </c>
      <c r="AS158">
        <f t="shared" si="36"/>
        <v>5.2145683674682019E-3</v>
      </c>
      <c r="AT158">
        <f t="shared" si="37"/>
        <v>0.10005318005751158</v>
      </c>
      <c r="AU158">
        <f t="shared" si="38"/>
        <v>0.44203780823937594</v>
      </c>
      <c r="AV158">
        <f t="shared" si="39"/>
        <v>1.0628098648848956E-4</v>
      </c>
      <c r="AW158">
        <f t="shared" si="40"/>
        <v>8.7702595897741122E-3</v>
      </c>
      <c r="AX158">
        <f t="shared" si="41"/>
        <v>0</v>
      </c>
      <c r="AY158">
        <f t="shared" si="42"/>
        <v>0</v>
      </c>
      <c r="AZ158">
        <f t="shared" si="43"/>
        <v>4.2556767523873974E-2</v>
      </c>
      <c r="BA158">
        <f t="shared" si="44"/>
        <v>0.40126113523550766</v>
      </c>
      <c r="BB158">
        <f t="shared" si="45"/>
        <v>0</v>
      </c>
      <c r="BD158">
        <f t="shared" si="33"/>
        <v>0.45091434881563858</v>
      </c>
    </row>
    <row r="159" spans="1:56" x14ac:dyDescent="0.25">
      <c r="A159">
        <v>1981</v>
      </c>
      <c r="B159" t="s">
        <v>13</v>
      </c>
      <c r="C159" t="s">
        <v>4</v>
      </c>
      <c r="D159">
        <f t="shared" si="34"/>
        <v>29.082427241546899</v>
      </c>
      <c r="E159">
        <f t="shared" si="35"/>
        <v>35.206496513170123</v>
      </c>
      <c r="F159">
        <v>253.59286297277799</v>
      </c>
      <c r="G159">
        <v>21.688333215594898</v>
      </c>
      <c r="H159">
        <v>0.180289839410466</v>
      </c>
      <c r="I159">
        <v>12.255076447397199</v>
      </c>
      <c r="J159">
        <v>1426.6455010258801</v>
      </c>
      <c r="K159">
        <v>0.93787910407115704</v>
      </c>
      <c r="L159">
        <v>4.3739382315520499E-2</v>
      </c>
      <c r="N159">
        <v>7.9754159312202368</v>
      </c>
      <c r="O159">
        <v>1.8216708674389068</v>
      </c>
      <c r="P159" t="str">
        <f ca="1">IF(LOOKUP(C159,$BG$4:$BG$9,$BP$4:$BP$9)=A159,C159,"")</f>
        <v/>
      </c>
      <c r="Q159" t="str">
        <f ca="1">IF(LOOKUP(C159,$BG$4:$BG$9,$BQ$4:$BQ$9)=A159,C159,"")</f>
        <v/>
      </c>
      <c r="T159">
        <f>LOOKUP(C159,$X$32:$X$37,$AA$32:$AA$37)</f>
        <v>1240.7279198503809</v>
      </c>
      <c r="U159">
        <v>6114.8259462529804</v>
      </c>
      <c r="AE159" t="s">
        <v>4</v>
      </c>
      <c r="AF159">
        <v>388219.00142805499</v>
      </c>
      <c r="AG159">
        <v>6530580</v>
      </c>
      <c r="AH159">
        <v>29082427.241546899</v>
      </c>
      <c r="AI159">
        <v>6886.3079212635403</v>
      </c>
      <c r="AJ159">
        <v>572049.31241999997</v>
      </c>
      <c r="AM159">
        <v>2602070.8944545202</v>
      </c>
      <c r="AN159">
        <v>26073845.618715599</v>
      </c>
      <c r="AQ159" t="s">
        <v>4</v>
      </c>
      <c r="AR159">
        <f t="shared" ref="AR159:AR196" si="46">RANK(AH159,$AH$158:$AH$196,1)</f>
        <v>36</v>
      </c>
      <c r="AS159">
        <f t="shared" si="36"/>
        <v>5.9491623016062461E-3</v>
      </c>
      <c r="AT159">
        <f t="shared" si="37"/>
        <v>0.10007619462393497</v>
      </c>
      <c r="AU159">
        <f t="shared" si="38"/>
        <v>0.44566618106836997</v>
      </c>
      <c r="AV159">
        <f t="shared" si="39"/>
        <v>1.055274557188971E-4</v>
      </c>
      <c r="AW159">
        <f t="shared" si="40"/>
        <v>8.7662226516223817E-3</v>
      </c>
      <c r="AX159">
        <f t="shared" si="41"/>
        <v>0</v>
      </c>
      <c r="AY159">
        <f t="shared" si="42"/>
        <v>0</v>
      </c>
      <c r="AZ159">
        <f t="shared" si="43"/>
        <v>3.9874766599399605E-2</v>
      </c>
      <c r="BA159">
        <f t="shared" si="44"/>
        <v>0.39956194529934802</v>
      </c>
      <c r="BB159">
        <f t="shared" si="45"/>
        <v>0</v>
      </c>
      <c r="BD159">
        <f t="shared" si="33"/>
        <v>0.45453793117571123</v>
      </c>
    </row>
    <row r="160" spans="1:56" x14ac:dyDescent="0.25">
      <c r="A160">
        <v>1982</v>
      </c>
      <c r="B160" t="s">
        <v>13</v>
      </c>
      <c r="C160" t="s">
        <v>4</v>
      </c>
      <c r="D160">
        <f t="shared" si="34"/>
        <v>28.3417969105518</v>
      </c>
      <c r="E160">
        <f t="shared" si="35"/>
        <v>35.951620589776844</v>
      </c>
      <c r="F160">
        <v>258.90646122394401</v>
      </c>
      <c r="G160">
        <v>22.463816341056301</v>
      </c>
      <c r="H160">
        <v>0.18315824740814199</v>
      </c>
      <c r="I160">
        <v>12.522525354567801</v>
      </c>
      <c r="J160">
        <v>1381.93327835677</v>
      </c>
      <c r="K160">
        <v>1.0975197700320101</v>
      </c>
      <c r="L160">
        <v>4.3740883644441501E-2</v>
      </c>
      <c r="N160">
        <v>6.4896615236184161</v>
      </c>
      <c r="O160">
        <v>1.551353552270629</v>
      </c>
      <c r="P160" t="str">
        <f ca="1">IF(LOOKUP(C160,$BG$4:$BG$9,$BP$4:$BP$9)=A160,C160,"")</f>
        <v/>
      </c>
      <c r="Q160" t="str">
        <f ca="1">IF(LOOKUP(C160,$BG$4:$BG$9,$BQ$4:$BQ$9)=A160,C160,"")</f>
        <v/>
      </c>
      <c r="T160">
        <f>LOOKUP(C160,$X$32:$X$37,$AA$32:$AA$37)</f>
        <v>1240.7279198503809</v>
      </c>
      <c r="U160">
        <v>5832.6521912569497</v>
      </c>
      <c r="AE160" t="s">
        <v>4</v>
      </c>
      <c r="AF160">
        <v>409986.58716467</v>
      </c>
      <c r="AG160">
        <v>6530580</v>
      </c>
      <c r="AH160">
        <v>28341796.910551801</v>
      </c>
      <c r="AI160">
        <v>6978.18977719959</v>
      </c>
      <c r="AJ160">
        <v>572043.16342</v>
      </c>
      <c r="AM160">
        <v>2857092.5361308502</v>
      </c>
      <c r="AN160">
        <v>26563948.053645998</v>
      </c>
      <c r="AQ160" t="s">
        <v>4</v>
      </c>
      <c r="AR160">
        <f t="shared" si="46"/>
        <v>30</v>
      </c>
      <c r="AS160">
        <f t="shared" si="36"/>
        <v>6.2801984515288159E-3</v>
      </c>
      <c r="AT160">
        <f t="shared" si="37"/>
        <v>0.10003580528626455</v>
      </c>
      <c r="AU160">
        <f t="shared" si="38"/>
        <v>0.43414129789495176</v>
      </c>
      <c r="AV160">
        <f t="shared" si="39"/>
        <v>1.0689231795683384E-4</v>
      </c>
      <c r="AW160">
        <f t="shared" si="40"/>
        <v>8.7625905373216358E-3</v>
      </c>
      <c r="AX160">
        <f t="shared" si="41"/>
        <v>0</v>
      </c>
      <c r="AY160">
        <f t="shared" si="42"/>
        <v>0</v>
      </c>
      <c r="AZ160">
        <f t="shared" si="43"/>
        <v>4.3765110086581203E-2</v>
      </c>
      <c r="BA160">
        <f t="shared" si="44"/>
        <v>0.40690810542539513</v>
      </c>
      <c r="BB160">
        <f t="shared" si="45"/>
        <v>0</v>
      </c>
      <c r="BD160">
        <f t="shared" si="33"/>
        <v>0.44301078075023026</v>
      </c>
    </row>
    <row r="161" spans="1:56" x14ac:dyDescent="0.25">
      <c r="A161">
        <v>1983</v>
      </c>
      <c r="B161" t="s">
        <v>13</v>
      </c>
      <c r="C161" t="s">
        <v>4</v>
      </c>
      <c r="D161">
        <f t="shared" si="34"/>
        <v>25.174500095188598</v>
      </c>
      <c r="E161">
        <f t="shared" si="35"/>
        <v>39.124893697510949</v>
      </c>
      <c r="F161">
        <v>279.95808530039</v>
      </c>
      <c r="G161">
        <v>24.773688042792902</v>
      </c>
      <c r="H161">
        <v>0.19578442121787201</v>
      </c>
      <c r="I161">
        <v>14.250058094271999</v>
      </c>
      <c r="J161">
        <v>1238.10945444457</v>
      </c>
      <c r="K161">
        <v>0.95586906089538504</v>
      </c>
      <c r="L161">
        <v>4.3743175992462899E-2</v>
      </c>
      <c r="N161">
        <v>0.14909160052111048</v>
      </c>
      <c r="O161">
        <v>0.19126195275509988</v>
      </c>
      <c r="P161" t="str">
        <f ca="1">IF(LOOKUP(C161,$BG$4:$BG$9,$BP$4:$BP$9)=A161,C161,"")</f>
        <v/>
      </c>
      <c r="Q161" t="str">
        <f ca="1">IF(LOOKUP(C161,$BG$4:$BG$9,$BQ$4:$BQ$9)=A161,C161,"")</f>
        <v/>
      </c>
      <c r="T161">
        <f>LOOKUP(C161,$X$32:$X$37,$AA$32:$AA$37)</f>
        <v>1240.7279198503809</v>
      </c>
      <c r="U161">
        <v>5330.5704241248704</v>
      </c>
      <c r="AE161" t="s">
        <v>4</v>
      </c>
      <c r="AF161">
        <v>409999.99999999499</v>
      </c>
      <c r="AG161">
        <v>6530580</v>
      </c>
      <c r="AH161">
        <v>25174500.095188599</v>
      </c>
      <c r="AI161">
        <v>6950.27123747718</v>
      </c>
      <c r="AJ161">
        <v>571241.27142</v>
      </c>
      <c r="AM161">
        <v>3138662.7012687498</v>
      </c>
      <c r="AN161">
        <v>29455650.996242199</v>
      </c>
      <c r="AQ161" t="s">
        <v>4</v>
      </c>
      <c r="AR161">
        <f t="shared" si="46"/>
        <v>21</v>
      </c>
      <c r="AS161">
        <f t="shared" si="36"/>
        <v>6.2799075489464633E-3</v>
      </c>
      <c r="AT161">
        <f t="shared" si="37"/>
        <v>0.10002789912438852</v>
      </c>
      <c r="AU161">
        <f t="shared" si="38"/>
        <v>0.38559398338714701</v>
      </c>
      <c r="AV161">
        <f t="shared" si="39"/>
        <v>1.064562458816072E-4</v>
      </c>
      <c r="AW161">
        <f t="shared" si="40"/>
        <v>8.7496155430738468E-3</v>
      </c>
      <c r="AX161">
        <f t="shared" si="41"/>
        <v>0</v>
      </c>
      <c r="AY161">
        <f t="shared" si="42"/>
        <v>0</v>
      </c>
      <c r="AZ161">
        <f t="shared" si="43"/>
        <v>4.8074418515352588E-2</v>
      </c>
      <c r="BA161">
        <f t="shared" si="44"/>
        <v>0.45116771963520991</v>
      </c>
      <c r="BB161">
        <f t="shared" si="45"/>
        <v>0</v>
      </c>
      <c r="BD161">
        <f t="shared" si="33"/>
        <v>0.39445005517610249</v>
      </c>
    </row>
    <row r="162" spans="1:56" x14ac:dyDescent="0.25">
      <c r="A162">
        <v>1984</v>
      </c>
      <c r="B162" t="s">
        <v>13</v>
      </c>
      <c r="C162" t="s">
        <v>4</v>
      </c>
      <c r="D162">
        <f t="shared" si="34"/>
        <v>25.800474980534901</v>
      </c>
      <c r="E162">
        <f t="shared" si="35"/>
        <v>38.703664867137114</v>
      </c>
      <c r="F162">
        <v>272.69141138314598</v>
      </c>
      <c r="G162">
        <v>23.9042580234902</v>
      </c>
      <c r="H162">
        <v>0.194357845230128</v>
      </c>
      <c r="I162">
        <v>13.3273451041429</v>
      </c>
      <c r="J162">
        <v>1243.08946320111</v>
      </c>
      <c r="K162">
        <v>0.94432486599795795</v>
      </c>
      <c r="L162">
        <v>4.3867114103173198E-2</v>
      </c>
      <c r="N162">
        <v>1.1962953162412475</v>
      </c>
      <c r="O162">
        <v>0.73533420487354406</v>
      </c>
      <c r="P162" t="str">
        <f ca="1">IF(LOOKUP(C162,$BG$4:$BG$9,$BP$4:$BP$9)=A162,C162,"")</f>
        <v/>
      </c>
      <c r="Q162" t="str">
        <f ca="1">IF(LOOKUP(C162,$BG$4:$BG$9,$BQ$4:$BQ$9)=A162,C162,"")</f>
        <v/>
      </c>
      <c r="T162">
        <f>LOOKUP(C162,$X$32:$X$37,$AA$32:$AA$37)</f>
        <v>1240.7279198503809</v>
      </c>
      <c r="U162">
        <v>5753.8660788466304</v>
      </c>
      <c r="AE162" t="s">
        <v>4</v>
      </c>
      <c r="AF162">
        <v>390104.51381027099</v>
      </c>
      <c r="AG162">
        <v>6548472</v>
      </c>
      <c r="AH162">
        <v>25800474.9805349</v>
      </c>
      <c r="AI162">
        <v>7028.9329006325697</v>
      </c>
      <c r="AJ162">
        <v>574348.81376199995</v>
      </c>
      <c r="AM162">
        <v>2995620.4662341098</v>
      </c>
      <c r="AN162">
        <v>29159572.400903001</v>
      </c>
      <c r="AQ162" t="s">
        <v>4</v>
      </c>
      <c r="AR162">
        <f t="shared" si="46"/>
        <v>24</v>
      </c>
      <c r="AS162">
        <f t="shared" si="36"/>
        <v>5.9580115659831736E-3</v>
      </c>
      <c r="AT162">
        <f t="shared" si="37"/>
        <v>0.10001389508272263</v>
      </c>
      <c r="AU162">
        <f t="shared" si="38"/>
        <v>0.39404703842173072</v>
      </c>
      <c r="AV162">
        <f t="shared" si="39"/>
        <v>1.0735190708112718E-4</v>
      </c>
      <c r="AW162">
        <f t="shared" si="40"/>
        <v>8.7719489371686811E-3</v>
      </c>
      <c r="AX162">
        <f t="shared" si="41"/>
        <v>0</v>
      </c>
      <c r="AY162">
        <f t="shared" si="42"/>
        <v>0</v>
      </c>
      <c r="AZ162">
        <f t="shared" si="43"/>
        <v>4.5751691542331538E-2</v>
      </c>
      <c r="BA162">
        <f t="shared" si="44"/>
        <v>0.44535006254298209</v>
      </c>
      <c r="BB162">
        <f t="shared" si="45"/>
        <v>0</v>
      </c>
      <c r="BD162">
        <f t="shared" si="33"/>
        <v>0.40292633926598054</v>
      </c>
    </row>
    <row r="163" spans="1:56" x14ac:dyDescent="0.25">
      <c r="A163">
        <v>1985</v>
      </c>
      <c r="B163" t="s">
        <v>13</v>
      </c>
      <c r="C163" t="s">
        <v>4</v>
      </c>
      <c r="D163">
        <f t="shared" si="34"/>
        <v>32.273288020913398</v>
      </c>
      <c r="E163">
        <f t="shared" si="35"/>
        <v>32.146168632335417</v>
      </c>
      <c r="F163">
        <v>236.68725542478199</v>
      </c>
      <c r="G163">
        <v>20.1069672199203</v>
      </c>
      <c r="H163">
        <v>0.16445565696482101</v>
      </c>
      <c r="I163">
        <v>11.3396193969671</v>
      </c>
      <c r="J163">
        <v>1695.0192138452001</v>
      </c>
      <c r="K163">
        <v>1.80628043199014</v>
      </c>
      <c r="L163">
        <v>4.3739840539445497E-2</v>
      </c>
      <c r="N163">
        <v>14.226604591421442</v>
      </c>
      <c r="O163">
        <v>2.7529621003146509</v>
      </c>
      <c r="P163" t="str">
        <f ca="1">IF(LOOKUP(C163,$BG$4:$BG$9,$BP$4:$BP$9)=A163,C163,"")</f>
        <v/>
      </c>
      <c r="Q163" t="str">
        <f ca="1">IF(LOOKUP(C163,$BG$4:$BG$9,$BQ$4:$BQ$9)=A163,C163,"")</f>
        <v/>
      </c>
      <c r="T163">
        <f>LOOKUP(C163,$X$32:$X$37,$AA$32:$AA$37)</f>
        <v>1240.7279198503809</v>
      </c>
      <c r="U163">
        <v>6623.9491680122401</v>
      </c>
      <c r="AE163" t="s">
        <v>4</v>
      </c>
      <c r="AF163">
        <v>316314.55045979802</v>
      </c>
      <c r="AG163">
        <v>6530548.2992931698</v>
      </c>
      <c r="AH163">
        <v>32273288.0209134</v>
      </c>
      <c r="AI163">
        <v>7000.1771647715304</v>
      </c>
      <c r="AJ163">
        <v>570395.87806530995</v>
      </c>
      <c r="AM163">
        <v>2746170.4859191501</v>
      </c>
      <c r="AN163">
        <v>22869449.847123101</v>
      </c>
      <c r="AQ163" t="s">
        <v>4</v>
      </c>
      <c r="AR163">
        <f t="shared" si="46"/>
        <v>39</v>
      </c>
      <c r="AS163">
        <f t="shared" si="36"/>
        <v>4.8430441170575367E-3</v>
      </c>
      <c r="AT163">
        <f t="shared" si="37"/>
        <v>9.9988234736838683E-2</v>
      </c>
      <c r="AU163">
        <f t="shared" si="38"/>
        <v>0.49413141905924807</v>
      </c>
      <c r="AV163">
        <f t="shared" si="39"/>
        <v>1.0717865108300184E-4</v>
      </c>
      <c r="AW163">
        <f t="shared" si="40"/>
        <v>8.7332447958607621E-3</v>
      </c>
      <c r="AX163">
        <f t="shared" si="41"/>
        <v>0</v>
      </c>
      <c r="AY163">
        <f t="shared" si="42"/>
        <v>0</v>
      </c>
      <c r="AZ163">
        <f t="shared" si="43"/>
        <v>4.2046199888481316E-2</v>
      </c>
      <c r="BA163">
        <f t="shared" si="44"/>
        <v>0.35015067875143063</v>
      </c>
      <c r="BB163">
        <f t="shared" si="45"/>
        <v>0</v>
      </c>
      <c r="BD163">
        <f t="shared" si="33"/>
        <v>0.50297184250619187</v>
      </c>
    </row>
    <row r="164" spans="1:56" x14ac:dyDescent="0.25">
      <c r="A164">
        <v>1986</v>
      </c>
      <c r="B164" t="s">
        <v>13</v>
      </c>
      <c r="C164" t="s">
        <v>4</v>
      </c>
      <c r="D164">
        <f t="shared" si="34"/>
        <v>30.240844601506502</v>
      </c>
      <c r="E164">
        <f t="shared" si="35"/>
        <v>34.053617155612315</v>
      </c>
      <c r="F164">
        <v>246.44257917434899</v>
      </c>
      <c r="G164">
        <v>21.132428344758399</v>
      </c>
      <c r="H164">
        <v>0.17651506332628</v>
      </c>
      <c r="I164">
        <v>12.1903153184725</v>
      </c>
      <c r="J164">
        <v>1527.4370149624001</v>
      </c>
      <c r="K164">
        <v>1.3172865396976601</v>
      </c>
      <c r="L164">
        <v>4.3739186027661997E-2</v>
      </c>
      <c r="N164">
        <v>10.286712648737648</v>
      </c>
      <c r="O164">
        <v>1.890206772447792</v>
      </c>
      <c r="P164" t="str">
        <f ca="1">IF(LOOKUP(C164,$BG$4:$BG$9,$BP$4:$BP$9)=A164,C164,"")</f>
        <v/>
      </c>
      <c r="Q164" t="str">
        <f ca="1">IF(LOOKUP(C164,$BG$4:$BG$9,$BQ$4:$BQ$9)=A164,C164,"")</f>
        <v/>
      </c>
      <c r="T164">
        <f>LOOKUP(C164,$X$32:$X$37,$AA$32:$AA$37)</f>
        <v>1240.7279198503809</v>
      </c>
      <c r="U164">
        <v>6544.4401626496401</v>
      </c>
      <c r="AE164" t="s">
        <v>4</v>
      </c>
      <c r="AF164">
        <v>395366.739330385</v>
      </c>
      <c r="AG164">
        <v>6530580</v>
      </c>
      <c r="AH164">
        <v>30240844.601506501</v>
      </c>
      <c r="AI164">
        <v>6931.5344701194999</v>
      </c>
      <c r="AJ164">
        <v>572498.93041999999</v>
      </c>
      <c r="AM164">
        <v>2744101.1373281102</v>
      </c>
      <c r="AN164">
        <v>24778936.018284202</v>
      </c>
      <c r="AQ164" t="s">
        <v>4</v>
      </c>
      <c r="AR164">
        <f t="shared" si="46"/>
        <v>37</v>
      </c>
      <c r="AS164">
        <f t="shared" si="36"/>
        <v>6.0574724705327364E-3</v>
      </c>
      <c r="AT164">
        <f t="shared" si="37"/>
        <v>0.10005598506746083</v>
      </c>
      <c r="AU164">
        <f t="shared" si="38"/>
        <v>0.4633244667205268</v>
      </c>
      <c r="AV164">
        <f t="shared" si="39"/>
        <v>1.0619906799041842E-4</v>
      </c>
      <c r="AW164">
        <f t="shared" si="40"/>
        <v>8.7713410498364338E-3</v>
      </c>
      <c r="AX164">
        <f t="shared" si="41"/>
        <v>0</v>
      </c>
      <c r="AY164">
        <f t="shared" si="42"/>
        <v>0</v>
      </c>
      <c r="AZ164">
        <f t="shared" si="43"/>
        <v>4.2042780644307803E-2</v>
      </c>
      <c r="BA164">
        <f t="shared" si="44"/>
        <v>0.3796417549793451</v>
      </c>
      <c r="BB164">
        <f t="shared" si="45"/>
        <v>0</v>
      </c>
      <c r="BD164">
        <f t="shared" si="33"/>
        <v>0.47220200683835367</v>
      </c>
    </row>
    <row r="165" spans="1:56" x14ac:dyDescent="0.25">
      <c r="A165">
        <v>1987</v>
      </c>
      <c r="B165" t="s">
        <v>13</v>
      </c>
      <c r="C165" t="s">
        <v>4</v>
      </c>
      <c r="D165">
        <f t="shared" si="34"/>
        <v>28.333679922897801</v>
      </c>
      <c r="E165">
        <f t="shared" si="35"/>
        <v>35.961515296723007</v>
      </c>
      <c r="F165">
        <v>260.666895798491</v>
      </c>
      <c r="G165">
        <v>22.592022268565099</v>
      </c>
      <c r="H165">
        <v>0.18222733866423799</v>
      </c>
      <c r="I165">
        <v>13.2272052775009</v>
      </c>
      <c r="J165">
        <v>1459.81699778095</v>
      </c>
      <c r="K165">
        <v>1.5071164444317</v>
      </c>
      <c r="L165">
        <v>4.3738540292836102E-2</v>
      </c>
      <c r="N165">
        <v>6.4716498290182543</v>
      </c>
      <c r="O165">
        <v>0.84760453808143377</v>
      </c>
      <c r="P165" t="str">
        <f ca="1">IF(LOOKUP(C165,$BG$4:$BG$9,$BP$4:$BP$9)=A165,C165,"")</f>
        <v/>
      </c>
      <c r="Q165" t="str">
        <f ca="1">IF(LOOKUP(C165,$BG$4:$BG$9,$BQ$4:$BQ$9)=A165,C165,"")</f>
        <v/>
      </c>
      <c r="T165">
        <f>LOOKUP(C165,$X$32:$X$37,$AA$32:$AA$37)</f>
        <v>1240.7279198503809</v>
      </c>
      <c r="U165">
        <v>7098.02639625338</v>
      </c>
      <c r="AE165" t="s">
        <v>4</v>
      </c>
      <c r="AF165">
        <v>364547.15333362902</v>
      </c>
      <c r="AG165">
        <v>6530580</v>
      </c>
      <c r="AH165">
        <v>28333679.922897801</v>
      </c>
      <c r="AI165">
        <v>6990.3185504051698</v>
      </c>
      <c r="AJ165">
        <v>571907.54741999996</v>
      </c>
      <c r="AM165">
        <v>2859280.78199491</v>
      </c>
      <c r="AN165">
        <v>26571654.514728099</v>
      </c>
      <c r="AQ165" t="s">
        <v>4</v>
      </c>
      <c r="AR165">
        <f t="shared" si="46"/>
        <v>29</v>
      </c>
      <c r="AS165">
        <f t="shared" si="36"/>
        <v>5.5879023842088111E-3</v>
      </c>
      <c r="AT165">
        <f t="shared" si="37"/>
        <v>0.10010294475916297</v>
      </c>
      <c r="AU165">
        <f t="shared" si="38"/>
        <v>0.43430825380680482</v>
      </c>
      <c r="AV165">
        <f t="shared" si="39"/>
        <v>1.0714997315707959E-4</v>
      </c>
      <c r="AW165">
        <f t="shared" si="40"/>
        <v>8.7663928206579856E-3</v>
      </c>
      <c r="AX165">
        <f t="shared" si="41"/>
        <v>0</v>
      </c>
      <c r="AY165">
        <f t="shared" si="42"/>
        <v>0</v>
      </c>
      <c r="AZ165">
        <f t="shared" si="43"/>
        <v>4.382802540830566E-2</v>
      </c>
      <c r="BA165">
        <f t="shared" si="44"/>
        <v>0.40729933084770265</v>
      </c>
      <c r="BB165">
        <f t="shared" si="45"/>
        <v>0</v>
      </c>
      <c r="BD165">
        <f t="shared" si="33"/>
        <v>0.4431817966006199</v>
      </c>
    </row>
    <row r="166" spans="1:56" x14ac:dyDescent="0.25">
      <c r="A166">
        <v>1988</v>
      </c>
      <c r="B166" t="s">
        <v>13</v>
      </c>
      <c r="C166" t="s">
        <v>4</v>
      </c>
      <c r="D166">
        <f t="shared" si="34"/>
        <v>30.4820879511608</v>
      </c>
      <c r="E166">
        <f t="shared" si="35"/>
        <v>34.051971383094383</v>
      </c>
      <c r="F166">
        <v>245.16754266509099</v>
      </c>
      <c r="G166">
        <v>21.018915397626799</v>
      </c>
      <c r="H166">
        <v>0.17375365152375799</v>
      </c>
      <c r="I166">
        <v>11.5691736319624</v>
      </c>
      <c r="J166">
        <v>1528.6878307004799</v>
      </c>
      <c r="K166">
        <v>1.3519367283283501</v>
      </c>
      <c r="L166">
        <v>4.3866030677171299E-2</v>
      </c>
      <c r="N166">
        <v>10.529601770909878</v>
      </c>
      <c r="O166">
        <v>2.5141098707604139</v>
      </c>
      <c r="P166" t="str">
        <f ca="1">IF(LOOKUP(C166,$BG$4:$BG$9,$BP$4:$BP$9)=A166,C166,"")</f>
        <v/>
      </c>
      <c r="Q166" t="str">
        <f ca="1">IF(LOOKUP(C166,$BG$4:$BG$9,$BQ$4:$BQ$9)=A166,C166,"")</f>
        <v/>
      </c>
      <c r="T166">
        <f>LOOKUP(C166,$X$32:$X$37,$AA$32:$AA$37)</f>
        <v>1240.7279198503809</v>
      </c>
      <c r="U166">
        <v>6785.85357761655</v>
      </c>
      <c r="AE166" t="s">
        <v>4</v>
      </c>
      <c r="AF166">
        <v>348007.35857744003</v>
      </c>
      <c r="AG166">
        <v>6548472</v>
      </c>
      <c r="AH166">
        <v>30482087.9511608</v>
      </c>
      <c r="AI166">
        <v>7064.0623342161198</v>
      </c>
      <c r="AJ166">
        <v>574455.20293241204</v>
      </c>
      <c r="AM166">
        <v>2815704.9123768802</v>
      </c>
      <c r="AN166">
        <v>24687794.470717501</v>
      </c>
      <c r="AQ166" t="s">
        <v>4</v>
      </c>
      <c r="AR166">
        <f t="shared" si="46"/>
        <v>38</v>
      </c>
      <c r="AS166">
        <f t="shared" si="36"/>
        <v>5.3160448436201813E-3</v>
      </c>
      <c r="AT166">
        <f t="shared" si="37"/>
        <v>0.10003228366059</v>
      </c>
      <c r="AU166">
        <f t="shared" si="38"/>
        <v>0.46563425307423928</v>
      </c>
      <c r="AV166">
        <f t="shared" si="39"/>
        <v>1.0790827038924445E-4</v>
      </c>
      <c r="AW166">
        <f t="shared" si="40"/>
        <v>8.7751869153654214E-3</v>
      </c>
      <c r="AX166">
        <f t="shared" si="41"/>
        <v>0</v>
      </c>
      <c r="AY166">
        <f t="shared" si="42"/>
        <v>0</v>
      </c>
      <c r="AZ166">
        <f t="shared" si="43"/>
        <v>4.3011773204405669E-2</v>
      </c>
      <c r="BA166">
        <f t="shared" si="44"/>
        <v>0.37712255003139028</v>
      </c>
      <c r="BB166">
        <f t="shared" si="45"/>
        <v>0</v>
      </c>
      <c r="BD166">
        <f t="shared" si="33"/>
        <v>0.47451734825999398</v>
      </c>
    </row>
    <row r="167" spans="1:56" x14ac:dyDescent="0.25">
      <c r="A167">
        <v>1989</v>
      </c>
      <c r="B167" t="s">
        <v>13</v>
      </c>
      <c r="C167" t="s">
        <v>4</v>
      </c>
      <c r="D167">
        <f t="shared" si="34"/>
        <v>25.597721345818798</v>
      </c>
      <c r="E167">
        <f t="shared" si="35"/>
        <v>38.762456487447587</v>
      </c>
      <c r="F167">
        <v>273.441449599848</v>
      </c>
      <c r="G167">
        <v>23.895476683322499</v>
      </c>
      <c r="H167">
        <v>0.19427979389509301</v>
      </c>
      <c r="I167">
        <v>13.6097216193675</v>
      </c>
      <c r="J167">
        <v>1322.2466239329599</v>
      </c>
      <c r="K167">
        <v>1.25490378860865</v>
      </c>
      <c r="L167">
        <v>4.3744243820341401E-2</v>
      </c>
      <c r="N167">
        <v>0.93475006121467175</v>
      </c>
      <c r="O167">
        <v>0.45303574098397897</v>
      </c>
      <c r="P167" t="str">
        <f ca="1">IF(LOOKUP(C167,$BG$4:$BG$9,$BP$4:$BP$9)=A167,C167,"")</f>
        <v/>
      </c>
      <c r="Q167" t="str">
        <f ca="1">IF(LOOKUP(C167,$BG$4:$BG$9,$BQ$4:$BQ$9)=A167,C167,"")</f>
        <v/>
      </c>
      <c r="T167">
        <f>LOOKUP(C167,$X$32:$X$37,$AA$32:$AA$37)</f>
        <v>1240.7279198503809</v>
      </c>
      <c r="U167">
        <v>6357.7267591495101</v>
      </c>
      <c r="AE167" t="s">
        <v>4</v>
      </c>
      <c r="AF167">
        <v>344711.69281197002</v>
      </c>
      <c r="AG167">
        <v>6530580</v>
      </c>
      <c r="AH167">
        <v>25597721.345818799</v>
      </c>
      <c r="AI167">
        <v>6944.8043119265003</v>
      </c>
      <c r="AJ167">
        <v>572884.23742000002</v>
      </c>
      <c r="AM167">
        <v>2951226.5850158902</v>
      </c>
      <c r="AN167">
        <v>29280649.9024317</v>
      </c>
      <c r="AQ167" t="s">
        <v>4</v>
      </c>
      <c r="AR167">
        <f t="shared" si="46"/>
        <v>22</v>
      </c>
      <c r="AS167">
        <f t="shared" si="36"/>
        <v>5.2801283420395393E-3</v>
      </c>
      <c r="AT167">
        <f t="shared" si="37"/>
        <v>0.10003229152648919</v>
      </c>
      <c r="AU167">
        <f t="shared" si="38"/>
        <v>0.39209361558679034</v>
      </c>
      <c r="AV167">
        <f t="shared" si="39"/>
        <v>1.0637718082085372E-4</v>
      </c>
      <c r="AW167">
        <f t="shared" si="40"/>
        <v>8.7751659191875591E-3</v>
      </c>
      <c r="AX167">
        <f t="shared" si="41"/>
        <v>0</v>
      </c>
      <c r="AY167">
        <f t="shared" si="42"/>
        <v>0</v>
      </c>
      <c r="AZ167">
        <f t="shared" si="43"/>
        <v>4.5205473038081555E-2</v>
      </c>
      <c r="BA167">
        <f t="shared" si="44"/>
        <v>0.448506948406591</v>
      </c>
      <c r="BB167">
        <f t="shared" si="45"/>
        <v>0</v>
      </c>
      <c r="BD167">
        <f t="shared" si="33"/>
        <v>0.40097515868679873</v>
      </c>
    </row>
    <row r="168" spans="1:56" x14ac:dyDescent="0.25">
      <c r="A168">
        <v>1990</v>
      </c>
      <c r="B168" t="s">
        <v>13</v>
      </c>
      <c r="C168" t="s">
        <v>4</v>
      </c>
      <c r="D168">
        <f t="shared" si="34"/>
        <v>28.020145784516302</v>
      </c>
      <c r="E168">
        <f t="shared" si="35"/>
        <v>36.29379051015875</v>
      </c>
      <c r="F168">
        <v>259.09057802376299</v>
      </c>
      <c r="G168">
        <v>22.404172267563599</v>
      </c>
      <c r="H168">
        <v>0.18516911707658201</v>
      </c>
      <c r="I168">
        <v>12.688227745666801</v>
      </c>
      <c r="J168">
        <v>1406.09681223803</v>
      </c>
      <c r="K168">
        <v>1.11232976313077</v>
      </c>
      <c r="L168">
        <v>4.3738392766988897E-2</v>
      </c>
      <c r="N168">
        <v>5.8258404772010124</v>
      </c>
      <c r="O168">
        <v>1.3836402915031891</v>
      </c>
      <c r="P168" t="str">
        <f ca="1">IF(LOOKUP(C168,$BG$4:$BG$9,$BP$4:$BP$9)=A168,C168,"")</f>
        <v/>
      </c>
      <c r="Q168" t="str">
        <f ca="1">IF(LOOKUP(C168,$BG$4:$BG$9,$BQ$4:$BQ$9)=A168,C168,"")</f>
        <v/>
      </c>
      <c r="T168">
        <f>LOOKUP(C168,$X$32:$X$37,$AA$32:$AA$37)</f>
        <v>1240.7279198503809</v>
      </c>
      <c r="U168">
        <v>6113.2692125983904</v>
      </c>
      <c r="AE168" t="s">
        <v>4</v>
      </c>
      <c r="AF168">
        <v>382803.31786221999</v>
      </c>
      <c r="AG168">
        <v>6530580</v>
      </c>
      <c r="AH168">
        <v>28020145.784516301</v>
      </c>
      <c r="AI168">
        <v>6930.3567427998296</v>
      </c>
      <c r="AJ168">
        <v>572047.06342000002</v>
      </c>
      <c r="AM168">
        <v>2801259.9434542502</v>
      </c>
      <c r="AN168">
        <v>26961950.5667045</v>
      </c>
      <c r="AQ168" t="s">
        <v>4</v>
      </c>
      <c r="AR168">
        <f t="shared" si="46"/>
        <v>27</v>
      </c>
      <c r="AS168">
        <f t="shared" si="36"/>
        <v>5.8644061722133755E-3</v>
      </c>
      <c r="AT168">
        <f t="shared" si="37"/>
        <v>0.10004608600053351</v>
      </c>
      <c r="AU168">
        <f t="shared" si="38"/>
        <v>0.42925833768290167</v>
      </c>
      <c r="AV168">
        <f t="shared" si="39"/>
        <v>1.0617051880606761E-4</v>
      </c>
      <c r="AW168">
        <f t="shared" si="40"/>
        <v>8.7635508183453795E-3</v>
      </c>
      <c r="AX168">
        <f t="shared" si="41"/>
        <v>0</v>
      </c>
      <c r="AY168">
        <f t="shared" si="42"/>
        <v>0</v>
      </c>
      <c r="AZ168">
        <f t="shared" si="43"/>
        <v>4.2914273037413755E-2</v>
      </c>
      <c r="BA168">
        <f t="shared" si="44"/>
        <v>0.41304717576978639</v>
      </c>
      <c r="BB168">
        <f t="shared" si="45"/>
        <v>0</v>
      </c>
      <c r="BD168">
        <f t="shared" si="33"/>
        <v>0.43812805902005314</v>
      </c>
    </row>
    <row r="169" spans="1:56" x14ac:dyDescent="0.25">
      <c r="A169">
        <v>1991</v>
      </c>
      <c r="B169" t="s">
        <v>13</v>
      </c>
      <c r="C169" t="s">
        <v>4</v>
      </c>
      <c r="D169">
        <f t="shared" si="34"/>
        <v>28.301634877973601</v>
      </c>
      <c r="E169">
        <f t="shared" si="35"/>
        <v>36.017375371240647</v>
      </c>
      <c r="F169">
        <v>261.28555937908999</v>
      </c>
      <c r="G169">
        <v>22.6196314595304</v>
      </c>
      <c r="H169">
        <v>0.18190305990066599</v>
      </c>
      <c r="I169">
        <v>13.1595293639355</v>
      </c>
      <c r="J169">
        <v>1397.45861315405</v>
      </c>
      <c r="K169">
        <v>1.0774090119647799</v>
      </c>
      <c r="L169">
        <v>4.3742168276969501E-2</v>
      </c>
      <c r="N169">
        <v>6.3837447095764155</v>
      </c>
      <c r="O169">
        <v>0.91560473041040635</v>
      </c>
      <c r="P169" t="str">
        <f ca="1">IF(LOOKUP(C169,$BG$4:$BG$9,$BP$4:$BP$9)=A169,C169,"")</f>
        <v/>
      </c>
      <c r="Q169" t="str">
        <f ca="1">IF(LOOKUP(C169,$BG$4:$BG$9,$BQ$4:$BQ$9)=A169,C169,"")</f>
        <v/>
      </c>
      <c r="T169">
        <f>LOOKUP(C169,$X$32:$X$37,$AA$32:$AA$37)</f>
        <v>1240.7279198503809</v>
      </c>
      <c r="U169">
        <v>6272.2982009555599</v>
      </c>
      <c r="AE169" t="s">
        <v>4</v>
      </c>
      <c r="AF169">
        <v>361886.37927133398</v>
      </c>
      <c r="AG169">
        <v>6530580</v>
      </c>
      <c r="AH169">
        <v>28301634.877973601</v>
      </c>
      <c r="AI169">
        <v>7015.0758866409997</v>
      </c>
      <c r="AJ169">
        <v>572853.96242</v>
      </c>
      <c r="AM169">
        <v>2829851.6160353501</v>
      </c>
      <c r="AN169">
        <v>26656943.7552053</v>
      </c>
      <c r="AQ169" t="s">
        <v>4</v>
      </c>
      <c r="AR169">
        <f t="shared" si="46"/>
        <v>28</v>
      </c>
      <c r="AS169">
        <f t="shared" si="36"/>
        <v>5.5452364919996479E-3</v>
      </c>
      <c r="AT169">
        <f t="shared" si="37"/>
        <v>0.10006900674968741</v>
      </c>
      <c r="AU169">
        <f t="shared" si="38"/>
        <v>0.43366997902653809</v>
      </c>
      <c r="AV169">
        <f t="shared" si="39"/>
        <v>1.0749300617247588E-4</v>
      </c>
      <c r="AW169">
        <f t="shared" si="40"/>
        <v>8.7779227927675882E-3</v>
      </c>
      <c r="AX169">
        <f t="shared" si="41"/>
        <v>0</v>
      </c>
      <c r="AY169">
        <f t="shared" si="42"/>
        <v>0</v>
      </c>
      <c r="AZ169">
        <f t="shared" si="43"/>
        <v>4.3362219047260009E-2</v>
      </c>
      <c r="BA169">
        <f t="shared" si="44"/>
        <v>0.40846814288557476</v>
      </c>
      <c r="BB169">
        <f t="shared" si="45"/>
        <v>0</v>
      </c>
      <c r="BD169">
        <f t="shared" si="33"/>
        <v>0.44255539482547812</v>
      </c>
    </row>
    <row r="170" spans="1:56" x14ac:dyDescent="0.25">
      <c r="A170">
        <v>1992</v>
      </c>
      <c r="B170" t="s">
        <v>13</v>
      </c>
      <c r="C170" t="s">
        <v>4</v>
      </c>
      <c r="D170">
        <f t="shared" si="34"/>
        <v>26.424072120399</v>
      </c>
      <c r="E170">
        <f t="shared" si="35"/>
        <v>38.094683839957668</v>
      </c>
      <c r="F170">
        <v>272.81730030394499</v>
      </c>
      <c r="G170">
        <v>24.105963992751501</v>
      </c>
      <c r="H170">
        <v>0.188910803488573</v>
      </c>
      <c r="I170">
        <v>12.9767544001794</v>
      </c>
      <c r="J170">
        <v>1218.4348446169499</v>
      </c>
      <c r="K170">
        <v>0.80881010815182097</v>
      </c>
      <c r="L170">
        <v>4.3854023173535601E-2</v>
      </c>
      <c r="N170">
        <v>2.4288734832847929</v>
      </c>
      <c r="O170">
        <v>1.0913719505785986</v>
      </c>
      <c r="P170" t="str">
        <f ca="1">IF(LOOKUP(C170,$BG$4:$BG$9,$BP$4:$BP$9)=A170,C170,"")</f>
        <v/>
      </c>
      <c r="Q170" t="str">
        <f ca="1">IF(LOOKUP(C170,$BG$4:$BG$9,$BQ$4:$BQ$9)=A170,C170,"")</f>
        <v/>
      </c>
      <c r="T170">
        <f>LOOKUP(C170,$X$32:$X$37,$AA$32:$AA$37)</f>
        <v>1240.7279198503809</v>
      </c>
      <c r="U170">
        <v>5351.6172189941399</v>
      </c>
      <c r="AE170" t="s">
        <v>4</v>
      </c>
      <c r="AF170">
        <v>394343.19591504801</v>
      </c>
      <c r="AG170">
        <v>6548472</v>
      </c>
      <c r="AH170">
        <v>26424072.120398998</v>
      </c>
      <c r="AI170">
        <v>6987.3320294820196</v>
      </c>
      <c r="AJ170">
        <v>574346.18776200002</v>
      </c>
      <c r="AM170">
        <v>3193794.8650640701</v>
      </c>
      <c r="AN170">
        <v>28352416.9748936</v>
      </c>
      <c r="AQ170" t="s">
        <v>4</v>
      </c>
      <c r="AR170">
        <f t="shared" si="46"/>
        <v>25</v>
      </c>
      <c r="AS170">
        <f t="shared" si="36"/>
        <v>6.0210185782580564E-3</v>
      </c>
      <c r="AT170">
        <f t="shared" si="37"/>
        <v>9.9985170226435535E-2</v>
      </c>
      <c r="AU170">
        <f t="shared" si="38"/>
        <v>0.40345524101404162</v>
      </c>
      <c r="AV170">
        <f t="shared" si="39"/>
        <v>1.0668589289171351E-4</v>
      </c>
      <c r="AW170">
        <f t="shared" si="40"/>
        <v>8.7693894625017667E-3</v>
      </c>
      <c r="AX170">
        <f t="shared" si="41"/>
        <v>0</v>
      </c>
      <c r="AY170">
        <f t="shared" si="42"/>
        <v>0</v>
      </c>
      <c r="AZ170">
        <f t="shared" si="43"/>
        <v>4.8764371788067008E-2</v>
      </c>
      <c r="BA170">
        <f t="shared" si="44"/>
        <v>0.43289812303780439</v>
      </c>
      <c r="BB170">
        <f t="shared" si="45"/>
        <v>0</v>
      </c>
      <c r="BD170">
        <f t="shared" si="33"/>
        <v>0.4123313163694351</v>
      </c>
    </row>
    <row r="171" spans="1:56" x14ac:dyDescent="0.25">
      <c r="A171">
        <v>1993</v>
      </c>
      <c r="B171" t="s">
        <v>13</v>
      </c>
      <c r="C171" t="s">
        <v>4</v>
      </c>
      <c r="D171">
        <f t="shared" si="34"/>
        <v>25.601963476006102</v>
      </c>
      <c r="E171">
        <f t="shared" si="35"/>
        <v>38.722385146140468</v>
      </c>
      <c r="F171">
        <v>275.88391236646203</v>
      </c>
      <c r="G171">
        <v>24.2670898810868</v>
      </c>
      <c r="H171">
        <v>0.19370587708675999</v>
      </c>
      <c r="I171">
        <v>13.352615915169601</v>
      </c>
      <c r="J171">
        <v>1233.0201673971101</v>
      </c>
      <c r="K171">
        <v>0.93249365383749505</v>
      </c>
      <c r="L171">
        <v>4.3744233994684897E-2</v>
      </c>
      <c r="N171">
        <v>0.97906353270909463</v>
      </c>
      <c r="O171">
        <v>0.71071536199021124</v>
      </c>
      <c r="P171" t="str">
        <f ca="1">IF(LOOKUP(C171,$BG$4:$BG$9,$BP$4:$BP$9)=A171,C171,"")</f>
        <v/>
      </c>
      <c r="Q171" t="str">
        <f ca="1">IF(LOOKUP(C171,$BG$4:$BG$9,$BQ$4:$BQ$9)=A171,C171,"")</f>
        <v/>
      </c>
      <c r="T171">
        <f>LOOKUP(C171,$X$32:$X$37,$AA$32:$AA$37)</f>
        <v>1240.7279198503809</v>
      </c>
      <c r="U171">
        <v>5022.0421813317298</v>
      </c>
      <c r="AE171" t="s">
        <v>4</v>
      </c>
      <c r="AF171">
        <v>392619.94167907699</v>
      </c>
      <c r="AG171">
        <v>6530580</v>
      </c>
      <c r="AH171">
        <v>25601963.476006102</v>
      </c>
      <c r="AI171">
        <v>6962.1427814647304</v>
      </c>
      <c r="AJ171">
        <v>571429.97300951404</v>
      </c>
      <c r="AM171">
        <v>3027736.2226850698</v>
      </c>
      <c r="AN171">
        <v>29164068.923455399</v>
      </c>
      <c r="AQ171" t="s">
        <v>4</v>
      </c>
      <c r="AR171">
        <f t="shared" si="46"/>
        <v>23</v>
      </c>
      <c r="AS171">
        <f t="shared" si="36"/>
        <v>6.0129837341053524E-3</v>
      </c>
      <c r="AT171">
        <f t="shared" si="37"/>
        <v>0.10001598784396734</v>
      </c>
      <c r="AU171">
        <f t="shared" si="38"/>
        <v>0.39209467884903365</v>
      </c>
      <c r="AV171">
        <f t="shared" si="39"/>
        <v>1.06625382094537E-4</v>
      </c>
      <c r="AW171">
        <f t="shared" si="40"/>
        <v>8.7514636118381731E-3</v>
      </c>
      <c r="AX171">
        <f t="shared" si="41"/>
        <v>0</v>
      </c>
      <c r="AY171">
        <f t="shared" si="42"/>
        <v>0</v>
      </c>
      <c r="AZ171">
        <f t="shared" si="43"/>
        <v>4.6369852178950344E-2</v>
      </c>
      <c r="BA171">
        <f t="shared" si="44"/>
        <v>0.44664840840001052</v>
      </c>
      <c r="BB171">
        <f t="shared" si="45"/>
        <v>0</v>
      </c>
      <c r="BD171">
        <f t="shared" si="33"/>
        <v>0.40095276784296635</v>
      </c>
    </row>
    <row r="172" spans="1:56" x14ac:dyDescent="0.25">
      <c r="A172">
        <v>1994</v>
      </c>
      <c r="B172" t="s">
        <v>13</v>
      </c>
      <c r="C172" t="s">
        <v>4</v>
      </c>
      <c r="D172">
        <f t="shared" si="34"/>
        <v>28.498698437638598</v>
      </c>
      <c r="E172">
        <f t="shared" si="35"/>
        <v>35.856473622610736</v>
      </c>
      <c r="F172">
        <v>262.137673811897</v>
      </c>
      <c r="G172">
        <v>22.9366344592679</v>
      </c>
      <c r="H172">
        <v>0.17751149397615601</v>
      </c>
      <c r="I172">
        <v>12.188959153940599</v>
      </c>
      <c r="J172">
        <v>1328.7157363234201</v>
      </c>
      <c r="K172">
        <v>0.96771164823218903</v>
      </c>
      <c r="L172">
        <v>4.3738441597489998E-2</v>
      </c>
      <c r="N172">
        <v>6.7417100178713234</v>
      </c>
      <c r="O172">
        <v>1.8905665063298165</v>
      </c>
      <c r="P172" t="str">
        <f ca="1">IF(LOOKUP(C172,$BG$4:$BG$9,$BP$4:$BP$9)=A172,C172,"")</f>
        <v/>
      </c>
      <c r="Q172" t="str">
        <f ca="1">IF(LOOKUP(C172,$BG$4:$BG$9,$BQ$4:$BQ$9)=A172,C172,"")</f>
        <v/>
      </c>
      <c r="T172">
        <f>LOOKUP(C172,$X$32:$X$37,$AA$32:$AA$37)</f>
        <v>1240.7279198503809</v>
      </c>
      <c r="U172">
        <v>5611.7223275448896</v>
      </c>
      <c r="AE172" t="s">
        <v>4</v>
      </c>
      <c r="AF172">
        <v>351514.951757723</v>
      </c>
      <c r="AG172">
        <v>6530580</v>
      </c>
      <c r="AH172">
        <v>28498698.437638599</v>
      </c>
      <c r="AI172">
        <v>6996.9284833062002</v>
      </c>
      <c r="AJ172">
        <v>572755.92349946196</v>
      </c>
      <c r="AM172">
        <v>3090647.93566063</v>
      </c>
      <c r="AN172">
        <v>26235245.686950099</v>
      </c>
      <c r="AQ172" t="s">
        <v>4</v>
      </c>
      <c r="AR172">
        <f t="shared" si="46"/>
        <v>32</v>
      </c>
      <c r="AS172">
        <f t="shared" si="36"/>
        <v>5.3841954392064928E-3</v>
      </c>
      <c r="AT172">
        <f t="shared" si="37"/>
        <v>0.10002965414571617</v>
      </c>
      <c r="AU172">
        <f t="shared" si="38"/>
        <v>0.43651788176854905</v>
      </c>
      <c r="AV172">
        <f t="shared" si="39"/>
        <v>1.0717276815649293E-4</v>
      </c>
      <c r="AW172">
        <f t="shared" si="40"/>
        <v>8.7729691600993247E-3</v>
      </c>
      <c r="AX172">
        <f t="shared" si="41"/>
        <v>0</v>
      </c>
      <c r="AY172">
        <f t="shared" si="42"/>
        <v>0</v>
      </c>
      <c r="AZ172">
        <f t="shared" si="43"/>
        <v>4.7339814241660692E-2</v>
      </c>
      <c r="BA172">
        <f t="shared" si="44"/>
        <v>0.40184831247661162</v>
      </c>
      <c r="BB172">
        <f t="shared" si="45"/>
        <v>0</v>
      </c>
      <c r="BD172">
        <f t="shared" si="33"/>
        <v>0.44539802369680487</v>
      </c>
    </row>
    <row r="173" spans="1:56" x14ac:dyDescent="0.25">
      <c r="A173">
        <v>1995</v>
      </c>
      <c r="B173" t="s">
        <v>13</v>
      </c>
      <c r="C173" t="s">
        <v>4</v>
      </c>
      <c r="D173">
        <f t="shared" si="34"/>
        <v>28.530927449489102</v>
      </c>
      <c r="E173">
        <f t="shared" si="35"/>
        <v>35.827416824578371</v>
      </c>
      <c r="F173">
        <v>260.71179490543699</v>
      </c>
      <c r="G173">
        <v>22.630145593763999</v>
      </c>
      <c r="H173">
        <v>0.17826262953329</v>
      </c>
      <c r="I173">
        <v>12.4322174236043</v>
      </c>
      <c r="J173">
        <v>1350.93259796456</v>
      </c>
      <c r="K173">
        <v>0.97303773927195403</v>
      </c>
      <c r="L173">
        <v>4.3738441597489998E-2</v>
      </c>
      <c r="N173">
        <v>6.8029958277541915</v>
      </c>
      <c r="O173">
        <v>1.6465571011089821</v>
      </c>
      <c r="P173" t="str">
        <f ca="1">IF(LOOKUP(C173,$BG$4:$BG$9,$BP$4:$BP$9)=A173,C173,"")</f>
        <v/>
      </c>
      <c r="Q173" t="str">
        <f ca="1">IF(LOOKUP(C173,$BG$4:$BG$9,$BQ$4:$BQ$9)=A173,C173,"")</f>
        <v/>
      </c>
      <c r="T173">
        <f>LOOKUP(C173,$X$32:$X$37,$AA$32:$AA$37)</f>
        <v>1240.7279198503809</v>
      </c>
      <c r="U173">
        <v>5731.5552671014902</v>
      </c>
      <c r="AE173" t="s">
        <v>4</v>
      </c>
      <c r="AF173">
        <v>329865.605429672</v>
      </c>
      <c r="AG173">
        <v>6530580</v>
      </c>
      <c r="AH173">
        <v>28530927.449489102</v>
      </c>
      <c r="AI173">
        <v>6932.5897767567103</v>
      </c>
      <c r="AJ173">
        <v>571934.339380697</v>
      </c>
      <c r="AM173">
        <v>2934722.6306132702</v>
      </c>
      <c r="AN173">
        <v>26362114.1939651</v>
      </c>
      <c r="AQ173" t="s">
        <v>4</v>
      </c>
      <c r="AR173">
        <f t="shared" si="46"/>
        <v>33</v>
      </c>
      <c r="AS173">
        <f t="shared" si="36"/>
        <v>5.0540888539676553E-3</v>
      </c>
      <c r="AT173">
        <f t="shared" si="37"/>
        <v>0.10005933035956081</v>
      </c>
      <c r="AU173">
        <f t="shared" si="38"/>
        <v>0.43714118732686713</v>
      </c>
      <c r="AV173">
        <f t="shared" si="39"/>
        <v>1.0621878772173584E-4</v>
      </c>
      <c r="AW173">
        <f t="shared" si="40"/>
        <v>8.7629838403434808E-3</v>
      </c>
      <c r="AX173">
        <f t="shared" si="41"/>
        <v>0</v>
      </c>
      <c r="AY173">
        <f t="shared" si="42"/>
        <v>0</v>
      </c>
      <c r="AZ173">
        <f t="shared" si="43"/>
        <v>4.4964824136632976E-2</v>
      </c>
      <c r="BA173">
        <f t="shared" si="44"/>
        <v>0.40391136669490629</v>
      </c>
      <c r="BB173">
        <f t="shared" si="45"/>
        <v>0</v>
      </c>
      <c r="BD173">
        <f t="shared" si="33"/>
        <v>0.44601038995493231</v>
      </c>
    </row>
    <row r="174" spans="1:56" x14ac:dyDescent="0.25">
      <c r="A174">
        <v>1996</v>
      </c>
      <c r="B174" t="s">
        <v>13</v>
      </c>
      <c r="C174" t="s">
        <v>4</v>
      </c>
      <c r="D174">
        <f t="shared" si="34"/>
        <v>28.4561928005323</v>
      </c>
      <c r="E174">
        <f t="shared" si="35"/>
        <v>36.018326931981591</v>
      </c>
      <c r="F174">
        <v>256.48181438237202</v>
      </c>
      <c r="G174">
        <v>22.228525737247999</v>
      </c>
      <c r="H174">
        <v>0.18344411405710101</v>
      </c>
      <c r="I174">
        <v>12.3460806070169</v>
      </c>
      <c r="J174">
        <v>1394.9019855295101</v>
      </c>
      <c r="K174">
        <v>1.08736358007932</v>
      </c>
      <c r="L174">
        <v>4.38580554956867E-2</v>
      </c>
      <c r="N174">
        <v>6.5373510713941698</v>
      </c>
      <c r="O174">
        <v>1.7275124331725713</v>
      </c>
      <c r="P174" t="str">
        <f ca="1">IF(LOOKUP(C174,$BG$4:$BG$9,$BP$4:$BP$9)=A174,C174,"")</f>
        <v/>
      </c>
      <c r="Q174" t="str">
        <f ca="1">IF(LOOKUP(C174,$BG$4:$BG$9,$BQ$4:$BQ$9)=A174,C174,"")</f>
        <v/>
      </c>
      <c r="T174">
        <f>LOOKUP(C174,$X$32:$X$37,$AA$32:$AA$37)</f>
        <v>1240.7279198503809</v>
      </c>
      <c r="U174">
        <v>6241.35574702553</v>
      </c>
      <c r="AE174" t="s">
        <v>4</v>
      </c>
      <c r="AF174">
        <v>383515.41392000299</v>
      </c>
      <c r="AG174">
        <v>6548472</v>
      </c>
      <c r="AH174">
        <v>28456192.8005323</v>
      </c>
      <c r="AI174">
        <v>7039.7849268014097</v>
      </c>
      <c r="AJ174">
        <v>574450.25276199996</v>
      </c>
      <c r="AM174">
        <v>2896470.2835996901</v>
      </c>
      <c r="AN174">
        <v>26573384.6483819</v>
      </c>
      <c r="AQ174" t="s">
        <v>4</v>
      </c>
      <c r="AR174">
        <f t="shared" si="46"/>
        <v>31</v>
      </c>
      <c r="AS174">
        <f t="shared" si="36"/>
        <v>5.8606081392084067E-3</v>
      </c>
      <c r="AT174">
        <f t="shared" si="37"/>
        <v>0.10006906348380454</v>
      </c>
      <c r="AU174">
        <f t="shared" si="38"/>
        <v>0.43484717715275384</v>
      </c>
      <c r="AV174">
        <f t="shared" si="39"/>
        <v>1.0757695608264349E-4</v>
      </c>
      <c r="AW174">
        <f t="shared" si="40"/>
        <v>8.7783377270190879E-3</v>
      </c>
      <c r="AX174">
        <f t="shared" si="41"/>
        <v>0</v>
      </c>
      <c r="AY174">
        <f t="shared" si="42"/>
        <v>0</v>
      </c>
      <c r="AZ174">
        <f t="shared" si="43"/>
        <v>4.4261786366115746E-2</v>
      </c>
      <c r="BA174">
        <f t="shared" si="44"/>
        <v>0.40607545017501567</v>
      </c>
      <c r="BB174">
        <f t="shared" si="45"/>
        <v>0</v>
      </c>
      <c r="BD174">
        <f t="shared" si="33"/>
        <v>0.44373309183585558</v>
      </c>
    </row>
    <row r="175" spans="1:56" x14ac:dyDescent="0.25">
      <c r="A175">
        <v>1997</v>
      </c>
      <c r="B175" t="s">
        <v>13</v>
      </c>
      <c r="C175" t="s">
        <v>4</v>
      </c>
      <c r="D175">
        <f t="shared" si="34"/>
        <v>25.161554072858898</v>
      </c>
      <c r="E175">
        <f t="shared" si="35"/>
        <v>39.181722922610206</v>
      </c>
      <c r="F175">
        <v>273.54351457098602</v>
      </c>
      <c r="G175">
        <v>24.139285475181701</v>
      </c>
      <c r="H175">
        <v>0.19914458218537501</v>
      </c>
      <c r="I175">
        <v>13.2926521015532</v>
      </c>
      <c r="J175">
        <v>1271.00327572931</v>
      </c>
      <c r="K175">
        <v>1.1017295247788801</v>
      </c>
      <c r="L175">
        <v>4.3738768119031303E-2</v>
      </c>
      <c r="N175">
        <v>7.9316353092153236E-2</v>
      </c>
      <c r="O175">
        <v>0.76950420093120231</v>
      </c>
      <c r="P175" t="str">
        <f ca="1">IF(LOOKUP(C175,$BG$4:$BG$9,$BP$4:$BP$9)=A175,C175,"")</f>
        <v>WAPP</v>
      </c>
      <c r="Q175" t="str">
        <f ca="1">IF(LOOKUP(C175,$BG$4:$BG$9,$BQ$4:$BQ$9)=A175,C175,"")</f>
        <v/>
      </c>
      <c r="T175">
        <f>LOOKUP(C175,$X$32:$X$37,$AA$32:$AA$37)</f>
        <v>1240.7279198503809</v>
      </c>
      <c r="U175">
        <v>5608.63423996246</v>
      </c>
      <c r="AE175" t="s">
        <v>4</v>
      </c>
      <c r="AF175">
        <v>398931.02049265499</v>
      </c>
      <c r="AG175">
        <v>6530580</v>
      </c>
      <c r="AH175">
        <v>25161554.0728589</v>
      </c>
      <c r="AI175">
        <v>6923.8125633478303</v>
      </c>
      <c r="AJ175">
        <v>572985.65041999996</v>
      </c>
      <c r="AM175">
        <v>3116730.4554959098</v>
      </c>
      <c r="AN175">
        <v>29534412.4671143</v>
      </c>
      <c r="AQ175" t="s">
        <v>4</v>
      </c>
      <c r="AR175">
        <f t="shared" si="46"/>
        <v>20</v>
      </c>
      <c r="AS175">
        <f t="shared" si="36"/>
        <v>6.1071354678794675E-3</v>
      </c>
      <c r="AT175">
        <f t="shared" si="37"/>
        <v>9.9975019978569474E-2</v>
      </c>
      <c r="AU175">
        <f t="shared" si="38"/>
        <v>0.38519195402643019</v>
      </c>
      <c r="AV175">
        <f t="shared" si="39"/>
        <v>1.0599491918766321E-4</v>
      </c>
      <c r="AW175">
        <f t="shared" si="40"/>
        <v>8.7716943744924839E-3</v>
      </c>
      <c r="AX175">
        <f t="shared" si="41"/>
        <v>0</v>
      </c>
      <c r="AY175">
        <f t="shared" si="42"/>
        <v>0</v>
      </c>
      <c r="AZ175">
        <f t="shared" si="43"/>
        <v>4.7713248984932351E-2</v>
      </c>
      <c r="BA175">
        <f t="shared" si="44"/>
        <v>0.4521349522485083</v>
      </c>
      <c r="BB175">
        <f t="shared" si="45"/>
        <v>0</v>
      </c>
      <c r="BD175">
        <f t="shared" si="33"/>
        <v>0.39406964332011035</v>
      </c>
    </row>
    <row r="176" spans="1:56" x14ac:dyDescent="0.25">
      <c r="A176">
        <v>1998</v>
      </c>
      <c r="B176" t="s">
        <v>13</v>
      </c>
      <c r="C176" t="s">
        <v>4</v>
      </c>
      <c r="D176">
        <f t="shared" si="34"/>
        <v>28.976106825533801</v>
      </c>
      <c r="E176">
        <f t="shared" si="35"/>
        <v>35.332551532244864</v>
      </c>
      <c r="F176">
        <v>254.64837858201199</v>
      </c>
      <c r="G176">
        <v>22.1927116750491</v>
      </c>
      <c r="H176">
        <v>0.1803479278166</v>
      </c>
      <c r="I176">
        <v>12.3865088237067</v>
      </c>
      <c r="J176">
        <v>1461.44867477608</v>
      </c>
      <c r="K176">
        <v>1.3711725614672701</v>
      </c>
      <c r="L176">
        <v>4.3741571783822597E-2</v>
      </c>
      <c r="N176">
        <v>7.743040496132398</v>
      </c>
      <c r="O176">
        <v>1.6901804027232716</v>
      </c>
      <c r="P176" t="str">
        <f ca="1">IF(LOOKUP(C176,$BG$4:$BG$9,$BP$4:$BP$9)=A176,C176,"")</f>
        <v/>
      </c>
      <c r="Q176" t="str">
        <f ca="1">IF(LOOKUP(C176,$BG$4:$BG$9,$BQ$4:$BQ$9)=A176,C176,"")</f>
        <v/>
      </c>
      <c r="T176">
        <f>LOOKUP(C176,$X$32:$X$37,$AA$32:$AA$37)</f>
        <v>1240.7279198503809</v>
      </c>
      <c r="U176">
        <v>6705.2709275495699</v>
      </c>
      <c r="AE176" t="s">
        <v>4</v>
      </c>
      <c r="AF176">
        <v>385503.73262840201</v>
      </c>
      <c r="AG176">
        <v>6530358.1145640695</v>
      </c>
      <c r="AH176">
        <v>28976106.8255338</v>
      </c>
      <c r="AI176">
        <v>6959.4047019931904</v>
      </c>
      <c r="AJ176">
        <v>570706.50341999996</v>
      </c>
      <c r="AM176">
        <v>3033231.0438899901</v>
      </c>
      <c r="AN176">
        <v>25768962.373790801</v>
      </c>
      <c r="AQ176" t="s">
        <v>4</v>
      </c>
      <c r="AR176">
        <f t="shared" si="46"/>
        <v>35</v>
      </c>
      <c r="AS176">
        <f t="shared" si="36"/>
        <v>5.9061274128417171E-3</v>
      </c>
      <c r="AT176">
        <f t="shared" si="37"/>
        <v>0.10004864755298772</v>
      </c>
      <c r="AU176">
        <f t="shared" si="38"/>
        <v>0.44392975827468467</v>
      </c>
      <c r="AV176">
        <f t="shared" si="39"/>
        <v>1.0662187524685266E-4</v>
      </c>
      <c r="AW176">
        <f t="shared" si="40"/>
        <v>8.7435348590644835E-3</v>
      </c>
      <c r="AX176">
        <f t="shared" si="41"/>
        <v>0</v>
      </c>
      <c r="AY176">
        <f t="shared" si="42"/>
        <v>0</v>
      </c>
      <c r="AZ176">
        <f t="shared" si="43"/>
        <v>4.6470753721779411E-2</v>
      </c>
      <c r="BA176">
        <f t="shared" si="44"/>
        <v>0.39479455630339505</v>
      </c>
      <c r="BB176">
        <f t="shared" si="45"/>
        <v>0</v>
      </c>
      <c r="BD176">
        <f t="shared" si="33"/>
        <v>0.452779915008996</v>
      </c>
    </row>
    <row r="177" spans="1:56" x14ac:dyDescent="0.25">
      <c r="A177">
        <v>1999</v>
      </c>
      <c r="B177" t="s">
        <v>13</v>
      </c>
      <c r="C177" t="s">
        <v>4</v>
      </c>
      <c r="D177">
        <f t="shared" si="34"/>
        <v>26.677613534880702</v>
      </c>
      <c r="E177">
        <f t="shared" si="35"/>
        <v>37.67661355973776</v>
      </c>
      <c r="F177">
        <v>265.30977110868599</v>
      </c>
      <c r="G177">
        <v>23.361583906736001</v>
      </c>
      <c r="H177">
        <v>0.190388689354823</v>
      </c>
      <c r="I177">
        <v>12.469058418119999</v>
      </c>
      <c r="J177">
        <v>1266.2318711784701</v>
      </c>
      <c r="K177">
        <v>0.77276654111919596</v>
      </c>
      <c r="L177">
        <v>4.3742493390873501E-2</v>
      </c>
      <c r="N177">
        <v>3.1004851779864033</v>
      </c>
      <c r="O177">
        <v>1.5975900467717494</v>
      </c>
      <c r="P177" t="str">
        <f ca="1">IF(LOOKUP(C177,$BG$4:$BG$9,$BP$4:$BP$9)=A177,C177,"")</f>
        <v/>
      </c>
      <c r="Q177" t="str">
        <f ca="1">IF(LOOKUP(C177,$BG$4:$BG$9,$BQ$4:$BQ$9)=A177,C177,"")</f>
        <v/>
      </c>
      <c r="T177">
        <f>LOOKUP(C177,$X$32:$X$37,$AA$32:$AA$37)</f>
        <v>1240.7279198503809</v>
      </c>
      <c r="U177">
        <v>5100.7638799759998</v>
      </c>
      <c r="AE177" t="s">
        <v>4</v>
      </c>
      <c r="AF177">
        <v>360702.83574790199</v>
      </c>
      <c r="AG177">
        <v>6530580</v>
      </c>
      <c r="AH177">
        <v>26677613.534880701</v>
      </c>
      <c r="AI177">
        <v>6936.2571076809199</v>
      </c>
      <c r="AJ177">
        <v>572753.24942000001</v>
      </c>
      <c r="AM177">
        <v>3189530.0291447602</v>
      </c>
      <c r="AN177">
        <v>27956503.530593</v>
      </c>
      <c r="AQ177" t="s">
        <v>4</v>
      </c>
      <c r="AR177">
        <f t="shared" si="46"/>
        <v>26</v>
      </c>
      <c r="AS177">
        <f t="shared" si="36"/>
        <v>5.524235210475713E-3</v>
      </c>
      <c r="AT177">
        <f t="shared" si="37"/>
        <v>0.10001712325334365</v>
      </c>
      <c r="AU177">
        <f t="shared" si="38"/>
        <v>0.40857292323549083</v>
      </c>
      <c r="AV177">
        <f t="shared" si="39"/>
        <v>1.0623014832615227E-4</v>
      </c>
      <c r="AW177">
        <f t="shared" si="40"/>
        <v>8.7718292006212645E-3</v>
      </c>
      <c r="AX177">
        <f t="shared" si="41"/>
        <v>0</v>
      </c>
      <c r="AY177">
        <f t="shared" si="42"/>
        <v>0</v>
      </c>
      <c r="AZ177">
        <f t="shared" si="43"/>
        <v>4.8848282701568962E-2</v>
      </c>
      <c r="BA177">
        <f t="shared" si="44"/>
        <v>0.42815937625017331</v>
      </c>
      <c r="BB177">
        <f t="shared" si="45"/>
        <v>0</v>
      </c>
      <c r="BD177">
        <f t="shared" si="33"/>
        <v>0.41745098258443825</v>
      </c>
    </row>
    <row r="178" spans="1:56" x14ac:dyDescent="0.25">
      <c r="A178">
        <v>2000</v>
      </c>
      <c r="B178" t="s">
        <v>13</v>
      </c>
      <c r="C178" t="s">
        <v>4</v>
      </c>
      <c r="D178">
        <f t="shared" si="34"/>
        <v>19.642302195894498</v>
      </c>
      <c r="E178">
        <f t="shared" si="35"/>
        <v>44.522279195730285</v>
      </c>
      <c r="F178">
        <v>316.56079393641801</v>
      </c>
      <c r="G178">
        <v>29.144988058251801</v>
      </c>
      <c r="H178">
        <v>0.216527007912553</v>
      </c>
      <c r="I178">
        <v>16.833950684158602</v>
      </c>
      <c r="J178">
        <v>1164.32314851461</v>
      </c>
      <c r="K178">
        <v>0.57179050232793105</v>
      </c>
      <c r="L178">
        <v>4.3840908840831201E-2</v>
      </c>
      <c r="N178">
        <v>10.780491796992326</v>
      </c>
      <c r="O178">
        <v>2.7934405378245826</v>
      </c>
      <c r="P178" t="str">
        <f ca="1">IF(LOOKUP(C178,$BG$4:$BG$9,$BP$4:$BP$9)=A178,C178,"")</f>
        <v/>
      </c>
      <c r="Q178" t="str">
        <f ca="1">IF(LOOKUP(C178,$BG$4:$BG$9,$BQ$4:$BQ$9)=A178,C178,"")</f>
        <v/>
      </c>
      <c r="T178">
        <f>LOOKUP(C178,$X$32:$X$37,$AA$32:$AA$37)</f>
        <v>1240.7279198503809</v>
      </c>
      <c r="U178">
        <v>5308.3568226656998</v>
      </c>
      <c r="AE178" t="s">
        <v>4</v>
      </c>
      <c r="AF178">
        <v>404349.51247145497</v>
      </c>
      <c r="AG178">
        <v>6512688</v>
      </c>
      <c r="AH178">
        <v>19642302.195894498</v>
      </c>
      <c r="AI178">
        <v>6992.3590379621801</v>
      </c>
      <c r="AJ178">
        <v>572123.60250323405</v>
      </c>
      <c r="AM178">
        <v>4709859.4670873797</v>
      </c>
      <c r="AN178">
        <v>33299731.7286429</v>
      </c>
      <c r="AQ178" t="s">
        <v>4</v>
      </c>
      <c r="AR178">
        <f t="shared" si="46"/>
        <v>1</v>
      </c>
      <c r="AS178">
        <f t="shared" si="36"/>
        <v>6.2066252470376138E-3</v>
      </c>
      <c r="AT178">
        <f t="shared" si="37"/>
        <v>9.9967509592910619E-2</v>
      </c>
      <c r="AU178">
        <f t="shared" si="38"/>
        <v>0.30150254905423574</v>
      </c>
      <c r="AV178">
        <f t="shared" si="39"/>
        <v>1.0733029422022973E-4</v>
      </c>
      <c r="AW178">
        <f t="shared" si="40"/>
        <v>8.7818995354257152E-3</v>
      </c>
      <c r="AX178">
        <f t="shared" si="41"/>
        <v>0</v>
      </c>
      <c r="AY178">
        <f t="shared" si="42"/>
        <v>0</v>
      </c>
      <c r="AZ178">
        <f t="shared" si="43"/>
        <v>7.229471478709229E-2</v>
      </c>
      <c r="BA178">
        <f t="shared" si="44"/>
        <v>0.51113937148907773</v>
      </c>
      <c r="BB178">
        <f t="shared" si="45"/>
        <v>0</v>
      </c>
      <c r="BD178">
        <f t="shared" si="33"/>
        <v>0.3103917788838817</v>
      </c>
    </row>
    <row r="179" spans="1:56" x14ac:dyDescent="0.25">
      <c r="A179">
        <v>2001</v>
      </c>
      <c r="B179" t="s">
        <v>13</v>
      </c>
      <c r="C179" t="s">
        <v>4</v>
      </c>
      <c r="D179">
        <f t="shared" si="34"/>
        <v>24.272208784170399</v>
      </c>
      <c r="E179">
        <f t="shared" si="35"/>
        <v>40.000041975319284</v>
      </c>
      <c r="F179">
        <v>278.222879076955</v>
      </c>
      <c r="G179">
        <v>24.666602845419199</v>
      </c>
      <c r="H179">
        <v>0.20367485183803799</v>
      </c>
      <c r="I179">
        <v>13.6604726961453</v>
      </c>
      <c r="J179">
        <v>1178.22067905732</v>
      </c>
      <c r="K179">
        <v>0.83557020724932696</v>
      </c>
      <c r="L179">
        <v>4.3739301266559297E-2</v>
      </c>
      <c r="N179">
        <v>1.6283479883054248</v>
      </c>
      <c r="O179">
        <v>0.40621387599176528</v>
      </c>
      <c r="P179" t="str">
        <f ca="1">IF(LOOKUP(C179,$BG$4:$BG$9,$BP$4:$BP$9)=A179,C179,"")</f>
        <v/>
      </c>
      <c r="Q179" t="str">
        <f ca="1">IF(LOOKUP(C179,$BG$4:$BG$9,$BQ$4:$BQ$9)=A179,C179,"")</f>
        <v/>
      </c>
      <c r="T179">
        <f>LOOKUP(C179,$X$32:$X$37,$AA$32:$AA$37)</f>
        <v>1240.7279198503809</v>
      </c>
      <c r="U179">
        <v>5753.8891567088003</v>
      </c>
      <c r="AE179" t="s">
        <v>4</v>
      </c>
      <c r="AF179">
        <v>409997.676003956</v>
      </c>
      <c r="AG179">
        <v>6530580</v>
      </c>
      <c r="AH179">
        <v>24272208.7841704</v>
      </c>
      <c r="AI179">
        <v>6923.8037778567596</v>
      </c>
      <c r="AJ179">
        <v>571810.76242000004</v>
      </c>
      <c r="AM179">
        <v>3184282.0311693801</v>
      </c>
      <c r="AN179">
        <v>30285179.9441499</v>
      </c>
      <c r="AQ179" t="s">
        <v>4</v>
      </c>
      <c r="AR179">
        <f t="shared" si="46"/>
        <v>16</v>
      </c>
      <c r="AS179">
        <f t="shared" si="36"/>
        <v>6.2824318167767918E-3</v>
      </c>
      <c r="AT179">
        <f t="shared" si="37"/>
        <v>0.10006867349562808</v>
      </c>
      <c r="AU179">
        <f t="shared" si="38"/>
        <v>0.37192527093165745</v>
      </c>
      <c r="AV179">
        <f t="shared" si="39"/>
        <v>1.0609407733986021E-4</v>
      </c>
      <c r="AW179">
        <f t="shared" si="40"/>
        <v>8.7619085113256629E-3</v>
      </c>
      <c r="AX179">
        <f t="shared" si="41"/>
        <v>0</v>
      </c>
      <c r="AY179">
        <f t="shared" si="42"/>
        <v>0</v>
      </c>
      <c r="AZ179">
        <f t="shared" si="43"/>
        <v>4.8793044246465717E-2</v>
      </c>
      <c r="BA179">
        <f t="shared" si="44"/>
        <v>0.46406257692080644</v>
      </c>
      <c r="BB179">
        <f t="shared" si="45"/>
        <v>0</v>
      </c>
      <c r="BD179">
        <f t="shared" si="33"/>
        <v>0.38079327352032299</v>
      </c>
    </row>
    <row r="180" spans="1:56" x14ac:dyDescent="0.25">
      <c r="A180">
        <v>2002</v>
      </c>
      <c r="B180" t="s">
        <v>13</v>
      </c>
      <c r="C180" t="s">
        <v>4</v>
      </c>
      <c r="D180">
        <f t="shared" si="34"/>
        <v>21.1761802839513</v>
      </c>
      <c r="E180">
        <f t="shared" si="35"/>
        <v>43.120029770171747</v>
      </c>
      <c r="F180">
        <v>301.64171307197</v>
      </c>
      <c r="G180">
        <v>27.260094095944002</v>
      </c>
      <c r="H180">
        <v>0.216892318056363</v>
      </c>
      <c r="I180">
        <v>15.7122761832502</v>
      </c>
      <c r="J180">
        <v>1019.71589870769</v>
      </c>
      <c r="K180">
        <v>0.72270954447130997</v>
      </c>
      <c r="L180">
        <v>4.3738441597489998E-2</v>
      </c>
      <c r="N180">
        <v>7.8443642833769864</v>
      </c>
      <c r="O180">
        <v>1.6721313470599912</v>
      </c>
      <c r="P180" t="str">
        <f ca="1">IF(LOOKUP(C180,$BG$4:$BG$9,$BP$4:$BP$9)=A180,C180,"")</f>
        <v/>
      </c>
      <c r="Q180" t="str">
        <f ca="1">IF(LOOKUP(C180,$BG$4:$BG$9,$BQ$4:$BQ$9)=A180,C180,"")</f>
        <v/>
      </c>
      <c r="T180">
        <f>LOOKUP(C180,$X$32:$X$37,$AA$32:$AA$37)</f>
        <v>1240.7279198503809</v>
      </c>
      <c r="U180">
        <v>5102.9664810534196</v>
      </c>
      <c r="AE180" t="s">
        <v>4</v>
      </c>
      <c r="AF180">
        <v>403560.23660524399</v>
      </c>
      <c r="AG180">
        <v>6530580</v>
      </c>
      <c r="AH180">
        <v>21176180.283951301</v>
      </c>
      <c r="AI180">
        <v>6977.7922246347798</v>
      </c>
      <c r="AJ180">
        <v>572235.36841999996</v>
      </c>
      <c r="AM180">
        <v>3414034.7756080502</v>
      </c>
      <c r="AN180">
        <v>33175414.994563699</v>
      </c>
      <c r="AQ180" t="s">
        <v>4</v>
      </c>
      <c r="AR180">
        <f t="shared" si="46"/>
        <v>5</v>
      </c>
      <c r="AS180">
        <f t="shared" si="36"/>
        <v>6.1820851868176017E-3</v>
      </c>
      <c r="AT180">
        <f t="shared" si="37"/>
        <v>0.10004107991149562</v>
      </c>
      <c r="AU180">
        <f t="shared" si="38"/>
        <v>0.32439506812672231</v>
      </c>
      <c r="AV180">
        <f t="shared" si="39"/>
        <v>1.068918640534992E-4</v>
      </c>
      <c r="AW180">
        <f t="shared" si="40"/>
        <v>8.7659969283416413E-3</v>
      </c>
      <c r="AX180">
        <f t="shared" si="41"/>
        <v>0</v>
      </c>
      <c r="AY180">
        <f t="shared" si="42"/>
        <v>0</v>
      </c>
      <c r="AZ180">
        <f t="shared" si="43"/>
        <v>5.2299141241241964E-2</v>
      </c>
      <c r="BA180">
        <f t="shared" si="44"/>
        <v>0.5082097367413273</v>
      </c>
      <c r="BB180">
        <f t="shared" si="45"/>
        <v>0</v>
      </c>
      <c r="BD180">
        <f t="shared" si="33"/>
        <v>0.33326795691911743</v>
      </c>
    </row>
    <row r="181" spans="1:56" x14ac:dyDescent="0.25">
      <c r="A181">
        <v>2003</v>
      </c>
      <c r="B181" t="s">
        <v>13</v>
      </c>
      <c r="C181" t="s">
        <v>4</v>
      </c>
      <c r="D181">
        <f t="shared" si="34"/>
        <v>22.2759248337995</v>
      </c>
      <c r="E181">
        <f t="shared" si="35"/>
        <v>42.052307011024311</v>
      </c>
      <c r="F181">
        <v>294.36030461282002</v>
      </c>
      <c r="G181">
        <v>26.4130430029129</v>
      </c>
      <c r="H181">
        <v>0.20853303735011</v>
      </c>
      <c r="I181">
        <v>15.6465118321132</v>
      </c>
      <c r="J181">
        <v>1087.5573170256</v>
      </c>
      <c r="K181">
        <v>0.63221326297487601</v>
      </c>
      <c r="L181">
        <v>4.3738441597489998E-2</v>
      </c>
      <c r="N181">
        <v>5.67689697438135</v>
      </c>
      <c r="O181">
        <v>1.598007715216738</v>
      </c>
      <c r="P181" t="str">
        <f ca="1">IF(LOOKUP(C181,$BG$4:$BG$9,$BP$4:$BP$9)=A181,C181,"")</f>
        <v/>
      </c>
      <c r="Q181" t="str">
        <f ca="1">IF(LOOKUP(C181,$BG$4:$BG$9,$BQ$4:$BQ$9)=A181,C181,"")</f>
        <v/>
      </c>
      <c r="T181">
        <f>LOOKUP(C181,$X$32:$X$37,$AA$32:$AA$37)</f>
        <v>1240.7279198503809</v>
      </c>
      <c r="U181">
        <v>4965.0266870226496</v>
      </c>
      <c r="AE181" t="s">
        <v>4</v>
      </c>
      <c r="AF181">
        <v>371687.81429257902</v>
      </c>
      <c r="AG181">
        <v>6530580</v>
      </c>
      <c r="AH181">
        <v>22275924.8337995</v>
      </c>
      <c r="AI181">
        <v>7016.2015226796602</v>
      </c>
      <c r="AJ181">
        <v>573178.70042000001</v>
      </c>
      <c r="AM181">
        <v>3350206.4593987102</v>
      </c>
      <c r="AN181">
        <v>32171520.551625598</v>
      </c>
      <c r="AQ181" t="s">
        <v>4</v>
      </c>
      <c r="AR181">
        <f t="shared" si="46"/>
        <v>12</v>
      </c>
      <c r="AS181">
        <f t="shared" si="36"/>
        <v>5.6937371631743195E-3</v>
      </c>
      <c r="AT181">
        <f t="shared" si="37"/>
        <v>0.10003934649795522</v>
      </c>
      <c r="AU181">
        <f t="shared" si="38"/>
        <v>0.34123599481376443</v>
      </c>
      <c r="AV181">
        <f t="shared" si="39"/>
        <v>1.0747838863115245E-4</v>
      </c>
      <c r="AW181">
        <f t="shared" si="40"/>
        <v>8.7802955658707275E-3</v>
      </c>
      <c r="AX181">
        <f t="shared" si="41"/>
        <v>0</v>
      </c>
      <c r="AY181">
        <f t="shared" si="42"/>
        <v>0</v>
      </c>
      <c r="AZ181">
        <f t="shared" si="43"/>
        <v>5.1320474572162857E-2</v>
      </c>
      <c r="BA181">
        <f t="shared" si="44"/>
        <v>0.49282267299844129</v>
      </c>
      <c r="BB181">
        <f t="shared" si="45"/>
        <v>0</v>
      </c>
      <c r="BD181">
        <f t="shared" si="33"/>
        <v>0.35012376876826634</v>
      </c>
    </row>
    <row r="182" spans="1:56" x14ac:dyDescent="0.25">
      <c r="A182">
        <v>2004</v>
      </c>
      <c r="B182" t="s">
        <v>13</v>
      </c>
      <c r="C182" t="s">
        <v>4</v>
      </c>
      <c r="D182">
        <f t="shared" si="34"/>
        <v>21.796438150990699</v>
      </c>
      <c r="E182">
        <f t="shared" si="35"/>
        <v>42.685085231435345</v>
      </c>
      <c r="F182">
        <v>297.06338277535701</v>
      </c>
      <c r="G182">
        <v>26.8725581216408</v>
      </c>
      <c r="H182">
        <v>0.214016440929609</v>
      </c>
      <c r="I182">
        <v>15.950373866196401</v>
      </c>
      <c r="J182">
        <v>1040.78543876965</v>
      </c>
      <c r="K182">
        <v>0.66671921683542701</v>
      </c>
      <c r="L182">
        <v>4.3862302951798299E-2</v>
      </c>
      <c r="N182">
        <v>6.7891618776011846</v>
      </c>
      <c r="O182">
        <v>1.9073531528794379</v>
      </c>
      <c r="P182" t="str">
        <f ca="1">IF(LOOKUP(C182,$BG$4:$BG$9,$BP$4:$BP$9)=A182,C182,"")</f>
        <v/>
      </c>
      <c r="Q182" t="str">
        <f ca="1">IF(LOOKUP(C182,$BG$4:$BG$9,$BQ$4:$BQ$9)=A182,C182,"")</f>
        <v/>
      </c>
      <c r="T182">
        <f>LOOKUP(C182,$X$32:$X$37,$AA$32:$AA$37)</f>
        <v>1240.7279198503809</v>
      </c>
      <c r="U182">
        <v>4866.5184209873796</v>
      </c>
      <c r="AE182" t="s">
        <v>4</v>
      </c>
      <c r="AF182">
        <v>410963.37297402602</v>
      </c>
      <c r="AG182">
        <v>6548472</v>
      </c>
      <c r="AH182">
        <v>21796438.150990698</v>
      </c>
      <c r="AI182">
        <v>7076.3329867177099</v>
      </c>
      <c r="AJ182">
        <v>574840.38276199996</v>
      </c>
      <c r="AM182">
        <v>3462148.3508011401</v>
      </c>
      <c r="AN182">
        <v>32674464.8806342</v>
      </c>
      <c r="AQ182" t="s">
        <v>4</v>
      </c>
      <c r="AR182">
        <f t="shared" si="46"/>
        <v>10</v>
      </c>
      <c r="AS182">
        <f t="shared" si="36"/>
        <v>6.2767028210515361E-3</v>
      </c>
      <c r="AT182">
        <f t="shared" si="37"/>
        <v>0.1000157565831902</v>
      </c>
      <c r="AU182">
        <f t="shared" si="38"/>
        <v>0.33290014105428656</v>
      </c>
      <c r="AV182">
        <f t="shared" si="39"/>
        <v>1.0807785350554416E-4</v>
      </c>
      <c r="AW182">
        <f t="shared" si="40"/>
        <v>8.779620008532078E-3</v>
      </c>
      <c r="AX182">
        <f t="shared" si="41"/>
        <v>0</v>
      </c>
      <c r="AY182">
        <f t="shared" si="42"/>
        <v>0</v>
      </c>
      <c r="AZ182">
        <f t="shared" si="43"/>
        <v>5.2877890706201421E-2</v>
      </c>
      <c r="BA182">
        <f t="shared" si="44"/>
        <v>0.49904181097323269</v>
      </c>
      <c r="BB182">
        <f t="shared" si="45"/>
        <v>0</v>
      </c>
      <c r="BD182">
        <f t="shared" si="33"/>
        <v>0.34178783891632414</v>
      </c>
    </row>
    <row r="183" spans="1:56" x14ac:dyDescent="0.25">
      <c r="A183">
        <v>2005</v>
      </c>
      <c r="B183" t="s">
        <v>13</v>
      </c>
      <c r="C183" t="s">
        <v>4</v>
      </c>
      <c r="D183">
        <f t="shared" si="34"/>
        <v>20.912930227494602</v>
      </c>
      <c r="E183">
        <f t="shared" si="35"/>
        <v>43.378200142097072</v>
      </c>
      <c r="F183">
        <v>303.22576237712599</v>
      </c>
      <c r="G183">
        <v>27.313965874427801</v>
      </c>
      <c r="H183">
        <v>0.21729760291045</v>
      </c>
      <c r="I183">
        <v>16.352786627437201</v>
      </c>
      <c r="J183">
        <v>1002.08416398316</v>
      </c>
      <c r="K183">
        <v>0.64657296595458602</v>
      </c>
      <c r="L183">
        <v>4.3738441597489998E-2</v>
      </c>
      <c r="N183">
        <v>8.3657847117590087</v>
      </c>
      <c r="O183">
        <v>2.3130470761010788</v>
      </c>
      <c r="P183" t="str">
        <f ca="1">IF(LOOKUP(C183,$BG$4:$BG$9,$BP$4:$BP$9)=A183,C183,"")</f>
        <v/>
      </c>
      <c r="Q183" t="str">
        <f ca="1">IF(LOOKUP(C183,$BG$4:$BG$9,$BQ$4:$BQ$9)=A183,C183,"")</f>
        <v/>
      </c>
      <c r="T183">
        <f>LOOKUP(C183,$X$32:$X$37,$AA$32:$AA$37)</f>
        <v>1240.7279198503809</v>
      </c>
      <c r="U183">
        <v>4896.2094213789196</v>
      </c>
      <c r="AE183" t="s">
        <v>4</v>
      </c>
      <c r="AF183">
        <v>401950.19079127599</v>
      </c>
      <c r="AG183">
        <v>6530580</v>
      </c>
      <c r="AH183">
        <v>20912930.227494601</v>
      </c>
      <c r="AI183">
        <v>6948.0594627566297</v>
      </c>
      <c r="AJ183">
        <v>572216.70018420403</v>
      </c>
      <c r="AM183">
        <v>3299420.1135349702</v>
      </c>
      <c r="AN183">
        <v>33548200.028562099</v>
      </c>
      <c r="AQ183" t="s">
        <v>4</v>
      </c>
      <c r="AR183">
        <f t="shared" si="46"/>
        <v>4</v>
      </c>
      <c r="AS183">
        <f t="shared" si="36"/>
        <v>6.1580567486305042E-3</v>
      </c>
      <c r="AT183">
        <f t="shared" si="37"/>
        <v>0.10005140727089373</v>
      </c>
      <c r="AU183">
        <f t="shared" si="38"/>
        <v>0.32039544717603136</v>
      </c>
      <c r="AV183">
        <f t="shared" si="39"/>
        <v>1.0644737941356675E-4</v>
      </c>
      <c r="AW183">
        <f t="shared" si="40"/>
        <v>8.7666158468829251E-3</v>
      </c>
      <c r="AX183">
        <f t="shared" si="41"/>
        <v>0</v>
      </c>
      <c r="AY183">
        <f t="shared" si="42"/>
        <v>0</v>
      </c>
      <c r="AZ183">
        <f t="shared" si="43"/>
        <v>5.0548592244037398E-2</v>
      </c>
      <c r="BA183">
        <f t="shared" si="44"/>
        <v>0.5139734333341105</v>
      </c>
      <c r="BB183">
        <f t="shared" si="45"/>
        <v>0</v>
      </c>
      <c r="BD183">
        <f t="shared" si="33"/>
        <v>0.32926851040232785</v>
      </c>
    </row>
    <row r="184" spans="1:56" x14ac:dyDescent="0.25">
      <c r="A184">
        <v>2006</v>
      </c>
      <c r="B184" t="s">
        <v>13</v>
      </c>
      <c r="C184" t="s">
        <v>4</v>
      </c>
      <c r="D184">
        <f t="shared" si="34"/>
        <v>21.763969784376901</v>
      </c>
      <c r="E184">
        <f t="shared" si="35"/>
        <v>42.538310865838241</v>
      </c>
      <c r="F184">
        <v>294.70260739142702</v>
      </c>
      <c r="G184">
        <v>26.342389690508899</v>
      </c>
      <c r="H184">
        <v>0.21519749812876901</v>
      </c>
      <c r="I184">
        <v>16.4080206414325</v>
      </c>
      <c r="J184">
        <v>1106.0316475642001</v>
      </c>
      <c r="K184">
        <v>0.81090083275368996</v>
      </c>
      <c r="L184">
        <v>4.3741903109291998E-2</v>
      </c>
      <c r="N184">
        <v>6.6748558786178798</v>
      </c>
      <c r="O184">
        <v>2.3661809853146978</v>
      </c>
      <c r="P184" t="str">
        <f ca="1">IF(LOOKUP(C184,$BG$4:$BG$9,$BP$4:$BP$9)=A184,C184,"")</f>
        <v/>
      </c>
      <c r="Q184" t="str">
        <f ca="1">IF(LOOKUP(C184,$BG$4:$BG$9,$BQ$4:$BQ$9)=A184,C184,"")</f>
        <v/>
      </c>
      <c r="T184">
        <f>LOOKUP(C184,$X$32:$X$37,$AA$32:$AA$37)</f>
        <v>1240.7279198503809</v>
      </c>
      <c r="U184">
        <v>5730.0955379281904</v>
      </c>
      <c r="AE184" t="s">
        <v>4</v>
      </c>
      <c r="AF184">
        <v>409999.99999999499</v>
      </c>
      <c r="AG184">
        <v>6530580</v>
      </c>
      <c r="AH184">
        <v>21763969.784376901</v>
      </c>
      <c r="AI184">
        <v>6858.0701675951996</v>
      </c>
      <c r="AJ184">
        <v>572183.88841999997</v>
      </c>
      <c r="AM184">
        <v>3118604.6449269401</v>
      </c>
      <c r="AN184">
        <v>32889126.220911302</v>
      </c>
      <c r="AQ184" t="s">
        <v>4</v>
      </c>
      <c r="AR184">
        <f t="shared" si="46"/>
        <v>9</v>
      </c>
      <c r="AS184">
        <f t="shared" si="36"/>
        <v>6.2795480872173022E-3</v>
      </c>
      <c r="AT184">
        <f t="shared" si="37"/>
        <v>0.10002217353029284</v>
      </c>
      <c r="AU184">
        <f t="shared" si="38"/>
        <v>0.33333632885302633</v>
      </c>
      <c r="AV184">
        <f t="shared" si="39"/>
        <v>1.050380034217683E-4</v>
      </c>
      <c r="AW184">
        <f t="shared" si="40"/>
        <v>8.7635518099132021E-3</v>
      </c>
      <c r="AX184">
        <f t="shared" si="41"/>
        <v>0</v>
      </c>
      <c r="AY184">
        <f t="shared" si="42"/>
        <v>0</v>
      </c>
      <c r="AZ184">
        <f t="shared" si="43"/>
        <v>4.7764458128873657E-2</v>
      </c>
      <c r="BA184">
        <f t="shared" si="44"/>
        <v>0.50372890158725481</v>
      </c>
      <c r="BB184">
        <f t="shared" si="45"/>
        <v>0</v>
      </c>
      <c r="BD184">
        <f t="shared" si="33"/>
        <v>0.34220491866636132</v>
      </c>
    </row>
    <row r="185" spans="1:56" x14ac:dyDescent="0.25">
      <c r="A185">
        <v>2007</v>
      </c>
      <c r="B185" t="s">
        <v>13</v>
      </c>
      <c r="C185" t="s">
        <v>4</v>
      </c>
      <c r="D185">
        <f t="shared" si="34"/>
        <v>25.078620449902999</v>
      </c>
      <c r="E185">
        <f t="shared" si="35"/>
        <v>39.289151327496945</v>
      </c>
      <c r="F185">
        <v>275.83146570823698</v>
      </c>
      <c r="G185">
        <v>24.413082068103101</v>
      </c>
      <c r="H185">
        <v>0.19608057567833301</v>
      </c>
      <c r="I185">
        <v>13.4610767760985</v>
      </c>
      <c r="J185">
        <v>1231.7973422555399</v>
      </c>
      <c r="K185">
        <v>0.78276254774607601</v>
      </c>
      <c r="L185">
        <v>4.3746263696690997E-2</v>
      </c>
      <c r="N185">
        <v>0.11104567475048555</v>
      </c>
      <c r="O185">
        <v>0.59987980246973938</v>
      </c>
      <c r="P185" t="str">
        <f ca="1">IF(LOOKUP(C185,$BG$4:$BG$9,$BP$4:$BP$9)=A185,C185,"")</f>
        <v/>
      </c>
      <c r="Q185" t="str">
        <f ca="1">IF(LOOKUP(C185,$BG$4:$BG$9,$BQ$4:$BQ$9)=A185,C185,"")</f>
        <v/>
      </c>
      <c r="T185">
        <f>LOOKUP(C185,$X$32:$X$37,$AA$32:$AA$37)</f>
        <v>1240.7279198503809</v>
      </c>
      <c r="U185">
        <v>5400.6900161602098</v>
      </c>
      <c r="AE185" t="s">
        <v>4</v>
      </c>
      <c r="AF185">
        <v>348983.568564385</v>
      </c>
      <c r="AG185">
        <v>6530580</v>
      </c>
      <c r="AH185">
        <v>25078620.449903</v>
      </c>
      <c r="AI185">
        <v>6966.9862941935899</v>
      </c>
      <c r="AJ185">
        <v>572125.69253442099</v>
      </c>
      <c r="AM185">
        <v>3248156.8914968399</v>
      </c>
      <c r="AN185">
        <v>29510414.436000101</v>
      </c>
      <c r="AQ185" t="s">
        <v>4</v>
      </c>
      <c r="AR185">
        <f t="shared" si="46"/>
        <v>19</v>
      </c>
      <c r="AS185">
        <f t="shared" si="36"/>
        <v>5.3446517523116537E-3</v>
      </c>
      <c r="AT185">
        <f t="shared" si="37"/>
        <v>0.10001524135991507</v>
      </c>
      <c r="AU185">
        <f t="shared" si="38"/>
        <v>0.3840768013362903</v>
      </c>
      <c r="AV185">
        <f t="shared" si="39"/>
        <v>1.0669876423916287E-4</v>
      </c>
      <c r="AW185">
        <f t="shared" si="40"/>
        <v>8.7620531755278515E-3</v>
      </c>
      <c r="AX185">
        <f t="shared" si="41"/>
        <v>0</v>
      </c>
      <c r="AY185">
        <f t="shared" si="42"/>
        <v>0</v>
      </c>
      <c r="AZ185">
        <f t="shared" si="43"/>
        <v>4.9745228674624296E-2</v>
      </c>
      <c r="BA185">
        <f t="shared" si="44"/>
        <v>0.45194932493709172</v>
      </c>
      <c r="BB185">
        <f t="shared" si="45"/>
        <v>0</v>
      </c>
      <c r="BD185">
        <f t="shared" si="33"/>
        <v>0.39294555327605735</v>
      </c>
    </row>
    <row r="186" spans="1:56" x14ac:dyDescent="0.25">
      <c r="A186">
        <v>2008</v>
      </c>
      <c r="B186" t="s">
        <v>13</v>
      </c>
      <c r="C186" t="s">
        <v>4</v>
      </c>
      <c r="D186">
        <f t="shared" si="34"/>
        <v>21.278481309005102</v>
      </c>
      <c r="E186">
        <f t="shared" si="35"/>
        <v>43.307562143594964</v>
      </c>
      <c r="F186">
        <v>300.84527928211901</v>
      </c>
      <c r="G186">
        <v>27.090550194596499</v>
      </c>
      <c r="H186">
        <v>0.21417710541776</v>
      </c>
      <c r="I186">
        <v>16.397978352724198</v>
      </c>
      <c r="J186">
        <v>1081.25293692175</v>
      </c>
      <c r="K186">
        <v>0.79273039717096005</v>
      </c>
      <c r="L186">
        <v>4.3858991852400199E-2</v>
      </c>
      <c r="N186">
        <v>7.9295956317464018</v>
      </c>
      <c r="O186">
        <v>2.3551183038953867</v>
      </c>
      <c r="P186" t="str">
        <f ca="1">IF(LOOKUP(C186,$BG$4:$BG$9,$BP$4:$BP$9)=A186,C186,"")</f>
        <v/>
      </c>
      <c r="Q186" t="str">
        <f ca="1">IF(LOOKUP(C186,$BG$4:$BG$9,$BQ$4:$BQ$9)=A186,C186,"")</f>
        <v/>
      </c>
      <c r="T186">
        <f>LOOKUP(C186,$X$32:$X$37,$AA$32:$AA$37)</f>
        <v>1240.7279198503809</v>
      </c>
      <c r="U186">
        <v>4850.1779428748296</v>
      </c>
      <c r="AE186" t="s">
        <v>4</v>
      </c>
      <c r="AF186">
        <v>331575.95554990199</v>
      </c>
      <c r="AG186">
        <v>6548472</v>
      </c>
      <c r="AH186">
        <v>21278481.3090051</v>
      </c>
      <c r="AI186">
        <v>6993.22722638287</v>
      </c>
      <c r="AJ186">
        <v>574726.17092355795</v>
      </c>
      <c r="AM186">
        <v>3384372.7774390699</v>
      </c>
      <c r="AN186">
        <v>33374717.3661559</v>
      </c>
      <c r="AQ186" t="s">
        <v>4</v>
      </c>
      <c r="AR186">
        <f t="shared" si="46"/>
        <v>6</v>
      </c>
      <c r="AS186">
        <f t="shared" si="36"/>
        <v>5.0622794304911378E-3</v>
      </c>
      <c r="AT186">
        <f t="shared" si="37"/>
        <v>9.9977680986455236E-2</v>
      </c>
      <c r="AU186">
        <f t="shared" si="38"/>
        <v>0.32486558943643074</v>
      </c>
      <c r="AV186">
        <f t="shared" si="39"/>
        <v>1.0676790565877043E-4</v>
      </c>
      <c r="AW186">
        <f t="shared" si="40"/>
        <v>8.7745339326735176E-3</v>
      </c>
      <c r="AX186">
        <f t="shared" si="41"/>
        <v>0</v>
      </c>
      <c r="AY186">
        <f t="shared" si="42"/>
        <v>0</v>
      </c>
      <c r="AZ186">
        <f t="shared" si="43"/>
        <v>5.1670334985328914E-2</v>
      </c>
      <c r="BA186">
        <f t="shared" si="44"/>
        <v>0.50954281332296181</v>
      </c>
      <c r="BB186">
        <f t="shared" si="45"/>
        <v>0</v>
      </c>
      <c r="BD186">
        <f t="shared" si="33"/>
        <v>0.33374689127476304</v>
      </c>
    </row>
    <row r="187" spans="1:56" x14ac:dyDescent="0.25">
      <c r="A187">
        <v>2009</v>
      </c>
      <c r="B187" t="s">
        <v>13</v>
      </c>
      <c r="C187" t="s">
        <v>4</v>
      </c>
      <c r="D187">
        <f t="shared" si="34"/>
        <v>20.251682092850398</v>
      </c>
      <c r="E187">
        <f t="shared" si="35"/>
        <v>44.008035795582515</v>
      </c>
      <c r="F187">
        <v>308.05354339209799</v>
      </c>
      <c r="G187">
        <v>28.062181293354499</v>
      </c>
      <c r="H187">
        <v>0.21771670156426101</v>
      </c>
      <c r="I187">
        <v>17.3427268813662</v>
      </c>
      <c r="J187">
        <v>980.64142923217798</v>
      </c>
      <c r="K187">
        <v>0.529346651224051</v>
      </c>
      <c r="L187">
        <v>4.3738484141554297E-2</v>
      </c>
      <c r="N187">
        <v>9.656868499888656</v>
      </c>
      <c r="O187">
        <v>3.3034064286838896</v>
      </c>
      <c r="P187" t="str">
        <f ca="1">IF(LOOKUP(C187,$BG$4:$BG$9,$BP$4:$BP$9)=A187,C187,"")</f>
        <v/>
      </c>
      <c r="Q187" t="str">
        <f ca="1">IF(LOOKUP(C187,$BG$4:$BG$9,$BQ$4:$BQ$9)=A187,C187,"")</f>
        <v/>
      </c>
      <c r="T187">
        <f>LOOKUP(C187,$X$32:$X$37,$AA$32:$AA$37)</f>
        <v>1240.7279198503809</v>
      </c>
      <c r="U187">
        <v>4857.1740655567601</v>
      </c>
      <c r="AE187" t="s">
        <v>4</v>
      </c>
      <c r="AF187">
        <v>409855.62556567503</v>
      </c>
      <c r="AG187">
        <v>6530580</v>
      </c>
      <c r="AH187">
        <v>20251682.092850398</v>
      </c>
      <c r="AI187">
        <v>6942.8234453065597</v>
      </c>
      <c r="AJ187">
        <v>573220.98942</v>
      </c>
      <c r="AM187">
        <v>3572949.8396445201</v>
      </c>
      <c r="AN187">
        <v>33904505.955937997</v>
      </c>
      <c r="AQ187" t="s">
        <v>4</v>
      </c>
      <c r="AR187">
        <f t="shared" si="46"/>
        <v>3</v>
      </c>
      <c r="AS187">
        <f t="shared" si="36"/>
        <v>6.281337555621604E-3</v>
      </c>
      <c r="AT187">
        <f t="shared" si="37"/>
        <v>0.10008592015145633</v>
      </c>
      <c r="AU187">
        <f t="shared" si="38"/>
        <v>0.31037185623293845</v>
      </c>
      <c r="AV187">
        <f t="shared" si="39"/>
        <v>1.0640385279295427E-4</v>
      </c>
      <c r="AW187">
        <f t="shared" si="40"/>
        <v>8.7850313718274512E-3</v>
      </c>
      <c r="AX187">
        <f t="shared" si="41"/>
        <v>0</v>
      </c>
      <c r="AY187">
        <f t="shared" si="42"/>
        <v>0</v>
      </c>
      <c r="AZ187">
        <f t="shared" si="43"/>
        <v>5.4758072384967361E-2</v>
      </c>
      <c r="BA187">
        <f t="shared" si="44"/>
        <v>0.51961137845039584</v>
      </c>
      <c r="BB187">
        <f t="shared" si="45"/>
        <v>0</v>
      </c>
      <c r="BD187">
        <f t="shared" si="33"/>
        <v>0.31926329145755888</v>
      </c>
    </row>
    <row r="188" spans="1:56" x14ac:dyDescent="0.25">
      <c r="A188">
        <v>2010</v>
      </c>
      <c r="B188" t="s">
        <v>13</v>
      </c>
      <c r="C188" t="s">
        <v>4</v>
      </c>
      <c r="D188">
        <f t="shared" si="34"/>
        <v>24.441138240363198</v>
      </c>
      <c r="E188">
        <f t="shared" si="35"/>
        <v>39.842769938813063</v>
      </c>
      <c r="F188">
        <v>278.82310361704299</v>
      </c>
      <c r="G188">
        <v>24.474411699763301</v>
      </c>
      <c r="H188">
        <v>0.200805716947141</v>
      </c>
      <c r="I188">
        <v>13.997958421640099</v>
      </c>
      <c r="J188">
        <v>1235.60415723029</v>
      </c>
      <c r="K188">
        <v>0.92296992341848205</v>
      </c>
      <c r="L188">
        <v>4.37434082050389E-2</v>
      </c>
      <c r="N188">
        <v>1.3021464956064044</v>
      </c>
      <c r="O188">
        <v>6.585901560606891E-2</v>
      </c>
      <c r="P188" t="str">
        <f ca="1">IF(LOOKUP(C188,$BG$4:$BG$9,$BP$4:$BP$9)=A188,C188,"")</f>
        <v/>
      </c>
      <c r="Q188" t="str">
        <f ca="1">IF(LOOKUP(C188,$BG$4:$BG$9,$BQ$4:$BQ$9)=A188,C188,"")</f>
        <v>WAPP</v>
      </c>
      <c r="T188">
        <f>LOOKUP(C188,$X$32:$X$37,$AA$32:$AA$37)</f>
        <v>1240.7279198503809</v>
      </c>
      <c r="U188">
        <v>5882.86122125784</v>
      </c>
      <c r="AE188" t="s">
        <v>4</v>
      </c>
      <c r="AF188">
        <v>391793.82807695499</v>
      </c>
      <c r="AG188">
        <v>6530580</v>
      </c>
      <c r="AH188">
        <v>24441138.240363199</v>
      </c>
      <c r="AI188">
        <v>6931.6359602113498</v>
      </c>
      <c r="AJ188">
        <v>573112.81642000005</v>
      </c>
      <c r="AM188">
        <v>2947315.9871471599</v>
      </c>
      <c r="AN188">
        <v>30364873.951665901</v>
      </c>
      <c r="AQ188" t="s">
        <v>4</v>
      </c>
      <c r="AR188">
        <f t="shared" si="46"/>
        <v>17</v>
      </c>
      <c r="AS188">
        <f t="shared" si="36"/>
        <v>6.0039743521946359E-3</v>
      </c>
      <c r="AT188">
        <f t="shared" si="37"/>
        <v>0.10007670365152828</v>
      </c>
      <c r="AU188">
        <f t="shared" si="38"/>
        <v>0.37454384581260214</v>
      </c>
      <c r="AV188">
        <f t="shared" si="39"/>
        <v>1.062226138888656E-4</v>
      </c>
      <c r="AW188">
        <f t="shared" si="40"/>
        <v>8.7825647167260913E-3</v>
      </c>
      <c r="AX188">
        <f t="shared" si="41"/>
        <v>0</v>
      </c>
      <c r="AY188">
        <f t="shared" si="42"/>
        <v>0</v>
      </c>
      <c r="AZ188">
        <f t="shared" si="43"/>
        <v>4.516561601161579E-2</v>
      </c>
      <c r="BA188">
        <f t="shared" si="44"/>
        <v>0.46532107284144419</v>
      </c>
      <c r="BB188">
        <f t="shared" si="45"/>
        <v>0</v>
      </c>
      <c r="BD188">
        <f t="shared" si="33"/>
        <v>0.38343263314321713</v>
      </c>
    </row>
    <row r="189" spans="1:56" x14ac:dyDescent="0.25">
      <c r="A189">
        <v>2011</v>
      </c>
      <c r="B189" t="s">
        <v>13</v>
      </c>
      <c r="C189" t="s">
        <v>4</v>
      </c>
      <c r="D189">
        <f t="shared" si="34"/>
        <v>22.417851932273702</v>
      </c>
      <c r="E189">
        <f t="shared" si="35"/>
        <v>41.913421707683362</v>
      </c>
      <c r="F189">
        <v>291.11959096636599</v>
      </c>
      <c r="G189">
        <v>26.088398438579699</v>
      </c>
      <c r="H189">
        <v>0.214226557892602</v>
      </c>
      <c r="I189">
        <v>14.7712746881587</v>
      </c>
      <c r="J189">
        <v>1111.91808876393</v>
      </c>
      <c r="K189">
        <v>0.82312012031176796</v>
      </c>
      <c r="L189">
        <v>4.37397172663819E-2</v>
      </c>
      <c r="N189">
        <v>5.396084572566199</v>
      </c>
      <c r="O189">
        <v>0.72846409180472993</v>
      </c>
      <c r="P189" t="str">
        <f ca="1">IF(LOOKUP(C189,$BG$4:$BG$9,$BP$4:$BP$9)=A189,C189,"")</f>
        <v/>
      </c>
      <c r="Q189" t="str">
        <f ca="1">IF(LOOKUP(C189,$BG$4:$BG$9,$BQ$4:$BQ$9)=A189,C189,"")</f>
        <v/>
      </c>
      <c r="T189">
        <f>LOOKUP(C189,$X$32:$X$37,$AA$32:$AA$37)</f>
        <v>1240.7279198503809</v>
      </c>
      <c r="U189">
        <v>5582.1834753293597</v>
      </c>
      <c r="AE189" t="s">
        <v>4</v>
      </c>
      <c r="AF189">
        <v>409999.99999999499</v>
      </c>
      <c r="AG189">
        <v>6530580</v>
      </c>
      <c r="AH189">
        <v>22417851.932273701</v>
      </c>
      <c r="AI189">
        <v>6951.2015383778598</v>
      </c>
      <c r="AJ189">
        <v>572749.57042</v>
      </c>
      <c r="AM189">
        <v>3253304.0813082601</v>
      </c>
      <c r="AN189">
        <v>32129537.626375102</v>
      </c>
      <c r="AQ189" t="s">
        <v>4</v>
      </c>
      <c r="AR189">
        <f t="shared" si="46"/>
        <v>13</v>
      </c>
      <c r="AS189">
        <f t="shared" si="36"/>
        <v>6.2766975491597293E-3</v>
      </c>
      <c r="AT189">
        <f t="shared" si="37"/>
        <v>9.9976769464858645E-2</v>
      </c>
      <c r="AU189">
        <f t="shared" si="38"/>
        <v>0.34319530800177989</v>
      </c>
      <c r="AV189">
        <f t="shared" si="39"/>
        <v>1.0641607234061508E-4</v>
      </c>
      <c r="AW189">
        <f t="shared" si="40"/>
        <v>8.7682337193598671E-3</v>
      </c>
      <c r="AX189">
        <f t="shared" si="41"/>
        <v>0</v>
      </c>
      <c r="AY189">
        <f t="shared" si="42"/>
        <v>0</v>
      </c>
      <c r="AZ189">
        <f t="shared" si="43"/>
        <v>4.980489208248573E-2</v>
      </c>
      <c r="BA189">
        <f t="shared" si="44"/>
        <v>0.4918716831100155</v>
      </c>
      <c r="BB189">
        <f t="shared" si="45"/>
        <v>0</v>
      </c>
      <c r="BD189">
        <f t="shared" si="33"/>
        <v>0.35206995779348038</v>
      </c>
    </row>
    <row r="190" spans="1:56" x14ac:dyDescent="0.25">
      <c r="A190">
        <v>2012</v>
      </c>
      <c r="B190" t="s">
        <v>13</v>
      </c>
      <c r="C190" t="s">
        <v>4</v>
      </c>
      <c r="D190">
        <f t="shared" si="34"/>
        <v>22.943142421740902</v>
      </c>
      <c r="E190">
        <f t="shared" si="35"/>
        <v>41.527146450810356</v>
      </c>
      <c r="F190">
        <v>292.64591735107501</v>
      </c>
      <c r="G190">
        <v>26.2057601615053</v>
      </c>
      <c r="H190">
        <v>0.20505552563767801</v>
      </c>
      <c r="I190">
        <v>14.7049657181685</v>
      </c>
      <c r="J190">
        <v>1129.9977535542</v>
      </c>
      <c r="K190">
        <v>0.85160619528794101</v>
      </c>
      <c r="L190">
        <v>4.3863986366930403E-2</v>
      </c>
      <c r="N190">
        <v>4.4845188262259938</v>
      </c>
      <c r="O190">
        <v>0.65298408955960641</v>
      </c>
      <c r="P190" t="str">
        <f ca="1">IF(LOOKUP(C190,$BG$4:$BG$9,$BP$4:$BP$9)=A190,C190,"")</f>
        <v/>
      </c>
      <c r="Q190" t="str">
        <f ca="1">IF(LOOKUP(C190,$BG$4:$BG$9,$BQ$4:$BQ$9)=A190,C190,"")</f>
        <v/>
      </c>
      <c r="T190">
        <f>LOOKUP(C190,$X$32:$X$37,$AA$32:$AA$37)</f>
        <v>1240.7279198503809</v>
      </c>
      <c r="U190">
        <v>5265.6122598665997</v>
      </c>
      <c r="AE190" t="s">
        <v>4</v>
      </c>
      <c r="AF190">
        <v>411118.50016904302</v>
      </c>
      <c r="AG190">
        <v>6548472</v>
      </c>
      <c r="AH190">
        <v>22943142.421740901</v>
      </c>
      <c r="AI190">
        <v>7075.2606258814603</v>
      </c>
      <c r="AJ190">
        <v>574538.43176199996</v>
      </c>
      <c r="AM190">
        <v>3348461.0517867599</v>
      </c>
      <c r="AN190">
        <v>31630213.3990236</v>
      </c>
      <c r="AQ190" t="s">
        <v>4</v>
      </c>
      <c r="AR190">
        <f t="shared" si="46"/>
        <v>14</v>
      </c>
      <c r="AS190">
        <f t="shared" si="36"/>
        <v>6.2801638769489875E-3</v>
      </c>
      <c r="AT190">
        <f t="shared" si="37"/>
        <v>0.10003314685839237</v>
      </c>
      <c r="AU190">
        <f t="shared" si="38"/>
        <v>0.35047484898263587</v>
      </c>
      <c r="AV190">
        <f t="shared" si="39"/>
        <v>1.0808026441133157E-4</v>
      </c>
      <c r="AW190">
        <f t="shared" si="40"/>
        <v>8.7765340250731145E-3</v>
      </c>
      <c r="AX190">
        <f t="shared" si="41"/>
        <v>0</v>
      </c>
      <c r="AY190">
        <f t="shared" si="42"/>
        <v>0</v>
      </c>
      <c r="AZ190">
        <f t="shared" si="43"/>
        <v>5.1150420455793648E-2</v>
      </c>
      <c r="BA190">
        <f t="shared" si="44"/>
        <v>0.48317680553674475</v>
      </c>
      <c r="BB190">
        <f t="shared" si="45"/>
        <v>0</v>
      </c>
      <c r="BD190">
        <f t="shared" si="33"/>
        <v>0.35935946327212032</v>
      </c>
    </row>
    <row r="191" spans="1:56" x14ac:dyDescent="0.25">
      <c r="A191">
        <v>2013</v>
      </c>
      <c r="B191" t="s">
        <v>13</v>
      </c>
      <c r="C191" t="s">
        <v>4</v>
      </c>
      <c r="D191">
        <f t="shared" si="34"/>
        <v>24.778330319814998</v>
      </c>
      <c r="E191">
        <f t="shared" si="35"/>
        <v>39.508700107896239</v>
      </c>
      <c r="F191">
        <v>276.624594645939</v>
      </c>
      <c r="G191">
        <v>24.6787982619974</v>
      </c>
      <c r="H191">
        <v>0.19936743911770399</v>
      </c>
      <c r="I191">
        <v>13.4619581969124</v>
      </c>
      <c r="J191">
        <v>1211.1585404478101</v>
      </c>
      <c r="K191">
        <v>0.88475046423369597</v>
      </c>
      <c r="L191">
        <v>4.3738981274809803E-2</v>
      </c>
      <c r="N191">
        <v>0.63088458523778002</v>
      </c>
      <c r="O191">
        <v>0.60042096250433108</v>
      </c>
      <c r="P191" t="str">
        <f ca="1">IF(LOOKUP(C191,$BG$4:$BG$9,$BP$4:$BP$9)=A191,C191,"")</f>
        <v/>
      </c>
      <c r="Q191" t="str">
        <f ca="1">IF(LOOKUP(C191,$BG$4:$BG$9,$BQ$4:$BQ$9)=A191,C191,"")</f>
        <v/>
      </c>
      <c r="T191">
        <f>LOOKUP(C191,$X$32:$X$37,$AA$32:$AA$37)</f>
        <v>1240.7279198503809</v>
      </c>
      <c r="U191">
        <v>5405.2613356735501</v>
      </c>
      <c r="AE191" t="s">
        <v>4</v>
      </c>
      <c r="AF191">
        <v>409999.99999999499</v>
      </c>
      <c r="AG191">
        <v>6530580</v>
      </c>
      <c r="AH191">
        <v>24778330.319814999</v>
      </c>
      <c r="AI191">
        <v>7012.77437827018</v>
      </c>
      <c r="AJ191">
        <v>572485.81342000002</v>
      </c>
      <c r="AM191">
        <v>3384267.49508494</v>
      </c>
      <c r="AN191">
        <v>29593852.612811301</v>
      </c>
      <c r="AQ191" t="s">
        <v>4</v>
      </c>
      <c r="AR191">
        <f t="shared" si="46"/>
        <v>18</v>
      </c>
      <c r="AS191">
        <f t="shared" si="36"/>
        <v>6.2809712186531891E-3</v>
      </c>
      <c r="AT191">
        <f t="shared" si="37"/>
        <v>0.10004484151490889</v>
      </c>
      <c r="AU191">
        <f t="shared" si="38"/>
        <v>0.3795901941098575</v>
      </c>
      <c r="AV191">
        <f t="shared" si="39"/>
        <v>1.0743179032396111E-4</v>
      </c>
      <c r="AW191">
        <f t="shared" si="40"/>
        <v>8.7701632126300586E-3</v>
      </c>
      <c r="AX191">
        <f t="shared" si="41"/>
        <v>0</v>
      </c>
      <c r="AY191">
        <f t="shared" si="42"/>
        <v>0</v>
      </c>
      <c r="AZ191">
        <f t="shared" si="43"/>
        <v>5.184508959232266E-2</v>
      </c>
      <c r="BA191">
        <f t="shared" si="44"/>
        <v>0.45336130856130374</v>
      </c>
      <c r="BB191">
        <f t="shared" si="45"/>
        <v>0</v>
      </c>
      <c r="BD191">
        <f t="shared" si="33"/>
        <v>0.38846778911281155</v>
      </c>
    </row>
    <row r="192" spans="1:56" x14ac:dyDescent="0.25">
      <c r="A192">
        <v>2014</v>
      </c>
      <c r="B192" t="s">
        <v>13</v>
      </c>
      <c r="C192" t="s">
        <v>4</v>
      </c>
      <c r="D192">
        <f t="shared" si="34"/>
        <v>23.139810945790202</v>
      </c>
      <c r="E192">
        <f t="shared" si="35"/>
        <v>41.19724019575078</v>
      </c>
      <c r="F192">
        <v>287.46130804535198</v>
      </c>
      <c r="G192">
        <v>25.8829411118674</v>
      </c>
      <c r="H192">
        <v>0.20780757037160699</v>
      </c>
      <c r="I192">
        <v>14.1423699287894</v>
      </c>
      <c r="J192">
        <v>1106.92462755571</v>
      </c>
      <c r="K192">
        <v>0.73339335050582699</v>
      </c>
      <c r="L192">
        <v>4.3743793771510803E-2</v>
      </c>
      <c r="N192">
        <v>3.9579440471171168</v>
      </c>
      <c r="O192">
        <v>9.3140344914434681E-2</v>
      </c>
      <c r="P192" t="str">
        <f ca="1">IF(LOOKUP(C192,$BG$4:$BG$9,$BP$4:$BP$9)=A192,C192,"")</f>
        <v/>
      </c>
      <c r="Q192" t="str">
        <f ca="1">IF(LOOKUP(C192,$BG$4:$BG$9,$BQ$4:$BQ$9)=A192,C192,"")</f>
        <v/>
      </c>
      <c r="T192">
        <f>LOOKUP(C192,$X$32:$X$37,$AA$32:$AA$37)</f>
        <v>1240.7279198503809</v>
      </c>
      <c r="U192">
        <v>5061.5630258226502</v>
      </c>
      <c r="AE192" t="s">
        <v>4</v>
      </c>
      <c r="AF192">
        <v>403532.06500863802</v>
      </c>
      <c r="AG192">
        <v>6530580</v>
      </c>
      <c r="AH192">
        <v>23139810.945790201</v>
      </c>
      <c r="AI192">
        <v>7055.1632612048897</v>
      </c>
      <c r="AJ192">
        <v>572782.90242000006</v>
      </c>
      <c r="AM192">
        <v>3493298.0367952799</v>
      </c>
      <c r="AN192">
        <v>31173362.1589555</v>
      </c>
      <c r="AQ192" t="s">
        <v>4</v>
      </c>
      <c r="AR192">
        <f t="shared" si="46"/>
        <v>15</v>
      </c>
      <c r="AS192">
        <f t="shared" si="36"/>
        <v>6.1777321264795413E-3</v>
      </c>
      <c r="AT192">
        <f t="shared" si="37"/>
        <v>9.9977616077872658E-2</v>
      </c>
      <c r="AU192">
        <f t="shared" si="38"/>
        <v>0.35425079163761386</v>
      </c>
      <c r="AV192">
        <f t="shared" si="39"/>
        <v>1.0800853888865223E-4</v>
      </c>
      <c r="AW192">
        <f t="shared" si="40"/>
        <v>8.7688182541391987E-3</v>
      </c>
      <c r="AX192">
        <f t="shared" si="41"/>
        <v>0</v>
      </c>
      <c r="AY192">
        <f t="shared" si="42"/>
        <v>0</v>
      </c>
      <c r="AZ192">
        <f t="shared" si="43"/>
        <v>5.3479416831017271E-2</v>
      </c>
      <c r="BA192">
        <f t="shared" si="44"/>
        <v>0.47723761653398877</v>
      </c>
      <c r="BB192">
        <f t="shared" si="45"/>
        <v>0</v>
      </c>
      <c r="BD192">
        <f t="shared" si="33"/>
        <v>0.36312761843064173</v>
      </c>
    </row>
    <row r="193" spans="1:56" x14ac:dyDescent="0.25">
      <c r="A193">
        <v>2015</v>
      </c>
      <c r="B193" t="s">
        <v>13</v>
      </c>
      <c r="C193" t="s">
        <v>4</v>
      </c>
      <c r="D193">
        <f t="shared" si="34"/>
        <v>21.5254374504064</v>
      </c>
      <c r="E193">
        <f t="shared" si="35"/>
        <v>42.736664490350385</v>
      </c>
      <c r="F193">
        <v>298.89958670449897</v>
      </c>
      <c r="G193">
        <v>27.045569971261301</v>
      </c>
      <c r="H193">
        <v>0.21340538113236701</v>
      </c>
      <c r="I193">
        <v>16.132823393793998</v>
      </c>
      <c r="J193">
        <v>1060.0697046376799</v>
      </c>
      <c r="K193">
        <v>0.72984129772770601</v>
      </c>
      <c r="L193">
        <v>4.3741583443591997E-2</v>
      </c>
      <c r="N193">
        <v>7.1117418371005243</v>
      </c>
      <c r="O193">
        <v>2.0891916206797934</v>
      </c>
      <c r="P193" t="str">
        <f ca="1">IF(LOOKUP(C193,$BG$4:$BG$9,$BP$4:$BP$9)=A193,C193,"")</f>
        <v/>
      </c>
      <c r="Q193" t="str">
        <f ca="1">IF(LOOKUP(C193,$BG$4:$BG$9,$BQ$4:$BQ$9)=A193,C193,"")</f>
        <v/>
      </c>
      <c r="T193">
        <f>LOOKUP(C193,$X$32:$X$37,$AA$32:$AA$37)</f>
        <v>1240.7279198503809</v>
      </c>
      <c r="U193">
        <v>5188.3035302109001</v>
      </c>
      <c r="AE193" t="s">
        <v>4</v>
      </c>
      <c r="AF193">
        <v>403106.08894473198</v>
      </c>
      <c r="AG193">
        <v>6530580</v>
      </c>
      <c r="AH193">
        <v>21525437.450406399</v>
      </c>
      <c r="AI193">
        <v>7006.1181215202296</v>
      </c>
      <c r="AJ193">
        <v>573270.94842000003</v>
      </c>
      <c r="AM193">
        <v>3475473.54384539</v>
      </c>
      <c r="AN193">
        <v>32730610.946504999</v>
      </c>
      <c r="AQ193" t="s">
        <v>4</v>
      </c>
      <c r="AR193">
        <f t="shared" si="46"/>
        <v>7</v>
      </c>
      <c r="AS193">
        <f t="shared" si="36"/>
        <v>6.1782985956823485E-3</v>
      </c>
      <c r="AT193">
        <f t="shared" si="37"/>
        <v>0.10009244303060663</v>
      </c>
      <c r="AU193">
        <f t="shared" si="38"/>
        <v>0.3299145897781956</v>
      </c>
      <c r="AV193">
        <f t="shared" si="39"/>
        <v>1.0738088790642856E-4</v>
      </c>
      <c r="AW193">
        <f t="shared" si="40"/>
        <v>8.7863696250303474E-3</v>
      </c>
      <c r="AX193">
        <f t="shared" si="41"/>
        <v>0</v>
      </c>
      <c r="AY193">
        <f t="shared" si="42"/>
        <v>0</v>
      </c>
      <c r="AZ193">
        <f t="shared" si="43"/>
        <v>5.3267648155558192E-2</v>
      </c>
      <c r="BA193">
        <f t="shared" si="44"/>
        <v>0.50165326992702042</v>
      </c>
      <c r="BB193">
        <f t="shared" si="45"/>
        <v>0</v>
      </c>
      <c r="BD193">
        <f t="shared" si="33"/>
        <v>0.33880834029113233</v>
      </c>
    </row>
    <row r="194" spans="1:56" x14ac:dyDescent="0.25">
      <c r="A194">
        <v>2016</v>
      </c>
      <c r="B194" t="s">
        <v>13</v>
      </c>
      <c r="C194" t="s">
        <v>4</v>
      </c>
      <c r="D194">
        <f t="shared" si="34"/>
        <v>21.681441870700699</v>
      </c>
      <c r="E194">
        <f t="shared" si="35"/>
        <v>42.752809388098584</v>
      </c>
      <c r="F194">
        <v>300.43746234204201</v>
      </c>
      <c r="G194">
        <v>27.2889150365001</v>
      </c>
      <c r="H194">
        <v>0.21185180258316999</v>
      </c>
      <c r="I194">
        <v>15.123092809631601</v>
      </c>
      <c r="J194">
        <v>1007.61123502214</v>
      </c>
      <c r="K194">
        <v>0.69941623486221705</v>
      </c>
      <c r="L194">
        <v>4.3854224729227301E-2</v>
      </c>
      <c r="N194">
        <v>6.9718823145544242</v>
      </c>
      <c r="O194">
        <v>1.0779074579681986</v>
      </c>
      <c r="P194" t="str">
        <f ca="1">IF(LOOKUP(C194,$BG$4:$BG$9,$BP$4:$BP$9)=A194,C194,"")</f>
        <v/>
      </c>
      <c r="Q194" t="str">
        <f ca="1">IF(LOOKUP(C194,$BG$4:$BG$9,$BQ$4:$BQ$9)=A194,C194,"")</f>
        <v/>
      </c>
      <c r="T194">
        <f>LOOKUP(C194,$X$32:$X$37,$AA$32:$AA$37)</f>
        <v>1240.7279198503809</v>
      </c>
      <c r="U194">
        <v>4921.0714605376997</v>
      </c>
      <c r="AE194" t="s">
        <v>4</v>
      </c>
      <c r="AF194">
        <v>406296.72502907802</v>
      </c>
      <c r="AG194">
        <v>6548472</v>
      </c>
      <c r="AH194">
        <v>21681441.870700698</v>
      </c>
      <c r="AI194">
        <v>6981.7258638653502</v>
      </c>
      <c r="AJ194">
        <v>574411.78576200001</v>
      </c>
      <c r="AM194">
        <v>3648192.1652392801</v>
      </c>
      <c r="AN194">
        <v>32556145.222859301</v>
      </c>
      <c r="AQ194" t="s">
        <v>4</v>
      </c>
      <c r="AR194">
        <f t="shared" si="46"/>
        <v>8</v>
      </c>
      <c r="AS194">
        <f t="shared" si="36"/>
        <v>6.2104045789791971E-3</v>
      </c>
      <c r="AT194">
        <f t="shared" si="37"/>
        <v>0.10009595940308519</v>
      </c>
      <c r="AU194">
        <f t="shared" si="38"/>
        <v>0.33140933110655563</v>
      </c>
      <c r="AV194">
        <f t="shared" si="39"/>
        <v>1.0671841440765662E-4</v>
      </c>
      <c r="AW194">
        <f t="shared" si="40"/>
        <v>8.7801091290131226E-3</v>
      </c>
      <c r="AX194">
        <f t="shared" si="41"/>
        <v>0</v>
      </c>
      <c r="AY194">
        <f t="shared" si="42"/>
        <v>0</v>
      </c>
      <c r="AZ194">
        <f t="shared" si="43"/>
        <v>5.5764046157095036E-2</v>
      </c>
      <c r="BA194">
        <f t="shared" si="44"/>
        <v>0.49763343121086417</v>
      </c>
      <c r="BB194">
        <f t="shared" si="45"/>
        <v>0</v>
      </c>
      <c r="BD194">
        <f t="shared" ref="BD194:BD257" si="47">SUM(AU194:AW194)</f>
        <v>0.34029615864997642</v>
      </c>
    </row>
    <row r="195" spans="1:56" x14ac:dyDescent="0.25">
      <c r="A195">
        <v>2017</v>
      </c>
      <c r="B195" t="s">
        <v>13</v>
      </c>
      <c r="C195" t="s">
        <v>4</v>
      </c>
      <c r="D195">
        <f t="shared" ref="D195:D258" si="48">AH195/1000000</f>
        <v>19.789791887440302</v>
      </c>
      <c r="E195">
        <f t="shared" ref="E195:E258" si="49">SUM(AG195,AL195,AM195,AN195)/1000000</f>
        <v>44.512892540370558</v>
      </c>
      <c r="F195">
        <v>310.87104099723098</v>
      </c>
      <c r="G195">
        <v>28.359892296029098</v>
      </c>
      <c r="H195">
        <v>0.217041854168044</v>
      </c>
      <c r="I195">
        <v>18.643034278534198</v>
      </c>
      <c r="J195">
        <v>969.77358062442397</v>
      </c>
      <c r="K195">
        <v>0.559843374486516</v>
      </c>
      <c r="L195">
        <v>4.3743302316839303E-2</v>
      </c>
      <c r="N195">
        <v>10.623615450086795</v>
      </c>
      <c r="O195">
        <v>4.6030389784556709</v>
      </c>
      <c r="P195" t="str">
        <f ca="1">IF(LOOKUP(C195,$BG$4:$BG$9,$BP$4:$BP$9)=A195,C195,"")</f>
        <v/>
      </c>
      <c r="Q195" t="str">
        <f ca="1">IF(LOOKUP(C195,$BG$4:$BG$9,$BQ$4:$BQ$9)=A195,C195,"")</f>
        <v/>
      </c>
      <c r="T195">
        <f>LOOKUP(C195,$X$32:$X$37,$AA$32:$AA$37)</f>
        <v>1240.7279198503809</v>
      </c>
      <c r="U195">
        <v>4676.6823529146004</v>
      </c>
      <c r="AE195" t="s">
        <v>4</v>
      </c>
      <c r="AF195">
        <v>407139.89238469501</v>
      </c>
      <c r="AG195">
        <v>6530580</v>
      </c>
      <c r="AH195">
        <v>19789791.887440301</v>
      </c>
      <c r="AI195">
        <v>6972.0289420968902</v>
      </c>
      <c r="AJ195">
        <v>572323.87242000003</v>
      </c>
      <c r="AM195">
        <v>3588967.2369148601</v>
      </c>
      <c r="AN195">
        <v>34393345.303455703</v>
      </c>
      <c r="AQ195" t="s">
        <v>4</v>
      </c>
      <c r="AR195">
        <f t="shared" si="46"/>
        <v>2</v>
      </c>
      <c r="AS195">
        <f t="shared" ref="AS195:AS258" si="50">AF195/SUM($AF195:$AO195)</f>
        <v>6.2359531113770853E-3</v>
      </c>
      <c r="AT195">
        <f t="shared" ref="AT195:AT258" si="51">AG195/SUM($AF195:$AO195)</f>
        <v>0.10002554756196093</v>
      </c>
      <c r="AU195">
        <f t="shared" ref="AU195:AU258" si="52">AH195/SUM($AF195:$AO195)</f>
        <v>0.30311010196314392</v>
      </c>
      <c r="AV195">
        <f t="shared" ref="AV195:AV258" si="53">AI195/SUM($AF195:$AO195)</f>
        <v>1.0678699480767109E-4</v>
      </c>
      <c r="AW195">
        <f t="shared" ref="AW195:AW258" si="54">AJ195/SUM($AF195:$AO195)</f>
        <v>8.7659914925768256E-3</v>
      </c>
      <c r="AX195">
        <f t="shared" ref="AX195:AX258" si="55">AK195/SUM($AF195:$AO195)</f>
        <v>0</v>
      </c>
      <c r="AY195">
        <f t="shared" ref="AY195:AY258" si="56">AL195/SUM($AF195:$AO195)</f>
        <v>0</v>
      </c>
      <c r="AZ195">
        <f t="shared" ref="AZ195:AZ258" si="57">AM195/SUM($AF195:$AO195)</f>
        <v>5.4970372165159424E-2</v>
      </c>
      <c r="BA195">
        <f t="shared" ref="BA195:BA258" si="58">AN195/SUM($AF195:$AO195)</f>
        <v>0.52678524671097415</v>
      </c>
      <c r="BB195">
        <f t="shared" ref="BB195:BB258" si="59">AO195/SUM($AF195:$AO195)</f>
        <v>0</v>
      </c>
      <c r="BD195">
        <f t="shared" si="47"/>
        <v>0.31198288045052841</v>
      </c>
    </row>
    <row r="196" spans="1:56" x14ac:dyDescent="0.25">
      <c r="A196">
        <v>2018</v>
      </c>
      <c r="B196" t="s">
        <v>13</v>
      </c>
      <c r="C196" t="s">
        <v>4</v>
      </c>
      <c r="D196">
        <f t="shared" si="48"/>
        <v>21.9414684930844</v>
      </c>
      <c r="E196">
        <f t="shared" si="49"/>
        <v>42.421432840052091</v>
      </c>
      <c r="F196">
        <v>294.85126275213003</v>
      </c>
      <c r="G196">
        <v>26.449644563378701</v>
      </c>
      <c r="H196">
        <v>0.21265767391257001</v>
      </c>
      <c r="I196">
        <v>15.677400477507801</v>
      </c>
      <c r="J196">
        <v>1122.1344531364</v>
      </c>
      <c r="K196">
        <v>0.88032819589191402</v>
      </c>
      <c r="L196">
        <v>4.3738390410900697E-2</v>
      </c>
      <c r="N196">
        <v>6.3804791441242301</v>
      </c>
      <c r="O196">
        <v>1.633020997173799</v>
      </c>
      <c r="P196" t="str">
        <f ca="1">IF(LOOKUP(C196,$BG$4:$BG$9,$BP$4:$BP$9)=A196,C196,"")</f>
        <v/>
      </c>
      <c r="Q196" t="str">
        <f ca="1">IF(LOOKUP(C196,$BG$4:$BG$9,$BQ$4:$BQ$9)=A196,C196,"")</f>
        <v/>
      </c>
      <c r="T196">
        <f>LOOKUP(C196,$X$32:$X$37,$AA$32:$AA$37)</f>
        <v>1240.7279198503809</v>
      </c>
      <c r="U196">
        <v>5697.5545261420402</v>
      </c>
      <c r="AE196" t="s">
        <v>4</v>
      </c>
      <c r="AF196">
        <v>346031.75901970698</v>
      </c>
      <c r="AG196">
        <v>6530580</v>
      </c>
      <c r="AH196">
        <v>21941468.493084401</v>
      </c>
      <c r="AI196">
        <v>6998.0563233053799</v>
      </c>
      <c r="AJ196">
        <v>573580.51742000005</v>
      </c>
      <c r="AM196">
        <v>3313416.6732600899</v>
      </c>
      <c r="AN196">
        <v>32577436.166792002</v>
      </c>
      <c r="AQ196" t="s">
        <v>4</v>
      </c>
      <c r="AR196">
        <f t="shared" si="46"/>
        <v>11</v>
      </c>
      <c r="AS196">
        <f t="shared" si="50"/>
        <v>5.2999593685188837E-3</v>
      </c>
      <c r="AT196">
        <f t="shared" si="51"/>
        <v>0.10002494785714412</v>
      </c>
      <c r="AU196">
        <f t="shared" si="52"/>
        <v>0.33606421511258383</v>
      </c>
      <c r="AV196">
        <f t="shared" si="53"/>
        <v>1.0718500023581034E-4</v>
      </c>
      <c r="AW196">
        <f t="shared" si="54"/>
        <v>8.7851862080870688E-3</v>
      </c>
      <c r="AX196">
        <f t="shared" si="55"/>
        <v>0</v>
      </c>
      <c r="AY196">
        <f t="shared" si="56"/>
        <v>0</v>
      </c>
      <c r="AZ196">
        <f t="shared" si="57"/>
        <v>5.0749601103092283E-2</v>
      </c>
      <c r="BA196">
        <f t="shared" si="58"/>
        <v>0.49896890535033805</v>
      </c>
      <c r="BB196">
        <f t="shared" si="59"/>
        <v>0</v>
      </c>
      <c r="BD196">
        <f t="shared" si="47"/>
        <v>0.3449565863209067</v>
      </c>
    </row>
    <row r="197" spans="1:56" x14ac:dyDescent="0.25">
      <c r="A197">
        <v>1980</v>
      </c>
      <c r="B197" t="s">
        <v>13</v>
      </c>
      <c r="C197" t="s">
        <v>11</v>
      </c>
      <c r="D197">
        <f t="shared" si="48"/>
        <v>140.13597765303101</v>
      </c>
      <c r="E197">
        <f t="shared" si="49"/>
        <v>605.20796038391779</v>
      </c>
      <c r="F197">
        <v>441.23142963312199</v>
      </c>
      <c r="G197">
        <v>23.733282706971401</v>
      </c>
      <c r="H197">
        <v>0.71194606579352204</v>
      </c>
      <c r="I197">
        <v>18.418781149249099</v>
      </c>
      <c r="J197">
        <v>6129.6209750103899</v>
      </c>
      <c r="K197">
        <v>5.5288241545470704</v>
      </c>
      <c r="L197">
        <v>6.8922882180696393E-2</v>
      </c>
      <c r="N197" cm="1">
        <f t="array" ref="N197:N235">ABS(D197:D235-AVERAGE(D197:D235))+ABS(E197:E235-AVERAGE(E197:E235))</f>
        <v>25.376978386617978</v>
      </c>
      <c r="O197" cm="1">
        <f t="array" ref="O197:O235">ABS(H197:H235-AVERAGE(H197:H235))+ABS(I197:I235-AVERAGE(I197:I235))</f>
        <v>0.2707514363157153</v>
      </c>
      <c r="T197" t="e">
        <f>LOOKUP(C197,$X$32:$X$37,$AA$32:$AA$37)</f>
        <v>#N/A</v>
      </c>
      <c r="AE197" t="s">
        <v>11</v>
      </c>
      <c r="AF197">
        <v>2424421.3943678802</v>
      </c>
      <c r="AG197">
        <v>291707173.12157899</v>
      </c>
      <c r="AH197">
        <v>140135977.65303099</v>
      </c>
      <c r="AI197">
        <v>14335034.067632999</v>
      </c>
      <c r="AJ197">
        <v>7621402.4290209701</v>
      </c>
      <c r="AK197">
        <v>16953120</v>
      </c>
      <c r="AL197">
        <v>131760</v>
      </c>
      <c r="AM197">
        <v>11451978.8884749</v>
      </c>
      <c r="AN197">
        <v>301917048.373864</v>
      </c>
      <c r="AO197">
        <v>5219260.2739723101</v>
      </c>
      <c r="AQ197" t="s">
        <v>11</v>
      </c>
      <c r="AR197">
        <f>RANK(AH197,$AH$197:$AH$235,1)</f>
        <v>34</v>
      </c>
      <c r="AS197">
        <f t="shared" si="50"/>
        <v>3.0615355973306626E-3</v>
      </c>
      <c r="AT197">
        <f t="shared" si="51"/>
        <v>0.36836496187630086</v>
      </c>
      <c r="AU197">
        <f t="shared" si="52"/>
        <v>0.17696234039518119</v>
      </c>
      <c r="AV197">
        <f t="shared" si="53"/>
        <v>1.8102140654656661E-2</v>
      </c>
      <c r="AW197">
        <f t="shared" si="54"/>
        <v>9.6242323600323389E-3</v>
      </c>
      <c r="AX197">
        <f t="shared" si="55"/>
        <v>2.1408233934245978E-2</v>
      </c>
      <c r="AY197">
        <f t="shared" si="56"/>
        <v>1.6638523783092727E-4</v>
      </c>
      <c r="AZ197">
        <f t="shared" si="57"/>
        <v>1.4461446804748441E-2</v>
      </c>
      <c r="BA197">
        <f t="shared" si="58"/>
        <v>0.38125789237171326</v>
      </c>
      <c r="BB197">
        <f t="shared" si="59"/>
        <v>6.5908307679598778E-3</v>
      </c>
      <c r="BD197">
        <f t="shared" si="47"/>
        <v>0.20468871340987019</v>
      </c>
    </row>
    <row r="198" spans="1:56" x14ac:dyDescent="0.25">
      <c r="A198">
        <v>1981</v>
      </c>
      <c r="B198" t="s">
        <v>13</v>
      </c>
      <c r="C198" t="s">
        <v>11</v>
      </c>
      <c r="D198">
        <f t="shared" si="48"/>
        <v>134.20331833924899</v>
      </c>
      <c r="E198">
        <f t="shared" si="49"/>
        <v>609.07365645294476</v>
      </c>
      <c r="F198">
        <v>447.14814354955797</v>
      </c>
      <c r="G198">
        <v>23.901337369217401</v>
      </c>
      <c r="H198">
        <v>0.72294158144209097</v>
      </c>
      <c r="I198">
        <v>18.400658531667101</v>
      </c>
      <c r="J198">
        <v>6114.8259462529804</v>
      </c>
      <c r="K198">
        <v>2.9119025833311198</v>
      </c>
      <c r="L198">
        <v>8.68868389952583E-2</v>
      </c>
      <c r="N198">
        <v>15.578623003809</v>
      </c>
      <c r="O198">
        <v>0.27787853824914432</v>
      </c>
      <c r="T198" t="e">
        <f>LOOKUP(C198,$X$32:$X$37,$AA$32:$AA$37)</f>
        <v>#N/A</v>
      </c>
      <c r="AE198" t="s">
        <v>11</v>
      </c>
      <c r="AF198">
        <v>2460288.9561596001</v>
      </c>
      <c r="AG198">
        <v>297021230.61117703</v>
      </c>
      <c r="AH198">
        <v>134203318.339249</v>
      </c>
      <c r="AI198">
        <v>14247191.711169001</v>
      </c>
      <c r="AJ198">
        <v>7597625.3256509705</v>
      </c>
      <c r="AK198">
        <v>16906800</v>
      </c>
      <c r="AL198">
        <v>131400</v>
      </c>
      <c r="AM198">
        <v>12098749.228716699</v>
      </c>
      <c r="AN198">
        <v>299822276.613051</v>
      </c>
      <c r="AO198">
        <v>5204999.9999997197</v>
      </c>
      <c r="AQ198" t="s">
        <v>11</v>
      </c>
      <c r="AR198">
        <f t="shared" ref="AR198:AR235" si="60">RANK(AH198,$AH$197:$AH$235,1)</f>
        <v>29</v>
      </c>
      <c r="AS198">
        <f t="shared" si="50"/>
        <v>3.1154970502157062E-3</v>
      </c>
      <c r="AT198">
        <f t="shared" si="51"/>
        <v>0.37612198579512379</v>
      </c>
      <c r="AU198">
        <f t="shared" si="52"/>
        <v>0.16994347000107682</v>
      </c>
      <c r="AV198">
        <f t="shared" si="53"/>
        <v>1.8041410802124198E-2</v>
      </c>
      <c r="AW198">
        <f t="shared" si="54"/>
        <v>9.6209753051357573E-3</v>
      </c>
      <c r="AX198">
        <f t="shared" si="55"/>
        <v>2.1409308608533205E-2</v>
      </c>
      <c r="AY198">
        <f t="shared" si="56"/>
        <v>1.6639359022176066E-4</v>
      </c>
      <c r="AZ198">
        <f t="shared" si="57"/>
        <v>1.5320809142762019E-2</v>
      </c>
      <c r="BA198">
        <f t="shared" si="58"/>
        <v>0.37966898808300897</v>
      </c>
      <c r="BB198">
        <f t="shared" si="59"/>
        <v>6.5911616217976983E-3</v>
      </c>
      <c r="BD198">
        <f t="shared" si="47"/>
        <v>0.19760585610833678</v>
      </c>
    </row>
    <row r="199" spans="1:56" x14ac:dyDescent="0.25">
      <c r="A199">
        <v>1982</v>
      </c>
      <c r="B199" t="s">
        <v>13</v>
      </c>
      <c r="C199" t="s">
        <v>11</v>
      </c>
      <c r="D199">
        <f t="shared" si="48"/>
        <v>131.44892430882101</v>
      </c>
      <c r="E199">
        <f t="shared" si="49"/>
        <v>612.05175036475828</v>
      </c>
      <c r="F199">
        <v>448.54469412795902</v>
      </c>
      <c r="G199">
        <v>23.976395810478</v>
      </c>
      <c r="H199">
        <v>0.72737222861526396</v>
      </c>
      <c r="I199">
        <v>18.514722752381999</v>
      </c>
      <c r="J199">
        <v>5832.6521912569497</v>
      </c>
      <c r="K199">
        <v>3.6247517699614602</v>
      </c>
      <c r="L199">
        <v>7.37858140892165E-2</v>
      </c>
      <c r="N199">
        <v>9.8461350615674945</v>
      </c>
      <c r="O199">
        <v>0.15938367036107348</v>
      </c>
      <c r="T199" t="e">
        <f>LOOKUP(C199,$X$32:$X$37,$AA$32:$AA$37)</f>
        <v>#N/A</v>
      </c>
      <c r="AE199" t="s">
        <v>11</v>
      </c>
      <c r="AF199">
        <v>2377266.18381606</v>
      </c>
      <c r="AG199">
        <v>297674610.92648</v>
      </c>
      <c r="AH199">
        <v>131448924.30882099</v>
      </c>
      <c r="AI199">
        <v>14182472.917075399</v>
      </c>
      <c r="AJ199">
        <v>7597579.2346509797</v>
      </c>
      <c r="AK199">
        <v>16906800</v>
      </c>
      <c r="AL199">
        <v>131400</v>
      </c>
      <c r="AM199">
        <v>11581088.939038301</v>
      </c>
      <c r="AN199">
        <v>302664650.49923998</v>
      </c>
      <c r="AO199">
        <v>5204999.9999997197</v>
      </c>
      <c r="AQ199" t="s">
        <v>11</v>
      </c>
      <c r="AR199">
        <f t="shared" si="60"/>
        <v>25</v>
      </c>
      <c r="AS199">
        <f t="shared" si="50"/>
        <v>3.0100748406170098E-3</v>
      </c>
      <c r="AT199">
        <f t="shared" si="51"/>
        <v>0.37691313793137443</v>
      </c>
      <c r="AU199">
        <f t="shared" si="52"/>
        <v>0.16643954412080539</v>
      </c>
      <c r="AV199">
        <f t="shared" si="53"/>
        <v>1.7957730268510788E-2</v>
      </c>
      <c r="AW199">
        <f t="shared" si="54"/>
        <v>9.6199921824095796E-3</v>
      </c>
      <c r="AX199">
        <f t="shared" si="55"/>
        <v>2.1407250757949331E-2</v>
      </c>
      <c r="AY199">
        <f t="shared" si="56"/>
        <v>1.6637759656437304E-4</v>
      </c>
      <c r="AZ199">
        <f t="shared" si="57"/>
        <v>1.4663879324775017E-2</v>
      </c>
      <c r="BA199">
        <f t="shared" si="58"/>
        <v>0.38323148489390801</v>
      </c>
      <c r="BB199">
        <f t="shared" si="59"/>
        <v>6.5905280830861109E-3</v>
      </c>
      <c r="BD199">
        <f t="shared" si="47"/>
        <v>0.19401726657172577</v>
      </c>
    </row>
    <row r="200" spans="1:56" x14ac:dyDescent="0.25">
      <c r="A200">
        <v>1983</v>
      </c>
      <c r="B200" t="s">
        <v>13</v>
      </c>
      <c r="C200" t="s">
        <v>11</v>
      </c>
      <c r="D200">
        <f t="shared" si="48"/>
        <v>122.57298012346301</v>
      </c>
      <c r="E200">
        <f t="shared" si="49"/>
        <v>620.8500716468194</v>
      </c>
      <c r="F200">
        <v>451.272345231727</v>
      </c>
      <c r="G200">
        <v>24.647521349803402</v>
      </c>
      <c r="H200">
        <v>0.72551172626422999</v>
      </c>
      <c r="I200">
        <v>18.809965550693899</v>
      </c>
      <c r="J200">
        <v>5330.5704241248704</v>
      </c>
      <c r="K200">
        <v>1.8637665135405701</v>
      </c>
      <c r="L200">
        <v>9.0712272835291305E-2</v>
      </c>
      <c r="N200">
        <v>7.8281304058516241</v>
      </c>
      <c r="O200">
        <v>0.13955567128557234</v>
      </c>
      <c r="T200" t="e">
        <f>LOOKUP(C200,$X$32:$X$37,$AA$32:$AA$37)</f>
        <v>#N/A</v>
      </c>
      <c r="AE200" t="s">
        <v>11</v>
      </c>
      <c r="AF200">
        <v>2471227.5631680898</v>
      </c>
      <c r="AG200">
        <v>293568215.58649802</v>
      </c>
      <c r="AH200">
        <v>122572980.123463</v>
      </c>
      <c r="AI200">
        <v>14238138.7567978</v>
      </c>
      <c r="AJ200">
        <v>7596796.2846509796</v>
      </c>
      <c r="AK200">
        <v>16906800</v>
      </c>
      <c r="AL200">
        <v>131400</v>
      </c>
      <c r="AM200">
        <v>13010189.703926399</v>
      </c>
      <c r="AN200">
        <v>314140266.35639501</v>
      </c>
      <c r="AO200">
        <v>5204999.9999997197</v>
      </c>
      <c r="AQ200" t="s">
        <v>11</v>
      </c>
      <c r="AR200">
        <f t="shared" si="60"/>
        <v>16</v>
      </c>
      <c r="AS200">
        <f t="shared" si="50"/>
        <v>3.1287658126032927E-3</v>
      </c>
      <c r="AT200">
        <f t="shared" si="51"/>
        <v>0.37168013593069188</v>
      </c>
      <c r="AU200">
        <f t="shared" si="52"/>
        <v>0.15518690203808988</v>
      </c>
      <c r="AV200">
        <f t="shared" si="53"/>
        <v>1.802658825974774E-2</v>
      </c>
      <c r="AW200">
        <f t="shared" si="54"/>
        <v>9.6181334552033673E-3</v>
      </c>
      <c r="AX200">
        <f t="shared" si="55"/>
        <v>2.1405320428162986E-2</v>
      </c>
      <c r="AY200">
        <f t="shared" si="56"/>
        <v>1.6636259400126672E-4</v>
      </c>
      <c r="AZ200">
        <f t="shared" si="57"/>
        <v>1.6471909494625327E-2</v>
      </c>
      <c r="BA200">
        <f t="shared" si="58"/>
        <v>0.39772594818339979</v>
      </c>
      <c r="BB200">
        <f t="shared" si="59"/>
        <v>6.5899338034744797E-3</v>
      </c>
      <c r="BD200">
        <f t="shared" si="47"/>
        <v>0.18283162375304099</v>
      </c>
    </row>
    <row r="201" spans="1:56" x14ac:dyDescent="0.25">
      <c r="A201">
        <v>1984</v>
      </c>
      <c r="B201" t="s">
        <v>13</v>
      </c>
      <c r="C201" t="s">
        <v>11</v>
      </c>
      <c r="D201">
        <f t="shared" si="48"/>
        <v>132.52189325137701</v>
      </c>
      <c r="E201">
        <f t="shared" si="49"/>
        <v>612.83405567345073</v>
      </c>
      <c r="F201">
        <v>447.27649109540101</v>
      </c>
      <c r="G201">
        <v>24.097403952768602</v>
      </c>
      <c r="H201">
        <v>0.72027075104035898</v>
      </c>
      <c r="I201">
        <v>18.550740933644001</v>
      </c>
      <c r="J201">
        <v>5753.8660788466304</v>
      </c>
      <c r="K201">
        <v>7.4636496796867302</v>
      </c>
      <c r="L201">
        <v>8.4194308252072206E-2</v>
      </c>
      <c r="N201">
        <v>10.13679869543104</v>
      </c>
      <c r="O201">
        <v>0.13046696667397717</v>
      </c>
      <c r="T201" t="e">
        <f>LOOKUP(C201,$X$32:$X$37,$AA$32:$AA$37)</f>
        <v>#N/A</v>
      </c>
      <c r="AE201" t="s">
        <v>11</v>
      </c>
      <c r="AF201">
        <v>2476806.2403533799</v>
      </c>
      <c r="AG201">
        <v>295941338.85307002</v>
      </c>
      <c r="AH201">
        <v>132521893.251377</v>
      </c>
      <c r="AI201">
        <v>14306999.7833579</v>
      </c>
      <c r="AJ201">
        <v>7621619.2297964403</v>
      </c>
      <c r="AK201">
        <v>16953120</v>
      </c>
      <c r="AL201">
        <v>131760</v>
      </c>
      <c r="AM201">
        <v>12886802.950812699</v>
      </c>
      <c r="AN201">
        <v>303874153.86956799</v>
      </c>
      <c r="AO201">
        <v>5219260.2739723101</v>
      </c>
      <c r="AQ201" t="s">
        <v>11</v>
      </c>
      <c r="AR201">
        <f t="shared" si="60"/>
        <v>26</v>
      </c>
      <c r="AS201">
        <f t="shared" si="50"/>
        <v>3.1275422046712869E-3</v>
      </c>
      <c r="AT201">
        <f t="shared" si="51"/>
        <v>0.37369456370468723</v>
      </c>
      <c r="AU201">
        <f t="shared" si="52"/>
        <v>0.16733961964157926</v>
      </c>
      <c r="AV201">
        <f t="shared" si="53"/>
        <v>1.8065904758981333E-2</v>
      </c>
      <c r="AW201">
        <f t="shared" si="54"/>
        <v>9.6240615922066168E-3</v>
      </c>
      <c r="AX201">
        <f t="shared" si="55"/>
        <v>2.1407245119542333E-2</v>
      </c>
      <c r="AY201">
        <f t="shared" si="56"/>
        <v>1.6637755274255699E-4</v>
      </c>
      <c r="AZ201">
        <f t="shared" si="57"/>
        <v>1.62725769401319E-2</v>
      </c>
      <c r="BA201">
        <f t="shared" si="58"/>
        <v>0.38371158213823564</v>
      </c>
      <c r="BB201">
        <f t="shared" si="59"/>
        <v>6.5905263472219224E-3</v>
      </c>
      <c r="BD201">
        <f t="shared" si="47"/>
        <v>0.19502958599276721</v>
      </c>
    </row>
    <row r="202" spans="1:56" x14ac:dyDescent="0.25">
      <c r="A202">
        <v>1985</v>
      </c>
      <c r="B202" t="s">
        <v>13</v>
      </c>
      <c r="C202" t="s">
        <v>11</v>
      </c>
      <c r="D202">
        <f t="shared" si="48"/>
        <v>147.94482565540798</v>
      </c>
      <c r="E202">
        <f t="shared" si="49"/>
        <v>595.59593756429319</v>
      </c>
      <c r="F202">
        <v>435.65983594614198</v>
      </c>
      <c r="G202">
        <v>23.3864567127398</v>
      </c>
      <c r="H202">
        <v>0.70494996193620296</v>
      </c>
      <c r="I202">
        <v>18.267538890633499</v>
      </c>
      <c r="J202">
        <v>6623.9491680122401</v>
      </c>
      <c r="K202">
        <v>4.5448698400326304</v>
      </c>
      <c r="L202">
        <v>6.7602736495794999E-2</v>
      </c>
      <c r="N202">
        <v>42.797849208619553</v>
      </c>
      <c r="O202">
        <v>0.4289897987886343</v>
      </c>
      <c r="T202" t="e">
        <f>LOOKUP(C202,$X$32:$X$37,$AA$32:$AA$37)</f>
        <v>#N/A</v>
      </c>
      <c r="AE202" t="s">
        <v>11</v>
      </c>
      <c r="AF202">
        <v>2243461.9587236098</v>
      </c>
      <c r="AG202">
        <v>287786418.475438</v>
      </c>
      <c r="AH202">
        <v>147944825.65540799</v>
      </c>
      <c r="AI202">
        <v>14265966.049432</v>
      </c>
      <c r="AJ202">
        <v>7595685.5857962901</v>
      </c>
      <c r="AK202">
        <v>16906800</v>
      </c>
      <c r="AL202">
        <v>131400</v>
      </c>
      <c r="AM202">
        <v>11775771.294179101</v>
      </c>
      <c r="AN202">
        <v>295902347.79467601</v>
      </c>
      <c r="AO202">
        <v>5204999.9999997197</v>
      </c>
      <c r="AQ202" t="s">
        <v>11</v>
      </c>
      <c r="AR202">
        <f t="shared" si="60"/>
        <v>37</v>
      </c>
      <c r="AS202">
        <f t="shared" si="50"/>
        <v>2.8406966144033643E-3</v>
      </c>
      <c r="AT202">
        <f t="shared" si="51"/>
        <v>0.36439838057230134</v>
      </c>
      <c r="AU202">
        <f t="shared" si="52"/>
        <v>0.18732939229195528</v>
      </c>
      <c r="AV202">
        <f t="shared" si="53"/>
        <v>1.8063725707598441E-2</v>
      </c>
      <c r="AW202">
        <f t="shared" si="54"/>
        <v>9.6177420097285481E-3</v>
      </c>
      <c r="AX202">
        <f t="shared" si="55"/>
        <v>2.1407579180758307E-2</v>
      </c>
      <c r="AY202">
        <f t="shared" si="56"/>
        <v>1.663801490732511E-4</v>
      </c>
      <c r="AZ202">
        <f t="shared" si="57"/>
        <v>1.4910613267717121E-2</v>
      </c>
      <c r="BA202">
        <f t="shared" si="58"/>
        <v>0.37467486101372288</v>
      </c>
      <c r="BB202">
        <f t="shared" si="59"/>
        <v>6.5906291927414406E-3</v>
      </c>
      <c r="BD202">
        <f t="shared" si="47"/>
        <v>0.21501086000928227</v>
      </c>
    </row>
    <row r="203" spans="1:56" x14ac:dyDescent="0.25">
      <c r="A203">
        <v>1986</v>
      </c>
      <c r="B203" t="s">
        <v>13</v>
      </c>
      <c r="C203" t="s">
        <v>11</v>
      </c>
      <c r="D203">
        <f t="shared" si="48"/>
        <v>146.15739921700998</v>
      </c>
      <c r="E203">
        <f t="shared" si="49"/>
        <v>597.13915001274847</v>
      </c>
      <c r="F203">
        <v>438.26732547236003</v>
      </c>
      <c r="G203">
        <v>23.3143142778917</v>
      </c>
      <c r="H203">
        <v>0.71066256682124096</v>
      </c>
      <c r="I203">
        <v>18.281102574151301</v>
      </c>
      <c r="J203">
        <v>6544.4401626496401</v>
      </c>
      <c r="K203">
        <v>3.3156574473779998</v>
      </c>
      <c r="L203">
        <v>6.8663831400156694E-2</v>
      </c>
      <c r="N203">
        <v>39.467210321766274</v>
      </c>
      <c r="O203">
        <v>0.4097135103857944</v>
      </c>
      <c r="T203" t="e">
        <f>LOOKUP(C203,$X$32:$X$37,$AA$32:$AA$37)</f>
        <v>#N/A</v>
      </c>
      <c r="AE203" t="s">
        <v>11</v>
      </c>
      <c r="AF203">
        <v>2460802.4200980701</v>
      </c>
      <c r="AG203">
        <v>292285626.18532401</v>
      </c>
      <c r="AH203">
        <v>146157399.21700999</v>
      </c>
      <c r="AI203">
        <v>14255316.622025801</v>
      </c>
      <c r="AJ203">
        <v>7598063.5436509801</v>
      </c>
      <c r="AK203">
        <v>16906800</v>
      </c>
      <c r="AL203">
        <v>131400</v>
      </c>
      <c r="AM203">
        <v>10429702.838592499</v>
      </c>
      <c r="AN203">
        <v>294292420.988832</v>
      </c>
      <c r="AO203">
        <v>5204999.9999997197</v>
      </c>
      <c r="AQ203" t="s">
        <v>11</v>
      </c>
      <c r="AR203">
        <f t="shared" si="60"/>
        <v>36</v>
      </c>
      <c r="AS203">
        <f t="shared" si="50"/>
        <v>3.1160342031027115E-3</v>
      </c>
      <c r="AT203">
        <f t="shared" si="51"/>
        <v>0.37011179801768329</v>
      </c>
      <c r="AU203">
        <f t="shared" si="52"/>
        <v>0.18507436894449669</v>
      </c>
      <c r="AV203">
        <f t="shared" si="53"/>
        <v>1.8051044572900223E-2</v>
      </c>
      <c r="AW203">
        <f t="shared" si="54"/>
        <v>9.62118115863227E-3</v>
      </c>
      <c r="AX203">
        <f t="shared" si="55"/>
        <v>2.1408531881611764E-2</v>
      </c>
      <c r="AY203">
        <f t="shared" si="56"/>
        <v>1.6638755348402924E-4</v>
      </c>
      <c r="AZ203">
        <f t="shared" si="57"/>
        <v>1.320679405539453E-2</v>
      </c>
      <c r="BA203">
        <f t="shared" si="58"/>
        <v>0.37265293711738007</v>
      </c>
      <c r="BB203">
        <f t="shared" si="59"/>
        <v>6.5909224953145029E-3</v>
      </c>
      <c r="BD203">
        <f t="shared" si="47"/>
        <v>0.21274659467602919</v>
      </c>
    </row>
    <row r="204" spans="1:56" x14ac:dyDescent="0.25">
      <c r="A204">
        <v>1987</v>
      </c>
      <c r="B204" t="s">
        <v>13</v>
      </c>
      <c r="C204" t="s">
        <v>11</v>
      </c>
      <c r="D204">
        <f t="shared" si="48"/>
        <v>151.53125640796</v>
      </c>
      <c r="E204">
        <f t="shared" si="49"/>
        <v>591.99133935362579</v>
      </c>
      <c r="F204">
        <v>434.03168052160999</v>
      </c>
      <c r="G204">
        <v>23.235973180263699</v>
      </c>
      <c r="H204">
        <v>0.69988298940625104</v>
      </c>
      <c r="I204">
        <v>18.3257602269553</v>
      </c>
      <c r="J204">
        <v>7098.02639625338</v>
      </c>
      <c r="K204">
        <v>11.8597335295593</v>
      </c>
      <c r="L204">
        <v>6.7168135861079198E-2</v>
      </c>
      <c r="N204">
        <v>49.988878171838977</v>
      </c>
      <c r="O204">
        <v>0.37583543499678596</v>
      </c>
      <c r="T204" t="e">
        <f>LOOKUP(C204,$X$32:$X$37,$AA$32:$AA$37)</f>
        <v>#N/A</v>
      </c>
      <c r="AE204" t="s">
        <v>11</v>
      </c>
      <c r="AF204">
        <v>2406793.8067524098</v>
      </c>
      <c r="AG204">
        <v>287751596.30056798</v>
      </c>
      <c r="AH204">
        <v>151531256.40796</v>
      </c>
      <c r="AI204">
        <v>14150253.674485501</v>
      </c>
      <c r="AJ204">
        <v>7597477.3604009803</v>
      </c>
      <c r="AK204">
        <v>16906800</v>
      </c>
      <c r="AL204">
        <v>131400</v>
      </c>
      <c r="AM204">
        <v>11246948.266749799</v>
      </c>
      <c r="AN204">
        <v>292861394.78630799</v>
      </c>
      <c r="AO204">
        <v>5204999.9999997197</v>
      </c>
      <c r="AQ204" t="s">
        <v>11</v>
      </c>
      <c r="AR204">
        <f t="shared" si="60"/>
        <v>39</v>
      </c>
      <c r="AS204">
        <f t="shared" si="50"/>
        <v>3.0473886679926463E-3</v>
      </c>
      <c r="AT204">
        <f t="shared" si="51"/>
        <v>0.36433987460952133</v>
      </c>
      <c r="AU204">
        <f t="shared" si="52"/>
        <v>0.19186298067111851</v>
      </c>
      <c r="AV204">
        <f t="shared" si="53"/>
        <v>1.7916500605855337E-2</v>
      </c>
      <c r="AW204">
        <f t="shared" si="54"/>
        <v>9.6196302103075653E-3</v>
      </c>
      <c r="AX204">
        <f t="shared" si="55"/>
        <v>2.1406732303976786E-2</v>
      </c>
      <c r="AY204">
        <f t="shared" si="56"/>
        <v>1.6637356712935326E-4</v>
      </c>
      <c r="AZ204">
        <f t="shared" si="57"/>
        <v>1.4240448268329231E-2</v>
      </c>
      <c r="BA204">
        <f t="shared" si="58"/>
        <v>0.37080970262614793</v>
      </c>
      <c r="BB204">
        <f t="shared" si="59"/>
        <v>6.5903684696212864E-3</v>
      </c>
      <c r="BD204">
        <f t="shared" si="47"/>
        <v>0.21939911148728142</v>
      </c>
    </row>
    <row r="205" spans="1:56" x14ac:dyDescent="0.25">
      <c r="A205">
        <v>1988</v>
      </c>
      <c r="B205" t="s">
        <v>13</v>
      </c>
      <c r="C205" t="s">
        <v>11</v>
      </c>
      <c r="D205">
        <f t="shared" si="48"/>
        <v>145.46722213692701</v>
      </c>
      <c r="E205">
        <f t="shared" si="49"/>
        <v>599.94435889787724</v>
      </c>
      <c r="F205">
        <v>440.49479599595998</v>
      </c>
      <c r="G205">
        <v>23.307515371545001</v>
      </c>
      <c r="H205">
        <v>0.71604317245851901</v>
      </c>
      <c r="I205">
        <v>18.2639542933135</v>
      </c>
      <c r="J205">
        <v>6785.85357761655</v>
      </c>
      <c r="K205">
        <v>8.70782558817438</v>
      </c>
      <c r="L205">
        <v>7.0927138415627394E-2</v>
      </c>
      <c r="N205">
        <v>35.971824356554535</v>
      </c>
      <c r="O205">
        <v>0.42148118558631797</v>
      </c>
      <c r="T205" t="e">
        <f>LOOKUP(C205,$X$32:$X$37,$AA$32:$AA$37)</f>
        <v>#N/A</v>
      </c>
      <c r="AE205" t="s">
        <v>11</v>
      </c>
      <c r="AF205">
        <v>2354030.81343805</v>
      </c>
      <c r="AG205">
        <v>296363805.76927698</v>
      </c>
      <c r="AH205">
        <v>145467222.13692701</v>
      </c>
      <c r="AI205">
        <v>14358288.134582</v>
      </c>
      <c r="AJ205">
        <v>7621761.4289413895</v>
      </c>
      <c r="AK205">
        <v>16953120</v>
      </c>
      <c r="AL205">
        <v>131760</v>
      </c>
      <c r="AM205">
        <v>10435783.498758299</v>
      </c>
      <c r="AN205">
        <v>293013009.62984198</v>
      </c>
      <c r="AO205">
        <v>5219260.2739723101</v>
      </c>
      <c r="AQ205" t="s">
        <v>11</v>
      </c>
      <c r="AR205">
        <f t="shared" si="60"/>
        <v>35</v>
      </c>
      <c r="AS205">
        <f t="shared" si="50"/>
        <v>2.9725687375767801E-3</v>
      </c>
      <c r="AT205">
        <f t="shared" si="51"/>
        <v>0.37423545135859521</v>
      </c>
      <c r="AU205">
        <f t="shared" si="52"/>
        <v>0.18368974373569547</v>
      </c>
      <c r="AV205">
        <f t="shared" si="53"/>
        <v>1.8131027933165705E-2</v>
      </c>
      <c r="AW205">
        <f t="shared" si="54"/>
        <v>9.6244321100667427E-3</v>
      </c>
      <c r="AX205">
        <f t="shared" si="55"/>
        <v>2.1407669869362083E-2</v>
      </c>
      <c r="AY205">
        <f t="shared" si="56"/>
        <v>1.6638085390695921E-4</v>
      </c>
      <c r="AZ205">
        <f t="shared" si="57"/>
        <v>1.3177857997203704E-2</v>
      </c>
      <c r="BA205">
        <f t="shared" si="58"/>
        <v>0.37000421029190322</v>
      </c>
      <c r="BB205">
        <f t="shared" si="59"/>
        <v>6.5906571125241564E-3</v>
      </c>
      <c r="BD205">
        <f t="shared" si="47"/>
        <v>0.21144520377892792</v>
      </c>
    </row>
    <row r="206" spans="1:56" x14ac:dyDescent="0.25">
      <c r="A206">
        <v>1989</v>
      </c>
      <c r="B206" t="s">
        <v>13</v>
      </c>
      <c r="C206" t="s">
        <v>11</v>
      </c>
      <c r="D206">
        <f t="shared" si="48"/>
        <v>138.33680851876301</v>
      </c>
      <c r="E206">
        <f t="shared" si="49"/>
        <v>605.12410283884674</v>
      </c>
      <c r="F206">
        <v>443.509152534181</v>
      </c>
      <c r="G206">
        <v>23.609433125497301</v>
      </c>
      <c r="H206">
        <v>0.71839191799176605</v>
      </c>
      <c r="I206">
        <v>18.4807509722981</v>
      </c>
      <c r="J206">
        <v>6357.7267591495101</v>
      </c>
      <c r="K206">
        <v>7.81622097917995</v>
      </c>
      <c r="L206">
        <v>6.5818524183725996E-2</v>
      </c>
      <c r="N206">
        <v>23.661666797421034</v>
      </c>
      <c r="O206">
        <v>0.2023357610684704</v>
      </c>
      <c r="T206" t="e">
        <f>LOOKUP(C206,$X$32:$X$37,$AA$32:$AA$37)</f>
        <v>#N/A</v>
      </c>
      <c r="AE206" t="s">
        <v>11</v>
      </c>
      <c r="AF206">
        <v>2368676.4063602798</v>
      </c>
      <c r="AG206">
        <v>295449137.35369802</v>
      </c>
      <c r="AH206">
        <v>138336808.51876301</v>
      </c>
      <c r="AI206">
        <v>14260175.0052654</v>
      </c>
      <c r="AJ206">
        <v>7598206.7126104804</v>
      </c>
      <c r="AK206">
        <v>16906800</v>
      </c>
      <c r="AL206">
        <v>131400</v>
      </c>
      <c r="AM206">
        <v>10155242.790248699</v>
      </c>
      <c r="AN206">
        <v>299388322.69489998</v>
      </c>
      <c r="AO206">
        <v>5204999.9999997197</v>
      </c>
      <c r="AQ206" t="s">
        <v>11</v>
      </c>
      <c r="AR206">
        <f t="shared" si="60"/>
        <v>33</v>
      </c>
      <c r="AS206">
        <f t="shared" si="50"/>
        <v>2.9990847020812234E-3</v>
      </c>
      <c r="AT206">
        <f t="shared" si="51"/>
        <v>0.37408106303643235</v>
      </c>
      <c r="AU206">
        <f t="shared" si="52"/>
        <v>0.1751542781653633</v>
      </c>
      <c r="AV206">
        <f t="shared" si="53"/>
        <v>1.8055430700645685E-2</v>
      </c>
      <c r="AW206">
        <f t="shared" si="54"/>
        <v>9.6204215374680897E-3</v>
      </c>
      <c r="AX206">
        <f t="shared" si="55"/>
        <v>2.1406438255979536E-2</v>
      </c>
      <c r="AY206">
        <f t="shared" si="56"/>
        <v>1.6637128178222438E-4</v>
      </c>
      <c r="AZ206">
        <f t="shared" si="57"/>
        <v>1.2857996650101743E-2</v>
      </c>
      <c r="BA206">
        <f t="shared" si="58"/>
        <v>0.37906863772740279</v>
      </c>
      <c r="BB206">
        <f t="shared" si="59"/>
        <v>6.5902779427430081E-3</v>
      </c>
      <c r="BD206">
        <f t="shared" si="47"/>
        <v>0.20283013040347708</v>
      </c>
    </row>
    <row r="207" spans="1:56" x14ac:dyDescent="0.25">
      <c r="A207">
        <v>1990</v>
      </c>
      <c r="B207" t="s">
        <v>13</v>
      </c>
      <c r="C207" t="s">
        <v>11</v>
      </c>
      <c r="D207">
        <f t="shared" si="48"/>
        <v>135.71405876194302</v>
      </c>
      <c r="E207">
        <f t="shared" si="49"/>
        <v>607.76853524340891</v>
      </c>
      <c r="F207">
        <v>445.04311267407599</v>
      </c>
      <c r="G207">
        <v>23.7468220398084</v>
      </c>
      <c r="H207">
        <v>0.72194184171973996</v>
      </c>
      <c r="I207">
        <v>18.49095430489</v>
      </c>
      <c r="J207">
        <v>6113.2692125983904</v>
      </c>
      <c r="K207">
        <v>6.3632404389236097</v>
      </c>
      <c r="L207">
        <v>6.7280715259330298E-2</v>
      </c>
      <c r="N207">
        <v>18.394484636038882</v>
      </c>
      <c r="O207">
        <v>0.18858250474859695</v>
      </c>
      <c r="T207" t="e">
        <f>LOOKUP(C207,$X$32:$X$37,$AA$32:$AA$37)</f>
        <v>#N/A</v>
      </c>
      <c r="AE207" t="s">
        <v>11</v>
      </c>
      <c r="AF207">
        <v>2361319.0027936799</v>
      </c>
      <c r="AG207">
        <v>295693466.48562199</v>
      </c>
      <c r="AH207">
        <v>135714058.76194301</v>
      </c>
      <c r="AI207">
        <v>14270520.4064912</v>
      </c>
      <c r="AJ207">
        <v>7597587.9686509697</v>
      </c>
      <c r="AK207">
        <v>16906800</v>
      </c>
      <c r="AL207">
        <v>131400</v>
      </c>
      <c r="AM207">
        <v>10764740.462090001</v>
      </c>
      <c r="AN207">
        <v>301178928.29569697</v>
      </c>
      <c r="AO207">
        <v>5204999.9999997197</v>
      </c>
      <c r="AQ207" t="s">
        <v>11</v>
      </c>
      <c r="AR207">
        <f t="shared" si="60"/>
        <v>31</v>
      </c>
      <c r="AS207">
        <f t="shared" si="50"/>
        <v>2.9896781267727468E-3</v>
      </c>
      <c r="AT207">
        <f t="shared" si="51"/>
        <v>0.37437901780139793</v>
      </c>
      <c r="AU207">
        <f t="shared" si="52"/>
        <v>0.17182826737772366</v>
      </c>
      <c r="AV207">
        <f t="shared" si="53"/>
        <v>1.806797923807614E-2</v>
      </c>
      <c r="AW207">
        <f t="shared" si="54"/>
        <v>9.6193451792130659E-3</v>
      </c>
      <c r="AX207">
        <f t="shared" si="55"/>
        <v>2.14057863820689E-2</v>
      </c>
      <c r="AY207">
        <f t="shared" si="56"/>
        <v>1.663662154046806E-4</v>
      </c>
      <c r="AZ207">
        <f t="shared" si="57"/>
        <v>1.3629293230529268E-2</v>
      </c>
      <c r="BA207">
        <f t="shared" si="58"/>
        <v>0.38132418919476996</v>
      </c>
      <c r="BB207">
        <f t="shared" si="59"/>
        <v>6.5900772540434995E-3</v>
      </c>
      <c r="BD207">
        <f t="shared" si="47"/>
        <v>0.19951559179501285</v>
      </c>
    </row>
    <row r="208" spans="1:56" x14ac:dyDescent="0.25">
      <c r="A208">
        <v>1991</v>
      </c>
      <c r="B208" t="s">
        <v>13</v>
      </c>
      <c r="C208" t="s">
        <v>11</v>
      </c>
      <c r="D208">
        <f t="shared" si="48"/>
        <v>137.93056963733599</v>
      </c>
      <c r="E208">
        <f t="shared" si="49"/>
        <v>605.47550118710831</v>
      </c>
      <c r="F208">
        <v>444.28233961113398</v>
      </c>
      <c r="G208">
        <v>23.6900799550586</v>
      </c>
      <c r="H208">
        <v>0.71911709987811701</v>
      </c>
      <c r="I208">
        <v>18.4493385814588</v>
      </c>
      <c r="J208">
        <v>6272.2982009555599</v>
      </c>
      <c r="K208">
        <v>9.2825954775420598</v>
      </c>
      <c r="L208">
        <v>6.88986268312064E-2</v>
      </c>
      <c r="N208">
        <v>22.904029567732451</v>
      </c>
      <c r="O208">
        <v>0.23302297002141947</v>
      </c>
      <c r="T208" t="e">
        <f>LOOKUP(C208,$X$32:$X$37,$AA$32:$AA$37)</f>
        <v>#N/A</v>
      </c>
      <c r="AE208" t="s">
        <v>11</v>
      </c>
      <c r="AF208">
        <v>2386256.95911521</v>
      </c>
      <c r="AG208">
        <v>295390349.857696</v>
      </c>
      <c r="AH208">
        <v>137930569.63733599</v>
      </c>
      <c r="AI208">
        <v>14224988.356356701</v>
      </c>
      <c r="AJ208">
        <v>7598138.9589009797</v>
      </c>
      <c r="AK208">
        <v>16906800</v>
      </c>
      <c r="AL208">
        <v>131400</v>
      </c>
      <c r="AM208">
        <v>11121409.470054301</v>
      </c>
      <c r="AN208">
        <v>298832341.85935801</v>
      </c>
      <c r="AO208">
        <v>5204999.9999997197</v>
      </c>
      <c r="AQ208" t="s">
        <v>11</v>
      </c>
      <c r="AR208">
        <f t="shared" si="60"/>
        <v>32</v>
      </c>
      <c r="AS208">
        <f t="shared" si="50"/>
        <v>3.0216216341889105E-3</v>
      </c>
      <c r="AT208">
        <f t="shared" si="51"/>
        <v>0.37404097167791733</v>
      </c>
      <c r="AU208">
        <f t="shared" si="52"/>
        <v>0.17465595716343488</v>
      </c>
      <c r="AV208">
        <f t="shared" si="53"/>
        <v>1.8012533142947887E-2</v>
      </c>
      <c r="AW208">
        <f t="shared" si="54"/>
        <v>9.6212191105779169E-3</v>
      </c>
      <c r="AX208">
        <f t="shared" si="55"/>
        <v>2.1408403839227361E-2</v>
      </c>
      <c r="AY208">
        <f t="shared" si="56"/>
        <v>1.6638655833596395E-4</v>
      </c>
      <c r="AZ208">
        <f t="shared" si="57"/>
        <v>1.4082595476159299E-2</v>
      </c>
      <c r="BA208">
        <f t="shared" si="58"/>
        <v>0.37839942832157381</v>
      </c>
      <c r="BB208">
        <f t="shared" si="59"/>
        <v>6.590883075636573E-3</v>
      </c>
      <c r="BD208">
        <f t="shared" si="47"/>
        <v>0.2022897094169607</v>
      </c>
    </row>
    <row r="209" spans="1:56" x14ac:dyDescent="0.25">
      <c r="A209">
        <v>1992</v>
      </c>
      <c r="B209" t="s">
        <v>13</v>
      </c>
      <c r="C209" t="s">
        <v>11</v>
      </c>
      <c r="D209">
        <f t="shared" si="48"/>
        <v>126.73151169015101</v>
      </c>
      <c r="E209">
        <f t="shared" si="49"/>
        <v>618.62439507040665</v>
      </c>
      <c r="F209">
        <v>452.600908783232</v>
      </c>
      <c r="G209">
        <v>24.3148572907917</v>
      </c>
      <c r="H209">
        <v>0.72947179751724001</v>
      </c>
      <c r="I209">
        <v>18.605237150317699</v>
      </c>
      <c r="J209">
        <v>5351.6172189941399</v>
      </c>
      <c r="K209">
        <v>1.0055493064971199</v>
      </c>
      <c r="L209">
        <v>8.5757874978187196E-2</v>
      </c>
      <c r="N209">
        <v>1.5411563485663748</v>
      </c>
      <c r="O209">
        <v>6.9132800343638556E-2</v>
      </c>
      <c r="T209" t="e">
        <f>LOOKUP(C209,$X$32:$X$37,$AA$32:$AA$37)</f>
        <v>#N/A</v>
      </c>
      <c r="AE209" t="s">
        <v>11</v>
      </c>
      <c r="AF209">
        <v>2450061.6394491699</v>
      </c>
      <c r="AG209">
        <v>300422538.92549098</v>
      </c>
      <c r="AH209">
        <v>126731511.69015101</v>
      </c>
      <c r="AI209">
        <v>14307912.8514213</v>
      </c>
      <c r="AJ209">
        <v>7621522.2345209699</v>
      </c>
      <c r="AK209">
        <v>16953120</v>
      </c>
      <c r="AL209">
        <v>131760</v>
      </c>
      <c r="AM209">
        <v>13022112.1100816</v>
      </c>
      <c r="AN209">
        <v>305047984.03483403</v>
      </c>
      <c r="AO209">
        <v>5219260.2739723101</v>
      </c>
      <c r="AQ209" t="s">
        <v>11</v>
      </c>
      <c r="AR209">
        <f t="shared" si="60"/>
        <v>20</v>
      </c>
      <c r="AS209">
        <f t="shared" si="50"/>
        <v>3.093872404961665E-3</v>
      </c>
      <c r="AT209">
        <f t="shared" si="51"/>
        <v>0.37936555882694617</v>
      </c>
      <c r="AU209">
        <f t="shared" si="52"/>
        <v>0.16003316836770928</v>
      </c>
      <c r="AV209">
        <f t="shared" si="53"/>
        <v>1.8067650230041126E-2</v>
      </c>
      <c r="AW209">
        <f t="shared" si="54"/>
        <v>9.6242547311942428E-3</v>
      </c>
      <c r="AX209">
        <f t="shared" si="55"/>
        <v>2.1407947172217202E-2</v>
      </c>
      <c r="AY209">
        <f t="shared" si="56"/>
        <v>1.6638300911049641E-4</v>
      </c>
      <c r="AZ209">
        <f t="shared" si="57"/>
        <v>1.6443975393515577E-2</v>
      </c>
      <c r="BA209">
        <f t="shared" si="58"/>
        <v>0.38520644738013321</v>
      </c>
      <c r="BB209">
        <f t="shared" si="59"/>
        <v>6.59074248417112E-3</v>
      </c>
      <c r="BD209">
        <f t="shared" si="47"/>
        <v>0.18772507332894464</v>
      </c>
    </row>
    <row r="210" spans="1:56" x14ac:dyDescent="0.25">
      <c r="A210">
        <v>1993</v>
      </c>
      <c r="B210" t="s">
        <v>13</v>
      </c>
      <c r="C210" t="s">
        <v>11</v>
      </c>
      <c r="D210">
        <f t="shared" si="48"/>
        <v>115.72407937323</v>
      </c>
      <c r="E210">
        <f t="shared" si="49"/>
        <v>627.62126520817549</v>
      </c>
      <c r="F210">
        <v>457.21334953930602</v>
      </c>
      <c r="G210">
        <v>24.763201805007</v>
      </c>
      <c r="H210">
        <v>0.73805178327625798</v>
      </c>
      <c r="I210">
        <v>18.782741623910301</v>
      </c>
      <c r="J210">
        <v>5022.0421813317298</v>
      </c>
      <c r="K210">
        <v>1.29426087623903</v>
      </c>
      <c r="L210">
        <v>8.38004943266112E-2</v>
      </c>
      <c r="N210">
        <v>21.448224717440723</v>
      </c>
      <c r="O210">
        <v>0.11931475582822215</v>
      </c>
      <c r="T210" t="e">
        <f>LOOKUP(C210,$X$32:$X$37,$AA$32:$AA$37)</f>
        <v>#N/A</v>
      </c>
      <c r="AE210" t="s">
        <v>11</v>
      </c>
      <c r="AF210">
        <v>2612179.30845248</v>
      </c>
      <c r="AG210">
        <v>299635218.38515502</v>
      </c>
      <c r="AH210">
        <v>115724079.37323</v>
      </c>
      <c r="AI210">
        <v>14252628.4270247</v>
      </c>
      <c r="AJ210">
        <v>7596656.6464904901</v>
      </c>
      <c r="AK210">
        <v>16906800</v>
      </c>
      <c r="AL210">
        <v>131400</v>
      </c>
      <c r="AM210">
        <v>12754454.0197425</v>
      </c>
      <c r="AN210">
        <v>315100192.80327803</v>
      </c>
      <c r="AO210">
        <v>5204999.9999997197</v>
      </c>
      <c r="AQ210" t="s">
        <v>11</v>
      </c>
      <c r="AR210">
        <f t="shared" si="60"/>
        <v>8</v>
      </c>
      <c r="AS210">
        <f t="shared" si="50"/>
        <v>3.306896785075742E-3</v>
      </c>
      <c r="AT210">
        <f t="shared" si="51"/>
        <v>0.3793241670535813</v>
      </c>
      <c r="AU210">
        <f t="shared" si="52"/>
        <v>0.14650126995374521</v>
      </c>
      <c r="AV210">
        <f t="shared" si="53"/>
        <v>1.8043160732380679E-2</v>
      </c>
      <c r="AW210">
        <f t="shared" si="54"/>
        <v>9.6170118798185357E-3</v>
      </c>
      <c r="AX210">
        <f t="shared" si="55"/>
        <v>2.1403217759595708E-2</v>
      </c>
      <c r="AY210">
        <f t="shared" si="56"/>
        <v>1.663462520175832E-4</v>
      </c>
      <c r="AZ210">
        <f t="shared" si="57"/>
        <v>1.6146542029792717E-2</v>
      </c>
      <c r="BA210">
        <f t="shared" si="58"/>
        <v>0.39890210108708635</v>
      </c>
      <c r="BB210">
        <f t="shared" si="59"/>
        <v>6.5892864669061949E-3</v>
      </c>
      <c r="BD210">
        <f t="shared" si="47"/>
        <v>0.17416144256594443</v>
      </c>
    </row>
    <row r="211" spans="1:56" x14ac:dyDescent="0.25">
      <c r="A211">
        <v>1994</v>
      </c>
      <c r="B211" t="s">
        <v>13</v>
      </c>
      <c r="C211" t="s">
        <v>11</v>
      </c>
      <c r="D211">
        <f t="shared" si="48"/>
        <v>128.41728974691699</v>
      </c>
      <c r="E211">
        <f t="shared" si="49"/>
        <v>615.0200681345317</v>
      </c>
      <c r="F211">
        <v>449.80140614388802</v>
      </c>
      <c r="G211">
        <v>24.148231339648699</v>
      </c>
      <c r="H211">
        <v>0.72914367874541197</v>
      </c>
      <c r="I211">
        <v>18.5276940943676</v>
      </c>
      <c r="J211">
        <v>5611.7223275448896</v>
      </c>
      <c r="K211">
        <v>2.9484958477884802</v>
      </c>
      <c r="L211">
        <v>7.6509850016090203E-2</v>
      </c>
      <c r="N211">
        <v>3.8461827298900602</v>
      </c>
      <c r="O211">
        <v>0.14634773752190877</v>
      </c>
      <c r="T211" t="e">
        <f>LOOKUP(C211,$X$32:$X$37,$AA$32:$AA$37)</f>
        <v>#N/A</v>
      </c>
      <c r="AE211" t="s">
        <v>11</v>
      </c>
      <c r="AF211">
        <v>2323489.6599258799</v>
      </c>
      <c r="AG211">
        <v>297216985.43526602</v>
      </c>
      <c r="AH211">
        <v>128417289.74691699</v>
      </c>
      <c r="AI211">
        <v>14268346.4999146</v>
      </c>
      <c r="AJ211">
        <v>7597921.2742304401</v>
      </c>
      <c r="AK211">
        <v>16906800</v>
      </c>
      <c r="AL211">
        <v>131400</v>
      </c>
      <c r="AM211">
        <v>11295377.283473801</v>
      </c>
      <c r="AN211">
        <v>306376305.41579199</v>
      </c>
      <c r="AO211">
        <v>5204999.9999997197</v>
      </c>
      <c r="AQ211" t="s">
        <v>11</v>
      </c>
      <c r="AR211">
        <f t="shared" si="60"/>
        <v>22</v>
      </c>
      <c r="AS211">
        <f t="shared" si="50"/>
        <v>2.9420984769347354E-3</v>
      </c>
      <c r="AT211">
        <f t="shared" si="51"/>
        <v>0.37634841043197265</v>
      </c>
      <c r="AU211">
        <f t="shared" si="52"/>
        <v>0.16260727090498159</v>
      </c>
      <c r="AV211">
        <f t="shared" si="53"/>
        <v>1.8067169064619356E-2</v>
      </c>
      <c r="AW211">
        <f t="shared" si="54"/>
        <v>9.6208014153574915E-3</v>
      </c>
      <c r="AX211">
        <f t="shared" si="55"/>
        <v>2.1408087751691118E-2</v>
      </c>
      <c r="AY211">
        <f t="shared" si="56"/>
        <v>1.6638410169708123E-4</v>
      </c>
      <c r="AZ211">
        <f t="shared" si="57"/>
        <v>1.4302672775041141E-2</v>
      </c>
      <c r="BA211">
        <f t="shared" si="58"/>
        <v>0.38794631931413354</v>
      </c>
      <c r="BB211">
        <f t="shared" si="59"/>
        <v>6.590785763571241E-3</v>
      </c>
      <c r="BD211">
        <f t="shared" si="47"/>
        <v>0.19029524138495843</v>
      </c>
    </row>
    <row r="212" spans="1:56" x14ac:dyDescent="0.25">
      <c r="A212">
        <v>1995</v>
      </c>
      <c r="B212" t="s">
        <v>13</v>
      </c>
      <c r="C212" t="s">
        <v>11</v>
      </c>
      <c r="D212">
        <f t="shared" si="48"/>
        <v>134.12405854365201</v>
      </c>
      <c r="E212">
        <f t="shared" si="49"/>
        <v>609.36028972638894</v>
      </c>
      <c r="F212">
        <v>445.95396006515102</v>
      </c>
      <c r="G212">
        <v>24.0222548483342</v>
      </c>
      <c r="H212">
        <v>0.71960840772174905</v>
      </c>
      <c r="I212">
        <v>18.514466192099199</v>
      </c>
      <c r="J212">
        <v>5731.5552671014902</v>
      </c>
      <c r="K212">
        <v>1.91198383086126</v>
      </c>
      <c r="L212">
        <v>8.7583542258270405E-2</v>
      </c>
      <c r="N212">
        <v>15.212729934767836</v>
      </c>
      <c r="O212">
        <v>0.16740405153738835</v>
      </c>
      <c r="T212" t="e">
        <f>LOOKUP(C212,$X$32:$X$37,$AA$32:$AA$37)</f>
        <v>#N/A</v>
      </c>
      <c r="AE212" t="s">
        <v>11</v>
      </c>
      <c r="AF212">
        <v>2355162.9375692201</v>
      </c>
      <c r="AG212">
        <v>294046196.75082701</v>
      </c>
      <c r="AH212">
        <v>134124058.543652</v>
      </c>
      <c r="AI212">
        <v>14287002.036553901</v>
      </c>
      <c r="AJ212">
        <v>7597180.4583616704</v>
      </c>
      <c r="AK212">
        <v>16906800</v>
      </c>
      <c r="AL212">
        <v>131400</v>
      </c>
      <c r="AM212">
        <v>12568216.803031901</v>
      </c>
      <c r="AN212">
        <v>302614476.17253</v>
      </c>
      <c r="AO212">
        <v>5204999.9999997197</v>
      </c>
      <c r="AQ212" t="s">
        <v>11</v>
      </c>
      <c r="AR212">
        <f t="shared" si="60"/>
        <v>28</v>
      </c>
      <c r="AS212">
        <f t="shared" si="50"/>
        <v>2.9818398341772186E-3</v>
      </c>
      <c r="AT212">
        <f t="shared" si="51"/>
        <v>0.37228789930979372</v>
      </c>
      <c r="AU212">
        <f t="shared" si="52"/>
        <v>0.16981265037218868</v>
      </c>
      <c r="AV212">
        <f t="shared" si="53"/>
        <v>1.8088579394654036E-2</v>
      </c>
      <c r="AW212">
        <f t="shared" si="54"/>
        <v>9.6186870796958444E-3</v>
      </c>
      <c r="AX212">
        <f t="shared" si="55"/>
        <v>2.1405470043826091E-2</v>
      </c>
      <c r="AY212">
        <f t="shared" si="56"/>
        <v>1.6636375681730123E-4</v>
      </c>
      <c r="AZ212">
        <f t="shared" si="57"/>
        <v>1.591244873551536E-2</v>
      </c>
      <c r="BA212">
        <f t="shared" si="58"/>
        <v>0.38313608160853707</v>
      </c>
      <c r="BB212">
        <f t="shared" si="59"/>
        <v>6.5899798647945677E-3</v>
      </c>
      <c r="BD212">
        <f t="shared" si="47"/>
        <v>0.19751991684653855</v>
      </c>
    </row>
    <row r="213" spans="1:56" x14ac:dyDescent="0.25">
      <c r="A213">
        <v>1996</v>
      </c>
      <c r="B213" t="s">
        <v>13</v>
      </c>
      <c r="C213" t="s">
        <v>11</v>
      </c>
      <c r="D213">
        <f t="shared" si="48"/>
        <v>132.88493977577301</v>
      </c>
      <c r="E213">
        <f t="shared" si="49"/>
        <v>612.27831865745713</v>
      </c>
      <c r="F213">
        <v>450.41815278659698</v>
      </c>
      <c r="G213">
        <v>23.678362179674899</v>
      </c>
      <c r="H213">
        <v>0.73338452826730105</v>
      </c>
      <c r="I213">
        <v>18.460335661396002</v>
      </c>
      <c r="J213">
        <v>6241.35574702553</v>
      </c>
      <c r="K213">
        <v>14.110066538248301</v>
      </c>
      <c r="L213">
        <v>6.4305217184167193E-2</v>
      </c>
      <c r="N213">
        <v>11.055582235820637</v>
      </c>
      <c r="O213">
        <v>0.21794702001539645</v>
      </c>
      <c r="T213" t="e">
        <f>LOOKUP(C213,$X$32:$X$37,$AA$32:$AA$37)</f>
        <v>#N/A</v>
      </c>
      <c r="AE213" t="s">
        <v>11</v>
      </c>
      <c r="AF213">
        <v>2546613.3591254498</v>
      </c>
      <c r="AG213">
        <v>304867473.68117398</v>
      </c>
      <c r="AH213">
        <v>132884939.775773</v>
      </c>
      <c r="AI213">
        <v>14366031.162783699</v>
      </c>
      <c r="AJ213">
        <v>7621359.8590209801</v>
      </c>
      <c r="AK213">
        <v>16953120</v>
      </c>
      <c r="AL213">
        <v>131760</v>
      </c>
      <c r="AM213">
        <v>9539030.9664871395</v>
      </c>
      <c r="AN213">
        <v>297740054.00979602</v>
      </c>
      <c r="AO213">
        <v>5219260.2739723101</v>
      </c>
      <c r="AQ213" t="s">
        <v>11</v>
      </c>
      <c r="AR213">
        <f t="shared" si="60"/>
        <v>27</v>
      </c>
      <c r="AS213">
        <f t="shared" si="50"/>
        <v>3.215950227860951E-3</v>
      </c>
      <c r="AT213">
        <f t="shared" si="51"/>
        <v>0.38499704634749238</v>
      </c>
      <c r="AU213">
        <f t="shared" si="52"/>
        <v>0.16781163533122503</v>
      </c>
      <c r="AV213">
        <f t="shared" si="53"/>
        <v>1.814191425088486E-2</v>
      </c>
      <c r="AW213">
        <f t="shared" si="54"/>
        <v>9.6245132333892831E-3</v>
      </c>
      <c r="AX213">
        <f t="shared" si="55"/>
        <v>2.1408978293303731E-2</v>
      </c>
      <c r="AY213">
        <f t="shared" si="56"/>
        <v>1.6639102300495127E-4</v>
      </c>
      <c r="AZ213">
        <f t="shared" si="57"/>
        <v>1.2046213729430055E-2</v>
      </c>
      <c r="BA213">
        <f t="shared" si="58"/>
        <v>0.37599629763387526</v>
      </c>
      <c r="BB213">
        <f t="shared" si="59"/>
        <v>6.5910599295336591E-3</v>
      </c>
      <c r="BD213">
        <f t="shared" si="47"/>
        <v>0.19557806281549917</v>
      </c>
    </row>
    <row r="214" spans="1:56" x14ac:dyDescent="0.25">
      <c r="A214">
        <v>1997</v>
      </c>
      <c r="B214" t="s">
        <v>13</v>
      </c>
      <c r="C214" t="s">
        <v>11</v>
      </c>
      <c r="D214">
        <f t="shared" si="48"/>
        <v>122.954191058175</v>
      </c>
      <c r="E214">
        <f t="shared" si="49"/>
        <v>620.57917683586265</v>
      </c>
      <c r="F214">
        <v>454.83156859473303</v>
      </c>
      <c r="G214">
        <v>24.163525469543099</v>
      </c>
      <c r="H214">
        <v>0.738983954613887</v>
      </c>
      <c r="I214">
        <v>18.6466606619617</v>
      </c>
      <c r="J214">
        <v>5608.63423996246</v>
      </c>
      <c r="K214">
        <v>7.4010016507947798</v>
      </c>
      <c r="L214">
        <v>6.3778512495813205E-2</v>
      </c>
      <c r="N214">
        <v>7.1760246601828896</v>
      </c>
      <c r="O214">
        <v>3.7221445796283725E-2</v>
      </c>
      <c r="T214" t="e">
        <f>LOOKUP(C214,$X$32:$X$37,$AA$32:$AA$37)</f>
        <v>#N/A</v>
      </c>
      <c r="AE214" t="s">
        <v>11</v>
      </c>
      <c r="AF214">
        <v>2434119.5821364499</v>
      </c>
      <c r="AG214">
        <v>303745864.38862801</v>
      </c>
      <c r="AH214">
        <v>122954191.058175</v>
      </c>
      <c r="AI214">
        <v>14239183.5955713</v>
      </c>
      <c r="AJ214">
        <v>7597905.0774009796</v>
      </c>
      <c r="AK214">
        <v>16906800</v>
      </c>
      <c r="AL214">
        <v>131400</v>
      </c>
      <c r="AM214">
        <v>10340406.6230067</v>
      </c>
      <c r="AN214">
        <v>306361505.82422799</v>
      </c>
      <c r="AO214">
        <v>5204999.9999997197</v>
      </c>
      <c r="AQ214" t="s">
        <v>11</v>
      </c>
      <c r="AR214">
        <f t="shared" si="60"/>
        <v>17</v>
      </c>
      <c r="AS214">
        <f t="shared" si="50"/>
        <v>3.0814902129296497E-3</v>
      </c>
      <c r="AT214">
        <f t="shared" si="51"/>
        <v>0.38452913948865514</v>
      </c>
      <c r="AU214">
        <f t="shared" si="52"/>
        <v>0.15565469304178559</v>
      </c>
      <c r="AV214">
        <f t="shared" si="53"/>
        <v>1.8026191158344543E-2</v>
      </c>
      <c r="AW214">
        <f t="shared" si="54"/>
        <v>9.6186195232979936E-3</v>
      </c>
      <c r="AX214">
        <f t="shared" si="55"/>
        <v>2.1403278258922666E-2</v>
      </c>
      <c r="AY214">
        <f t="shared" si="56"/>
        <v>1.6634672221960622E-4</v>
      </c>
      <c r="AZ214">
        <f t="shared" si="57"/>
        <v>1.309050797682703E-2</v>
      </c>
      <c r="BA214">
        <f t="shared" si="58"/>
        <v>0.3878404285245291</v>
      </c>
      <c r="BB214">
        <f t="shared" si="59"/>
        <v>6.5893050924886124E-3</v>
      </c>
      <c r="BD214">
        <f t="shared" si="47"/>
        <v>0.1832995037234281</v>
      </c>
    </row>
    <row r="215" spans="1:56" x14ac:dyDescent="0.25">
      <c r="A215">
        <v>1998</v>
      </c>
      <c r="B215" t="s">
        <v>13</v>
      </c>
      <c r="C215" t="s">
        <v>11</v>
      </c>
      <c r="D215">
        <f t="shared" si="48"/>
        <v>148.56050828963598</v>
      </c>
      <c r="E215">
        <f t="shared" si="49"/>
        <v>595.01719915757303</v>
      </c>
      <c r="F215">
        <v>434.09366438056099</v>
      </c>
      <c r="G215">
        <v>23.481220074429199</v>
      </c>
      <c r="H215">
        <v>0.70094107295199803</v>
      </c>
      <c r="I215">
        <v>18.332867911540301</v>
      </c>
      <c r="J215">
        <v>6705.2709275495699</v>
      </c>
      <c r="K215">
        <v>14.1468469443963</v>
      </c>
      <c r="L215">
        <v>7.6810613353079496E-2</v>
      </c>
      <c r="N215">
        <v>43.99227024956771</v>
      </c>
      <c r="O215">
        <v>0.36766966686603741</v>
      </c>
      <c r="T215" t="e">
        <f>LOOKUP(C215,$X$32:$X$37,$AA$32:$AA$37)</f>
        <v>#N/A</v>
      </c>
      <c r="AE215" t="s">
        <v>11</v>
      </c>
      <c r="AF215">
        <v>2313873.0405383301</v>
      </c>
      <c r="AG215">
        <v>285173254.05194801</v>
      </c>
      <c r="AH215">
        <v>148560508.28963599</v>
      </c>
      <c r="AI215">
        <v>14202131.9744321</v>
      </c>
      <c r="AJ215">
        <v>7596107.8786509698</v>
      </c>
      <c r="AK215">
        <v>16906800</v>
      </c>
      <c r="AL215">
        <v>131400</v>
      </c>
      <c r="AM215">
        <v>11913924.323039999</v>
      </c>
      <c r="AN215">
        <v>297798620.78258502</v>
      </c>
      <c r="AO215">
        <v>5204999.9999997197</v>
      </c>
      <c r="AQ215" t="s">
        <v>11</v>
      </c>
      <c r="AR215">
        <f t="shared" si="60"/>
        <v>38</v>
      </c>
      <c r="AS215">
        <f t="shared" si="50"/>
        <v>2.9296889002833446E-3</v>
      </c>
      <c r="AT215">
        <f t="shared" si="51"/>
        <v>0.3610694720135984</v>
      </c>
      <c r="AU215">
        <f t="shared" si="52"/>
        <v>0.18809851038989558</v>
      </c>
      <c r="AV215">
        <f t="shared" si="53"/>
        <v>1.798189774326283E-2</v>
      </c>
      <c r="AW215">
        <f t="shared" si="54"/>
        <v>9.6177415733497158E-3</v>
      </c>
      <c r="AX215">
        <f t="shared" si="55"/>
        <v>2.1406388091105788E-2</v>
      </c>
      <c r="AY215">
        <f t="shared" si="56"/>
        <v>1.6637089189978593E-4</v>
      </c>
      <c r="AZ215">
        <f t="shared" si="57"/>
        <v>1.5084704837524488E-2</v>
      </c>
      <c r="BA215">
        <f t="shared" si="58"/>
        <v>0.37705496306031044</v>
      </c>
      <c r="BB215">
        <f t="shared" si="59"/>
        <v>6.5902624987697039E-3</v>
      </c>
      <c r="BD215">
        <f t="shared" si="47"/>
        <v>0.21569814970650814</v>
      </c>
    </row>
    <row r="216" spans="1:56" x14ac:dyDescent="0.25">
      <c r="A216">
        <v>1999</v>
      </c>
      <c r="B216" t="s">
        <v>13</v>
      </c>
      <c r="C216" t="s">
        <v>11</v>
      </c>
      <c r="D216">
        <f t="shared" si="48"/>
        <v>120.687746008877</v>
      </c>
      <c r="E216">
        <f t="shared" si="49"/>
        <v>622.78023657887979</v>
      </c>
      <c r="F216">
        <v>455.67386989917298</v>
      </c>
      <c r="G216">
        <v>24.4868584087139</v>
      </c>
      <c r="H216">
        <v>0.73627610254375597</v>
      </c>
      <c r="I216">
        <v>18.6536623632363</v>
      </c>
      <c r="J216">
        <v>5100.7638799759998</v>
      </c>
      <c r="K216">
        <v>4.6359837357205498</v>
      </c>
      <c r="L216">
        <v>8.1103161400536805E-2</v>
      </c>
      <c r="N216">
        <v>11.643529452498029</v>
      </c>
      <c r="O216">
        <v>2.7511892451552722E-2</v>
      </c>
      <c r="T216" t="e">
        <f>LOOKUP(C216,$X$32:$X$37,$AA$32:$AA$37)</f>
        <v>#N/A</v>
      </c>
      <c r="AE216" t="s">
        <v>11</v>
      </c>
      <c r="AF216">
        <v>2444121.5850378801</v>
      </c>
      <c r="AG216">
        <v>301488852.41886503</v>
      </c>
      <c r="AH216">
        <v>120687746.00887699</v>
      </c>
      <c r="AI216">
        <v>14264767.3719832</v>
      </c>
      <c r="AJ216">
        <v>7597754.2716509802</v>
      </c>
      <c r="AK216">
        <v>16906800</v>
      </c>
      <c r="AL216">
        <v>131400</v>
      </c>
      <c r="AM216">
        <v>12805395.075288899</v>
      </c>
      <c r="AN216">
        <v>308354589.08472598</v>
      </c>
      <c r="AO216">
        <v>5204999.9999997197</v>
      </c>
      <c r="AQ216" t="s">
        <v>11</v>
      </c>
      <c r="AR216">
        <f t="shared" si="60"/>
        <v>14</v>
      </c>
      <c r="AS216">
        <f t="shared" si="50"/>
        <v>3.0942696382098601E-3</v>
      </c>
      <c r="AT216">
        <f t="shared" si="51"/>
        <v>0.38168633181314054</v>
      </c>
      <c r="AU216">
        <f t="shared" si="52"/>
        <v>0.15279126474940219</v>
      </c>
      <c r="AV216">
        <f t="shared" si="53"/>
        <v>1.8059263845734658E-2</v>
      </c>
      <c r="AW216">
        <f t="shared" si="54"/>
        <v>9.6187933142387171E-3</v>
      </c>
      <c r="AX216">
        <f t="shared" si="55"/>
        <v>2.1404089812690586E-2</v>
      </c>
      <c r="AY216">
        <f t="shared" si="56"/>
        <v>1.6635302963231028E-4</v>
      </c>
      <c r="AZ216">
        <f t="shared" si="57"/>
        <v>1.6211691525212894E-2</v>
      </c>
      <c r="BA216">
        <f t="shared" si="58"/>
        <v>0.39037838733082403</v>
      </c>
      <c r="BB216">
        <f t="shared" si="59"/>
        <v>6.5895549409142181E-3</v>
      </c>
      <c r="BD216">
        <f t="shared" si="47"/>
        <v>0.18046932190937556</v>
      </c>
    </row>
    <row r="217" spans="1:56" x14ac:dyDescent="0.25">
      <c r="A217">
        <v>2000</v>
      </c>
      <c r="B217" t="s">
        <v>13</v>
      </c>
      <c r="C217" t="s">
        <v>11</v>
      </c>
      <c r="D217">
        <f t="shared" si="48"/>
        <v>94.821387942113702</v>
      </c>
      <c r="E217">
        <f t="shared" si="49"/>
        <v>646.05523130800111</v>
      </c>
      <c r="F217">
        <v>473.69455464588202</v>
      </c>
      <c r="G217">
        <v>25.693259429395201</v>
      </c>
      <c r="H217">
        <v>0.76358810545837197</v>
      </c>
      <c r="I217">
        <v>19.207859349951299</v>
      </c>
      <c r="J217">
        <v>5308.3568226656998</v>
      </c>
      <c r="K217">
        <v>31.466305315375699</v>
      </c>
      <c r="L217">
        <v>0.108825962715014</v>
      </c>
      <c r="N217">
        <v>60.784882248382644</v>
      </c>
      <c r="O217">
        <v>0.56996880405133432</v>
      </c>
      <c r="T217" t="e">
        <f>LOOKUP(C217,$X$32:$X$37,$AA$32:$AA$37)</f>
        <v>#N/A</v>
      </c>
      <c r="AE217" t="s">
        <v>11</v>
      </c>
      <c r="AF217">
        <v>2710351.1512396298</v>
      </c>
      <c r="AG217">
        <v>310325660.44052899</v>
      </c>
      <c r="AH217">
        <v>94821387.942113698</v>
      </c>
      <c r="AI217">
        <v>14276593.3427868</v>
      </c>
      <c r="AJ217">
        <v>7580082.7313510599</v>
      </c>
      <c r="AK217">
        <v>16860480</v>
      </c>
      <c r="AL217">
        <v>131039.999999999</v>
      </c>
      <c r="AM217">
        <v>14701413.7313722</v>
      </c>
      <c r="AN217">
        <v>320897117.13609999</v>
      </c>
      <c r="AO217">
        <v>5190739.7260271301</v>
      </c>
      <c r="AQ217" t="s">
        <v>11</v>
      </c>
      <c r="AR217">
        <f t="shared" si="60"/>
        <v>1</v>
      </c>
      <c r="AS217">
        <f t="shared" si="50"/>
        <v>3.4417381846728796E-3</v>
      </c>
      <c r="AT217">
        <f t="shared" si="51"/>
        <v>0.39406689968327596</v>
      </c>
      <c r="AU217">
        <f t="shared" si="52"/>
        <v>0.1204088966312689</v>
      </c>
      <c r="AV217">
        <f t="shared" si="53"/>
        <v>1.8129125605160997E-2</v>
      </c>
      <c r="AW217">
        <f t="shared" si="54"/>
        <v>9.6255646311874769E-3</v>
      </c>
      <c r="AX217">
        <f t="shared" si="55"/>
        <v>2.1410272909240035E-2</v>
      </c>
      <c r="AY217">
        <f t="shared" si="56"/>
        <v>1.6640108478683838E-4</v>
      </c>
      <c r="AZ217">
        <f t="shared" si="57"/>
        <v>1.8668583583642203E-2</v>
      </c>
      <c r="BA217">
        <f t="shared" si="58"/>
        <v>0.40749105919121331</v>
      </c>
      <c r="BB217">
        <f t="shared" si="59"/>
        <v>6.5914584955514147E-3</v>
      </c>
      <c r="BD217">
        <f t="shared" si="47"/>
        <v>0.14816358686761735</v>
      </c>
    </row>
    <row r="218" spans="1:56" x14ac:dyDescent="0.25">
      <c r="A218">
        <v>2001</v>
      </c>
      <c r="B218" t="s">
        <v>13</v>
      </c>
      <c r="C218" t="s">
        <v>11</v>
      </c>
      <c r="D218">
        <f t="shared" si="48"/>
        <v>130.448905412274</v>
      </c>
      <c r="E218">
        <f t="shared" si="49"/>
        <v>612.925187931849</v>
      </c>
      <c r="F218">
        <v>448.04961769685701</v>
      </c>
      <c r="G218">
        <v>24.174850282811601</v>
      </c>
      <c r="H218">
        <v>0.72179889840959299</v>
      </c>
      <c r="I218">
        <v>18.600686369962801</v>
      </c>
      <c r="J218">
        <v>5753.8891567088003</v>
      </c>
      <c r="K218">
        <v>8.7037265148393299</v>
      </c>
      <c r="L218">
        <v>9.8201334888729994E-2</v>
      </c>
      <c r="N218">
        <v>7.9726785979297716</v>
      </c>
      <c r="O218">
        <v>7.8993382985942384E-2</v>
      </c>
      <c r="T218" t="e">
        <f>LOOKUP(C218,$X$32:$X$37,$AA$32:$AA$37)</f>
        <v>#N/A</v>
      </c>
      <c r="AE218" t="s">
        <v>11</v>
      </c>
      <c r="AF218">
        <v>2425861.42378964</v>
      </c>
      <c r="AG218">
        <v>295578114.60655701</v>
      </c>
      <c r="AH218">
        <v>130448905.412274</v>
      </c>
      <c r="AI218">
        <v>14293386.2154737</v>
      </c>
      <c r="AJ218">
        <v>7597386.77565098</v>
      </c>
      <c r="AK218">
        <v>16906800</v>
      </c>
      <c r="AL218">
        <v>131400</v>
      </c>
      <c r="AM218">
        <v>12756691.070148</v>
      </c>
      <c r="AN218">
        <v>304458982.255144</v>
      </c>
      <c r="AO218">
        <v>5204999.9999997197</v>
      </c>
      <c r="AQ218" t="s">
        <v>11</v>
      </c>
      <c r="AR218">
        <f t="shared" si="60"/>
        <v>24</v>
      </c>
      <c r="AS218">
        <f t="shared" si="50"/>
        <v>3.0714784247053619E-3</v>
      </c>
      <c r="AT218">
        <f t="shared" si="51"/>
        <v>0.37424305977498179</v>
      </c>
      <c r="AU218">
        <f t="shared" si="52"/>
        <v>0.16516648254140939</v>
      </c>
      <c r="AV218">
        <f t="shared" si="53"/>
        <v>1.809741766214568E-2</v>
      </c>
      <c r="AW218">
        <f t="shared" si="54"/>
        <v>9.6193497850755004E-3</v>
      </c>
      <c r="AX218">
        <f t="shared" si="55"/>
        <v>2.1406363496924818E-2</v>
      </c>
      <c r="AY218">
        <f t="shared" si="56"/>
        <v>1.6637070075330168E-4</v>
      </c>
      <c r="AZ218">
        <f t="shared" si="57"/>
        <v>1.6151747584732944E-2</v>
      </c>
      <c r="BA218">
        <f t="shared" si="58"/>
        <v>0.38548747510217163</v>
      </c>
      <c r="BB218">
        <f t="shared" si="59"/>
        <v>6.5902549270996091E-3</v>
      </c>
      <c r="BD218">
        <f t="shared" si="47"/>
        <v>0.19288324998863057</v>
      </c>
    </row>
    <row r="219" spans="1:56" x14ac:dyDescent="0.25">
      <c r="A219">
        <v>2002</v>
      </c>
      <c r="B219" t="s">
        <v>13</v>
      </c>
      <c r="C219" t="s">
        <v>11</v>
      </c>
      <c r="D219">
        <f t="shared" si="48"/>
        <v>116.401018479808</v>
      </c>
      <c r="E219">
        <f t="shared" si="49"/>
        <v>627.11229704357072</v>
      </c>
      <c r="F219">
        <v>456.46860816347601</v>
      </c>
      <c r="G219">
        <v>24.7073242480859</v>
      </c>
      <c r="H219">
        <v>0.736211301402239</v>
      </c>
      <c r="I219">
        <v>18.891140292336299</v>
      </c>
      <c r="J219">
        <v>5102.9664810534196</v>
      </c>
      <c r="K219">
        <v>2.6641072083024699</v>
      </c>
      <c r="L219">
        <v>7.6729040808618698E-2</v>
      </c>
      <c r="N219">
        <v>20.262317446257953</v>
      </c>
      <c r="O219">
        <v>0.2258729423802015</v>
      </c>
      <c r="T219" t="e">
        <f>LOOKUP(C219,$X$32:$X$37,$AA$32:$AA$37)</f>
        <v>#N/A</v>
      </c>
      <c r="AE219" t="s">
        <v>11</v>
      </c>
      <c r="AF219">
        <v>2460625.06974902</v>
      </c>
      <c r="AG219">
        <v>299177044.11739898</v>
      </c>
      <c r="AH219">
        <v>116401018.479808</v>
      </c>
      <c r="AI219">
        <v>14225219.861635201</v>
      </c>
      <c r="AJ219">
        <v>7597811.3816509796</v>
      </c>
      <c r="AK219">
        <v>16906800</v>
      </c>
      <c r="AL219">
        <v>131400</v>
      </c>
      <c r="AM219">
        <v>12533229.317743801</v>
      </c>
      <c r="AN219">
        <v>315270623.608428</v>
      </c>
      <c r="AO219">
        <v>5204999.9999997197</v>
      </c>
      <c r="AQ219" t="s">
        <v>11</v>
      </c>
      <c r="AR219">
        <f t="shared" si="60"/>
        <v>11</v>
      </c>
      <c r="AS219">
        <f t="shared" si="50"/>
        <v>3.1150750029379391E-3</v>
      </c>
      <c r="AT219">
        <f t="shared" si="51"/>
        <v>0.37874885655701662</v>
      </c>
      <c r="AU219">
        <f t="shared" si="52"/>
        <v>0.14736007831536538</v>
      </c>
      <c r="AV219">
        <f t="shared" si="53"/>
        <v>1.8008687039344811E-2</v>
      </c>
      <c r="AW219">
        <f t="shared" si="54"/>
        <v>9.6185935041425905E-3</v>
      </c>
      <c r="AX219">
        <f t="shared" si="55"/>
        <v>2.140348430451576E-2</v>
      </c>
      <c r="AY219">
        <f t="shared" si="56"/>
        <v>1.6634832361022613E-4</v>
      </c>
      <c r="AZ219">
        <f t="shared" si="57"/>
        <v>1.5866679500983402E-2</v>
      </c>
      <c r="BA219">
        <f t="shared" si="58"/>
        <v>0.39912282892551426</v>
      </c>
      <c r="BB219">
        <f t="shared" si="59"/>
        <v>6.5893685265691043E-3</v>
      </c>
      <c r="BD219">
        <f t="shared" si="47"/>
        <v>0.17498735885885278</v>
      </c>
    </row>
    <row r="220" spans="1:56" x14ac:dyDescent="0.25">
      <c r="A220">
        <v>2003</v>
      </c>
      <c r="B220" t="s">
        <v>13</v>
      </c>
      <c r="C220" t="s">
        <v>11</v>
      </c>
      <c r="D220">
        <f t="shared" si="48"/>
        <v>116.23619743222899</v>
      </c>
      <c r="E220">
        <f t="shared" si="49"/>
        <v>627.42604655270679</v>
      </c>
      <c r="F220">
        <v>457.933490240016</v>
      </c>
      <c r="G220">
        <v>24.623633997014501</v>
      </c>
      <c r="H220">
        <v>0.73949085268042403</v>
      </c>
      <c r="I220">
        <v>18.885968509257101</v>
      </c>
      <c r="J220">
        <v>4965.0266870226496</v>
      </c>
      <c r="K220">
        <v>0.91561441484949402</v>
      </c>
      <c r="L220">
        <v>6.3945466454457103E-2</v>
      </c>
      <c r="N220">
        <v>20.740888002973037</v>
      </c>
      <c r="O220">
        <v>0.22398071057918789</v>
      </c>
      <c r="T220" t="e">
        <f>LOOKUP(C220,$X$32:$X$37,$AA$32:$AA$37)</f>
        <v>#N/A</v>
      </c>
      <c r="AE220" t="s">
        <v>11</v>
      </c>
      <c r="AF220">
        <v>2412806.2650244199</v>
      </c>
      <c r="AG220">
        <v>301909520.89620799</v>
      </c>
      <c r="AH220">
        <v>116236197.432229</v>
      </c>
      <c r="AI220">
        <v>14071449.9886325</v>
      </c>
      <c r="AJ220">
        <v>7598256.8526509805</v>
      </c>
      <c r="AK220">
        <v>16906800</v>
      </c>
      <c r="AL220">
        <v>131400</v>
      </c>
      <c r="AM220">
        <v>12333701.243244801</v>
      </c>
      <c r="AN220">
        <v>313051424.41325402</v>
      </c>
      <c r="AO220">
        <v>5204999.9999997197</v>
      </c>
      <c r="AQ220" t="s">
        <v>11</v>
      </c>
      <c r="AR220">
        <f t="shared" si="60"/>
        <v>10</v>
      </c>
      <c r="AS220">
        <f t="shared" si="50"/>
        <v>3.0547398047943214E-3</v>
      </c>
      <c r="AT220">
        <f t="shared" si="51"/>
        <v>0.38223335387381191</v>
      </c>
      <c r="AU220">
        <f t="shared" si="52"/>
        <v>0.14716114766494431</v>
      </c>
      <c r="AV220">
        <f t="shared" si="53"/>
        <v>1.781519677503542E-2</v>
      </c>
      <c r="AW220">
        <f t="shared" si="54"/>
        <v>9.6197933465699357E-3</v>
      </c>
      <c r="AX220">
        <f t="shared" si="55"/>
        <v>2.1404899216462339E-2</v>
      </c>
      <c r="AY220">
        <f t="shared" si="56"/>
        <v>1.6635932033519954E-4</v>
      </c>
      <c r="AZ220">
        <f t="shared" si="57"/>
        <v>1.5615115342797645E-2</v>
      </c>
      <c r="BA220">
        <f t="shared" si="58"/>
        <v>0.39633959052781609</v>
      </c>
      <c r="BB220">
        <f t="shared" si="59"/>
        <v>6.5898041274327773E-3</v>
      </c>
      <c r="BD220">
        <f t="shared" si="47"/>
        <v>0.17459613778654967</v>
      </c>
    </row>
    <row r="221" spans="1:56" x14ac:dyDescent="0.25">
      <c r="A221">
        <v>2004</v>
      </c>
      <c r="B221" t="s">
        <v>13</v>
      </c>
      <c r="C221" t="s">
        <v>11</v>
      </c>
      <c r="D221">
        <f t="shared" si="48"/>
        <v>112.839005982234</v>
      </c>
      <c r="E221">
        <f t="shared" si="49"/>
        <v>632.57647289090983</v>
      </c>
      <c r="F221">
        <v>460.90732803793497</v>
      </c>
      <c r="G221">
        <v>24.7874005668987</v>
      </c>
      <c r="H221">
        <v>0.74457946588319601</v>
      </c>
      <c r="I221">
        <v>18.974090186074399</v>
      </c>
      <c r="J221">
        <v>4866.5184209873796</v>
      </c>
      <c r="K221">
        <v>4.68120672705464</v>
      </c>
      <c r="L221">
        <v>7.0150490936679494E-2</v>
      </c>
      <c r="N221">
        <v>29.288505791171062</v>
      </c>
      <c r="O221">
        <v>0.3171910005992582</v>
      </c>
      <c r="T221" t="e">
        <f>LOOKUP(C221,$X$32:$X$37,$AA$32:$AA$37)</f>
        <v>#N/A</v>
      </c>
      <c r="AE221" t="s">
        <v>11</v>
      </c>
      <c r="AF221">
        <v>2445008.0076771802</v>
      </c>
      <c r="AG221">
        <v>305101238.06275898</v>
      </c>
      <c r="AH221">
        <v>112839005.982234</v>
      </c>
      <c r="AI221">
        <v>14325795.822448</v>
      </c>
      <c r="AJ221">
        <v>7622234.0370209701</v>
      </c>
      <c r="AK221">
        <v>16953120</v>
      </c>
      <c r="AL221">
        <v>131760</v>
      </c>
      <c r="AM221">
        <v>12472795.2836638</v>
      </c>
      <c r="AN221">
        <v>314870679.544487</v>
      </c>
      <c r="AO221">
        <v>5219260.2739723101</v>
      </c>
      <c r="AQ221" t="s">
        <v>11</v>
      </c>
      <c r="AR221">
        <f t="shared" si="60"/>
        <v>5</v>
      </c>
      <c r="AS221">
        <f t="shared" si="50"/>
        <v>3.0872057860167677E-3</v>
      </c>
      <c r="AT221">
        <f t="shared" si="51"/>
        <v>0.38523812785507711</v>
      </c>
      <c r="AU221">
        <f t="shared" si="52"/>
        <v>0.14247692893557504</v>
      </c>
      <c r="AV221">
        <f t="shared" si="53"/>
        <v>1.8088562333328624E-2</v>
      </c>
      <c r="AW221">
        <f t="shared" si="54"/>
        <v>9.6242650116391722E-3</v>
      </c>
      <c r="AX221">
        <f t="shared" si="55"/>
        <v>2.1405970856005006E-2</v>
      </c>
      <c r="AY221">
        <f t="shared" si="56"/>
        <v>1.663676491399353E-4</v>
      </c>
      <c r="AZ221">
        <f t="shared" si="57"/>
        <v>1.5748858754909067E-2</v>
      </c>
      <c r="BA221">
        <f t="shared" si="58"/>
        <v>0.39757357877132826</v>
      </c>
      <c r="BB221">
        <f t="shared" si="59"/>
        <v>6.5901340469810858E-3</v>
      </c>
      <c r="BD221">
        <f t="shared" si="47"/>
        <v>0.17018975628054284</v>
      </c>
    </row>
    <row r="222" spans="1:56" x14ac:dyDescent="0.25">
      <c r="A222">
        <v>2005</v>
      </c>
      <c r="B222" t="s">
        <v>13</v>
      </c>
      <c r="C222" t="s">
        <v>11</v>
      </c>
      <c r="D222">
        <f t="shared" si="48"/>
        <v>114.504959360138</v>
      </c>
      <c r="E222">
        <f t="shared" si="49"/>
        <v>628.86589492886969</v>
      </c>
      <c r="F222">
        <v>459.52307432170397</v>
      </c>
      <c r="G222">
        <v>24.8554807644053</v>
      </c>
      <c r="H222">
        <v>0.73972506609306998</v>
      </c>
      <c r="I222">
        <v>18.983423247520602</v>
      </c>
      <c r="J222">
        <v>4896.2094213789196</v>
      </c>
      <c r="K222">
        <v>2.9712731282479199</v>
      </c>
      <c r="L222">
        <v>9.5960462741506006E-2</v>
      </c>
      <c r="N222">
        <v>23.911974451226925</v>
      </c>
      <c r="O222">
        <v>0.32166966225533478</v>
      </c>
      <c r="T222" t="e">
        <f>LOOKUP(C222,$X$32:$X$37,$AA$32:$AA$37)</f>
        <v>#N/A</v>
      </c>
      <c r="AE222" t="s">
        <v>11</v>
      </c>
      <c r="AF222">
        <v>2562199.4450973799</v>
      </c>
      <c r="AG222">
        <v>302268846.62350899</v>
      </c>
      <c r="AH222">
        <v>114504959.360138</v>
      </c>
      <c r="AI222">
        <v>14172533.2336374</v>
      </c>
      <c r="AJ222">
        <v>7597519.9261651803</v>
      </c>
      <c r="AK222">
        <v>16906800</v>
      </c>
      <c r="AL222">
        <v>131400</v>
      </c>
      <c r="AM222">
        <v>13032424.418677799</v>
      </c>
      <c r="AN222">
        <v>313433223.88668299</v>
      </c>
      <c r="AO222">
        <v>5204999.9999997197</v>
      </c>
      <c r="AQ222" t="s">
        <v>11</v>
      </c>
      <c r="AR222">
        <f t="shared" si="60"/>
        <v>6</v>
      </c>
      <c r="AS222">
        <f t="shared" si="50"/>
        <v>3.2440505018748009E-3</v>
      </c>
      <c r="AT222">
        <f t="shared" si="51"/>
        <v>0.38270845990010094</v>
      </c>
      <c r="AU222">
        <f t="shared" si="52"/>
        <v>0.14497695391753218</v>
      </c>
      <c r="AV222">
        <f t="shared" si="53"/>
        <v>1.7944119704417196E-2</v>
      </c>
      <c r="AW222">
        <f t="shared" si="54"/>
        <v>9.6193676010039187E-3</v>
      </c>
      <c r="AX222">
        <f t="shared" si="55"/>
        <v>2.1406027985074506E-2</v>
      </c>
      <c r="AY222">
        <f t="shared" si="56"/>
        <v>1.6636809314824746E-4</v>
      </c>
      <c r="AZ222">
        <f t="shared" si="57"/>
        <v>1.6500605781081298E-2</v>
      </c>
      <c r="BA222">
        <f t="shared" si="58"/>
        <v>0.3968438948807852</v>
      </c>
      <c r="BB222">
        <f t="shared" si="59"/>
        <v>6.5901516349815932E-3</v>
      </c>
      <c r="BD222">
        <f t="shared" si="47"/>
        <v>0.17254044122295331</v>
      </c>
    </row>
    <row r="223" spans="1:56" x14ac:dyDescent="0.25">
      <c r="A223">
        <v>2006</v>
      </c>
      <c r="B223" t="s">
        <v>13</v>
      </c>
      <c r="C223" t="s">
        <v>11</v>
      </c>
      <c r="D223">
        <f t="shared" si="48"/>
        <v>120.47851498571201</v>
      </c>
      <c r="E223">
        <f t="shared" si="49"/>
        <v>623.03309443067531</v>
      </c>
      <c r="F223">
        <v>456.07646892158402</v>
      </c>
      <c r="G223">
        <v>24.329905556002998</v>
      </c>
      <c r="H223">
        <v>0.73903171487098696</v>
      </c>
      <c r="I223">
        <v>18.864129614382399</v>
      </c>
      <c r="J223">
        <v>5730.0955379281904</v>
      </c>
      <c r="K223">
        <v>11.5538013952554</v>
      </c>
      <c r="L223">
        <v>6.7823118565686694E-2</v>
      </c>
      <c r="N223">
        <v>12.105618327458529</v>
      </c>
      <c r="O223">
        <v>0.20168267789504957</v>
      </c>
      <c r="T223" t="e">
        <f>LOOKUP(C223,$X$32:$X$37,$AA$32:$AA$37)</f>
        <v>#N/A</v>
      </c>
      <c r="AE223" t="s">
        <v>11</v>
      </c>
      <c r="AF223">
        <v>2479076.0502282698</v>
      </c>
      <c r="AG223">
        <v>303318851.84430498</v>
      </c>
      <c r="AH223">
        <v>120478514.98571201</v>
      </c>
      <c r="AI223">
        <v>14157720.0782072</v>
      </c>
      <c r="AJ223">
        <v>7597244.2016509697</v>
      </c>
      <c r="AK223">
        <v>16906800</v>
      </c>
      <c r="AL223">
        <v>131400</v>
      </c>
      <c r="AM223">
        <v>10767580.047681199</v>
      </c>
      <c r="AN223">
        <v>308815262.53868902</v>
      </c>
      <c r="AO223">
        <v>5204999.9999997197</v>
      </c>
      <c r="AQ223" t="s">
        <v>11</v>
      </c>
      <c r="AR223">
        <f t="shared" si="60"/>
        <v>13</v>
      </c>
      <c r="AS223">
        <f t="shared" si="50"/>
        <v>3.1386372959120632E-3</v>
      </c>
      <c r="AT223">
        <f t="shared" si="51"/>
        <v>0.38401720708168741</v>
      </c>
      <c r="AU223">
        <f t="shared" si="52"/>
        <v>0.15253197273050081</v>
      </c>
      <c r="AV223">
        <f t="shared" si="53"/>
        <v>1.7924398994719253E-2</v>
      </c>
      <c r="AW223">
        <f t="shared" si="54"/>
        <v>9.6185004067373368E-3</v>
      </c>
      <c r="AX223">
        <f t="shared" si="55"/>
        <v>2.1404875025774213E-2</v>
      </c>
      <c r="AY223">
        <f t="shared" si="56"/>
        <v>1.6635913232467006E-4</v>
      </c>
      <c r="AZ223">
        <f t="shared" si="57"/>
        <v>1.3632308021070577E-2</v>
      </c>
      <c r="BA223">
        <f t="shared" si="58"/>
        <v>0.39097594463128987</v>
      </c>
      <c r="BB223">
        <f t="shared" si="59"/>
        <v>6.5897966799837214E-3</v>
      </c>
      <c r="BD223">
        <f t="shared" si="47"/>
        <v>0.18007487213195741</v>
      </c>
    </row>
    <row r="224" spans="1:56" x14ac:dyDescent="0.25">
      <c r="A224">
        <v>2007</v>
      </c>
      <c r="B224" t="s">
        <v>13</v>
      </c>
      <c r="C224" t="s">
        <v>11</v>
      </c>
      <c r="D224">
        <f t="shared" si="48"/>
        <v>125.63867580309301</v>
      </c>
      <c r="E224">
        <f t="shared" si="49"/>
        <v>617.83161524100308</v>
      </c>
      <c r="F224">
        <v>450.09016557773498</v>
      </c>
      <c r="G224">
        <v>24.385150598873398</v>
      </c>
      <c r="H224">
        <v>0.72523955501638804</v>
      </c>
      <c r="I224">
        <v>18.663761219060898</v>
      </c>
      <c r="J224">
        <v>5400.6900161602098</v>
      </c>
      <c r="K224">
        <v>1.9403502865291899</v>
      </c>
      <c r="L224">
        <v>9.4051727548021005E-2</v>
      </c>
      <c r="N224">
        <v>1.7439783204053043</v>
      </c>
      <c r="O224">
        <v>1.247787728105032E-2</v>
      </c>
      <c r="T224" t="e">
        <f>LOOKUP(C224,$X$32:$X$37,$AA$32:$AA$37)</f>
        <v>#N/A</v>
      </c>
      <c r="AE224" t="s">
        <v>11</v>
      </c>
      <c r="AF224">
        <v>2423739.1213190402</v>
      </c>
      <c r="AG224">
        <v>295180605.81296802</v>
      </c>
      <c r="AH224">
        <v>125638675.803093</v>
      </c>
      <c r="AI224">
        <v>14251260.0105258</v>
      </c>
      <c r="AJ224">
        <v>7597393.95126539</v>
      </c>
      <c r="AK224">
        <v>16906800</v>
      </c>
      <c r="AL224">
        <v>131400</v>
      </c>
      <c r="AM224">
        <v>12878135.989882</v>
      </c>
      <c r="AN224">
        <v>309641473.43815303</v>
      </c>
      <c r="AO224">
        <v>5204999.9999997197</v>
      </c>
      <c r="AQ224" t="s">
        <v>11</v>
      </c>
      <c r="AR224">
        <f t="shared" si="60"/>
        <v>19</v>
      </c>
      <c r="AS224">
        <f t="shared" si="50"/>
        <v>3.0685894301116568E-3</v>
      </c>
      <c r="AT224">
        <f t="shared" si="51"/>
        <v>0.37371517380083541</v>
      </c>
      <c r="AU224">
        <f t="shared" si="52"/>
        <v>0.15906559793975783</v>
      </c>
      <c r="AV224">
        <f t="shared" si="53"/>
        <v>1.8042893085899903E-2</v>
      </c>
      <c r="AW224">
        <f t="shared" si="54"/>
        <v>9.6187261121402079E-3</v>
      </c>
      <c r="AX224">
        <f t="shared" si="55"/>
        <v>2.1404955393374912E-2</v>
      </c>
      <c r="AY224">
        <f t="shared" si="56"/>
        <v>1.6635975694332834E-4</v>
      </c>
      <c r="AZ224">
        <f t="shared" si="57"/>
        <v>1.6304441196041845E-2</v>
      </c>
      <c r="BA224">
        <f t="shared" si="58"/>
        <v>0.39202344186259663</v>
      </c>
      <c r="BB224">
        <f t="shared" si="59"/>
        <v>6.589821422298154E-3</v>
      </c>
      <c r="BD224">
        <f t="shared" si="47"/>
        <v>0.18672721713779794</v>
      </c>
    </row>
    <row r="225" spans="1:56" x14ac:dyDescent="0.25">
      <c r="A225">
        <v>2008</v>
      </c>
      <c r="B225" t="s">
        <v>13</v>
      </c>
      <c r="C225" t="s">
        <v>11</v>
      </c>
      <c r="D225">
        <f t="shared" si="48"/>
        <v>111.373855536523</v>
      </c>
      <c r="E225">
        <f t="shared" si="49"/>
        <v>634.01260373690866</v>
      </c>
      <c r="F225">
        <v>461.97979105331598</v>
      </c>
      <c r="G225">
        <v>24.857077846646298</v>
      </c>
      <c r="H225">
        <v>0.74577201632008905</v>
      </c>
      <c r="I225">
        <v>18.993291740114699</v>
      </c>
      <c r="J225">
        <v>4850.1779428748296</v>
      </c>
      <c r="K225">
        <v>1.36981879738588</v>
      </c>
      <c r="L225">
        <v>8.5004778543609397E-2</v>
      </c>
      <c r="N225">
        <v>32.189787082880898</v>
      </c>
      <c r="O225">
        <v>0.33758510507645179</v>
      </c>
      <c r="T225" t="e">
        <f>LOOKUP(C225,$X$32:$X$37,$AA$32:$AA$37)</f>
        <v>#N/A</v>
      </c>
      <c r="AE225" t="s">
        <v>11</v>
      </c>
      <c r="AF225">
        <v>2515907.76131118</v>
      </c>
      <c r="AG225">
        <v>305565683.82682699</v>
      </c>
      <c r="AH225">
        <v>111373855.536523</v>
      </c>
      <c r="AI225">
        <v>14232931.863356899</v>
      </c>
      <c r="AJ225">
        <v>7622099.7656825297</v>
      </c>
      <c r="AK225">
        <v>16953120</v>
      </c>
      <c r="AL225">
        <v>131760</v>
      </c>
      <c r="AM225">
        <v>12949441.7438666</v>
      </c>
      <c r="AN225">
        <v>315365718.166215</v>
      </c>
      <c r="AO225">
        <v>5219260.2739723101</v>
      </c>
      <c r="AQ225" t="s">
        <v>11</v>
      </c>
      <c r="AR225">
        <f t="shared" si="60"/>
        <v>4</v>
      </c>
      <c r="AS225">
        <f t="shared" si="50"/>
        <v>3.176932890042174E-3</v>
      </c>
      <c r="AT225">
        <f t="shared" si="51"/>
        <v>0.38584946791203367</v>
      </c>
      <c r="AU225">
        <f t="shared" si="52"/>
        <v>0.14063602417617507</v>
      </c>
      <c r="AV225">
        <f t="shared" si="53"/>
        <v>1.7972467056925265E-2</v>
      </c>
      <c r="AW225">
        <f t="shared" si="54"/>
        <v>9.6247166963544951E-3</v>
      </c>
      <c r="AX225">
        <f t="shared" si="55"/>
        <v>2.1407352584644393E-2</v>
      </c>
      <c r="AY225">
        <f t="shared" si="56"/>
        <v>1.6637838796355748E-4</v>
      </c>
      <c r="AZ225">
        <f t="shared" si="57"/>
        <v>1.6351755027113869E-2</v>
      </c>
      <c r="BA225">
        <f t="shared" si="58"/>
        <v>0.39822434583685823</v>
      </c>
      <c r="BB225">
        <f t="shared" si="59"/>
        <v>6.5905594318894072E-3</v>
      </c>
      <c r="BD225">
        <f t="shared" si="47"/>
        <v>0.16823320792945484</v>
      </c>
    </row>
    <row r="226" spans="1:56" x14ac:dyDescent="0.25">
      <c r="A226">
        <v>2009</v>
      </c>
      <c r="B226" t="s">
        <v>13</v>
      </c>
      <c r="C226" t="s">
        <v>11</v>
      </c>
      <c r="D226">
        <f t="shared" si="48"/>
        <v>108.119720820859</v>
      </c>
      <c r="E226">
        <f t="shared" si="49"/>
        <v>635.23170201363484</v>
      </c>
      <c r="F226">
        <v>463.14182156678999</v>
      </c>
      <c r="G226">
        <v>24.930714161372901</v>
      </c>
      <c r="H226">
        <v>0.74987166311003695</v>
      </c>
      <c r="I226">
        <v>19.1164361995415</v>
      </c>
      <c r="J226">
        <v>4857.1740655567601</v>
      </c>
      <c r="K226">
        <v>6.3310838085728998</v>
      </c>
      <c r="L226">
        <v>6.9412741951685702E-2</v>
      </c>
      <c r="N226">
        <v>36.663020075271078</v>
      </c>
      <c r="O226">
        <v>0.46482921129320021</v>
      </c>
      <c r="T226" t="e">
        <f>LOOKUP(C226,$X$32:$X$37,$AA$32:$AA$37)</f>
        <v>#N/A</v>
      </c>
      <c r="AE226" t="s">
        <v>11</v>
      </c>
      <c r="AF226">
        <v>2725411.0896394202</v>
      </c>
      <c r="AG226">
        <v>305461200.33913898</v>
      </c>
      <c r="AH226">
        <v>108119720.820859</v>
      </c>
      <c r="AI226">
        <v>14242603.871894101</v>
      </c>
      <c r="AJ226">
        <v>7598386.67640098</v>
      </c>
      <c r="AK226">
        <v>16906800</v>
      </c>
      <c r="AL226">
        <v>131400</v>
      </c>
      <c r="AM226">
        <v>11246755.5070768</v>
      </c>
      <c r="AN226">
        <v>318392346.16741902</v>
      </c>
      <c r="AO226">
        <v>5204999.9999997197</v>
      </c>
      <c r="AQ226" t="s">
        <v>11</v>
      </c>
      <c r="AR226">
        <f t="shared" si="60"/>
        <v>3</v>
      </c>
      <c r="AS226">
        <f t="shared" si="50"/>
        <v>3.4497580916151285E-3</v>
      </c>
      <c r="AT226">
        <f t="shared" si="51"/>
        <v>0.38664524832612723</v>
      </c>
      <c r="AU226">
        <f t="shared" si="52"/>
        <v>0.13685527412096729</v>
      </c>
      <c r="AV226">
        <f t="shared" si="53"/>
        <v>1.8027936460490494E-2</v>
      </c>
      <c r="AW226">
        <f t="shared" si="54"/>
        <v>9.6178503198219786E-3</v>
      </c>
      <c r="AX226">
        <f t="shared" si="55"/>
        <v>2.1400210164638004E-2</v>
      </c>
      <c r="AY226">
        <f t="shared" si="56"/>
        <v>1.6632287692723837E-4</v>
      </c>
      <c r="AZ226">
        <f t="shared" si="57"/>
        <v>1.4235865540595699E-2</v>
      </c>
      <c r="BA226">
        <f t="shared" si="58"/>
        <v>0.40301317356300081</v>
      </c>
      <c r="BB226">
        <f t="shared" si="59"/>
        <v>6.588360535816051E-3</v>
      </c>
      <c r="BD226">
        <f t="shared" si="47"/>
        <v>0.16450106090127978</v>
      </c>
    </row>
    <row r="227" spans="1:56" x14ac:dyDescent="0.25">
      <c r="A227">
        <v>2010</v>
      </c>
      <c r="B227" t="s">
        <v>13</v>
      </c>
      <c r="C227" t="s">
        <v>11</v>
      </c>
      <c r="D227">
        <f t="shared" si="48"/>
        <v>135.37216657508998</v>
      </c>
      <c r="E227">
        <f t="shared" si="49"/>
        <v>608.09427906258725</v>
      </c>
      <c r="F227">
        <v>443.45939652250797</v>
      </c>
      <c r="G227">
        <v>23.847096608233802</v>
      </c>
      <c r="H227">
        <v>0.717133907361578</v>
      </c>
      <c r="I227">
        <v>18.5446346393224</v>
      </c>
      <c r="J227">
        <v>5882.86122125784</v>
      </c>
      <c r="K227">
        <v>10.434286338646</v>
      </c>
      <c r="L227">
        <v>6.4382588715027E-2</v>
      </c>
      <c r="N227">
        <v>17.726848630007495</v>
      </c>
      <c r="O227">
        <v>0.13971010467435896</v>
      </c>
      <c r="T227" t="e">
        <f>LOOKUP(C227,$X$32:$X$37,$AA$32:$AA$37)</f>
        <v>#N/A</v>
      </c>
      <c r="AE227" t="s">
        <v>11</v>
      </c>
      <c r="AF227">
        <v>2374629.4218284101</v>
      </c>
      <c r="AG227">
        <v>292264971.30849499</v>
      </c>
      <c r="AH227">
        <v>135372166.57508999</v>
      </c>
      <c r="AI227">
        <v>14213837.795040499</v>
      </c>
      <c r="AJ227">
        <v>7598565.4361509802</v>
      </c>
      <c r="AK227">
        <v>16906800</v>
      </c>
      <c r="AL227">
        <v>131400</v>
      </c>
      <c r="AM227">
        <v>11133135.817946199</v>
      </c>
      <c r="AN227">
        <v>304564771.93614602</v>
      </c>
      <c r="AO227">
        <v>5204999.9999997197</v>
      </c>
      <c r="AQ227" t="s">
        <v>11</v>
      </c>
      <c r="AR227">
        <f t="shared" si="60"/>
        <v>30</v>
      </c>
      <c r="AS227">
        <f t="shared" si="50"/>
        <v>3.0067533824326429E-3</v>
      </c>
      <c r="AT227">
        <f t="shared" si="51"/>
        <v>0.37006561233110841</v>
      </c>
      <c r="AU227">
        <f t="shared" si="52"/>
        <v>0.17140810098422965</v>
      </c>
      <c r="AV227">
        <f t="shared" si="53"/>
        <v>1.7997547101341001E-2</v>
      </c>
      <c r="AW227">
        <f t="shared" si="54"/>
        <v>9.6212959027480813E-3</v>
      </c>
      <c r="AX227">
        <f t="shared" si="55"/>
        <v>2.1407373133181661E-2</v>
      </c>
      <c r="AY227">
        <f t="shared" si="56"/>
        <v>1.6637854766721498E-4</v>
      </c>
      <c r="AZ227">
        <f t="shared" si="57"/>
        <v>1.4096765360515524E-2</v>
      </c>
      <c r="BA227">
        <f t="shared" si="58"/>
        <v>0.38563960749872545</v>
      </c>
      <c r="BB227">
        <f t="shared" si="59"/>
        <v>6.5905657580502836E-3</v>
      </c>
      <c r="BD227">
        <f t="shared" si="47"/>
        <v>0.19902694398831872</v>
      </c>
    </row>
    <row r="228" spans="1:56" x14ac:dyDescent="0.25">
      <c r="A228">
        <v>2011</v>
      </c>
      <c r="B228" t="s">
        <v>13</v>
      </c>
      <c r="C228" t="s">
        <v>11</v>
      </c>
      <c r="D228">
        <f t="shared" si="48"/>
        <v>126.99810329598799</v>
      </c>
      <c r="E228">
        <f t="shared" si="49"/>
        <v>616.32025610305766</v>
      </c>
      <c r="F228">
        <v>451.05681346695798</v>
      </c>
      <c r="G228">
        <v>24.103054054256901</v>
      </c>
      <c r="H228">
        <v>0.72991356362175897</v>
      </c>
      <c r="I228">
        <v>18.664792313545199</v>
      </c>
      <c r="J228">
        <v>5582.1834753293597</v>
      </c>
      <c r="K228">
        <v>7.5186264018805602</v>
      </c>
      <c r="L228">
        <v>6.4102448087250005E-2</v>
      </c>
      <c r="N228">
        <v>1.126808310435095</v>
      </c>
      <c r="O228">
        <v>1.0019403220657086E-2</v>
      </c>
      <c r="P228" t="s">
        <v>11</v>
      </c>
      <c r="Q228" t="s">
        <v>11</v>
      </c>
      <c r="T228" t="e">
        <f>LOOKUP(C228,$X$32:$X$37,$AA$32:$AA$37)</f>
        <v>#N/A</v>
      </c>
      <c r="AE228" t="s">
        <v>11</v>
      </c>
      <c r="AF228">
        <v>2457160.89541347</v>
      </c>
      <c r="AG228">
        <v>299479026.35054398</v>
      </c>
      <c r="AH228">
        <v>126998103.29598799</v>
      </c>
      <c r="AI228">
        <v>14285363.5749445</v>
      </c>
      <c r="AJ228">
        <v>7597902.9759009704</v>
      </c>
      <c r="AK228">
        <v>16906800</v>
      </c>
      <c r="AL228">
        <v>131400</v>
      </c>
      <c r="AM228">
        <v>11087636.701159701</v>
      </c>
      <c r="AN228">
        <v>305622193.05135399</v>
      </c>
      <c r="AO228">
        <v>5204999.9999997197</v>
      </c>
      <c r="AQ228" t="s">
        <v>11</v>
      </c>
      <c r="AR228">
        <f t="shared" si="60"/>
        <v>21</v>
      </c>
      <c r="AS228">
        <f t="shared" si="50"/>
        <v>3.1112337384308847E-3</v>
      </c>
      <c r="AT228">
        <f t="shared" si="51"/>
        <v>0.37919749271341774</v>
      </c>
      <c r="AU228">
        <f t="shared" si="52"/>
        <v>0.16080378962107844</v>
      </c>
      <c r="AV228">
        <f t="shared" si="53"/>
        <v>1.8087991390014418E-2</v>
      </c>
      <c r="AW228">
        <f t="shared" si="54"/>
        <v>9.6203924309847758E-3</v>
      </c>
      <c r="AX228">
        <f t="shared" si="55"/>
        <v>2.1407229240497917E-2</v>
      </c>
      <c r="AY228">
        <f t="shared" si="56"/>
        <v>1.663774293302947E-4</v>
      </c>
      <c r="AZ228">
        <f t="shared" si="57"/>
        <v>1.4039060058502131E-2</v>
      </c>
      <c r="BA228">
        <f t="shared" si="58"/>
        <v>0.38697591191911213</v>
      </c>
      <c r="BB228">
        <f t="shared" si="59"/>
        <v>6.5905214586311819E-3</v>
      </c>
      <c r="BD228">
        <f t="shared" si="47"/>
        <v>0.18851217344207763</v>
      </c>
    </row>
    <row r="229" spans="1:56" x14ac:dyDescent="0.25">
      <c r="A229">
        <v>2012</v>
      </c>
      <c r="B229" t="s">
        <v>13</v>
      </c>
      <c r="C229" t="s">
        <v>11</v>
      </c>
      <c r="D229">
        <f t="shared" si="48"/>
        <v>121.73791632407901</v>
      </c>
      <c r="E229">
        <f t="shared" si="49"/>
        <v>623.58825284405975</v>
      </c>
      <c r="F229">
        <v>454.69521802898498</v>
      </c>
      <c r="G229">
        <v>24.4676934282529</v>
      </c>
      <c r="H229">
        <v>0.732636564334472</v>
      </c>
      <c r="I229">
        <v>18.7326262454438</v>
      </c>
      <c r="J229">
        <v>5265.6122598665997</v>
      </c>
      <c r="K229">
        <v>1.78316116015328</v>
      </c>
      <c r="L229">
        <v>7.5906275019691202E-2</v>
      </c>
      <c r="N229">
        <v>11.401375402475978</v>
      </c>
      <c r="O229">
        <v>6.3784158419935455E-2</v>
      </c>
      <c r="T229" t="e">
        <f>LOOKUP(C229,$X$32:$X$37,$AA$32:$AA$37)</f>
        <v>#N/A</v>
      </c>
      <c r="AE229" t="s">
        <v>11</v>
      </c>
      <c r="AF229">
        <v>2379110.6735537499</v>
      </c>
      <c r="AG229">
        <v>300595868.42477399</v>
      </c>
      <c r="AH229">
        <v>121737916.32407901</v>
      </c>
      <c r="AI229">
        <v>14345164.893634999</v>
      </c>
      <c r="AJ229">
        <v>7621595.4332709797</v>
      </c>
      <c r="AK229">
        <v>16953120</v>
      </c>
      <c r="AL229">
        <v>131760</v>
      </c>
      <c r="AM229">
        <v>12754893.301763801</v>
      </c>
      <c r="AN229">
        <v>310105731.117522</v>
      </c>
      <c r="AO229">
        <v>5219260.2739723101</v>
      </c>
      <c r="AQ229" t="s">
        <v>11</v>
      </c>
      <c r="AR229">
        <f t="shared" si="60"/>
        <v>15</v>
      </c>
      <c r="AS229">
        <f t="shared" si="50"/>
        <v>3.0045178221045467E-3</v>
      </c>
      <c r="AT229">
        <f t="shared" si="51"/>
        <v>0.3796148090009494</v>
      </c>
      <c r="AU229">
        <f t="shared" si="52"/>
        <v>0.15373969075394672</v>
      </c>
      <c r="AV229">
        <f t="shared" si="53"/>
        <v>1.8116140649974303E-2</v>
      </c>
      <c r="AW229">
        <f t="shared" si="54"/>
        <v>9.6251173039915896E-3</v>
      </c>
      <c r="AX229">
        <f t="shared" si="55"/>
        <v>2.1409660234171644E-2</v>
      </c>
      <c r="AY229">
        <f t="shared" si="56"/>
        <v>1.6639632306351019E-4</v>
      </c>
      <c r="AZ229">
        <f t="shared" si="57"/>
        <v>1.6107827462666147E-2</v>
      </c>
      <c r="BA229">
        <f t="shared" si="58"/>
        <v>0.39162457057435651</v>
      </c>
      <c r="BB229">
        <f t="shared" si="59"/>
        <v>6.5912698747756619E-3</v>
      </c>
      <c r="BD229">
        <f t="shared" si="47"/>
        <v>0.18148094870791262</v>
      </c>
    </row>
    <row r="230" spans="1:56" x14ac:dyDescent="0.25">
      <c r="A230">
        <v>2013</v>
      </c>
      <c r="B230" t="s">
        <v>13</v>
      </c>
      <c r="C230" t="s">
        <v>11</v>
      </c>
      <c r="D230">
        <f t="shared" si="48"/>
        <v>125.022238126042</v>
      </c>
      <c r="E230">
        <f t="shared" si="49"/>
        <v>618.24378647951175</v>
      </c>
      <c r="F230">
        <v>451.154152387257</v>
      </c>
      <c r="G230">
        <v>24.344887821106099</v>
      </c>
      <c r="H230">
        <v>0.72800929659100999</v>
      </c>
      <c r="I230">
        <v>18.639969540793398</v>
      </c>
      <c r="J230">
        <v>5405.2613356735501</v>
      </c>
      <c r="K230">
        <v>4.4458392617148297</v>
      </c>
      <c r="L230">
        <v>7.32397447905931E-2</v>
      </c>
      <c r="N230">
        <v>2.7725872359649912</v>
      </c>
      <c r="O230">
        <v>3.3499813973928427E-2</v>
      </c>
      <c r="T230" t="e">
        <f>LOOKUP(C230,$X$32:$X$37,$AA$32:$AA$37)</f>
        <v>#N/A</v>
      </c>
      <c r="AE230" t="s">
        <v>11</v>
      </c>
      <c r="AF230">
        <v>2464284.0367248799</v>
      </c>
      <c r="AG230">
        <v>297056517.34808898</v>
      </c>
      <c r="AH230">
        <v>125022238.12604199</v>
      </c>
      <c r="AI230">
        <v>14347310.0822096</v>
      </c>
      <c r="AJ230">
        <v>7597875.8191509899</v>
      </c>
      <c r="AK230">
        <v>16906800</v>
      </c>
      <c r="AL230">
        <v>131400</v>
      </c>
      <c r="AM230">
        <v>12633119.924647801</v>
      </c>
      <c r="AN230">
        <v>308422749.20677501</v>
      </c>
      <c r="AO230">
        <v>5204999.9999997197</v>
      </c>
      <c r="AQ230" t="s">
        <v>11</v>
      </c>
      <c r="AR230">
        <f t="shared" si="60"/>
        <v>18</v>
      </c>
      <c r="AS230">
        <f t="shared" si="50"/>
        <v>3.1201869842041605E-3</v>
      </c>
      <c r="AT230">
        <f t="shared" si="51"/>
        <v>0.37612217795898639</v>
      </c>
      <c r="AU230">
        <f t="shared" si="52"/>
        <v>0.15829861912159945</v>
      </c>
      <c r="AV230">
        <f t="shared" si="53"/>
        <v>1.8166043162925121E-2</v>
      </c>
      <c r="AW230">
        <f t="shared" si="54"/>
        <v>9.6201545297601339E-3</v>
      </c>
      <c r="AX230">
        <f t="shared" si="55"/>
        <v>2.1406776377390597E-2</v>
      </c>
      <c r="AY230">
        <f t="shared" si="56"/>
        <v>1.6637390966883883E-4</v>
      </c>
      <c r="AZ230">
        <f t="shared" si="57"/>
        <v>1.5995597817191485E-2</v>
      </c>
      <c r="BA230">
        <f t="shared" si="58"/>
        <v>0.39051368810002224</v>
      </c>
      <c r="BB230">
        <f t="shared" si="59"/>
        <v>6.5903820382515943E-3</v>
      </c>
      <c r="BD230">
        <f t="shared" si="47"/>
        <v>0.18608481681428471</v>
      </c>
    </row>
    <row r="231" spans="1:56" x14ac:dyDescent="0.25">
      <c r="A231">
        <v>2014</v>
      </c>
      <c r="B231" t="s">
        <v>13</v>
      </c>
      <c r="C231" t="s">
        <v>11</v>
      </c>
      <c r="D231">
        <f t="shared" si="48"/>
        <v>116.22262524894499</v>
      </c>
      <c r="E231">
        <f t="shared" si="49"/>
        <v>627.14081043380475</v>
      </c>
      <c r="F231">
        <v>455.43685211393802</v>
      </c>
      <c r="G231">
        <v>24.733086206463501</v>
      </c>
      <c r="H231">
        <v>0.73566077216272896</v>
      </c>
      <c r="I231">
        <v>18.816746057902201</v>
      </c>
      <c r="J231">
        <v>5061.5630258226502</v>
      </c>
      <c r="K231">
        <v>5.6389130594247003</v>
      </c>
      <c r="L231">
        <v>7.6811423499890397E-2</v>
      </c>
      <c r="N231">
        <v>20.469224067354986</v>
      </c>
      <c r="O231">
        <v>0.15092817870659281</v>
      </c>
      <c r="T231" t="e">
        <f>LOOKUP(C231,$X$32:$X$37,$AA$32:$AA$37)</f>
        <v>#N/A</v>
      </c>
      <c r="AE231" t="s">
        <v>11</v>
      </c>
      <c r="AF231">
        <v>2569484.9757128502</v>
      </c>
      <c r="AG231">
        <v>297685820.99938601</v>
      </c>
      <c r="AH231">
        <v>116222625.248945</v>
      </c>
      <c r="AI231">
        <v>14221344.6136724</v>
      </c>
      <c r="AJ231">
        <v>7598339.1914009796</v>
      </c>
      <c r="AK231">
        <v>16906800</v>
      </c>
      <c r="AL231">
        <v>131400</v>
      </c>
      <c r="AM231">
        <v>12422493.8608547</v>
      </c>
      <c r="AN231">
        <v>316901095.57356399</v>
      </c>
      <c r="AO231">
        <v>5204999.9999997197</v>
      </c>
      <c r="AQ231" t="s">
        <v>11</v>
      </c>
      <c r="AR231">
        <f t="shared" si="60"/>
        <v>9</v>
      </c>
      <c r="AS231">
        <f t="shared" si="50"/>
        <v>3.2530709843267423E-3</v>
      </c>
      <c r="AT231">
        <f t="shared" si="51"/>
        <v>0.37688218296350479</v>
      </c>
      <c r="AU231">
        <f t="shared" si="52"/>
        <v>0.147142502677889</v>
      </c>
      <c r="AV231">
        <f t="shared" si="53"/>
        <v>1.8004792383740004E-2</v>
      </c>
      <c r="AW231">
        <f t="shared" si="54"/>
        <v>9.6198020172356801E-3</v>
      </c>
      <c r="AX231">
        <f t="shared" si="55"/>
        <v>2.1404686556907006E-2</v>
      </c>
      <c r="AY231">
        <f t="shared" si="56"/>
        <v>1.6635766754072802E-4</v>
      </c>
      <c r="AZ231">
        <f t="shared" si="57"/>
        <v>1.5727375218651453E-2</v>
      </c>
      <c r="BA231">
        <f t="shared" si="58"/>
        <v>0.40120949087305507</v>
      </c>
      <c r="BB231">
        <f t="shared" si="59"/>
        <v>6.589738657149488E-3</v>
      </c>
      <c r="BD231">
        <f t="shared" si="47"/>
        <v>0.17476709707886467</v>
      </c>
    </row>
    <row r="232" spans="1:56" x14ac:dyDescent="0.25">
      <c r="A232">
        <v>2015</v>
      </c>
      <c r="B232" t="s">
        <v>13</v>
      </c>
      <c r="C232" t="s">
        <v>11</v>
      </c>
      <c r="D232">
        <f t="shared" si="48"/>
        <v>115.591989804723</v>
      </c>
      <c r="E232">
        <f t="shared" si="49"/>
        <v>627.93441667508819</v>
      </c>
      <c r="F232">
        <v>456.17746459642302</v>
      </c>
      <c r="G232">
        <v>24.713939625436399</v>
      </c>
      <c r="H232">
        <v>0.73846216888212102</v>
      </c>
      <c r="I232">
        <v>18.951958145409201</v>
      </c>
      <c r="J232">
        <v>5188.3035302109001</v>
      </c>
      <c r="K232">
        <v>1.73684502511335</v>
      </c>
      <c r="L232">
        <v>7.0935933632035E-2</v>
      </c>
      <c r="N232">
        <v>21.893465752860422</v>
      </c>
      <c r="O232">
        <v>0.28894166293298484</v>
      </c>
      <c r="T232" t="e">
        <f>LOOKUP(C232,$X$32:$X$37,$AA$32:$AA$37)</f>
        <v>#N/A</v>
      </c>
      <c r="AE232" t="s">
        <v>11</v>
      </c>
      <c r="AF232">
        <v>2388059.1254743598</v>
      </c>
      <c r="AG232">
        <v>298599956.48935598</v>
      </c>
      <c r="AH232">
        <v>115591989.80472299</v>
      </c>
      <c r="AI232">
        <v>14222196.1966595</v>
      </c>
      <c r="AJ232">
        <v>7598067.5361509798</v>
      </c>
      <c r="AK232">
        <v>16906800</v>
      </c>
      <c r="AL232">
        <v>131400</v>
      </c>
      <c r="AM232">
        <v>11558272.9256052</v>
      </c>
      <c r="AN232">
        <v>317644787.26012701</v>
      </c>
      <c r="AO232">
        <v>5204999.9999997197</v>
      </c>
      <c r="AQ232" t="s">
        <v>11</v>
      </c>
      <c r="AR232">
        <f t="shared" si="60"/>
        <v>7</v>
      </c>
      <c r="AS232">
        <f t="shared" si="50"/>
        <v>3.0234470074529448E-3</v>
      </c>
      <c r="AT232">
        <f t="shared" si="51"/>
        <v>0.37804807060377621</v>
      </c>
      <c r="AU232">
        <f t="shared" si="52"/>
        <v>0.14634740485799308</v>
      </c>
      <c r="AV232">
        <f t="shared" si="53"/>
        <v>1.8006278015272072E-2</v>
      </c>
      <c r="AW232">
        <f t="shared" si="54"/>
        <v>9.6196757900782123E-3</v>
      </c>
      <c r="AX232">
        <f t="shared" si="55"/>
        <v>2.1405170969312451E-2</v>
      </c>
      <c r="AY232">
        <f t="shared" si="56"/>
        <v>1.6636143240398278E-4</v>
      </c>
      <c r="AZ232">
        <f t="shared" si="57"/>
        <v>1.4633568036680774E-2</v>
      </c>
      <c r="BA232">
        <f t="shared" si="58"/>
        <v>0.40216013549659901</v>
      </c>
      <c r="BB232">
        <f t="shared" si="59"/>
        <v>6.5898877904313827E-3</v>
      </c>
      <c r="BD232">
        <f t="shared" si="47"/>
        <v>0.17397335866334337</v>
      </c>
    </row>
    <row r="233" spans="1:56" x14ac:dyDescent="0.25">
      <c r="A233">
        <v>2016</v>
      </c>
      <c r="B233" t="s">
        <v>13</v>
      </c>
      <c r="C233" t="s">
        <v>11</v>
      </c>
      <c r="D233">
        <f t="shared" si="48"/>
        <v>118.81061371868999</v>
      </c>
      <c r="E233">
        <f t="shared" si="49"/>
        <v>626.56683996838785</v>
      </c>
      <c r="F233">
        <v>452.717831744904</v>
      </c>
      <c r="G233">
        <v>24.8641019687586</v>
      </c>
      <c r="H233">
        <v>0.72650717100885098</v>
      </c>
      <c r="I233">
        <v>18.895645938245501</v>
      </c>
      <c r="J233">
        <v>4921.0714605376997</v>
      </c>
      <c r="K233">
        <v>0.95731877899784501</v>
      </c>
      <c r="L233">
        <v>8.7582329972462306E-2</v>
      </c>
      <c r="N233">
        <v>17.307265132193095</v>
      </c>
      <c r="O233">
        <v>0.2242406140925528</v>
      </c>
      <c r="T233" t="e">
        <f>LOOKUP(C233,$X$32:$X$37,$AA$32:$AA$37)</f>
        <v>#N/A</v>
      </c>
      <c r="AE233" t="s">
        <v>11</v>
      </c>
      <c r="AF233">
        <v>2467661.9251598399</v>
      </c>
      <c r="AG233">
        <v>293672478.465545</v>
      </c>
      <c r="AH233">
        <v>118810613.71868999</v>
      </c>
      <c r="AI233">
        <v>14375980.675818199</v>
      </c>
      <c r="AJ233">
        <v>7621809.7240209803</v>
      </c>
      <c r="AK233">
        <v>16953120</v>
      </c>
      <c r="AL233">
        <v>131760</v>
      </c>
      <c r="AM233">
        <v>13614687.996840799</v>
      </c>
      <c r="AN233">
        <v>319147913.50600201</v>
      </c>
      <c r="AO233">
        <v>5219260.2739723101</v>
      </c>
      <c r="AQ233" t="s">
        <v>11</v>
      </c>
      <c r="AR233">
        <f t="shared" si="60"/>
        <v>12</v>
      </c>
      <c r="AS233">
        <f t="shared" si="50"/>
        <v>3.1156746187706841E-3</v>
      </c>
      <c r="AT233">
        <f t="shared" si="51"/>
        <v>0.37079142732540704</v>
      </c>
      <c r="AU233">
        <f t="shared" si="52"/>
        <v>0.15001050582725703</v>
      </c>
      <c r="AV233">
        <f t="shared" si="53"/>
        <v>1.8151140419562665E-2</v>
      </c>
      <c r="AW233">
        <f t="shared" si="54"/>
        <v>9.6233113880433881E-3</v>
      </c>
      <c r="AX233">
        <f t="shared" si="55"/>
        <v>2.140504140961379E-2</v>
      </c>
      <c r="AY233">
        <f t="shared" si="56"/>
        <v>1.663604254633196E-4</v>
      </c>
      <c r="AZ233">
        <f t="shared" si="57"/>
        <v>1.718993084171817E-2</v>
      </c>
      <c r="BA233">
        <f t="shared" si="58"/>
        <v>0.40295675984053753</v>
      </c>
      <c r="BB233">
        <f t="shared" si="59"/>
        <v>6.5898479036265601E-3</v>
      </c>
      <c r="BD233">
        <f t="shared" si="47"/>
        <v>0.1777849576348631</v>
      </c>
    </row>
    <row r="234" spans="1:56" x14ac:dyDescent="0.25">
      <c r="A234">
        <v>2017</v>
      </c>
      <c r="B234" t="s">
        <v>13</v>
      </c>
      <c r="C234" t="s">
        <v>11</v>
      </c>
      <c r="D234">
        <f t="shared" si="48"/>
        <v>105.860919834482</v>
      </c>
      <c r="E234">
        <f t="shared" si="49"/>
        <v>637.38594925535233</v>
      </c>
      <c r="F234">
        <v>462.81990878406299</v>
      </c>
      <c r="G234">
        <v>25.2659722151746</v>
      </c>
      <c r="H234">
        <v>0.74494121072434805</v>
      </c>
      <c r="I234">
        <v>19.297680894983699</v>
      </c>
      <c r="J234">
        <v>4676.6823529146004</v>
      </c>
      <c r="K234">
        <v>1.20968194612795</v>
      </c>
      <c r="L234">
        <v>9.08727665097777E-2</v>
      </c>
      <c r="N234">
        <v>41.07606830336556</v>
      </c>
      <c r="O234">
        <v>0.64114345434971065</v>
      </c>
      <c r="T234" t="e">
        <f>LOOKUP(C234,$X$32:$X$37,$AA$32:$AA$37)</f>
        <v>#N/A</v>
      </c>
      <c r="AE234" t="s">
        <v>11</v>
      </c>
      <c r="AF234">
        <v>2591128.4474844099</v>
      </c>
      <c r="AG234">
        <v>301365523.57399398</v>
      </c>
      <c r="AH234">
        <v>105860919.834482</v>
      </c>
      <c r="AI234">
        <v>14309039.122418201</v>
      </c>
      <c r="AJ234">
        <v>7597363.2826509699</v>
      </c>
      <c r="AK234">
        <v>16906800</v>
      </c>
      <c r="AL234">
        <v>131400</v>
      </c>
      <c r="AM234">
        <v>12838317.9303324</v>
      </c>
      <c r="AN234">
        <v>323050707.75102597</v>
      </c>
      <c r="AO234">
        <v>5204999.9999997197</v>
      </c>
      <c r="AQ234" t="s">
        <v>11</v>
      </c>
      <c r="AR234">
        <f t="shared" si="60"/>
        <v>2</v>
      </c>
      <c r="AS234">
        <f t="shared" si="50"/>
        <v>3.2805065626798991E-3</v>
      </c>
      <c r="AT234">
        <f t="shared" si="51"/>
        <v>0.38154479713646056</v>
      </c>
      <c r="AU234">
        <f t="shared" si="52"/>
        <v>0.13402556040226499</v>
      </c>
      <c r="AV234">
        <f t="shared" si="53"/>
        <v>1.8116005322819397E-2</v>
      </c>
      <c r="AW234">
        <f t="shared" si="54"/>
        <v>9.6186663891542814E-3</v>
      </c>
      <c r="AX234">
        <f t="shared" si="55"/>
        <v>2.1404908895104175E-2</v>
      </c>
      <c r="AY234">
        <f t="shared" si="56"/>
        <v>1.6635939555780449E-4</v>
      </c>
      <c r="AZ234">
        <f t="shared" si="57"/>
        <v>1.6253993994436996E-2</v>
      </c>
      <c r="BA234">
        <f t="shared" si="58"/>
        <v>0.40899939479438069</v>
      </c>
      <c r="BB234">
        <f t="shared" si="59"/>
        <v>6.5898071071409867E-3</v>
      </c>
      <c r="BD234">
        <f t="shared" si="47"/>
        <v>0.16176023211423868</v>
      </c>
    </row>
    <row r="235" spans="1:56" x14ac:dyDescent="0.25">
      <c r="A235">
        <v>2018</v>
      </c>
      <c r="B235" t="s">
        <v>13</v>
      </c>
      <c r="C235" t="s">
        <v>11</v>
      </c>
      <c r="D235">
        <f t="shared" si="48"/>
        <v>130.104518061764</v>
      </c>
      <c r="E235">
        <f t="shared" si="49"/>
        <v>613.4602689361119</v>
      </c>
      <c r="F235">
        <v>445.49928066534397</v>
      </c>
      <c r="G235">
        <v>24.115302930202599</v>
      </c>
      <c r="H235">
        <v>0.71985319224150002</v>
      </c>
      <c r="I235">
        <v>18.751572763784399</v>
      </c>
      <c r="J235">
        <v>5697.5545261420402</v>
      </c>
      <c r="K235">
        <v>1.22794089933947</v>
      </c>
      <c r="L235">
        <v>6.6307831301155695E-2</v>
      </c>
      <c r="N235">
        <v>7.0932102431568609</v>
      </c>
      <c r="O235">
        <v>8.6821418398801642E-2</v>
      </c>
      <c r="T235" t="e">
        <f>LOOKUP(C235,$X$32:$X$37,$AA$32:$AA$37)</f>
        <v>#N/A</v>
      </c>
      <c r="AE235" t="s">
        <v>11</v>
      </c>
      <c r="AF235">
        <v>2316964.2850161502</v>
      </c>
      <c r="AG235">
        <v>291615914.97203302</v>
      </c>
      <c r="AH235">
        <v>130104518.061764</v>
      </c>
      <c r="AI235">
        <v>14270787.0290165</v>
      </c>
      <c r="AJ235">
        <v>7598796.3964009797</v>
      </c>
      <c r="AK235">
        <v>16906800</v>
      </c>
      <c r="AL235">
        <v>131400</v>
      </c>
      <c r="AM235">
        <v>11331714.1497408</v>
      </c>
      <c r="AN235">
        <v>310381239.81433803</v>
      </c>
      <c r="AO235">
        <v>5204999.9999997197</v>
      </c>
      <c r="AQ235" t="s">
        <v>11</v>
      </c>
      <c r="AR235">
        <f t="shared" si="60"/>
        <v>23</v>
      </c>
      <c r="AS235">
        <f t="shared" si="50"/>
        <v>2.9333743824767671E-3</v>
      </c>
      <c r="AT235">
        <f t="shared" si="51"/>
        <v>0.36919803211188562</v>
      </c>
      <c r="AU235">
        <f t="shared" si="52"/>
        <v>0.1647178002677776</v>
      </c>
      <c r="AV235">
        <f t="shared" si="53"/>
        <v>1.8067417508080812E-2</v>
      </c>
      <c r="AW235">
        <f t="shared" si="54"/>
        <v>9.6203963224681457E-3</v>
      </c>
      <c r="AX235">
        <f t="shared" si="55"/>
        <v>2.140472096630204E-2</v>
      </c>
      <c r="AY235">
        <f t="shared" si="56"/>
        <v>1.6635793497125938E-4</v>
      </c>
      <c r="AZ235">
        <f t="shared" si="57"/>
        <v>1.4346427440148248E-2</v>
      </c>
      <c r="BA235">
        <f t="shared" si="58"/>
        <v>0.3929557238153159</v>
      </c>
      <c r="BB235">
        <f t="shared" si="59"/>
        <v>6.5897492505735036E-3</v>
      </c>
      <c r="BD235">
        <f t="shared" si="47"/>
        <v>0.19240561409832654</v>
      </c>
    </row>
    <row r="236" spans="1:56" x14ac:dyDescent="0.25">
      <c r="A236">
        <v>1980</v>
      </c>
      <c r="B236" t="s">
        <v>14</v>
      </c>
      <c r="C236" t="s">
        <v>0</v>
      </c>
      <c r="D236">
        <f t="shared" si="48"/>
        <v>13.165919114491901</v>
      </c>
      <c r="E236">
        <f t="shared" si="49"/>
        <v>3.1405794890490499</v>
      </c>
      <c r="F236">
        <v>120.197410235314</v>
      </c>
      <c r="G236">
        <v>12.459371235994601</v>
      </c>
      <c r="H236">
        <v>3.1751952502094699E-3</v>
      </c>
      <c r="I236">
        <v>2.9369797735988501E-3</v>
      </c>
      <c r="J236">
        <v>680.11772982964999</v>
      </c>
      <c r="K236">
        <v>0.843410611471759</v>
      </c>
      <c r="L236" s="1">
        <v>5.7889309750750098E-6</v>
      </c>
      <c r="M236" s="1"/>
      <c r="N236" cm="1">
        <f t="array" ref="N236:N274">ABS(D236:D274-AVERAGE(D236:D274))+ABS(E236:E274-AVERAGE(E236:E274))</f>
        <v>0.35869158080799934</v>
      </c>
      <c r="O236" cm="1">
        <f t="array" ref="O236:O274">ABS(H236:H274-AVERAGE(H236:H274))+ABS(I236:I274-AVERAGE(I236:I274))</f>
        <v>3.5433783274838948E-4</v>
      </c>
      <c r="P236" t="str">
        <f ca="1">IF(LOOKUP(C236,$BG$10:$BG$15,$BP$10:$BP$15)=A236,C236,"")</f>
        <v/>
      </c>
      <c r="Q236" t="str">
        <f ca="1">IF(LOOKUP(C236,$BG$10:$BG$15,$BQ$10:$BQ$15)=A236,C236,"")</f>
        <v/>
      </c>
      <c r="T236">
        <f>LOOKUP(C236,$X$32:$X$37,$AA$32:$AA$37)</f>
        <v>645.28291425083364</v>
      </c>
      <c r="U236">
        <v>6129.6209750103899</v>
      </c>
      <c r="AE236" t="s">
        <v>0</v>
      </c>
      <c r="AF236">
        <v>30082.1917808248</v>
      </c>
      <c r="AH236">
        <v>13165919.1144919</v>
      </c>
      <c r="AI236">
        <v>2700.5070131964699</v>
      </c>
      <c r="AJ236">
        <v>43295.791286999898</v>
      </c>
      <c r="AM236">
        <v>3140579.48904905</v>
      </c>
      <c r="AN236">
        <v>0</v>
      </c>
      <c r="AQ236" t="s">
        <v>0</v>
      </c>
      <c r="AR236">
        <f>RANK(AU236,$AU$236:$AU$274,1)</f>
        <v>22</v>
      </c>
      <c r="AS236">
        <f t="shared" si="50"/>
        <v>1.8362307473917725E-3</v>
      </c>
      <c r="AT236">
        <f t="shared" si="51"/>
        <v>0</v>
      </c>
      <c r="AU236">
        <f t="shared" si="52"/>
        <v>0.80365372549460667</v>
      </c>
      <c r="AV236">
        <f t="shared" si="53"/>
        <v>1.6484018343169133E-4</v>
      </c>
      <c r="AW236">
        <f t="shared" si="54"/>
        <v>2.6427949058061033E-3</v>
      </c>
      <c r="AX236">
        <f t="shared" si="55"/>
        <v>0</v>
      </c>
      <c r="AY236">
        <f t="shared" si="56"/>
        <v>0</v>
      </c>
      <c r="AZ236">
        <f t="shared" si="57"/>
        <v>0.19170240866876395</v>
      </c>
      <c r="BA236">
        <f t="shared" si="58"/>
        <v>0</v>
      </c>
      <c r="BB236">
        <f t="shared" si="59"/>
        <v>0</v>
      </c>
      <c r="BD236">
        <f t="shared" si="47"/>
        <v>0.80646136058384443</v>
      </c>
    </row>
    <row r="237" spans="1:56" x14ac:dyDescent="0.25">
      <c r="A237">
        <v>1981</v>
      </c>
      <c r="B237" t="s">
        <v>14</v>
      </c>
      <c r="C237" t="s">
        <v>0</v>
      </c>
      <c r="D237">
        <f t="shared" si="48"/>
        <v>10.201184127173901</v>
      </c>
      <c r="E237">
        <f t="shared" si="49"/>
        <v>4.2038697665980003</v>
      </c>
      <c r="F237">
        <v>182.02065220829101</v>
      </c>
      <c r="G237">
        <v>18.849871435509701</v>
      </c>
      <c r="H237">
        <v>4.6926462419448504E-3</v>
      </c>
      <c r="I237">
        <v>4.4238830039153004E-3</v>
      </c>
      <c r="J237">
        <v>547.32966667753499</v>
      </c>
      <c r="K237">
        <v>0.56803926249829595</v>
      </c>
      <c r="L237">
        <v>0</v>
      </c>
      <c r="N237">
        <v>4.0633709293185438</v>
      </c>
      <c r="O237">
        <v>2.6500163893034413E-3</v>
      </c>
      <c r="P237" t="str">
        <f ca="1">IF(LOOKUP(C237,$BG$10:$BG$15,$BP$10:$BP$15)=A237,C237,"")</f>
        <v/>
      </c>
      <c r="Q237" t="str">
        <f ca="1">IF(LOOKUP(C237,$BG$10:$BG$15,$BQ$10:$BQ$15)=A237,C237,"")</f>
        <v/>
      </c>
      <c r="T237">
        <f>LOOKUP(C237,$X$32:$X$37,$AA$32:$AA$37)</f>
        <v>645.28291425083364</v>
      </c>
      <c r="U237">
        <v>6114.8259462529804</v>
      </c>
      <c r="AE237" t="s">
        <v>0</v>
      </c>
      <c r="AF237">
        <v>30000.000000002899</v>
      </c>
      <c r="AH237">
        <v>10201184.127173901</v>
      </c>
      <c r="AI237">
        <v>2687.0954654451298</v>
      </c>
      <c r="AJ237">
        <v>43178.135481999903</v>
      </c>
      <c r="AM237">
        <v>4203869.7665980002</v>
      </c>
      <c r="AN237">
        <v>0</v>
      </c>
      <c r="AQ237" t="s">
        <v>0</v>
      </c>
      <c r="AR237">
        <f t="shared" ref="AR237:AR274" si="61">RANK(AU237,$AU$236:$AU$274,1)</f>
        <v>3</v>
      </c>
      <c r="AS237">
        <f t="shared" si="50"/>
        <v>2.0716917028278975E-3</v>
      </c>
      <c r="AT237">
        <f t="shared" si="51"/>
        <v>0</v>
      </c>
      <c r="AU237">
        <f t="shared" si="52"/>
        <v>0.70445695050945911</v>
      </c>
      <c r="AV237">
        <f t="shared" si="53"/>
        <v>1.8556111268228681E-4</v>
      </c>
      <c r="AW237">
        <f t="shared" si="54"/>
        <v>2.9817261673876464E-3</v>
      </c>
      <c r="AX237">
        <f t="shared" si="55"/>
        <v>0</v>
      </c>
      <c r="AY237">
        <f t="shared" si="56"/>
        <v>0</v>
      </c>
      <c r="AZ237">
        <f t="shared" si="57"/>
        <v>0.29030407050764284</v>
      </c>
      <c r="BA237">
        <f t="shared" si="58"/>
        <v>0</v>
      </c>
      <c r="BB237">
        <f t="shared" si="59"/>
        <v>0</v>
      </c>
      <c r="BD237">
        <f t="shared" si="47"/>
        <v>0.7076242377895291</v>
      </c>
    </row>
    <row r="238" spans="1:56" x14ac:dyDescent="0.25">
      <c r="A238">
        <v>1982</v>
      </c>
      <c r="B238" t="s">
        <v>14</v>
      </c>
      <c r="C238" t="s">
        <v>0</v>
      </c>
      <c r="D238">
        <f t="shared" si="48"/>
        <v>12.816954601810998</v>
      </c>
      <c r="E238">
        <f t="shared" si="49"/>
        <v>3.00683297865453</v>
      </c>
      <c r="F238">
        <v>118.57397693226601</v>
      </c>
      <c r="G238">
        <v>12.291890200679999</v>
      </c>
      <c r="H238">
        <v>3.1446154037516401E-3</v>
      </c>
      <c r="I238">
        <v>2.89983268267706E-3</v>
      </c>
      <c r="J238">
        <v>588.77525951037501</v>
      </c>
      <c r="K238">
        <v>0.23528260976926099</v>
      </c>
      <c r="L238">
        <v>0</v>
      </c>
      <c r="N238">
        <v>0.84140260388342192</v>
      </c>
      <c r="O238">
        <v>4.2206477012800931E-4</v>
      </c>
      <c r="P238" t="str">
        <f ca="1">IF(LOOKUP(C238,$BG$10:$BG$15,$BP$10:$BP$15)=A238,C238,"")</f>
        <v/>
      </c>
      <c r="Q238" t="str">
        <f ca="1">IF(LOOKUP(C238,$BG$10:$BG$15,$BQ$10:$BQ$15)=A238,C238,"")</f>
        <v/>
      </c>
      <c r="T238">
        <f>LOOKUP(C238,$X$32:$X$37,$AA$32:$AA$37)</f>
        <v>645.28291425083364</v>
      </c>
      <c r="U238">
        <v>5832.6521912569497</v>
      </c>
      <c r="AE238" t="s">
        <v>0</v>
      </c>
      <c r="AF238">
        <v>30000.000000002899</v>
      </c>
      <c r="AH238">
        <v>12816954.601810999</v>
      </c>
      <c r="AI238">
        <v>2680.4491914464502</v>
      </c>
      <c r="AJ238">
        <v>43178.135481999903</v>
      </c>
      <c r="AM238">
        <v>3006832.9786545299</v>
      </c>
      <c r="AN238">
        <v>0</v>
      </c>
      <c r="AQ238" t="s">
        <v>0</v>
      </c>
      <c r="AR238">
        <f t="shared" si="61"/>
        <v>23</v>
      </c>
      <c r="AS238">
        <f t="shared" si="50"/>
        <v>1.8868344420003428E-3</v>
      </c>
      <c r="AT238">
        <f t="shared" si="51"/>
        <v>0</v>
      </c>
      <c r="AU238">
        <f t="shared" si="52"/>
        <v>0.80611571280831484</v>
      </c>
      <c r="AV238">
        <f t="shared" si="53"/>
        <v>1.6858546181508814E-4</v>
      </c>
      <c r="AW238">
        <f t="shared" si="54"/>
        <v>2.7156664389595539E-3</v>
      </c>
      <c r="AX238">
        <f t="shared" si="55"/>
        <v>0</v>
      </c>
      <c r="AY238">
        <f t="shared" si="56"/>
        <v>0</v>
      </c>
      <c r="AZ238">
        <f t="shared" si="57"/>
        <v>0.18911320084891001</v>
      </c>
      <c r="BA238">
        <f t="shared" si="58"/>
        <v>0</v>
      </c>
      <c r="BB238">
        <f t="shared" si="59"/>
        <v>0</v>
      </c>
      <c r="BD238">
        <f t="shared" si="47"/>
        <v>0.80899996470908953</v>
      </c>
    </row>
    <row r="239" spans="1:56" x14ac:dyDescent="0.25">
      <c r="A239">
        <v>1983</v>
      </c>
      <c r="B239" t="s">
        <v>14</v>
      </c>
      <c r="C239" t="s">
        <v>0</v>
      </c>
      <c r="D239">
        <f t="shared" si="48"/>
        <v>9.35527867175702</v>
      </c>
      <c r="E239">
        <f t="shared" si="49"/>
        <v>5.3949506348702956</v>
      </c>
      <c r="F239">
        <v>228.14309191697501</v>
      </c>
      <c r="G239">
        <v>23.622033243556999</v>
      </c>
      <c r="H239">
        <v>5.8147236999241698E-3</v>
      </c>
      <c r="I239">
        <v>1.11889123601442E-2</v>
      </c>
      <c r="J239">
        <v>400.990172929778</v>
      </c>
      <c r="K239">
        <v>0.210556754848476</v>
      </c>
      <c r="L239">
        <v>0</v>
      </c>
      <c r="N239">
        <v>6.1003572530077204</v>
      </c>
      <c r="O239">
        <v>1.053712320351166E-2</v>
      </c>
      <c r="P239" t="str">
        <f ca="1">IF(LOOKUP(C239,$BG$10:$BG$15,$BP$10:$BP$15)=A239,C239,"")</f>
        <v/>
      </c>
      <c r="Q239" t="str">
        <f ca="1">IF(LOOKUP(C239,$BG$10:$BG$15,$BQ$10:$BQ$15)=A239,C239,"")</f>
        <v/>
      </c>
      <c r="T239">
        <f>LOOKUP(C239,$X$32:$X$37,$AA$32:$AA$37)</f>
        <v>645.28291425083364</v>
      </c>
      <c r="U239">
        <v>5330.5704241248704</v>
      </c>
      <c r="AE239" t="s">
        <v>0</v>
      </c>
      <c r="AF239">
        <v>30028.9726027426</v>
      </c>
      <c r="AH239">
        <v>9355278.6717570201</v>
      </c>
      <c r="AI239">
        <v>2674.47353170628</v>
      </c>
      <c r="AJ239">
        <v>43178.135481999903</v>
      </c>
      <c r="AM239">
        <v>5391945.5609871</v>
      </c>
      <c r="AN239">
        <v>3005.07388319556</v>
      </c>
      <c r="AQ239" t="s">
        <v>0</v>
      </c>
      <c r="AR239">
        <f t="shared" si="61"/>
        <v>1</v>
      </c>
      <c r="AS239">
        <f t="shared" si="50"/>
        <v>2.0254113050344048E-3</v>
      </c>
      <c r="AT239">
        <f t="shared" si="51"/>
        <v>0</v>
      </c>
      <c r="AU239">
        <f t="shared" si="52"/>
        <v>0.6310001821971537</v>
      </c>
      <c r="AV239">
        <f t="shared" si="53"/>
        <v>1.8038941917175195E-4</v>
      </c>
      <c r="AW239">
        <f t="shared" si="54"/>
        <v>2.9123035573838606E-3</v>
      </c>
      <c r="AX239">
        <f t="shared" si="55"/>
        <v>0</v>
      </c>
      <c r="AY239">
        <f t="shared" si="56"/>
        <v>0</v>
      </c>
      <c r="AZ239">
        <f t="shared" si="57"/>
        <v>0.36367902558064613</v>
      </c>
      <c r="BA239">
        <f t="shared" si="58"/>
        <v>2.0268794061013043E-4</v>
      </c>
      <c r="BB239">
        <f t="shared" si="59"/>
        <v>0</v>
      </c>
      <c r="BD239">
        <f t="shared" si="47"/>
        <v>0.63409287517370927</v>
      </c>
    </row>
    <row r="240" spans="1:56" x14ac:dyDescent="0.25">
      <c r="A240">
        <v>1984</v>
      </c>
      <c r="B240" t="s">
        <v>14</v>
      </c>
      <c r="C240" t="s">
        <v>0</v>
      </c>
      <c r="D240">
        <f t="shared" si="48"/>
        <v>12.6577776167663</v>
      </c>
      <c r="E240">
        <f t="shared" si="49"/>
        <v>4.711015836923</v>
      </c>
      <c r="F240">
        <v>169.32235565091</v>
      </c>
      <c r="G240">
        <v>17.530822470495199</v>
      </c>
      <c r="H240">
        <v>4.3321856479875904E-3</v>
      </c>
      <c r="I240">
        <v>4.1084762867155903E-3</v>
      </c>
      <c r="J240">
        <v>498.80558279836799</v>
      </c>
      <c r="K240">
        <v>0.35865009740100001</v>
      </c>
      <c r="L240">
        <v>0</v>
      </c>
      <c r="N240">
        <v>2.1139235100511451</v>
      </c>
      <c r="O240">
        <v>1.9741490781464712E-3</v>
      </c>
      <c r="P240" t="str">
        <f ca="1">IF(LOOKUP(C240,$BG$10:$BG$15,$BP$10:$BP$15)=A240,C240,"")</f>
        <v/>
      </c>
      <c r="Q240" t="str">
        <f ca="1">IF(LOOKUP(C240,$BG$10:$BG$15,$BQ$10:$BQ$15)=A240,C240,"")</f>
        <v/>
      </c>
      <c r="T240">
        <f>LOOKUP(C240,$X$32:$X$37,$AA$32:$AA$37)</f>
        <v>645.28291425083364</v>
      </c>
      <c r="U240">
        <v>5753.8660788466304</v>
      </c>
      <c r="AE240" t="s">
        <v>0</v>
      </c>
      <c r="AF240">
        <v>30082.1917808248</v>
      </c>
      <c r="AH240">
        <v>12657777.6167663</v>
      </c>
      <c r="AI240">
        <v>2701.2051079437001</v>
      </c>
      <c r="AJ240">
        <v>43295.791286999898</v>
      </c>
      <c r="AM240">
        <v>4711015.8369230004</v>
      </c>
      <c r="AN240">
        <v>0</v>
      </c>
      <c r="AQ240" t="s">
        <v>0</v>
      </c>
      <c r="AR240">
        <f t="shared" si="61"/>
        <v>7</v>
      </c>
      <c r="AS240">
        <f t="shared" si="50"/>
        <v>1.72441452559717E-3</v>
      </c>
      <c r="AT240">
        <f t="shared" si="51"/>
        <v>0</v>
      </c>
      <c r="AU240">
        <f t="shared" si="52"/>
        <v>0.72558727579297655</v>
      </c>
      <c r="AV240">
        <f t="shared" si="53"/>
        <v>1.5484235187026901E-4</v>
      </c>
      <c r="AW240">
        <f t="shared" si="54"/>
        <v>2.4818634206074121E-3</v>
      </c>
      <c r="AX240">
        <f t="shared" si="55"/>
        <v>0</v>
      </c>
      <c r="AY240">
        <f t="shared" si="56"/>
        <v>0</v>
      </c>
      <c r="AZ240">
        <f t="shared" si="57"/>
        <v>0.27005160390894867</v>
      </c>
      <c r="BA240">
        <f t="shared" si="58"/>
        <v>0</v>
      </c>
      <c r="BB240">
        <f t="shared" si="59"/>
        <v>0</v>
      </c>
      <c r="BD240">
        <f t="shared" si="47"/>
        <v>0.7282239815654542</v>
      </c>
    </row>
    <row r="241" spans="1:56" x14ac:dyDescent="0.25">
      <c r="A241">
        <v>1985</v>
      </c>
      <c r="B241" t="s">
        <v>14</v>
      </c>
      <c r="C241" t="s">
        <v>0</v>
      </c>
      <c r="D241">
        <f t="shared" si="48"/>
        <v>11.456590851513599</v>
      </c>
      <c r="E241">
        <f t="shared" si="49"/>
        <v>3.0705949991326702</v>
      </c>
      <c r="F241">
        <v>131.83990402681599</v>
      </c>
      <c r="G241">
        <v>13.666798814789299</v>
      </c>
      <c r="H241">
        <v>3.4893216962577E-3</v>
      </c>
      <c r="I241">
        <v>3.22280321269443E-3</v>
      </c>
      <c r="J241">
        <v>622.89045034670403</v>
      </c>
      <c r="K241">
        <v>0.59009474608283097</v>
      </c>
      <c r="L241" s="1">
        <v>1.6844439295729899E-5</v>
      </c>
      <c r="M241" s="1"/>
      <c r="N241">
        <v>2.1380043337026806</v>
      </c>
      <c r="O241">
        <v>2.4561205239542055E-4</v>
      </c>
      <c r="P241" t="str">
        <f ca="1">IF(LOOKUP(C241,$BG$10:$BG$15,$BP$10:$BP$15)=A241,C241,"")</f>
        <v/>
      </c>
      <c r="Q241" t="str">
        <f ca="1">IF(LOOKUP(C241,$BG$10:$BG$15,$BQ$10:$BQ$15)=A241,C241,"")</f>
        <v/>
      </c>
      <c r="T241">
        <f>LOOKUP(C241,$X$32:$X$37,$AA$32:$AA$37)</f>
        <v>645.28291425083364</v>
      </c>
      <c r="U241">
        <v>6623.9491680122401</v>
      </c>
      <c r="AE241" t="s">
        <v>0</v>
      </c>
      <c r="AF241">
        <v>30000.000000002899</v>
      </c>
      <c r="AH241">
        <v>11456590.8515136</v>
      </c>
      <c r="AI241">
        <v>2673.5287092743602</v>
      </c>
      <c r="AJ241">
        <v>43178.135481999903</v>
      </c>
      <c r="AM241">
        <v>3070594.99913267</v>
      </c>
      <c r="AN241">
        <v>0</v>
      </c>
      <c r="AQ241" t="s">
        <v>0</v>
      </c>
      <c r="AR241">
        <f t="shared" si="61"/>
        <v>18</v>
      </c>
      <c r="AS241">
        <f t="shared" si="50"/>
        <v>2.0543671116040841E-3</v>
      </c>
      <c r="AT241">
        <f t="shared" si="51"/>
        <v>0</v>
      </c>
      <c r="AU241">
        <f t="shared" si="52"/>
        <v>0.78453478188171655</v>
      </c>
      <c r="AV241">
        <f t="shared" si="53"/>
        <v>1.8308031507540106E-4</v>
      </c>
      <c r="AW241">
        <f t="shared" si="54"/>
        <v>2.95679138248658E-3</v>
      </c>
      <c r="AX241">
        <f t="shared" si="55"/>
        <v>0</v>
      </c>
      <c r="AY241">
        <f t="shared" si="56"/>
        <v>0</v>
      </c>
      <c r="AZ241">
        <f t="shared" si="57"/>
        <v>0.21027097930911731</v>
      </c>
      <c r="BA241">
        <f t="shared" si="58"/>
        <v>0</v>
      </c>
      <c r="BB241">
        <f t="shared" si="59"/>
        <v>0</v>
      </c>
      <c r="BD241">
        <f t="shared" si="47"/>
        <v>0.78767465357927857</v>
      </c>
    </row>
    <row r="242" spans="1:56" x14ac:dyDescent="0.25">
      <c r="A242">
        <v>1986</v>
      </c>
      <c r="B242" t="s">
        <v>14</v>
      </c>
      <c r="C242" t="s">
        <v>0</v>
      </c>
      <c r="D242">
        <f t="shared" si="48"/>
        <v>14.7011313004143</v>
      </c>
      <c r="E242">
        <f t="shared" si="49"/>
        <v>1.8903277952598792</v>
      </c>
      <c r="F242">
        <v>71.111238197059095</v>
      </c>
      <c r="G242">
        <v>7.3875815481362901</v>
      </c>
      <c r="H242">
        <v>1.9951701634386902E-3</v>
      </c>
      <c r="I242">
        <v>1.8149613712256101E-3</v>
      </c>
      <c r="J242">
        <v>743.22641834803699</v>
      </c>
      <c r="K242">
        <v>1.17024424541467</v>
      </c>
      <c r="L242" s="1">
        <v>3.6221502606719502E-6</v>
      </c>
      <c r="M242" s="1"/>
      <c r="N242">
        <v>2.7501182152599757</v>
      </c>
      <c r="O242">
        <v>2.6563813218924092E-3</v>
      </c>
      <c r="P242" t="str">
        <f ca="1">IF(LOOKUP(C242,$BG$10:$BG$15,$BP$10:$BP$15)=A242,C242,"")</f>
        <v/>
      </c>
      <c r="Q242" t="str">
        <f ca="1">IF(LOOKUP(C242,$BG$10:$BG$15,$BQ$10:$BQ$15)=A242,C242,"")</f>
        <v/>
      </c>
      <c r="T242">
        <f>LOOKUP(C242,$X$32:$X$37,$AA$32:$AA$37)</f>
        <v>645.28291425083364</v>
      </c>
      <c r="U242">
        <v>6544.4401626496401</v>
      </c>
      <c r="AE242" t="s">
        <v>0</v>
      </c>
      <c r="AF242">
        <v>30000.000000002899</v>
      </c>
      <c r="AH242">
        <v>14701131.3004143</v>
      </c>
      <c r="AI242">
        <v>2692.15306238417</v>
      </c>
      <c r="AJ242">
        <v>43178.135481999903</v>
      </c>
      <c r="AM242">
        <v>1890307.08435544</v>
      </c>
      <c r="AN242">
        <v>20.7109044392645</v>
      </c>
      <c r="AQ242" t="s">
        <v>0</v>
      </c>
      <c r="AR242">
        <f t="shared" si="61"/>
        <v>32</v>
      </c>
      <c r="AS242">
        <f t="shared" si="50"/>
        <v>1.7999284293504362E-3</v>
      </c>
      <c r="AT242">
        <f t="shared" si="51"/>
        <v>0</v>
      </c>
      <c r="AU242">
        <f t="shared" si="52"/>
        <v>0.88203280570755627</v>
      </c>
      <c r="AV242">
        <f t="shared" si="53"/>
        <v>1.6152276110492124E-4</v>
      </c>
      <c r="AW242">
        <f t="shared" si="54"/>
        <v>2.590585119346297E-3</v>
      </c>
      <c r="AX242">
        <f t="shared" si="55"/>
        <v>0</v>
      </c>
      <c r="AY242">
        <f t="shared" si="56"/>
        <v>0</v>
      </c>
      <c r="AZ242">
        <f t="shared" si="57"/>
        <v>0.11341391537778536</v>
      </c>
      <c r="BA242">
        <f t="shared" si="58"/>
        <v>1.2426048565929574E-6</v>
      </c>
      <c r="BB242">
        <f t="shared" si="59"/>
        <v>0</v>
      </c>
      <c r="BD242">
        <f t="shared" si="47"/>
        <v>0.88478491358800748</v>
      </c>
    </row>
    <row r="243" spans="1:56" x14ac:dyDescent="0.25">
      <c r="A243">
        <v>1987</v>
      </c>
      <c r="B243" t="s">
        <v>14</v>
      </c>
      <c r="C243" t="s">
        <v>0</v>
      </c>
      <c r="D243">
        <f t="shared" si="48"/>
        <v>12.892824066639399</v>
      </c>
      <c r="E243">
        <f t="shared" si="49"/>
        <v>2.3738927849162299</v>
      </c>
      <c r="F243">
        <v>97.012919970813996</v>
      </c>
      <c r="G243">
        <v>10.0693574941387</v>
      </c>
      <c r="H243">
        <v>2.6400586185210098E-3</v>
      </c>
      <c r="I243">
        <v>2.4060015580082898E-3</v>
      </c>
      <c r="J243">
        <v>742.14038574955305</v>
      </c>
      <c r="K243">
        <v>2.0663521550183401</v>
      </c>
      <c r="L243" s="1">
        <v>4.2629897873705603E-5</v>
      </c>
      <c r="M243" s="1"/>
      <c r="N243">
        <v>1.3984733327933214</v>
      </c>
      <c r="O243">
        <v>1.4204526800274098E-3</v>
      </c>
      <c r="P243" t="str">
        <f ca="1">IF(LOOKUP(C243,$BG$10:$BG$15,$BP$10:$BP$15)=A243,C243,"")</f>
        <v/>
      </c>
      <c r="Q243" t="str">
        <f ca="1">IF(LOOKUP(C243,$BG$10:$BG$15,$BQ$10:$BQ$15)=A243,C243,"")</f>
        <v/>
      </c>
      <c r="T243">
        <f>LOOKUP(C243,$X$32:$X$37,$AA$32:$AA$37)</f>
        <v>645.28291425083364</v>
      </c>
      <c r="U243">
        <v>7098.02639625338</v>
      </c>
      <c r="AE243" t="s">
        <v>0</v>
      </c>
      <c r="AF243">
        <v>30000.000000002899</v>
      </c>
      <c r="AH243">
        <v>12892824.066639399</v>
      </c>
      <c r="AI243">
        <v>2704.79089157832</v>
      </c>
      <c r="AJ243">
        <v>43178.135481999903</v>
      </c>
      <c r="AM243">
        <v>2373885.77091623</v>
      </c>
      <c r="AN243">
        <v>7.0140000000000002</v>
      </c>
      <c r="AQ243" t="s">
        <v>0</v>
      </c>
      <c r="AR243">
        <f t="shared" si="61"/>
        <v>28</v>
      </c>
      <c r="AS243">
        <f t="shared" si="50"/>
        <v>1.9553400619338841E-3</v>
      </c>
      <c r="AT243">
        <f t="shared" si="51"/>
        <v>0</v>
      </c>
      <c r="AU243">
        <f t="shared" si="52"/>
        <v>0.84032851363209726</v>
      </c>
      <c r="AV243">
        <f t="shared" si="53"/>
        <v>1.7629286631521489E-4</v>
      </c>
      <c r="AW243">
        <f t="shared" si="54"/>
        <v>2.8142646035851722E-3</v>
      </c>
      <c r="AX243">
        <f t="shared" si="55"/>
        <v>0</v>
      </c>
      <c r="AY243">
        <f t="shared" si="56"/>
        <v>0</v>
      </c>
      <c r="AZ243">
        <f t="shared" si="57"/>
        <v>0.15472513167756197</v>
      </c>
      <c r="BA243">
        <f t="shared" si="58"/>
        <v>4.5715850648009794E-7</v>
      </c>
      <c r="BB243">
        <f t="shared" si="59"/>
        <v>0</v>
      </c>
      <c r="BD243">
        <f t="shared" si="47"/>
        <v>0.84331907110199766</v>
      </c>
    </row>
    <row r="244" spans="1:56" x14ac:dyDescent="0.25">
      <c r="A244">
        <v>1988</v>
      </c>
      <c r="B244" t="s">
        <v>14</v>
      </c>
      <c r="C244" t="s">
        <v>0</v>
      </c>
      <c r="D244">
        <f t="shared" si="48"/>
        <v>15.051830603745499</v>
      </c>
      <c r="E244">
        <f t="shared" si="49"/>
        <v>1.86472122781918</v>
      </c>
      <c r="F244">
        <v>68.805208299482899</v>
      </c>
      <c r="G244">
        <v>7.1495760921689904</v>
      </c>
      <c r="H244">
        <v>1.9349578929718999E-3</v>
      </c>
      <c r="I244">
        <v>1.7052911237384299E-3</v>
      </c>
      <c r="J244">
        <v>1017.26179949443</v>
      </c>
      <c r="K244">
        <v>4.5799314777759799</v>
      </c>
      <c r="L244" s="1">
        <v>1.7102091383910699E-5</v>
      </c>
      <c r="M244" s="1"/>
      <c r="N244">
        <v>3.1264240860318742</v>
      </c>
      <c r="O244">
        <v>2.8262638398463798E-3</v>
      </c>
      <c r="P244" t="str">
        <f ca="1">IF(LOOKUP(C244,$BG$10:$BG$15,$BP$10:$BP$15)=A244,C244,"")</f>
        <v/>
      </c>
      <c r="Q244" t="str">
        <f ca="1">IF(LOOKUP(C244,$BG$10:$BG$15,$BQ$10:$BQ$15)=A244,C244,"")</f>
        <v/>
      </c>
      <c r="T244">
        <f>LOOKUP(C244,$X$32:$X$37,$AA$32:$AA$37)</f>
        <v>645.28291425083364</v>
      </c>
      <c r="U244">
        <v>6785.85357761655</v>
      </c>
      <c r="AE244" t="s">
        <v>0</v>
      </c>
      <c r="AF244">
        <v>30082.1917808248</v>
      </c>
      <c r="AH244">
        <v>15051830.6037455</v>
      </c>
      <c r="AI244">
        <v>2682.2090623121599</v>
      </c>
      <c r="AJ244">
        <v>43295.791286999898</v>
      </c>
      <c r="AM244">
        <v>1864721.2278191801</v>
      </c>
      <c r="AN244">
        <v>0</v>
      </c>
      <c r="AQ244" t="s">
        <v>0</v>
      </c>
      <c r="AR244">
        <f t="shared" si="61"/>
        <v>33</v>
      </c>
      <c r="AS244">
        <f t="shared" si="50"/>
        <v>1.77031004644122E-3</v>
      </c>
      <c r="AT244">
        <f t="shared" si="51"/>
        <v>0</v>
      </c>
      <c r="AU244">
        <f t="shared" si="52"/>
        <v>0.88578675148687847</v>
      </c>
      <c r="AV244">
        <f t="shared" si="53"/>
        <v>1.5784560128672613E-4</v>
      </c>
      <c r="AW244">
        <f t="shared" si="54"/>
        <v>2.5479185440488751E-3</v>
      </c>
      <c r="AX244">
        <f t="shared" si="55"/>
        <v>0</v>
      </c>
      <c r="AY244">
        <f t="shared" si="56"/>
        <v>0</v>
      </c>
      <c r="AZ244">
        <f t="shared" si="57"/>
        <v>0.10973717432134496</v>
      </c>
      <c r="BA244">
        <f t="shared" si="58"/>
        <v>0</v>
      </c>
      <c r="BB244">
        <f t="shared" si="59"/>
        <v>0</v>
      </c>
      <c r="BD244">
        <f t="shared" si="47"/>
        <v>0.8884925156322141</v>
      </c>
    </row>
    <row r="245" spans="1:56" x14ac:dyDescent="0.25">
      <c r="A245">
        <v>1989</v>
      </c>
      <c r="B245" t="s">
        <v>14</v>
      </c>
      <c r="C245" t="s">
        <v>0</v>
      </c>
      <c r="D245">
        <f t="shared" si="48"/>
        <v>15.3334399460683</v>
      </c>
      <c r="E245">
        <f t="shared" si="49"/>
        <v>1.0030453832884489</v>
      </c>
      <c r="F245">
        <v>38.319761361211299</v>
      </c>
      <c r="G245">
        <v>4.0028509273824504</v>
      </c>
      <c r="H245">
        <v>1.2133605242626399E-3</v>
      </c>
      <c r="I245">
        <v>1.0554960418800499E-3</v>
      </c>
      <c r="J245">
        <v>994.71170005045406</v>
      </c>
      <c r="K245">
        <v>3.6651929955068399</v>
      </c>
      <c r="L245" s="1">
        <v>5.5323622867234004E-6</v>
      </c>
      <c r="M245" s="1"/>
      <c r="N245">
        <v>4.2697092728854056</v>
      </c>
      <c r="O245">
        <v>4.1976562904140202E-3</v>
      </c>
      <c r="P245" t="str">
        <f ca="1">IF(LOOKUP(C245,$BG$10:$BG$15,$BP$10:$BP$15)=A245,C245,"")</f>
        <v/>
      </c>
      <c r="Q245" t="str">
        <f ca="1">IF(LOOKUP(C245,$BG$10:$BG$15,$BQ$10:$BQ$15)=A245,C245,"")</f>
        <v/>
      </c>
      <c r="T245">
        <f>LOOKUP(C245,$X$32:$X$37,$AA$32:$AA$37)</f>
        <v>645.28291425083364</v>
      </c>
      <c r="U245">
        <v>6357.7267591495101</v>
      </c>
      <c r="AE245" t="s">
        <v>0</v>
      </c>
      <c r="AF245">
        <v>29754.041095893201</v>
      </c>
      <c r="AH245">
        <v>15333439.9460683</v>
      </c>
      <c r="AI245">
        <v>2682.8836121571298</v>
      </c>
      <c r="AJ245">
        <v>43178.135481999903</v>
      </c>
      <c r="AM245">
        <v>1003013.5916247</v>
      </c>
      <c r="AN245">
        <v>31.791663749009299</v>
      </c>
      <c r="AQ245" t="s">
        <v>0</v>
      </c>
      <c r="AR245">
        <f t="shared" si="61"/>
        <v>39</v>
      </c>
      <c r="AS245">
        <f t="shared" si="50"/>
        <v>1.8129331645353663E-3</v>
      </c>
      <c r="AT245">
        <f t="shared" si="51"/>
        <v>0</v>
      </c>
      <c r="AU245">
        <f t="shared" si="52"/>
        <v>0.9342765144085079</v>
      </c>
      <c r="AV245">
        <f t="shared" si="53"/>
        <v>1.6346985141925605E-4</v>
      </c>
      <c r="AW245">
        <f t="shared" si="54"/>
        <v>2.6308720064557329E-3</v>
      </c>
      <c r="AX245">
        <f t="shared" si="55"/>
        <v>0</v>
      </c>
      <c r="AY245">
        <f t="shared" si="56"/>
        <v>0</v>
      </c>
      <c r="AZ245">
        <f t="shared" si="57"/>
        <v>6.1114273482237517E-2</v>
      </c>
      <c r="BA245">
        <f t="shared" si="58"/>
        <v>1.9370868441225265E-6</v>
      </c>
      <c r="BB245">
        <f t="shared" si="59"/>
        <v>0</v>
      </c>
      <c r="BD245">
        <f t="shared" si="47"/>
        <v>0.93707085626638287</v>
      </c>
    </row>
    <row r="246" spans="1:56" x14ac:dyDescent="0.25">
      <c r="A246">
        <v>1990</v>
      </c>
      <c r="B246" t="s">
        <v>14</v>
      </c>
      <c r="C246" t="s">
        <v>0</v>
      </c>
      <c r="D246">
        <f t="shared" si="48"/>
        <v>14.0330560882838</v>
      </c>
      <c r="E246">
        <f t="shared" si="49"/>
        <v>2.0587138224690511</v>
      </c>
      <c r="F246">
        <v>79.839326955414194</v>
      </c>
      <c r="G246">
        <v>8.2912112192168603</v>
      </c>
      <c r="H246">
        <v>2.2131310160653302E-3</v>
      </c>
      <c r="I246">
        <v>2.0454291788249502E-3</v>
      </c>
      <c r="J246">
        <v>731.12436604238997</v>
      </c>
      <c r="K246">
        <v>0.77438089086901496</v>
      </c>
      <c r="L246" s="1">
        <v>2.01896907566231E-5</v>
      </c>
      <c r="M246" s="1"/>
      <c r="N246">
        <v>1.9136569759203041</v>
      </c>
      <c r="O246">
        <v>2.2079526616664291E-3</v>
      </c>
      <c r="P246" t="str">
        <f ca="1">IF(LOOKUP(C246,$BG$10:$BG$15,$BP$10:$BP$15)=A246,C246,"")</f>
        <v/>
      </c>
      <c r="Q246" t="str">
        <f ca="1">IF(LOOKUP(C246,$BG$10:$BG$15,$BQ$10:$BQ$15)=A246,C246,"")</f>
        <v/>
      </c>
      <c r="T246">
        <f>LOOKUP(C246,$X$32:$X$37,$AA$32:$AA$37)</f>
        <v>645.28291425083364</v>
      </c>
      <c r="U246">
        <v>6113.2692125983904</v>
      </c>
      <c r="AE246" t="s">
        <v>0</v>
      </c>
      <c r="AF246">
        <v>30000.000000002899</v>
      </c>
      <c r="AH246">
        <v>14033056.0882838</v>
      </c>
      <c r="AI246">
        <v>2674.56572704057</v>
      </c>
      <c r="AJ246">
        <v>43178.135481999903</v>
      </c>
      <c r="AM246">
        <v>2058686.2964327999</v>
      </c>
      <c r="AN246">
        <v>27.5260362509906</v>
      </c>
      <c r="AQ246" t="s">
        <v>0</v>
      </c>
      <c r="AR246">
        <f t="shared" si="61"/>
        <v>31</v>
      </c>
      <c r="AS246">
        <f t="shared" si="50"/>
        <v>1.8555603826258835E-3</v>
      </c>
      <c r="AT246">
        <f t="shared" si="51"/>
        <v>0</v>
      </c>
      <c r="AU246">
        <f t="shared" si="52"/>
        <v>0.86797276415279512</v>
      </c>
      <c r="AV246">
        <f t="shared" si="53"/>
        <v>1.6542727346083313E-4</v>
      </c>
      <c r="AW246">
        <f t="shared" si="54"/>
        <v>2.6706545865348074E-3</v>
      </c>
      <c r="AX246">
        <f t="shared" si="55"/>
        <v>0</v>
      </c>
      <c r="AY246">
        <f t="shared" si="56"/>
        <v>0</v>
      </c>
      <c r="AZ246">
        <f t="shared" si="57"/>
        <v>0.127333891063838</v>
      </c>
      <c r="BA246">
        <f t="shared" si="58"/>
        <v>1.7025407452685705E-6</v>
      </c>
      <c r="BB246">
        <f t="shared" si="59"/>
        <v>0</v>
      </c>
      <c r="BD246">
        <f t="shared" si="47"/>
        <v>0.87080884601279074</v>
      </c>
    </row>
    <row r="247" spans="1:56" x14ac:dyDescent="0.25">
      <c r="A247">
        <v>1991</v>
      </c>
      <c r="B247" t="s">
        <v>14</v>
      </c>
      <c r="C247" t="s">
        <v>0</v>
      </c>
      <c r="D247">
        <f t="shared" si="48"/>
        <v>14.1616456937645</v>
      </c>
      <c r="E247">
        <f t="shared" si="49"/>
        <v>2.44579562213295</v>
      </c>
      <c r="F247">
        <v>91.920558550826001</v>
      </c>
      <c r="G247">
        <v>9.5363563226116295</v>
      </c>
      <c r="H247">
        <v>2.4905923552515602E-3</v>
      </c>
      <c r="I247">
        <v>2.2592219687832902E-3</v>
      </c>
      <c r="J247">
        <v>743.89235988608505</v>
      </c>
      <c r="K247">
        <v>1.6978822863866501</v>
      </c>
      <c r="L247" s="1">
        <v>6.5596410399192401E-6</v>
      </c>
      <c r="M247" s="1"/>
      <c r="N247">
        <v>1.6551647817371054</v>
      </c>
      <c r="O247">
        <v>1.7166985325218591E-3</v>
      </c>
      <c r="P247" t="str">
        <f ca="1">IF(LOOKUP(C247,$BG$10:$BG$15,$BP$10:$BP$15)=A247,C247,"")</f>
        <v/>
      </c>
      <c r="Q247" t="str">
        <f ca="1">IF(LOOKUP(C247,$BG$10:$BG$15,$BQ$10:$BQ$15)=A247,C247,"")</f>
        <v/>
      </c>
      <c r="T247">
        <f>LOOKUP(C247,$X$32:$X$37,$AA$32:$AA$37)</f>
        <v>645.28291425083364</v>
      </c>
      <c r="U247">
        <v>6272.2982009555599</v>
      </c>
      <c r="AE247" t="s">
        <v>0</v>
      </c>
      <c r="AF247">
        <v>29753.4246575371</v>
      </c>
      <c r="AH247">
        <v>14161645.6937645</v>
      </c>
      <c r="AI247">
        <v>2661.6839567470702</v>
      </c>
      <c r="AJ247">
        <v>43178.135481999903</v>
      </c>
      <c r="AM247">
        <v>2445795.62213295</v>
      </c>
      <c r="AN247">
        <v>0</v>
      </c>
      <c r="AQ247" t="s">
        <v>0</v>
      </c>
      <c r="AR247">
        <f t="shared" si="61"/>
        <v>29</v>
      </c>
      <c r="AS247">
        <f t="shared" si="50"/>
        <v>1.7834539963662507E-3</v>
      </c>
      <c r="AT247">
        <f t="shared" si="51"/>
        <v>0</v>
      </c>
      <c r="AU247">
        <f t="shared" si="52"/>
        <v>0.84886509362777574</v>
      </c>
      <c r="AV247">
        <f t="shared" si="53"/>
        <v>1.5954435310766807E-4</v>
      </c>
      <c r="AW247">
        <f t="shared" si="54"/>
        <v>2.5881463786895206E-3</v>
      </c>
      <c r="AX247">
        <f t="shared" si="55"/>
        <v>0</v>
      </c>
      <c r="AY247">
        <f t="shared" si="56"/>
        <v>0</v>
      </c>
      <c r="AZ247">
        <f t="shared" si="57"/>
        <v>0.14660376164406078</v>
      </c>
      <c r="BA247">
        <f t="shared" si="58"/>
        <v>0</v>
      </c>
      <c r="BB247">
        <f t="shared" si="59"/>
        <v>0</v>
      </c>
      <c r="BD247">
        <f t="shared" si="47"/>
        <v>0.85161278435957299</v>
      </c>
    </row>
    <row r="248" spans="1:56" x14ac:dyDescent="0.25">
      <c r="A248">
        <v>1992</v>
      </c>
      <c r="B248" t="s">
        <v>14</v>
      </c>
      <c r="C248" t="s">
        <v>0</v>
      </c>
      <c r="D248">
        <f t="shared" si="48"/>
        <v>13.2672167243809</v>
      </c>
      <c r="E248">
        <f t="shared" si="49"/>
        <v>4.6730829004605603</v>
      </c>
      <c r="F248">
        <v>162.631201761668</v>
      </c>
      <c r="G248">
        <v>16.837820893563698</v>
      </c>
      <c r="H248">
        <v>4.1631828186689699E-3</v>
      </c>
      <c r="I248">
        <v>3.9465672591465504E-3</v>
      </c>
      <c r="J248">
        <v>536.26143410692202</v>
      </c>
      <c r="K248">
        <v>0.195760556145299</v>
      </c>
      <c r="L248" s="1">
        <v>9.5359101514316003E-6</v>
      </c>
      <c r="M248" s="1"/>
      <c r="N248">
        <v>1.4665514659741055</v>
      </c>
      <c r="O248">
        <v>1.6432372212588108E-3</v>
      </c>
      <c r="P248" t="str">
        <f ca="1">IF(LOOKUP(C248,$BG$10:$BG$15,$BP$10:$BP$15)=A248,C248,"")</f>
        <v/>
      </c>
      <c r="Q248" t="str">
        <f ca="1">IF(LOOKUP(C248,$BG$10:$BG$15,$BQ$10:$BQ$15)=A248,C248,"")</f>
        <v/>
      </c>
      <c r="T248">
        <f>LOOKUP(C248,$X$32:$X$37,$AA$32:$AA$37)</f>
        <v>645.28291425083364</v>
      </c>
      <c r="U248">
        <v>5351.6172189941399</v>
      </c>
      <c r="AE248" t="s">
        <v>0</v>
      </c>
      <c r="AF248">
        <v>30082.1917808248</v>
      </c>
      <c r="AH248">
        <v>13267216.724380899</v>
      </c>
      <c r="AI248">
        <v>2686.6988774828401</v>
      </c>
      <c r="AJ248">
        <v>43295.791286999898</v>
      </c>
      <c r="AM248">
        <v>4673082.9004605599</v>
      </c>
      <c r="AN248">
        <v>0</v>
      </c>
      <c r="AQ248" t="s">
        <v>0</v>
      </c>
      <c r="AR248">
        <f t="shared" si="61"/>
        <v>11</v>
      </c>
      <c r="AS248">
        <f t="shared" si="50"/>
        <v>1.6697148918937454E-3</v>
      </c>
      <c r="AT248">
        <f t="shared" si="51"/>
        <v>0</v>
      </c>
      <c r="AU248">
        <f t="shared" si="52"/>
        <v>0.73639811553894563</v>
      </c>
      <c r="AV248">
        <f t="shared" si="53"/>
        <v>1.4912547458150366E-4</v>
      </c>
      <c r="AW248">
        <f t="shared" si="54"/>
        <v>2.4031369786794532E-3</v>
      </c>
      <c r="AX248">
        <f t="shared" si="55"/>
        <v>0</v>
      </c>
      <c r="AY248">
        <f t="shared" si="56"/>
        <v>0</v>
      </c>
      <c r="AZ248">
        <f t="shared" si="57"/>
        <v>0.25937990711589953</v>
      </c>
      <c r="BA248">
        <f t="shared" si="58"/>
        <v>0</v>
      </c>
      <c r="BB248">
        <f t="shared" si="59"/>
        <v>0</v>
      </c>
      <c r="BD248">
        <f t="shared" si="47"/>
        <v>0.73895037799220653</v>
      </c>
    </row>
    <row r="249" spans="1:56" x14ac:dyDescent="0.25">
      <c r="A249">
        <v>1993</v>
      </c>
      <c r="B249" t="s">
        <v>14</v>
      </c>
      <c r="C249" t="s">
        <v>0</v>
      </c>
      <c r="D249">
        <f t="shared" si="48"/>
        <v>9.8825463177960202</v>
      </c>
      <c r="E249">
        <f t="shared" si="49"/>
        <v>4.6243748804427405</v>
      </c>
      <c r="F249">
        <v>198.82978272717699</v>
      </c>
      <c r="G249">
        <v>20.587710972181998</v>
      </c>
      <c r="H249">
        <v>5.0924147649519897E-3</v>
      </c>
      <c r="I249">
        <v>4.8255185847842002E-3</v>
      </c>
      <c r="J249">
        <v>484.201106744193</v>
      </c>
      <c r="K249">
        <v>0.35240997058333201</v>
      </c>
      <c r="L249">
        <v>0</v>
      </c>
      <c r="N249">
        <v>4.802513852541165</v>
      </c>
      <c r="O249">
        <v>3.4514204931794805E-3</v>
      </c>
      <c r="P249" t="str">
        <f ca="1">IF(LOOKUP(C249,$BG$10:$BG$15,$BP$10:$BP$15)=A249,C249,"")</f>
        <v/>
      </c>
      <c r="Q249" t="str">
        <f ca="1">IF(LOOKUP(C249,$BG$10:$BG$15,$BQ$10:$BQ$15)=A249,C249,"")</f>
        <v/>
      </c>
      <c r="T249">
        <f>LOOKUP(C249,$X$32:$X$37,$AA$32:$AA$37)</f>
        <v>645.28291425083364</v>
      </c>
      <c r="U249">
        <v>5022.0421813317298</v>
      </c>
      <c r="AE249" t="s">
        <v>0</v>
      </c>
      <c r="AF249">
        <v>30000.000000002899</v>
      </c>
      <c r="AH249">
        <v>9882546.3177960198</v>
      </c>
      <c r="AI249">
        <v>2640.7883468260102</v>
      </c>
      <c r="AJ249">
        <v>43178.135481999903</v>
      </c>
      <c r="AM249">
        <v>4624374.8804427404</v>
      </c>
      <c r="AN249">
        <v>0</v>
      </c>
      <c r="AQ249" t="s">
        <v>0</v>
      </c>
      <c r="AR249">
        <f t="shared" si="61"/>
        <v>2</v>
      </c>
      <c r="AS249">
        <f t="shared" si="50"/>
        <v>2.0572265396545651E-3</v>
      </c>
      <c r="AT249">
        <f t="shared" si="51"/>
        <v>0</v>
      </c>
      <c r="AU249">
        <f t="shared" si="52"/>
        <v>0.67768788547778358</v>
      </c>
      <c r="AV249">
        <f t="shared" si="53"/>
        <v>1.8108999575668159E-4</v>
      </c>
      <c r="AW249">
        <f t="shared" si="54"/>
        <v>2.960906874878736E-3</v>
      </c>
      <c r="AX249">
        <f t="shared" si="55"/>
        <v>0</v>
      </c>
      <c r="AY249">
        <f t="shared" si="56"/>
        <v>0</v>
      </c>
      <c r="AZ249">
        <f t="shared" si="57"/>
        <v>0.31711289111192642</v>
      </c>
      <c r="BA249">
        <f t="shared" si="58"/>
        <v>0</v>
      </c>
      <c r="BB249">
        <f t="shared" si="59"/>
        <v>0</v>
      </c>
      <c r="BD249">
        <f t="shared" si="47"/>
        <v>0.68082988234841901</v>
      </c>
    </row>
    <row r="250" spans="1:56" x14ac:dyDescent="0.25">
      <c r="A250">
        <v>1994</v>
      </c>
      <c r="B250" t="s">
        <v>14</v>
      </c>
      <c r="C250" t="s">
        <v>0</v>
      </c>
      <c r="D250">
        <f t="shared" si="48"/>
        <v>13.5543960389692</v>
      </c>
      <c r="E250">
        <f t="shared" si="49"/>
        <v>2.9506469961766699</v>
      </c>
      <c r="F250">
        <v>111.577599021498</v>
      </c>
      <c r="G250">
        <v>11.5675285037254</v>
      </c>
      <c r="H250">
        <v>2.9645860339440099E-3</v>
      </c>
      <c r="I250">
        <v>2.72985797304675E-3</v>
      </c>
      <c r="J250">
        <v>738.60514028031503</v>
      </c>
      <c r="K250">
        <v>1.5874865712158699</v>
      </c>
      <c r="L250" s="1">
        <v>6.43053790362027E-6</v>
      </c>
      <c r="M250" s="1"/>
      <c r="N250">
        <v>0.54306375289808528</v>
      </c>
      <c r="O250">
        <v>7.7206884956594959E-4</v>
      </c>
      <c r="P250" t="str">
        <f ca="1">IF(LOOKUP(C250,$BG$10:$BG$15,$BP$10:$BP$15)=A250,C250,"")</f>
        <v/>
      </c>
      <c r="Q250" t="str">
        <f ca="1">IF(LOOKUP(C250,$BG$10:$BG$15,$BQ$10:$BQ$15)=A250,C250,"")</f>
        <v/>
      </c>
      <c r="T250">
        <f>LOOKUP(C250,$X$32:$X$37,$AA$32:$AA$37)</f>
        <v>645.28291425083364</v>
      </c>
      <c r="U250">
        <v>5611.7223275448896</v>
      </c>
      <c r="AE250" t="s">
        <v>0</v>
      </c>
      <c r="AF250">
        <v>30000.000000002899</v>
      </c>
      <c r="AH250">
        <v>13554396.0389692</v>
      </c>
      <c r="AI250">
        <v>2666.77486645305</v>
      </c>
      <c r="AJ250">
        <v>43178.135481999903</v>
      </c>
      <c r="AM250">
        <v>2950646.9961766698</v>
      </c>
      <c r="AN250">
        <v>0</v>
      </c>
      <c r="AQ250" t="s">
        <v>0</v>
      </c>
      <c r="AR250">
        <f t="shared" si="61"/>
        <v>25</v>
      </c>
      <c r="AS250">
        <f t="shared" si="50"/>
        <v>1.8093120283196335E-3</v>
      </c>
      <c r="AT250">
        <f t="shared" si="51"/>
        <v>0</v>
      </c>
      <c r="AU250">
        <f t="shared" si="52"/>
        <v>0.81747105966375333</v>
      </c>
      <c r="AV250">
        <f t="shared" si="53"/>
        <v>1.6083426142311736E-4</v>
      </c>
      <c r="AW250">
        <f t="shared" si="54"/>
        <v>2.6040906629329879E-3</v>
      </c>
      <c r="AX250">
        <f t="shared" si="55"/>
        <v>0</v>
      </c>
      <c r="AY250">
        <f t="shared" si="56"/>
        <v>0</v>
      </c>
      <c r="AZ250">
        <f t="shared" si="57"/>
        <v>0.17795470338357094</v>
      </c>
      <c r="BA250">
        <f t="shared" si="58"/>
        <v>0</v>
      </c>
      <c r="BB250">
        <f t="shared" si="59"/>
        <v>0</v>
      </c>
      <c r="BD250">
        <f t="shared" si="47"/>
        <v>0.82023598458810942</v>
      </c>
    </row>
    <row r="251" spans="1:56" x14ac:dyDescent="0.25">
      <c r="A251">
        <v>1995</v>
      </c>
      <c r="B251" t="s">
        <v>14</v>
      </c>
      <c r="C251" t="s">
        <v>0</v>
      </c>
      <c r="D251">
        <f t="shared" si="48"/>
        <v>13.139047785612101</v>
      </c>
      <c r="E251">
        <f t="shared" si="49"/>
        <v>4.2735283132068496</v>
      </c>
      <c r="F251">
        <v>153.21765742943299</v>
      </c>
      <c r="G251">
        <v>15.866379199081001</v>
      </c>
      <c r="H251">
        <v>3.9436097485332699E-3</v>
      </c>
      <c r="I251">
        <v>3.7228984902420901E-3</v>
      </c>
      <c r="J251">
        <v>569.46339745442697</v>
      </c>
      <c r="K251">
        <v>0.35170442147163999</v>
      </c>
      <c r="L251" s="1">
        <v>1.0112418998506E-5</v>
      </c>
      <c r="M251" s="1"/>
      <c r="N251">
        <v>1.195165817489193</v>
      </c>
      <c r="O251">
        <v>1.1999953822186505E-3</v>
      </c>
      <c r="P251" t="str">
        <f ca="1">IF(LOOKUP(C251,$BG$10:$BG$15,$BP$10:$BP$15)=A251,C251,"")</f>
        <v/>
      </c>
      <c r="Q251" t="str">
        <f ca="1">IF(LOOKUP(C251,$BG$10:$BG$15,$BQ$10:$BQ$15)=A251,C251,"")</f>
        <v/>
      </c>
      <c r="T251">
        <f>LOOKUP(C251,$X$32:$X$37,$AA$32:$AA$37)</f>
        <v>645.28291425083364</v>
      </c>
      <c r="U251">
        <v>5731.5552671014902</v>
      </c>
      <c r="AE251" t="s">
        <v>0</v>
      </c>
      <c r="AF251">
        <v>29753.4246575371</v>
      </c>
      <c r="AH251">
        <v>13139047.785612101</v>
      </c>
      <c r="AI251">
        <v>2700.2756574807099</v>
      </c>
      <c r="AJ251">
        <v>43178.135481999903</v>
      </c>
      <c r="AM251">
        <v>4273528.3132068496</v>
      </c>
      <c r="AN251">
        <v>0</v>
      </c>
      <c r="AQ251" t="s">
        <v>0</v>
      </c>
      <c r="AR251">
        <f t="shared" si="61"/>
        <v>13</v>
      </c>
      <c r="AS251">
        <f t="shared" si="50"/>
        <v>1.701342113999199E-3</v>
      </c>
      <c r="AT251">
        <f t="shared" si="51"/>
        <v>0</v>
      </c>
      <c r="AU251">
        <f t="shared" si="52"/>
        <v>0.75130898687479641</v>
      </c>
      <c r="AV251">
        <f t="shared" si="53"/>
        <v>1.5440550956257864E-4</v>
      </c>
      <c r="AW251">
        <f t="shared" si="54"/>
        <v>2.4689857098813177E-3</v>
      </c>
      <c r="AX251">
        <f t="shared" si="55"/>
        <v>0</v>
      </c>
      <c r="AY251">
        <f t="shared" si="56"/>
        <v>0</v>
      </c>
      <c r="AZ251">
        <f t="shared" si="57"/>
        <v>0.24436627979176037</v>
      </c>
      <c r="BA251">
        <f t="shared" si="58"/>
        <v>0</v>
      </c>
      <c r="BB251">
        <f t="shared" si="59"/>
        <v>0</v>
      </c>
      <c r="BD251">
        <f t="shared" si="47"/>
        <v>0.7539323780942403</v>
      </c>
    </row>
    <row r="252" spans="1:56" x14ac:dyDescent="0.25">
      <c r="A252">
        <v>1996</v>
      </c>
      <c r="B252" t="s">
        <v>14</v>
      </c>
      <c r="C252" t="s">
        <v>0</v>
      </c>
      <c r="D252">
        <f t="shared" si="48"/>
        <v>15.0183135119198</v>
      </c>
      <c r="E252">
        <f t="shared" si="49"/>
        <v>1.5660400045579199</v>
      </c>
      <c r="F252">
        <v>58.936543691011998</v>
      </c>
      <c r="G252">
        <v>6.1302135527014903</v>
      </c>
      <c r="H252">
        <v>1.7046258460995799E-3</v>
      </c>
      <c r="I252">
        <v>1.4703792766248001E-3</v>
      </c>
      <c r="J252">
        <v>926.30383701129097</v>
      </c>
      <c r="K252">
        <v>2.9872332781744002</v>
      </c>
      <c r="L252" s="1">
        <v>7.6743140414774606E-6</v>
      </c>
      <c r="M252" s="1"/>
      <c r="N252">
        <v>3.3915882174674352</v>
      </c>
      <c r="O252">
        <v>3.2915077338323295E-3</v>
      </c>
      <c r="P252" t="str">
        <f ca="1">IF(LOOKUP(C252,$BG$10:$BG$15,$BP$10:$BP$15)=A252,C252,"")</f>
        <v/>
      </c>
      <c r="Q252" t="str">
        <f ca="1">IF(LOOKUP(C252,$BG$10:$BG$15,$BQ$10:$BQ$15)=A252,C252,"")</f>
        <v/>
      </c>
      <c r="T252">
        <f>LOOKUP(C252,$X$32:$X$37,$AA$32:$AA$37)</f>
        <v>645.28291425083364</v>
      </c>
      <c r="U252">
        <v>6241.35574702553</v>
      </c>
      <c r="AE252" t="s">
        <v>0</v>
      </c>
      <c r="AF252">
        <v>30082.1917808248</v>
      </c>
      <c r="AH252">
        <v>15018313.5119198</v>
      </c>
      <c r="AI252">
        <v>2680.2138674808898</v>
      </c>
      <c r="AJ252">
        <v>43295.791286999898</v>
      </c>
      <c r="AM252">
        <v>1566040.0045579199</v>
      </c>
      <c r="AN252">
        <v>0</v>
      </c>
      <c r="AQ252" t="s">
        <v>0</v>
      </c>
      <c r="AR252">
        <f t="shared" si="61"/>
        <v>36</v>
      </c>
      <c r="AS252">
        <f t="shared" si="50"/>
        <v>1.8056091468979796E-3</v>
      </c>
      <c r="AT252">
        <f t="shared" si="51"/>
        <v>0</v>
      </c>
      <c r="AU252">
        <f t="shared" si="52"/>
        <v>0.90143711753706546</v>
      </c>
      <c r="AV252">
        <f t="shared" si="53"/>
        <v>1.608732073123435E-4</v>
      </c>
      <c r="AW252">
        <f t="shared" si="54"/>
        <v>2.5987227705869453E-3</v>
      </c>
      <c r="AX252">
        <f t="shared" si="55"/>
        <v>0</v>
      </c>
      <c r="AY252">
        <f t="shared" si="56"/>
        <v>0</v>
      </c>
      <c r="AZ252">
        <f t="shared" si="57"/>
        <v>9.3997677338137242E-2</v>
      </c>
      <c r="BA252">
        <f t="shared" si="58"/>
        <v>0</v>
      </c>
      <c r="BB252">
        <f t="shared" si="59"/>
        <v>0</v>
      </c>
      <c r="BD252">
        <f t="shared" si="47"/>
        <v>0.90419671351496478</v>
      </c>
    </row>
    <row r="253" spans="1:56" x14ac:dyDescent="0.25">
      <c r="A253">
        <v>1997</v>
      </c>
      <c r="B253" t="s">
        <v>14</v>
      </c>
      <c r="C253" t="s">
        <v>0</v>
      </c>
      <c r="D253">
        <f t="shared" si="48"/>
        <v>13.9404929123044</v>
      </c>
      <c r="E253">
        <f t="shared" si="49"/>
        <v>1.3358687174089199</v>
      </c>
      <c r="F253">
        <v>54.558219733315703</v>
      </c>
      <c r="G253">
        <v>5.6822199082687597</v>
      </c>
      <c r="H253">
        <v>1.6241175105935501E-3</v>
      </c>
      <c r="I253">
        <v>1.3706059248444499E-3</v>
      </c>
      <c r="J253">
        <v>747.29432175730005</v>
      </c>
      <c r="K253">
        <v>1.2016338380343901</v>
      </c>
      <c r="L253" s="1">
        <v>1.38126407864076E-6</v>
      </c>
      <c r="M253" s="1"/>
      <c r="N253">
        <v>2.5439389050010353</v>
      </c>
      <c r="O253">
        <v>3.4717894211187096E-3</v>
      </c>
      <c r="P253" t="str">
        <f ca="1">IF(LOOKUP(C253,$BG$10:$BG$15,$BP$10:$BP$15)=A253,C253,"")</f>
        <v/>
      </c>
      <c r="Q253" t="str">
        <f ca="1">IF(LOOKUP(C253,$BG$10:$BG$15,$BQ$10:$BQ$15)=A253,C253,"")</f>
        <v/>
      </c>
      <c r="T253">
        <f>LOOKUP(C253,$X$32:$X$37,$AA$32:$AA$37)</f>
        <v>645.28291425083364</v>
      </c>
      <c r="U253">
        <v>5608.63423996246</v>
      </c>
      <c r="AE253" t="s">
        <v>0</v>
      </c>
      <c r="AF253">
        <v>30000.000000002899</v>
      </c>
      <c r="AH253">
        <v>13940492.9123044</v>
      </c>
      <c r="AI253">
        <v>2678.2857158648599</v>
      </c>
      <c r="AJ253">
        <v>43178.135481999903</v>
      </c>
      <c r="AM253">
        <v>1335868.7174089199</v>
      </c>
      <c r="AN253">
        <v>0</v>
      </c>
      <c r="AQ253" t="s">
        <v>0</v>
      </c>
      <c r="AR253">
        <f t="shared" si="61"/>
        <v>38</v>
      </c>
      <c r="AS253">
        <f t="shared" si="50"/>
        <v>1.9541150275821108E-3</v>
      </c>
      <c r="AT253">
        <f t="shared" si="51"/>
        <v>0</v>
      </c>
      <c r="AU253">
        <f t="shared" si="52"/>
        <v>0.9080442230611101</v>
      </c>
      <c r="AV253">
        <f t="shared" si="53"/>
        <v>1.7445594551765097E-4</v>
      </c>
      <c r="AW253">
        <f t="shared" si="54"/>
        <v>2.8125014469448069E-3</v>
      </c>
      <c r="AX253">
        <f t="shared" si="55"/>
        <v>0</v>
      </c>
      <c r="AY253">
        <f t="shared" si="56"/>
        <v>0</v>
      </c>
      <c r="AZ253">
        <f t="shared" si="57"/>
        <v>8.7014704518845284E-2</v>
      </c>
      <c r="BA253">
        <f t="shared" si="58"/>
        <v>0</v>
      </c>
      <c r="BB253">
        <f t="shared" si="59"/>
        <v>0</v>
      </c>
      <c r="BD253">
        <f t="shared" si="47"/>
        <v>0.91103118045357256</v>
      </c>
    </row>
    <row r="254" spans="1:56" x14ac:dyDescent="0.25">
      <c r="A254">
        <v>1998</v>
      </c>
      <c r="B254" t="s">
        <v>14</v>
      </c>
      <c r="C254" t="s">
        <v>0</v>
      </c>
      <c r="D254">
        <f t="shared" si="48"/>
        <v>13.9773434371028</v>
      </c>
      <c r="E254">
        <f t="shared" si="49"/>
        <v>3.5914189630272597</v>
      </c>
      <c r="F254">
        <v>127.62063368713299</v>
      </c>
      <c r="G254">
        <v>13.2221851455684</v>
      </c>
      <c r="H254">
        <v>3.3306582108127798E-3</v>
      </c>
      <c r="I254">
        <v>3.1271357606325002E-3</v>
      </c>
      <c r="J254">
        <v>637.85024060137903</v>
      </c>
      <c r="K254">
        <v>1.0732235642243</v>
      </c>
      <c r="L254" s="1">
        <v>1.4582179429643101E-6</v>
      </c>
      <c r="M254" s="1"/>
      <c r="N254">
        <v>0.90357221578110902</v>
      </c>
      <c r="O254">
        <v>1.4428585691289011E-4</v>
      </c>
      <c r="P254" t="str">
        <f ca="1">IF(LOOKUP(C254,$BG$10:$BG$15,$BP$10:$BP$15)=A254,C254,"")</f>
        <v/>
      </c>
      <c r="Q254" t="str">
        <f ca="1">IF(LOOKUP(C254,$BG$10:$BG$15,$BQ$10:$BQ$15)=A254,C254,"")</f>
        <v>CAPP</v>
      </c>
      <c r="T254">
        <f>LOOKUP(C254,$X$32:$X$37,$AA$32:$AA$37)</f>
        <v>645.28291425083364</v>
      </c>
      <c r="U254">
        <v>6705.2709275495699</v>
      </c>
      <c r="AE254" t="s">
        <v>0</v>
      </c>
      <c r="AF254">
        <v>30000.000000002899</v>
      </c>
      <c r="AH254">
        <v>13977343.4371028</v>
      </c>
      <c r="AI254">
        <v>2693.0398370958801</v>
      </c>
      <c r="AJ254">
        <v>43178.135481999903</v>
      </c>
      <c r="AM254">
        <v>3591411.9490272598</v>
      </c>
      <c r="AN254">
        <v>7.0140000000000002</v>
      </c>
      <c r="AQ254" t="s">
        <v>0</v>
      </c>
      <c r="AR254">
        <f t="shared" si="61"/>
        <v>19</v>
      </c>
      <c r="AS254">
        <f t="shared" si="50"/>
        <v>1.7002336643445557E-3</v>
      </c>
      <c r="AT254">
        <f t="shared" si="51"/>
        <v>0</v>
      </c>
      <c r="AU254">
        <f t="shared" si="52"/>
        <v>0.79215832832884414</v>
      </c>
      <c r="AV254">
        <f t="shared" si="53"/>
        <v>1.5262656634836504E-4</v>
      </c>
      <c r="AW254">
        <f t="shared" si="54"/>
        <v>2.4470973170039757E-3</v>
      </c>
      <c r="AX254">
        <f t="shared" si="55"/>
        <v>0</v>
      </c>
      <c r="AY254">
        <f t="shared" si="56"/>
        <v>0</v>
      </c>
      <c r="AZ254">
        <f t="shared" si="57"/>
        <v>0.20354131660882835</v>
      </c>
      <c r="BA254">
        <f t="shared" si="58"/>
        <v>3.9751463072371869E-7</v>
      </c>
      <c r="BB254">
        <f t="shared" si="59"/>
        <v>0</v>
      </c>
      <c r="BD254">
        <f t="shared" si="47"/>
        <v>0.79475805221219653</v>
      </c>
    </row>
    <row r="255" spans="1:56" x14ac:dyDescent="0.25">
      <c r="A255">
        <v>1999</v>
      </c>
      <c r="B255" t="s">
        <v>14</v>
      </c>
      <c r="C255" t="s">
        <v>0</v>
      </c>
      <c r="D255">
        <f t="shared" si="48"/>
        <v>12.975602839438601</v>
      </c>
      <c r="E255">
        <f t="shared" si="49"/>
        <v>4.59585448215166</v>
      </c>
      <c r="F255">
        <v>163.28844669632699</v>
      </c>
      <c r="G255">
        <v>16.907200456393401</v>
      </c>
      <c r="H255">
        <v>4.1838450114862896E-3</v>
      </c>
      <c r="I255">
        <v>3.9633016180825997E-3</v>
      </c>
      <c r="J255">
        <v>558.99161279013504</v>
      </c>
      <c r="K255">
        <v>0.80654562243496697</v>
      </c>
      <c r="L255" s="1">
        <v>1.02194574885087E-5</v>
      </c>
      <c r="M255" s="1"/>
      <c r="N255">
        <v>1.6809369326075041</v>
      </c>
      <c r="O255">
        <v>1.6806337730121798E-3</v>
      </c>
      <c r="P255" t="str">
        <f ca="1">IF(LOOKUP(C255,$BG$10:$BG$15,$BP$10:$BP$15)=A255,C255,"")</f>
        <v/>
      </c>
      <c r="Q255" t="str">
        <f ca="1">IF(LOOKUP(C255,$BG$10:$BG$15,$BQ$10:$BQ$15)=A255,C255,"")</f>
        <v/>
      </c>
      <c r="T255">
        <f>LOOKUP(C255,$X$32:$X$37,$AA$32:$AA$37)</f>
        <v>645.28291425083364</v>
      </c>
      <c r="U255">
        <v>5100.7638799759998</v>
      </c>
      <c r="AE255" t="s">
        <v>0</v>
      </c>
      <c r="AF255">
        <v>30000.000000002899</v>
      </c>
      <c r="AH255">
        <v>12975602.8394386</v>
      </c>
      <c r="AI255">
        <v>2667.94136159456</v>
      </c>
      <c r="AJ255">
        <v>43178.135481999903</v>
      </c>
      <c r="AM255">
        <v>4595854.4821516601</v>
      </c>
      <c r="AN255">
        <v>0</v>
      </c>
      <c r="AQ255" t="s">
        <v>0</v>
      </c>
      <c r="AR255">
        <f t="shared" si="61"/>
        <v>10</v>
      </c>
      <c r="AS255">
        <f t="shared" si="50"/>
        <v>1.6999764396108982E-3</v>
      </c>
      <c r="AT255">
        <f t="shared" si="51"/>
        <v>0</v>
      </c>
      <c r="AU255">
        <f t="shared" si="52"/>
        <v>0.73527397055972543</v>
      </c>
      <c r="AV255">
        <f t="shared" si="53"/>
        <v>1.5118124856579112E-4</v>
      </c>
      <c r="AW255">
        <f t="shared" si="54"/>
        <v>2.4467271008573365E-3</v>
      </c>
      <c r="AX255">
        <f t="shared" si="55"/>
        <v>0</v>
      </c>
      <c r="AY255">
        <f t="shared" si="56"/>
        <v>0</v>
      </c>
      <c r="AZ255">
        <f t="shared" si="57"/>
        <v>0.26042814465124042</v>
      </c>
      <c r="BA255">
        <f t="shared" si="58"/>
        <v>0</v>
      </c>
      <c r="BB255">
        <f t="shared" si="59"/>
        <v>0</v>
      </c>
      <c r="BD255">
        <f t="shared" si="47"/>
        <v>0.73787187890914863</v>
      </c>
    </row>
    <row r="256" spans="1:56" x14ac:dyDescent="0.25">
      <c r="A256">
        <v>2000</v>
      </c>
      <c r="B256" t="s">
        <v>14</v>
      </c>
      <c r="C256" t="s">
        <v>0</v>
      </c>
      <c r="D256">
        <f t="shared" si="48"/>
        <v>12.121955332147701</v>
      </c>
      <c r="E256">
        <f t="shared" si="49"/>
        <v>4.3722601214057102</v>
      </c>
      <c r="F256">
        <v>165.441214754122</v>
      </c>
      <c r="G256">
        <v>17.133229775963098</v>
      </c>
      <c r="H256">
        <v>4.2541894237867403E-3</v>
      </c>
      <c r="I256">
        <v>4.1239823334806597E-3</v>
      </c>
      <c r="J256">
        <v>669.35258094529104</v>
      </c>
      <c r="K256">
        <v>2.8100966795645701</v>
      </c>
      <c r="L256">
        <v>0</v>
      </c>
      <c r="N256">
        <v>2.3109900791524538</v>
      </c>
      <c r="O256">
        <v>1.9116589007106906E-3</v>
      </c>
      <c r="P256" t="str">
        <f ca="1">IF(LOOKUP(C256,$BG$10:$BG$15,$BP$10:$BP$15)=A256,C256,"")</f>
        <v/>
      </c>
      <c r="Q256" t="str">
        <f ca="1">IF(LOOKUP(C256,$BG$10:$BG$15,$BQ$10:$BQ$15)=A256,C256,"")</f>
        <v/>
      </c>
      <c r="T256">
        <f>LOOKUP(C256,$X$32:$X$37,$AA$32:$AA$37)</f>
        <v>645.28291425083364</v>
      </c>
      <c r="U256">
        <v>5308.3568226656998</v>
      </c>
      <c r="AE256" t="s">
        <v>0</v>
      </c>
      <c r="AF256">
        <v>30088.1506849344</v>
      </c>
      <c r="AH256">
        <v>12121955.332147701</v>
      </c>
      <c r="AI256">
        <v>2658.02018679703</v>
      </c>
      <c r="AJ256">
        <v>43295.791286999898</v>
      </c>
      <c r="AM256">
        <v>4372192.5652272599</v>
      </c>
      <c r="AN256">
        <v>67.556178450770105</v>
      </c>
      <c r="AQ256" t="s">
        <v>0</v>
      </c>
      <c r="AR256">
        <f t="shared" si="61"/>
        <v>8</v>
      </c>
      <c r="AS256">
        <f t="shared" si="50"/>
        <v>1.8157925933247369E-3</v>
      </c>
      <c r="AT256">
        <f t="shared" si="51"/>
        <v>0</v>
      </c>
      <c r="AU256">
        <f t="shared" si="52"/>
        <v>0.73154900542785173</v>
      </c>
      <c r="AV256">
        <f t="shared" si="53"/>
        <v>1.6040910651615221E-4</v>
      </c>
      <c r="AW256">
        <f t="shared" si="54"/>
        <v>2.6128617196946044E-3</v>
      </c>
      <c r="AX256">
        <f t="shared" si="55"/>
        <v>0</v>
      </c>
      <c r="AY256">
        <f t="shared" si="56"/>
        <v>0</v>
      </c>
      <c r="AZ256">
        <f t="shared" si="57"/>
        <v>0.26385785419854058</v>
      </c>
      <c r="BA256">
        <f t="shared" si="58"/>
        <v>4.0769540723436459E-6</v>
      </c>
      <c r="BB256">
        <f t="shared" si="59"/>
        <v>0</v>
      </c>
      <c r="BD256">
        <f t="shared" si="47"/>
        <v>0.73432227625406254</v>
      </c>
    </row>
    <row r="257" spans="1:56" x14ac:dyDescent="0.25">
      <c r="A257">
        <v>2001</v>
      </c>
      <c r="B257" t="s">
        <v>14</v>
      </c>
      <c r="C257" t="s">
        <v>0</v>
      </c>
      <c r="D257">
        <f t="shared" si="48"/>
        <v>12.722048729929901</v>
      </c>
      <c r="E257">
        <f t="shared" si="49"/>
        <v>4.5624787273543594</v>
      </c>
      <c r="F257">
        <v>164.78218755803101</v>
      </c>
      <c r="G257">
        <v>17.063673578533301</v>
      </c>
      <c r="H257">
        <v>4.2241640978262704E-3</v>
      </c>
      <c r="I257">
        <v>3.9999686443476503E-3</v>
      </c>
      <c r="J257">
        <v>560.71917501788005</v>
      </c>
      <c r="K257">
        <v>1.2722951866510901</v>
      </c>
      <c r="L257">
        <v>0</v>
      </c>
      <c r="N257">
        <v>1.9011152873189037</v>
      </c>
      <c r="O257">
        <v>1.7576198856172113E-3</v>
      </c>
      <c r="P257" t="str">
        <f ca="1">IF(LOOKUP(C257,$BG$10:$BG$15,$BP$10:$BP$15)=A257,C257,"")</f>
        <v/>
      </c>
      <c r="Q257" t="str">
        <f ca="1">IF(LOOKUP(C257,$BG$10:$BG$15,$BQ$10:$BQ$15)=A257,C257,"")</f>
        <v/>
      </c>
      <c r="T257">
        <f>LOOKUP(C257,$X$32:$X$37,$AA$32:$AA$37)</f>
        <v>645.28291425083364</v>
      </c>
      <c r="U257">
        <v>5753.8891567088003</v>
      </c>
      <c r="AE257" t="s">
        <v>0</v>
      </c>
      <c r="AF257">
        <v>30000.000000002899</v>
      </c>
      <c r="AH257">
        <v>12722048.7299299</v>
      </c>
      <c r="AI257">
        <v>2630.5239256128102</v>
      </c>
      <c r="AJ257">
        <v>43178.135481999903</v>
      </c>
      <c r="AM257">
        <v>4562478.7273543598</v>
      </c>
      <c r="AN257">
        <v>0</v>
      </c>
      <c r="AQ257" t="s">
        <v>0</v>
      </c>
      <c r="AR257">
        <f t="shared" si="61"/>
        <v>9</v>
      </c>
      <c r="AS257">
        <f t="shared" si="50"/>
        <v>1.7280771408082387E-3</v>
      </c>
      <c r="AT257">
        <f t="shared" si="51"/>
        <v>0</v>
      </c>
      <c r="AU257">
        <f t="shared" si="52"/>
        <v>0.73282271981460734</v>
      </c>
      <c r="AV257">
        <f t="shared" si="53"/>
        <v>1.5152494214000698E-4</v>
      </c>
      <c r="AW257">
        <f t="shared" si="54"/>
        <v>2.4871716303052648E-3</v>
      </c>
      <c r="AX257">
        <f t="shared" si="55"/>
        <v>0</v>
      </c>
      <c r="AY257">
        <f t="shared" si="56"/>
        <v>0</v>
      </c>
      <c r="AZ257">
        <f t="shared" si="57"/>
        <v>0.26281050647213905</v>
      </c>
      <c r="BA257">
        <f t="shared" si="58"/>
        <v>0</v>
      </c>
      <c r="BB257">
        <f t="shared" si="59"/>
        <v>0</v>
      </c>
      <c r="BD257">
        <f t="shared" si="47"/>
        <v>0.73546141638705265</v>
      </c>
    </row>
    <row r="258" spans="1:56" x14ac:dyDescent="0.25">
      <c r="A258">
        <v>2002</v>
      </c>
      <c r="B258" t="s">
        <v>14</v>
      </c>
      <c r="C258" t="s">
        <v>0</v>
      </c>
      <c r="D258">
        <f t="shared" si="48"/>
        <v>13.459391291383799</v>
      </c>
      <c r="E258">
        <f t="shared" si="49"/>
        <v>3.2338919643712924</v>
      </c>
      <c r="F258">
        <v>120.91565515675499</v>
      </c>
      <c r="G258">
        <v>12.5319336158643</v>
      </c>
      <c r="H258">
        <v>3.18477461597544E-3</v>
      </c>
      <c r="I258">
        <v>2.9794267942465898E-3</v>
      </c>
      <c r="J258">
        <v>603.81665588893395</v>
      </c>
      <c r="K258">
        <v>0.74531164693071505</v>
      </c>
      <c r="L258" s="1">
        <v>8.9591407885294598E-7</v>
      </c>
      <c r="M258" s="1"/>
      <c r="N258">
        <v>0.16481403711806175</v>
      </c>
      <c r="O258">
        <v>3.0231144633467971E-4</v>
      </c>
      <c r="P258" t="str">
        <f ca="1">IF(LOOKUP(C258,$BG$10:$BG$15,$BP$10:$BP$15)=A258,C258,"")</f>
        <v>CAPP</v>
      </c>
      <c r="Q258" t="str">
        <f ca="1">IF(LOOKUP(C258,$BG$10:$BG$15,$BQ$10:$BQ$15)=A258,C258,"")</f>
        <v/>
      </c>
      <c r="T258">
        <f>LOOKUP(C258,$X$32:$X$37,$AA$32:$AA$37)</f>
        <v>645.28291425083364</v>
      </c>
      <c r="U258">
        <v>5102.9664810534196</v>
      </c>
      <c r="AE258" t="s">
        <v>0</v>
      </c>
      <c r="AF258">
        <v>30000.000000002899</v>
      </c>
      <c r="AH258">
        <v>13459391.291383799</v>
      </c>
      <c r="AI258">
        <v>2663.3744912709399</v>
      </c>
      <c r="AJ258">
        <v>43178.135481999903</v>
      </c>
      <c r="AM258">
        <v>3233881.5076286099</v>
      </c>
      <c r="AN258">
        <v>10.4567426827101</v>
      </c>
      <c r="AQ258" t="s">
        <v>0</v>
      </c>
      <c r="AR258">
        <f t="shared" si="61"/>
        <v>21</v>
      </c>
      <c r="AS258">
        <f t="shared" si="50"/>
        <v>1.789002134524929E-3</v>
      </c>
      <c r="AT258">
        <f t="shared" si="51"/>
        <v>0</v>
      </c>
      <c r="AU258">
        <f t="shared" si="52"/>
        <v>0.80262932498965101</v>
      </c>
      <c r="AV258">
        <f t="shared" si="53"/>
        <v>1.5882608833074993E-4</v>
      </c>
      <c r="AW258">
        <f t="shared" si="54"/>
        <v>2.5748592180698977E-3</v>
      </c>
      <c r="AX258">
        <f t="shared" si="55"/>
        <v>0</v>
      </c>
      <c r="AY258">
        <f t="shared" si="56"/>
        <v>0</v>
      </c>
      <c r="AZ258">
        <f t="shared" si="57"/>
        <v>0.1928473639982573</v>
      </c>
      <c r="BA258">
        <f t="shared" si="58"/>
        <v>6.2357116598481647E-7</v>
      </c>
      <c r="BB258">
        <f t="shared" si="59"/>
        <v>0</v>
      </c>
      <c r="BD258">
        <f t="shared" ref="BD258:BD321" si="62">SUM(AU258:AW258)</f>
        <v>0.80536301029605162</v>
      </c>
    </row>
    <row r="259" spans="1:56" x14ac:dyDescent="0.25">
      <c r="A259">
        <v>2003</v>
      </c>
      <c r="B259" t="s">
        <v>14</v>
      </c>
      <c r="C259" t="s">
        <v>0</v>
      </c>
      <c r="D259">
        <f t="shared" ref="D259:D322" si="63">AH259/1000000</f>
        <v>14.9497963848341</v>
      </c>
      <c r="E259">
        <f t="shared" ref="E259:E322" si="64">SUM(AG259,AL259,AM259,AN259)/1000000</f>
        <v>2.92890843809597</v>
      </c>
      <c r="F259">
        <v>102.281676027289</v>
      </c>
      <c r="G259">
        <v>10.6044464719042</v>
      </c>
      <c r="H259">
        <v>2.7198342003569098E-3</v>
      </c>
      <c r="I259">
        <v>2.53671847170262E-3</v>
      </c>
      <c r="J259">
        <v>631.18245436381505</v>
      </c>
      <c r="K259">
        <v>0.26774147482152799</v>
      </c>
      <c r="L259">
        <v>0</v>
      </c>
      <c r="N259">
        <v>1.960202656843685</v>
      </c>
      <c r="O259">
        <v>1.2099601844971796E-3</v>
      </c>
      <c r="P259" t="str">
        <f ca="1">IF(LOOKUP(C259,$BG$10:$BG$15,$BP$10:$BP$15)=A259,C259,"")</f>
        <v/>
      </c>
      <c r="Q259" t="str">
        <f ca="1">IF(LOOKUP(C259,$BG$10:$BG$15,$BQ$10:$BQ$15)=A259,C259,"")</f>
        <v/>
      </c>
      <c r="T259">
        <f>LOOKUP(C259,$X$32:$X$37,$AA$32:$AA$37)</f>
        <v>645.28291425083364</v>
      </c>
      <c r="U259">
        <v>4965.0266870226496</v>
      </c>
      <c r="AE259" t="s">
        <v>0</v>
      </c>
      <c r="AF259">
        <v>30000.000000002899</v>
      </c>
      <c r="AH259">
        <v>14949796.3848341</v>
      </c>
      <c r="AI259">
        <v>2700.0459884430202</v>
      </c>
      <c r="AJ259">
        <v>43178.135481999903</v>
      </c>
      <c r="AM259">
        <v>2928894.3130959701</v>
      </c>
      <c r="AN259">
        <v>14.125</v>
      </c>
      <c r="AQ259" t="s">
        <v>0</v>
      </c>
      <c r="AR259">
        <f t="shared" si="61"/>
        <v>27</v>
      </c>
      <c r="AS259">
        <f t="shared" ref="AS259:AS322" si="65">AF259/SUM($AF259:$AO259)</f>
        <v>1.6708825814918764E-3</v>
      </c>
      <c r="AT259">
        <f t="shared" ref="AT259:AT322" si="66">AG259/SUM($AF259:$AO259)</f>
        <v>0</v>
      </c>
      <c r="AU259">
        <f t="shared" ref="AU259:AU322" si="67">AH259/SUM($AF259:$AO259)</f>
        <v>0.83264514587557026</v>
      </c>
      <c r="AV259">
        <f t="shared" ref="AV259:AV322" si="68">AI259/SUM($AF259:$AO259)</f>
        <v>1.5038199371053407E-4</v>
      </c>
      <c r="AW259">
        <f t="shared" ref="AW259:AW322" si="69">AJ259/SUM($AF259:$AO259)</f>
        <v>2.4048531492721001E-3</v>
      </c>
      <c r="AX259">
        <f t="shared" ref="AX259:AX322" si="70">AK259/SUM($AF259:$AO259)</f>
        <v>0</v>
      </c>
      <c r="AY259">
        <f t="shared" ref="AY259:AY322" si="71">AL259/SUM($AF259:$AO259)</f>
        <v>0</v>
      </c>
      <c r="AZ259">
        <f t="shared" ref="AZ259:AZ322" si="72">AM259/SUM($AF259:$AO259)</f>
        <v>0.16312794969273992</v>
      </c>
      <c r="BA259">
        <f t="shared" ref="BA259:BA322" si="73">AN259/SUM($AF259:$AO259)</f>
        <v>7.867072154523491E-7</v>
      </c>
      <c r="BB259">
        <f t="shared" ref="BB259:BB322" si="74">AO259/SUM($AF259:$AO259)</f>
        <v>0</v>
      </c>
      <c r="BD259">
        <f t="shared" si="62"/>
        <v>0.83520038101855287</v>
      </c>
    </row>
    <row r="260" spans="1:56" x14ac:dyDescent="0.25">
      <c r="A260">
        <v>2004</v>
      </c>
      <c r="B260" t="s">
        <v>14</v>
      </c>
      <c r="C260" t="s">
        <v>0</v>
      </c>
      <c r="D260">
        <f t="shared" si="63"/>
        <v>13.818725249830299</v>
      </c>
      <c r="E260">
        <f t="shared" si="64"/>
        <v>3.3624105617488103</v>
      </c>
      <c r="F260">
        <v>122.16565871103801</v>
      </c>
      <c r="G260">
        <v>12.6602329700667</v>
      </c>
      <c r="H260">
        <v>3.2070925321547499E-3</v>
      </c>
      <c r="I260">
        <v>2.9809388663947899E-3</v>
      </c>
      <c r="J260">
        <v>581.70628700343696</v>
      </c>
      <c r="K260">
        <v>0.227091989174805</v>
      </c>
      <c r="L260" s="1">
        <v>8.4377020903342403E-6</v>
      </c>
      <c r="M260" s="1"/>
      <c r="N260">
        <v>0.51594562723015924</v>
      </c>
      <c r="O260">
        <v>2.7848145800716964E-4</v>
      </c>
      <c r="P260" t="str">
        <f ca="1">IF(LOOKUP(C260,$BG$10:$BG$15,$BP$10:$BP$15)=A260,C260,"")</f>
        <v/>
      </c>
      <c r="Q260" t="str">
        <f ca="1">IF(LOOKUP(C260,$BG$10:$BG$15,$BQ$10:$BQ$15)=A260,C260,"")</f>
        <v/>
      </c>
      <c r="T260">
        <f>LOOKUP(C260,$X$32:$X$37,$AA$32:$AA$37)</f>
        <v>645.28291425083364</v>
      </c>
      <c r="U260">
        <v>4866.5184209873796</v>
      </c>
      <c r="AE260" t="s">
        <v>0</v>
      </c>
      <c r="AF260">
        <v>30082.1917808248</v>
      </c>
      <c r="AH260">
        <v>13818725.2498303</v>
      </c>
      <c r="AI260">
        <v>2638.8656039641501</v>
      </c>
      <c r="AJ260">
        <v>43295.791286999898</v>
      </c>
      <c r="AM260">
        <v>3362410.5617488101</v>
      </c>
      <c r="AN260">
        <v>0</v>
      </c>
      <c r="AQ260" t="s">
        <v>0</v>
      </c>
      <c r="AR260">
        <f t="shared" si="61"/>
        <v>20</v>
      </c>
      <c r="AS260">
        <f t="shared" si="65"/>
        <v>1.7431723745548323E-3</v>
      </c>
      <c r="AT260">
        <f t="shared" si="66"/>
        <v>0</v>
      </c>
      <c r="AU260">
        <f t="shared" si="67"/>
        <v>0.80075349171938037</v>
      </c>
      <c r="AV260">
        <f t="shared" si="68"/>
        <v>1.5291431071606364E-4</v>
      </c>
      <c r="AW260">
        <f t="shared" si="69"/>
        <v>2.5088606527034355E-3</v>
      </c>
      <c r="AX260">
        <f t="shared" si="70"/>
        <v>0</v>
      </c>
      <c r="AY260">
        <f t="shared" si="71"/>
        <v>0</v>
      </c>
      <c r="AZ260">
        <f t="shared" si="72"/>
        <v>0.19484156094264538</v>
      </c>
      <c r="BA260">
        <f t="shared" si="73"/>
        <v>0</v>
      </c>
      <c r="BB260">
        <f t="shared" si="74"/>
        <v>0</v>
      </c>
      <c r="BD260">
        <f t="shared" si="62"/>
        <v>0.80341526668279983</v>
      </c>
    </row>
    <row r="261" spans="1:56" x14ac:dyDescent="0.25">
      <c r="A261">
        <v>2005</v>
      </c>
      <c r="B261" t="s">
        <v>14</v>
      </c>
      <c r="C261" t="s">
        <v>0</v>
      </c>
      <c r="D261">
        <f t="shared" si="63"/>
        <v>12.288414095456</v>
      </c>
      <c r="E261">
        <f t="shared" si="64"/>
        <v>4.89801135233885</v>
      </c>
      <c r="F261">
        <v>177.90511781756601</v>
      </c>
      <c r="G261">
        <v>18.4183600201874</v>
      </c>
      <c r="H261">
        <v>4.5397155611499197E-3</v>
      </c>
      <c r="I261">
        <v>4.3142599906806599E-3</v>
      </c>
      <c r="J261">
        <v>499.19016067010801</v>
      </c>
      <c r="K261">
        <v>0.46119178697802599</v>
      </c>
      <c r="L261">
        <v>0</v>
      </c>
      <c r="N261">
        <v>2.6702825467772948</v>
      </c>
      <c r="O261">
        <v>2.3874626952738701E-3</v>
      </c>
      <c r="P261" t="str">
        <f ca="1">IF(LOOKUP(C261,$BG$10:$BG$15,$BP$10:$BP$15)=A261,C261,"")</f>
        <v/>
      </c>
      <c r="Q261" t="str">
        <f ca="1">IF(LOOKUP(C261,$BG$10:$BG$15,$BQ$10:$BQ$15)=A261,C261,"")</f>
        <v/>
      </c>
      <c r="T261">
        <f>LOOKUP(C261,$X$32:$X$37,$AA$32:$AA$37)</f>
        <v>645.28291425083364</v>
      </c>
      <c r="U261">
        <v>4896.2094213789196</v>
      </c>
      <c r="AE261" t="s">
        <v>0</v>
      </c>
      <c r="AF261">
        <v>30000.000000002899</v>
      </c>
      <c r="AH261">
        <v>12288414.095456</v>
      </c>
      <c r="AI261">
        <v>2705.4249758912301</v>
      </c>
      <c r="AJ261">
        <v>43178.135481999903</v>
      </c>
      <c r="AM261">
        <v>4898011.3523388496</v>
      </c>
      <c r="AN261">
        <v>0</v>
      </c>
      <c r="AQ261" t="s">
        <v>0</v>
      </c>
      <c r="AR261">
        <f t="shared" si="61"/>
        <v>5</v>
      </c>
      <c r="AS261">
        <f t="shared" si="65"/>
        <v>1.7378903358560281E-3</v>
      </c>
      <c r="AT261">
        <f t="shared" si="66"/>
        <v>0</v>
      </c>
      <c r="AU261">
        <f t="shared" si="67"/>
        <v>0.7118638699829305</v>
      </c>
      <c r="AV261">
        <f t="shared" si="68"/>
        <v>1.5672439733281475E-4</v>
      </c>
      <c r="AW261">
        <f t="shared" si="69"/>
        <v>2.5012954791480881E-3</v>
      </c>
      <c r="AX261">
        <f t="shared" si="70"/>
        <v>0</v>
      </c>
      <c r="AY261">
        <f t="shared" si="71"/>
        <v>0</v>
      </c>
      <c r="AZ261">
        <f t="shared" si="72"/>
        <v>0.28374021980473263</v>
      </c>
      <c r="BA261">
        <f t="shared" si="73"/>
        <v>0</v>
      </c>
      <c r="BB261">
        <f t="shared" si="74"/>
        <v>0</v>
      </c>
      <c r="BD261">
        <f t="shared" si="62"/>
        <v>0.71452188985941145</v>
      </c>
    </row>
    <row r="262" spans="1:56" x14ac:dyDescent="0.25">
      <c r="A262">
        <v>2006</v>
      </c>
      <c r="B262" t="s">
        <v>14</v>
      </c>
      <c r="C262" t="s">
        <v>0</v>
      </c>
      <c r="D262">
        <f t="shared" si="63"/>
        <v>13.8690428310054</v>
      </c>
      <c r="E262">
        <f t="shared" si="64"/>
        <v>1.62443545833864</v>
      </c>
      <c r="F262">
        <v>65.4190244384734</v>
      </c>
      <c r="G262">
        <v>6.8031887925543399</v>
      </c>
      <c r="H262">
        <v>1.8781297948120899E-3</v>
      </c>
      <c r="I262">
        <v>1.6295269046003901E-3</v>
      </c>
      <c r="J262">
        <v>745.70302071901494</v>
      </c>
      <c r="K262">
        <v>1.4258907266434</v>
      </c>
      <c r="L262" s="1">
        <v>1.5389743428632601E-6</v>
      </c>
      <c r="M262" s="1"/>
      <c r="N262">
        <v>2.1839220827723151</v>
      </c>
      <c r="O262">
        <v>2.9588561571442292E-3</v>
      </c>
      <c r="P262" t="str">
        <f ca="1">IF(LOOKUP(C262,$BG$10:$BG$15,$BP$10:$BP$15)=A262,C262,"")</f>
        <v/>
      </c>
      <c r="Q262" t="str">
        <f ca="1">IF(LOOKUP(C262,$BG$10:$BG$15,$BQ$10:$BQ$15)=A262,C262,"")</f>
        <v/>
      </c>
      <c r="T262">
        <f>LOOKUP(C262,$X$32:$X$37,$AA$32:$AA$37)</f>
        <v>645.28291425083364</v>
      </c>
      <c r="U262">
        <v>5730.0955379281904</v>
      </c>
      <c r="AE262" t="s">
        <v>0</v>
      </c>
      <c r="AF262">
        <v>29835.616438359</v>
      </c>
      <c r="AH262">
        <v>13869042.8310054</v>
      </c>
      <c r="AI262">
        <v>2695.0739645337899</v>
      </c>
      <c r="AJ262">
        <v>43178.135481999903</v>
      </c>
      <c r="AM262">
        <v>1624435.4583386399</v>
      </c>
      <c r="AN262">
        <v>0</v>
      </c>
      <c r="AQ262" t="s">
        <v>0</v>
      </c>
      <c r="AR262">
        <f t="shared" si="61"/>
        <v>35</v>
      </c>
      <c r="AS262">
        <f t="shared" si="65"/>
        <v>1.9163246107547528E-3</v>
      </c>
      <c r="AT262">
        <f t="shared" si="66"/>
        <v>0</v>
      </c>
      <c r="AU262">
        <f t="shared" si="67"/>
        <v>0.89080070323256988</v>
      </c>
      <c r="AV262">
        <f t="shared" si="68"/>
        <v>1.7310306213081701E-4</v>
      </c>
      <c r="AW262">
        <f t="shared" si="69"/>
        <v>2.773306991716054E-3</v>
      </c>
      <c r="AX262">
        <f t="shared" si="70"/>
        <v>0</v>
      </c>
      <c r="AY262">
        <f t="shared" si="71"/>
        <v>0</v>
      </c>
      <c r="AZ262">
        <f t="shared" si="72"/>
        <v>0.10433656210282843</v>
      </c>
      <c r="BA262">
        <f t="shared" si="73"/>
        <v>0</v>
      </c>
      <c r="BB262">
        <f t="shared" si="74"/>
        <v>0</v>
      </c>
      <c r="BD262">
        <f t="shared" si="62"/>
        <v>0.89374711328641676</v>
      </c>
    </row>
    <row r="263" spans="1:56" x14ac:dyDescent="0.25">
      <c r="A263">
        <v>2007</v>
      </c>
      <c r="B263" t="s">
        <v>14</v>
      </c>
      <c r="C263" t="s">
        <v>0</v>
      </c>
      <c r="D263">
        <f t="shared" si="63"/>
        <v>13.175293842450799</v>
      </c>
      <c r="E263">
        <f t="shared" si="64"/>
        <v>4.4591539847299506</v>
      </c>
      <c r="F263">
        <v>157.87009003361899</v>
      </c>
      <c r="G263">
        <v>16.347342190771901</v>
      </c>
      <c r="H263">
        <v>4.05142713211882E-3</v>
      </c>
      <c r="I263">
        <v>3.83347826954398E-3</v>
      </c>
      <c r="J263">
        <v>537.914757424448</v>
      </c>
      <c r="K263">
        <v>0.26856450974794399</v>
      </c>
      <c r="L263">
        <v>0</v>
      </c>
      <c r="N263">
        <v>1.3445454321735966</v>
      </c>
      <c r="O263">
        <v>1.4183925451060906E-3</v>
      </c>
      <c r="P263" t="str">
        <f ca="1">IF(LOOKUP(C263,$BG$10:$BG$15,$BP$10:$BP$15)=A263,C263,"")</f>
        <v/>
      </c>
      <c r="Q263" t="str">
        <f ca="1">IF(LOOKUP(C263,$BG$10:$BG$15,$BQ$10:$BQ$15)=A263,C263,"")</f>
        <v/>
      </c>
      <c r="T263">
        <f>LOOKUP(C263,$X$32:$X$37,$AA$32:$AA$37)</f>
        <v>645.28291425083364</v>
      </c>
      <c r="U263">
        <v>5400.6900161602098</v>
      </c>
      <c r="AE263" t="s">
        <v>0</v>
      </c>
      <c r="AF263">
        <v>29753.4246575371</v>
      </c>
      <c r="AH263">
        <v>13175293.842450799</v>
      </c>
      <c r="AI263">
        <v>2685.5643768550399</v>
      </c>
      <c r="AJ263">
        <v>43178.135481999903</v>
      </c>
      <c r="AM263">
        <v>4459153.9847299503</v>
      </c>
      <c r="AN263">
        <v>0</v>
      </c>
      <c r="AQ263" t="s">
        <v>0</v>
      </c>
      <c r="AR263">
        <f t="shared" si="61"/>
        <v>12</v>
      </c>
      <c r="AS263">
        <f t="shared" si="65"/>
        <v>1.6800291099263222E-3</v>
      </c>
      <c r="AT263">
        <f t="shared" si="66"/>
        <v>0</v>
      </c>
      <c r="AU263">
        <f t="shared" si="67"/>
        <v>0.74394384652938395</v>
      </c>
      <c r="AV263">
        <f t="shared" si="68"/>
        <v>1.5164057185446315E-4</v>
      </c>
      <c r="AW263">
        <f t="shared" si="69"/>
        <v>2.438056302998605E-3</v>
      </c>
      <c r="AX263">
        <f t="shared" si="70"/>
        <v>0</v>
      </c>
      <c r="AY263">
        <f t="shared" si="71"/>
        <v>0</v>
      </c>
      <c r="AZ263">
        <f t="shared" si="72"/>
        <v>0.25178642748583668</v>
      </c>
      <c r="BA263">
        <f t="shared" si="73"/>
        <v>0</v>
      </c>
      <c r="BB263">
        <f t="shared" si="74"/>
        <v>0</v>
      </c>
      <c r="BD263">
        <f t="shared" si="62"/>
        <v>0.74653354340423705</v>
      </c>
    </row>
    <row r="264" spans="1:56" x14ac:dyDescent="0.25">
      <c r="A264">
        <v>2008</v>
      </c>
      <c r="B264" t="s">
        <v>14</v>
      </c>
      <c r="C264" t="s">
        <v>0</v>
      </c>
      <c r="D264">
        <f t="shared" si="63"/>
        <v>13.338480889253502</v>
      </c>
      <c r="E264">
        <f t="shared" si="64"/>
        <v>3.6391155614776216</v>
      </c>
      <c r="F264">
        <v>133.79682165629001</v>
      </c>
      <c r="G264">
        <v>13.8623045688738</v>
      </c>
      <c r="H264">
        <v>3.4888200101761899E-3</v>
      </c>
      <c r="I264">
        <v>3.2702986653195898E-3</v>
      </c>
      <c r="J264">
        <v>579.84960810890504</v>
      </c>
      <c r="K264">
        <v>0.26703725097272601</v>
      </c>
      <c r="L264" s="1">
        <v>1.0603863890546299E-5</v>
      </c>
      <c r="M264" s="1"/>
      <c r="N264">
        <v>0.36131996211856476</v>
      </c>
      <c r="O264">
        <v>2.9260581893907024E-4</v>
      </c>
      <c r="P264" t="str">
        <f ca="1">IF(LOOKUP(C264,$BG$10:$BG$15,$BP$10:$BP$15)=A264,C264,"")</f>
        <v/>
      </c>
      <c r="Q264" t="str">
        <f ca="1">IF(LOOKUP(C264,$BG$10:$BG$15,$BQ$10:$BQ$15)=A264,C264,"")</f>
        <v/>
      </c>
      <c r="T264">
        <f>LOOKUP(C264,$X$32:$X$37,$AA$32:$AA$37)</f>
        <v>645.28291425083364</v>
      </c>
      <c r="U264">
        <v>4850.1779428748296</v>
      </c>
      <c r="AE264" t="s">
        <v>0</v>
      </c>
      <c r="AF264">
        <v>30082.808219180999</v>
      </c>
      <c r="AH264">
        <v>13338480.889253501</v>
      </c>
      <c r="AI264">
        <v>2681.3242723766898</v>
      </c>
      <c r="AJ264">
        <v>43295.791286999898</v>
      </c>
      <c r="AM264">
        <v>3639107.32527884</v>
      </c>
      <c r="AN264">
        <v>8.2361987816737994</v>
      </c>
      <c r="AQ264" t="s">
        <v>0</v>
      </c>
      <c r="AR264">
        <f t="shared" si="61"/>
        <v>16</v>
      </c>
      <c r="AS264">
        <f t="shared" si="65"/>
        <v>1.7640092868381092E-3</v>
      </c>
      <c r="AT264">
        <f t="shared" si="66"/>
        <v>0</v>
      </c>
      <c r="AU264">
        <f t="shared" si="67"/>
        <v>0.78214786297621774</v>
      </c>
      <c r="AV264">
        <f t="shared" si="68"/>
        <v>1.5722870295337366E-4</v>
      </c>
      <c r="AW264">
        <f t="shared" si="69"/>
        <v>2.5387981519150739E-3</v>
      </c>
      <c r="AX264">
        <f t="shared" si="70"/>
        <v>0</v>
      </c>
      <c r="AY264">
        <f t="shared" si="71"/>
        <v>0</v>
      </c>
      <c r="AZ264">
        <f t="shared" si="72"/>
        <v>0.21339161792413389</v>
      </c>
      <c r="BA264">
        <f t="shared" si="73"/>
        <v>4.8295794173409939E-7</v>
      </c>
      <c r="BB264">
        <f t="shared" si="74"/>
        <v>0</v>
      </c>
      <c r="BD264">
        <f t="shared" si="62"/>
        <v>0.78484388983108622</v>
      </c>
    </row>
    <row r="265" spans="1:56" x14ac:dyDescent="0.25">
      <c r="A265">
        <v>2009</v>
      </c>
      <c r="B265" t="s">
        <v>14</v>
      </c>
      <c r="C265" t="s">
        <v>0</v>
      </c>
      <c r="D265">
        <f t="shared" si="63"/>
        <v>14.048050066838899</v>
      </c>
      <c r="E265">
        <f t="shared" si="64"/>
        <v>2.7747804950724499</v>
      </c>
      <c r="F265">
        <v>102.954014254165</v>
      </c>
      <c r="G265">
        <v>10.6760883193875</v>
      </c>
      <c r="H265">
        <v>2.7527279375957601E-3</v>
      </c>
      <c r="I265">
        <v>2.52241570980023E-3</v>
      </c>
      <c r="J265">
        <v>685.17658492350495</v>
      </c>
      <c r="K265">
        <v>0.46438454242684202</v>
      </c>
      <c r="L265" s="1">
        <v>3.0622051469131899E-6</v>
      </c>
      <c r="M265" s="1"/>
      <c r="N265">
        <v>1.2125842818720041</v>
      </c>
      <c r="O265">
        <v>1.1913692091607194E-3</v>
      </c>
      <c r="P265" t="str">
        <f ca="1">IF(LOOKUP(C265,$BG$10:$BG$15,$BP$10:$BP$15)=A265,C265,"")</f>
        <v/>
      </c>
      <c r="Q265" t="str">
        <f ca="1">IF(LOOKUP(C265,$BG$10:$BG$15,$BQ$10:$BQ$15)=A265,C265,"")</f>
        <v/>
      </c>
      <c r="T265">
        <f>LOOKUP(C265,$X$32:$X$37,$AA$32:$AA$37)</f>
        <v>645.28291425083364</v>
      </c>
      <c r="U265">
        <v>4857.1740655567601</v>
      </c>
      <c r="AE265" t="s">
        <v>0</v>
      </c>
      <c r="AF265">
        <v>30000.000000002899</v>
      </c>
      <c r="AH265">
        <v>14048050.0668389</v>
      </c>
      <c r="AI265">
        <v>2675.4677075193999</v>
      </c>
      <c r="AJ265">
        <v>43178.135481999903</v>
      </c>
      <c r="AM265">
        <v>2774780.49507245</v>
      </c>
      <c r="AN265">
        <v>0</v>
      </c>
      <c r="AQ265" t="s">
        <v>0</v>
      </c>
      <c r="AR265">
        <f t="shared" si="61"/>
        <v>26</v>
      </c>
      <c r="AS265">
        <f t="shared" si="65"/>
        <v>1.775286152868567E-3</v>
      </c>
      <c r="AT265">
        <f t="shared" si="66"/>
        <v>0</v>
      </c>
      <c r="AU265">
        <f t="shared" si="67"/>
        <v>0.83131029194870121</v>
      </c>
      <c r="AV265">
        <f t="shared" si="68"/>
        <v>1.5832402578685802E-4</v>
      </c>
      <c r="AW265">
        <f t="shared" si="69"/>
        <v>2.555118200928999E-3</v>
      </c>
      <c r="AX265">
        <f t="shared" si="70"/>
        <v>0</v>
      </c>
      <c r="AY265">
        <f t="shared" si="71"/>
        <v>0</v>
      </c>
      <c r="AZ265">
        <f t="shared" si="72"/>
        <v>0.16420097967171438</v>
      </c>
      <c r="BA265">
        <f t="shared" si="73"/>
        <v>0</v>
      </c>
      <c r="BB265">
        <f t="shared" si="74"/>
        <v>0</v>
      </c>
      <c r="BD265">
        <f t="shared" si="62"/>
        <v>0.83402373417541709</v>
      </c>
    </row>
    <row r="266" spans="1:56" x14ac:dyDescent="0.25">
      <c r="A266">
        <v>2010</v>
      </c>
      <c r="B266" t="s">
        <v>14</v>
      </c>
      <c r="C266" t="s">
        <v>0</v>
      </c>
      <c r="D266">
        <f t="shared" si="63"/>
        <v>16.012629330860101</v>
      </c>
      <c r="E266">
        <f t="shared" si="64"/>
        <v>2.7433867210024503</v>
      </c>
      <c r="F266">
        <v>91.339907898024705</v>
      </c>
      <c r="G266">
        <v>9.4720776123002892</v>
      </c>
      <c r="H266">
        <v>2.4451389529196199E-3</v>
      </c>
      <c r="I266">
        <v>2.23847359089107E-3</v>
      </c>
      <c r="J266">
        <v>682.01306445684702</v>
      </c>
      <c r="K266">
        <v>0.487318020728776</v>
      </c>
      <c r="L266" s="1">
        <v>3.30496102575781E-6</v>
      </c>
      <c r="M266" s="1"/>
      <c r="N266">
        <v>3.2085573199632056</v>
      </c>
      <c r="O266">
        <v>1.7829003127460196E-3</v>
      </c>
      <c r="P266" t="str">
        <f ca="1">IF(LOOKUP(C266,$BG$10:$BG$15,$BP$10:$BP$15)=A266,C266,"")</f>
        <v/>
      </c>
      <c r="Q266" t="str">
        <f ca="1">IF(LOOKUP(C266,$BG$10:$BG$15,$BQ$10:$BQ$15)=A266,C266,"")</f>
        <v/>
      </c>
      <c r="T266">
        <f>LOOKUP(C266,$X$32:$X$37,$AA$32:$AA$37)</f>
        <v>645.28291425083364</v>
      </c>
      <c r="U266">
        <v>5882.86122125784</v>
      </c>
      <c r="AE266" t="s">
        <v>0</v>
      </c>
      <c r="AF266">
        <v>30000.000000002899</v>
      </c>
      <c r="AH266">
        <v>16012629.330860101</v>
      </c>
      <c r="AI266">
        <v>2699.9283022057002</v>
      </c>
      <c r="AJ266">
        <v>43178.135481999903</v>
      </c>
      <c r="AM266">
        <v>2743386.7210024502</v>
      </c>
      <c r="AN266">
        <v>0</v>
      </c>
      <c r="AQ266" t="s">
        <v>0</v>
      </c>
      <c r="AR266">
        <f t="shared" si="61"/>
        <v>30</v>
      </c>
      <c r="AS266">
        <f t="shared" si="65"/>
        <v>1.5930420920897675E-3</v>
      </c>
      <c r="AT266">
        <f t="shared" si="66"/>
        <v>0</v>
      </c>
      <c r="AU266">
        <f t="shared" si="67"/>
        <v>0.8502930843029628</v>
      </c>
      <c r="AV266">
        <f t="shared" si="68"/>
        <v>1.433699810345909E-4</v>
      </c>
      <c r="AW266">
        <f t="shared" si="69"/>
        <v>2.2928195760257967E-3</v>
      </c>
      <c r="AX266">
        <f t="shared" si="70"/>
        <v>0</v>
      </c>
      <c r="AY266">
        <f t="shared" si="71"/>
        <v>0</v>
      </c>
      <c r="AZ266">
        <f t="shared" si="72"/>
        <v>0.14567768404788695</v>
      </c>
      <c r="BA266">
        <f t="shared" si="73"/>
        <v>0</v>
      </c>
      <c r="BB266">
        <f t="shared" si="74"/>
        <v>0</v>
      </c>
      <c r="BD266">
        <f t="shared" si="62"/>
        <v>0.85272927386002317</v>
      </c>
    </row>
    <row r="267" spans="1:56" x14ac:dyDescent="0.25">
      <c r="A267">
        <v>2011</v>
      </c>
      <c r="B267" t="s">
        <v>14</v>
      </c>
      <c r="C267" t="s">
        <v>0</v>
      </c>
      <c r="D267">
        <f t="shared" si="63"/>
        <v>16.802160049245302</v>
      </c>
      <c r="E267">
        <f t="shared" si="64"/>
        <v>1.70030597366044</v>
      </c>
      <c r="F267">
        <v>57.392720969016402</v>
      </c>
      <c r="G267">
        <v>5.9635312896185697</v>
      </c>
      <c r="H267">
        <v>1.61590160630954E-3</v>
      </c>
      <c r="I267">
        <v>1.42707543181034E-3</v>
      </c>
      <c r="J267">
        <v>789.01326239602895</v>
      </c>
      <c r="K267">
        <v>1.7025321193957601</v>
      </c>
      <c r="L267">
        <v>0</v>
      </c>
      <c r="N267">
        <v>5.0411687856904166</v>
      </c>
      <c r="O267">
        <v>3.4235358184368297E-3</v>
      </c>
      <c r="P267" t="str">
        <f ca="1">IF(LOOKUP(C267,$BG$10:$BG$15,$BP$10:$BP$15)=A267,C267,"")</f>
        <v/>
      </c>
      <c r="Q267" t="str">
        <f ca="1">IF(LOOKUP(C267,$BG$10:$BG$15,$BQ$10:$BQ$15)=A267,C267,"")</f>
        <v/>
      </c>
      <c r="T267">
        <f>LOOKUP(C267,$X$32:$X$37,$AA$32:$AA$37)</f>
        <v>645.28291425083364</v>
      </c>
      <c r="U267">
        <v>5582.1834753293597</v>
      </c>
      <c r="AE267" t="s">
        <v>0</v>
      </c>
      <c r="AF267">
        <v>27043.150684933498</v>
      </c>
      <c r="AH267">
        <v>16802160.049245302</v>
      </c>
      <c r="AI267">
        <v>2696.9467221846699</v>
      </c>
      <c r="AJ267">
        <v>43178.135481999903</v>
      </c>
      <c r="AM267">
        <v>1700305.97366044</v>
      </c>
      <c r="AN267">
        <v>0</v>
      </c>
      <c r="AQ267" t="s">
        <v>0</v>
      </c>
      <c r="AR267">
        <f t="shared" si="61"/>
        <v>37</v>
      </c>
      <c r="AS267">
        <f t="shared" si="65"/>
        <v>1.4558595565255668E-3</v>
      </c>
      <c r="AT267">
        <f t="shared" si="66"/>
        <v>0</v>
      </c>
      <c r="AU267">
        <f t="shared" si="67"/>
        <v>0.90453902960331101</v>
      </c>
      <c r="AV267">
        <f t="shared" si="68"/>
        <v>1.451892830342564E-4</v>
      </c>
      <c r="AW267">
        <f t="shared" si="69"/>
        <v>2.3244814151572595E-3</v>
      </c>
      <c r="AX267">
        <f t="shared" si="70"/>
        <v>0</v>
      </c>
      <c r="AY267">
        <f t="shared" si="71"/>
        <v>0</v>
      </c>
      <c r="AZ267">
        <f t="shared" si="72"/>
        <v>9.1535440141972041E-2</v>
      </c>
      <c r="BA267">
        <f t="shared" si="73"/>
        <v>0</v>
      </c>
      <c r="BB267">
        <f t="shared" si="74"/>
        <v>0</v>
      </c>
      <c r="BD267">
        <f t="shared" si="62"/>
        <v>0.9070087003015026</v>
      </c>
    </row>
    <row r="268" spans="1:56" x14ac:dyDescent="0.25">
      <c r="A268">
        <v>2012</v>
      </c>
      <c r="B268" t="s">
        <v>14</v>
      </c>
      <c r="C268" t="s">
        <v>0</v>
      </c>
      <c r="D268">
        <f t="shared" si="63"/>
        <v>13.152650654614201</v>
      </c>
      <c r="E268">
        <f t="shared" si="64"/>
        <v>3.6219851841486599</v>
      </c>
      <c r="F268">
        <v>134.77052852056599</v>
      </c>
      <c r="G268">
        <v>13.962939871095299</v>
      </c>
      <c r="H268">
        <v>3.5155808416158598E-3</v>
      </c>
      <c r="I268">
        <v>3.3018432912993302E-3</v>
      </c>
      <c r="J268">
        <v>593.39184661439299</v>
      </c>
      <c r="K268">
        <v>0.46126659015264498</v>
      </c>
      <c r="L268" s="1">
        <v>1.63306090168465E-6</v>
      </c>
      <c r="M268" s="1"/>
      <c r="N268">
        <v>0.53001981942890408</v>
      </c>
      <c r="O268">
        <v>3.5091127635848056E-4</v>
      </c>
      <c r="P268" t="str">
        <f ca="1">IF(LOOKUP(C268,$BG$10:$BG$15,$BP$10:$BP$15)=A268,C268,"")</f>
        <v/>
      </c>
      <c r="Q268" t="str">
        <f ca="1">IF(LOOKUP(C268,$BG$10:$BG$15,$BQ$10:$BQ$15)=A268,C268,"")</f>
        <v/>
      </c>
      <c r="T268">
        <f>LOOKUP(C268,$X$32:$X$37,$AA$32:$AA$37)</f>
        <v>645.28291425083364</v>
      </c>
      <c r="U268">
        <v>5265.6122598665997</v>
      </c>
      <c r="AE268" t="s">
        <v>0</v>
      </c>
      <c r="AF268">
        <v>30082.1917808248</v>
      </c>
      <c r="AH268">
        <v>13152650.654614201</v>
      </c>
      <c r="AI268">
        <v>2735.10413096516</v>
      </c>
      <c r="AJ268">
        <v>43295.791286999898</v>
      </c>
      <c r="AM268">
        <v>3621978.17014866</v>
      </c>
      <c r="AN268">
        <v>7.0140000000000002</v>
      </c>
      <c r="AQ268" t="s">
        <v>0</v>
      </c>
      <c r="AR268">
        <f t="shared" si="61"/>
        <v>15</v>
      </c>
      <c r="AS268">
        <f t="shared" si="65"/>
        <v>1.7852139339918421E-3</v>
      </c>
      <c r="AT268">
        <f t="shared" si="66"/>
        <v>0</v>
      </c>
      <c r="AU268">
        <f t="shared" si="67"/>
        <v>0.78053804684907191</v>
      </c>
      <c r="AV268">
        <f t="shared" si="68"/>
        <v>1.6231350564788454E-4</v>
      </c>
      <c r="AW268">
        <f t="shared" si="69"/>
        <v>2.5693689626040805E-3</v>
      </c>
      <c r="AX268">
        <f t="shared" si="70"/>
        <v>0</v>
      </c>
      <c r="AY268">
        <f t="shared" si="71"/>
        <v>0</v>
      </c>
      <c r="AZ268">
        <f t="shared" si="72"/>
        <v>0.21494464050605744</v>
      </c>
      <c r="BA268">
        <f t="shared" si="73"/>
        <v>4.1624262700832578E-7</v>
      </c>
      <c r="BB268">
        <f t="shared" si="74"/>
        <v>0</v>
      </c>
      <c r="BD268">
        <f t="shared" si="62"/>
        <v>0.78326972931732386</v>
      </c>
    </row>
    <row r="269" spans="1:56" x14ac:dyDescent="0.25">
      <c r="A269">
        <v>2013</v>
      </c>
      <c r="B269" t="s">
        <v>14</v>
      </c>
      <c r="C269" t="s">
        <v>0</v>
      </c>
      <c r="D269">
        <f t="shared" si="63"/>
        <v>13.252111774970698</v>
      </c>
      <c r="E269">
        <f t="shared" si="64"/>
        <v>4.0489256919535501</v>
      </c>
      <c r="F269">
        <v>146.11123479475501</v>
      </c>
      <c r="G269">
        <v>15.131032133129301</v>
      </c>
      <c r="H269">
        <v>3.7626820720066401E-3</v>
      </c>
      <c r="I269">
        <v>3.5532600067488401E-3</v>
      </c>
      <c r="J269">
        <v>520.832969978807</v>
      </c>
      <c r="K269">
        <v>0.135067001702949</v>
      </c>
      <c r="L269">
        <v>0</v>
      </c>
      <c r="N269">
        <v>0.85749920687729642</v>
      </c>
      <c r="O269">
        <v>8.4942922219877074E-4</v>
      </c>
      <c r="P269" t="str">
        <f ca="1">IF(LOOKUP(C269,$BG$10:$BG$15,$BP$10:$BP$15)=A269,C269,"")</f>
        <v/>
      </c>
      <c r="Q269" t="str">
        <f ca="1">IF(LOOKUP(C269,$BG$10:$BG$15,$BQ$10:$BQ$15)=A269,C269,"")</f>
        <v/>
      </c>
      <c r="T269">
        <f>LOOKUP(C269,$X$32:$X$37,$AA$32:$AA$37)</f>
        <v>645.28291425083364</v>
      </c>
      <c r="U269">
        <v>5405.2613356735501</v>
      </c>
      <c r="AE269" t="s">
        <v>0</v>
      </c>
      <c r="AF269">
        <v>28052.054794522799</v>
      </c>
      <c r="AH269">
        <v>13252111.774970699</v>
      </c>
      <c r="AI269">
        <v>2689.2543672572201</v>
      </c>
      <c r="AJ269">
        <v>43178.135481999903</v>
      </c>
      <c r="AM269">
        <v>4048925.6919535501</v>
      </c>
      <c r="AN269">
        <v>0</v>
      </c>
      <c r="AQ269" t="s">
        <v>0</v>
      </c>
      <c r="AR269">
        <f t="shared" si="61"/>
        <v>14</v>
      </c>
      <c r="AS269">
        <f t="shared" si="65"/>
        <v>1.6145107546048701E-3</v>
      </c>
      <c r="AT269">
        <f t="shared" si="66"/>
        <v>0</v>
      </c>
      <c r="AU269">
        <f t="shared" si="67"/>
        <v>0.76271336052336391</v>
      </c>
      <c r="AV269">
        <f t="shared" si="68"/>
        <v>1.5477761360471338E-4</v>
      </c>
      <c r="AW269">
        <f t="shared" si="69"/>
        <v>2.4850787084975414E-3</v>
      </c>
      <c r="AX269">
        <f t="shared" si="70"/>
        <v>0</v>
      </c>
      <c r="AY269">
        <f t="shared" si="71"/>
        <v>0</v>
      </c>
      <c r="AZ269">
        <f t="shared" si="72"/>
        <v>0.23303227239992902</v>
      </c>
      <c r="BA269">
        <f t="shared" si="73"/>
        <v>0</v>
      </c>
      <c r="BB269">
        <f t="shared" si="74"/>
        <v>0</v>
      </c>
      <c r="BD269">
        <f t="shared" si="62"/>
        <v>0.7653532168454662</v>
      </c>
    </row>
    <row r="270" spans="1:56" x14ac:dyDescent="0.25">
      <c r="A270">
        <v>2014</v>
      </c>
      <c r="B270" t="s">
        <v>14</v>
      </c>
      <c r="C270" t="s">
        <v>0</v>
      </c>
      <c r="D270">
        <f t="shared" si="63"/>
        <v>12.7204079012172</v>
      </c>
      <c r="E270">
        <f t="shared" si="64"/>
        <v>3.4514515423111702</v>
      </c>
      <c r="F270">
        <v>133.191693053596</v>
      </c>
      <c r="G270">
        <v>13.8021961006891</v>
      </c>
      <c r="H270">
        <v>3.4877247651898301E-3</v>
      </c>
      <c r="I270">
        <v>3.24818454893352E-3</v>
      </c>
      <c r="J270">
        <v>606.98051536017203</v>
      </c>
      <c r="K270">
        <v>0.76630026578855903</v>
      </c>
      <c r="L270" s="1">
        <v>2.20253410384045E-5</v>
      </c>
      <c r="M270" s="1"/>
      <c r="N270">
        <v>0.79172893098841479</v>
      </c>
      <c r="O270">
        <v>2.693964575666407E-4</v>
      </c>
      <c r="P270" t="str">
        <f ca="1">IF(LOOKUP(C270,$BG$10:$BG$15,$BP$10:$BP$15)=A270,C270,"")</f>
        <v/>
      </c>
      <c r="Q270" t="str">
        <f ca="1">IF(LOOKUP(C270,$BG$10:$BG$15,$BQ$10:$BQ$15)=A270,C270,"")</f>
        <v/>
      </c>
      <c r="T270">
        <f>LOOKUP(C270,$X$32:$X$37,$AA$32:$AA$37)</f>
        <v>645.28291425083364</v>
      </c>
      <c r="U270">
        <v>5061.5630258226502</v>
      </c>
      <c r="AE270" t="s">
        <v>0</v>
      </c>
      <c r="AF270">
        <v>30000.000000002899</v>
      </c>
      <c r="AH270">
        <v>12720407.9012172</v>
      </c>
      <c r="AI270">
        <v>2673.27603730397</v>
      </c>
      <c r="AJ270">
        <v>43178.135481999903</v>
      </c>
      <c r="AM270">
        <v>3451451.5423111701</v>
      </c>
      <c r="AN270">
        <v>0</v>
      </c>
      <c r="AQ270" t="s">
        <v>0</v>
      </c>
      <c r="AR270">
        <f t="shared" si="61"/>
        <v>17</v>
      </c>
      <c r="AS270">
        <f t="shared" si="65"/>
        <v>1.8464139513341227E-3</v>
      </c>
      <c r="AT270">
        <f t="shared" si="66"/>
        <v>0</v>
      </c>
      <c r="AU270">
        <f t="shared" si="67"/>
        <v>0.78290462051553256</v>
      </c>
      <c r="AV270">
        <f t="shared" si="68"/>
        <v>1.6453247236815908E-4</v>
      </c>
      <c r="AW270">
        <f t="shared" si="69"/>
        <v>2.6574903915517274E-3</v>
      </c>
      <c r="AX270">
        <f t="shared" si="70"/>
        <v>0</v>
      </c>
      <c r="AY270">
        <f t="shared" si="71"/>
        <v>0</v>
      </c>
      <c r="AZ270">
        <f t="shared" si="72"/>
        <v>0.21242694266921347</v>
      </c>
      <c r="BA270">
        <f t="shared" si="73"/>
        <v>0</v>
      </c>
      <c r="BB270">
        <f t="shared" si="74"/>
        <v>0</v>
      </c>
      <c r="BD270">
        <f t="shared" si="62"/>
        <v>0.78572664337945242</v>
      </c>
    </row>
    <row r="271" spans="1:56" x14ac:dyDescent="0.25">
      <c r="A271">
        <v>2015</v>
      </c>
      <c r="B271" t="s">
        <v>14</v>
      </c>
      <c r="C271" t="s">
        <v>0</v>
      </c>
      <c r="D271">
        <f t="shared" si="63"/>
        <v>13.138142666473</v>
      </c>
      <c r="E271">
        <f t="shared" si="64"/>
        <v>2.9581533125164601</v>
      </c>
      <c r="F271">
        <v>114.68831629194899</v>
      </c>
      <c r="G271">
        <v>11.8895559606452</v>
      </c>
      <c r="H271">
        <v>3.0464703231879598E-3</v>
      </c>
      <c r="I271">
        <v>2.8058209532471098E-3</v>
      </c>
      <c r="J271">
        <v>636.88608004927505</v>
      </c>
      <c r="K271">
        <v>0.208687745441755</v>
      </c>
      <c r="L271" s="1">
        <v>3.5108381228655702E-6</v>
      </c>
      <c r="M271" s="1"/>
      <c r="N271">
        <v>0.56889420535949053</v>
      </c>
      <c r="O271">
        <v>6.1422158012163983E-4</v>
      </c>
      <c r="P271" t="str">
        <f ca="1">IF(LOOKUP(C271,$BG$10:$BG$15,$BP$10:$BP$15)=A271,C271,"")</f>
        <v/>
      </c>
      <c r="Q271" t="str">
        <f ca="1">IF(LOOKUP(C271,$BG$10:$BG$15,$BQ$10:$BQ$15)=A271,C271,"")</f>
        <v/>
      </c>
      <c r="T271">
        <f>LOOKUP(C271,$X$32:$X$37,$AA$32:$AA$37)</f>
        <v>645.28291425083364</v>
      </c>
      <c r="U271">
        <v>5188.3035302109001</v>
      </c>
      <c r="AE271" t="s">
        <v>0</v>
      </c>
      <c r="AF271">
        <v>30000.000000002899</v>
      </c>
      <c r="AH271">
        <v>13138142.666472999</v>
      </c>
      <c r="AI271">
        <v>2723.60291719934</v>
      </c>
      <c r="AJ271">
        <v>43178.135481999903</v>
      </c>
      <c r="AM271">
        <v>2958153.3125164602</v>
      </c>
      <c r="AN271">
        <v>0</v>
      </c>
      <c r="AQ271" t="s">
        <v>0</v>
      </c>
      <c r="AR271">
        <f t="shared" si="61"/>
        <v>24</v>
      </c>
      <c r="AS271">
        <f t="shared" si="65"/>
        <v>1.8550354456615572E-3</v>
      </c>
      <c r="AT271">
        <f t="shared" si="66"/>
        <v>0</v>
      </c>
      <c r="AU271">
        <f t="shared" si="67"/>
        <v>0.81239067788211683</v>
      </c>
      <c r="AV271">
        <f t="shared" si="68"/>
        <v>1.684126650437169E-4</v>
      </c>
      <c r="AW271">
        <f t="shared" si="69"/>
        <v>2.6698990598893017E-3</v>
      </c>
      <c r="AX271">
        <f t="shared" si="70"/>
        <v>0</v>
      </c>
      <c r="AY271">
        <f t="shared" si="71"/>
        <v>0</v>
      </c>
      <c r="AZ271">
        <f t="shared" si="72"/>
        <v>0.18291597494728845</v>
      </c>
      <c r="BA271">
        <f t="shared" si="73"/>
        <v>0</v>
      </c>
      <c r="BB271">
        <f t="shared" si="74"/>
        <v>0</v>
      </c>
      <c r="BD271">
        <f t="shared" si="62"/>
        <v>0.81522898960704993</v>
      </c>
    </row>
    <row r="272" spans="1:56" x14ac:dyDescent="0.25">
      <c r="A272">
        <v>2016</v>
      </c>
      <c r="B272" t="s">
        <v>14</v>
      </c>
      <c r="C272" t="s">
        <v>0</v>
      </c>
      <c r="D272">
        <f t="shared" si="63"/>
        <v>13.0617888770304</v>
      </c>
      <c r="E272">
        <f t="shared" si="64"/>
        <v>5.1362024350178608</v>
      </c>
      <c r="F272">
        <v>176.22702308567301</v>
      </c>
      <c r="G272">
        <v>18.242234786973999</v>
      </c>
      <c r="H272">
        <v>4.4863629973817499E-3</v>
      </c>
      <c r="I272">
        <v>4.5272145060452698E-3</v>
      </c>
      <c r="J272">
        <v>493.79376747297403</v>
      </c>
      <c r="K272">
        <v>0.207996590285561</v>
      </c>
      <c r="L272" s="1">
        <v>6.56525174465109E-7</v>
      </c>
      <c r="M272" s="1"/>
      <c r="N272">
        <v>2.1350988478819053</v>
      </c>
      <c r="O272">
        <v>2.5470646468703103E-3</v>
      </c>
      <c r="P272" t="str">
        <f ca="1">IF(LOOKUP(C272,$BG$10:$BG$15,$BP$10:$BP$15)=A272,C272,"")</f>
        <v/>
      </c>
      <c r="Q272" t="str">
        <f ca="1">IF(LOOKUP(C272,$BG$10:$BG$15,$BQ$10:$BQ$15)=A272,C272,"")</f>
        <v/>
      </c>
      <c r="T272">
        <f>LOOKUP(C272,$X$32:$X$37,$AA$32:$AA$37)</f>
        <v>645.28291425083364</v>
      </c>
      <c r="U272">
        <v>4921.0714605376997</v>
      </c>
      <c r="AE272" t="s">
        <v>0</v>
      </c>
      <c r="AF272">
        <v>30093.424657537202</v>
      </c>
      <c r="AH272">
        <v>13061788.877030401</v>
      </c>
      <c r="AI272">
        <v>2703.3479333076498</v>
      </c>
      <c r="AJ272">
        <v>43295.791286999898</v>
      </c>
      <c r="AM272">
        <v>5135984.9692852898</v>
      </c>
      <c r="AN272">
        <v>217.46573257057599</v>
      </c>
      <c r="AQ272" t="s">
        <v>0</v>
      </c>
      <c r="AR272">
        <f t="shared" si="61"/>
        <v>6</v>
      </c>
      <c r="AS272">
        <f t="shared" si="65"/>
        <v>1.6467815766776496E-3</v>
      </c>
      <c r="AT272">
        <f t="shared" si="66"/>
        <v>0</v>
      </c>
      <c r="AU272">
        <f t="shared" si="67"/>
        <v>0.71477120088289237</v>
      </c>
      <c r="AV272">
        <f t="shared" si="68"/>
        <v>1.4793343139181845E-4</v>
      </c>
      <c r="AW272">
        <f t="shared" si="69"/>
        <v>2.3692455162710986E-3</v>
      </c>
      <c r="AX272">
        <f t="shared" si="70"/>
        <v>0</v>
      </c>
      <c r="AY272">
        <f t="shared" si="71"/>
        <v>0</v>
      </c>
      <c r="AZ272">
        <f t="shared" si="72"/>
        <v>0.28105293836652073</v>
      </c>
      <c r="BA272">
        <f t="shared" si="73"/>
        <v>1.1900226246474703E-5</v>
      </c>
      <c r="BB272">
        <f t="shared" si="74"/>
        <v>0</v>
      </c>
      <c r="BD272">
        <f t="shared" si="62"/>
        <v>0.71728837983055527</v>
      </c>
    </row>
    <row r="273" spans="1:56" x14ac:dyDescent="0.25">
      <c r="A273">
        <v>2017</v>
      </c>
      <c r="B273" t="s">
        <v>14</v>
      </c>
      <c r="C273" t="s">
        <v>0</v>
      </c>
      <c r="D273">
        <f t="shared" si="63"/>
        <v>11.3255177298142</v>
      </c>
      <c r="E273">
        <f t="shared" si="64"/>
        <v>4.5500982886660086</v>
      </c>
      <c r="F273">
        <v>178.84911047470999</v>
      </c>
      <c r="G273">
        <v>18.5181855571374</v>
      </c>
      <c r="H273">
        <v>4.5890234927190299E-3</v>
      </c>
      <c r="I273">
        <v>4.7783275592993002E-3</v>
      </c>
      <c r="J273">
        <v>521.42789982529905</v>
      </c>
      <c r="K273">
        <v>0.50608955692513202</v>
      </c>
      <c r="L273" s="1">
        <v>3.9884784731143996E-6</v>
      </c>
      <c r="M273" s="1"/>
      <c r="N273">
        <v>3.2852658487462536</v>
      </c>
      <c r="O273">
        <v>2.9008381954616206E-3</v>
      </c>
      <c r="P273" t="str">
        <f ca="1">IF(LOOKUP(C273,$BG$10:$BG$15,$BP$10:$BP$15)=A273,C273,"")</f>
        <v/>
      </c>
      <c r="Q273" t="str">
        <f ca="1">IF(LOOKUP(C273,$BG$10:$BG$15,$BQ$10:$BQ$15)=A273,C273,"")</f>
        <v/>
      </c>
      <c r="T273">
        <f>LOOKUP(C273,$X$32:$X$37,$AA$32:$AA$37)</f>
        <v>645.28291425083364</v>
      </c>
      <c r="U273">
        <v>4676.6823529146004</v>
      </c>
      <c r="AE273" t="s">
        <v>0</v>
      </c>
      <c r="AF273">
        <v>30000.616438359099</v>
      </c>
      <c r="AH273">
        <v>11325517.7298142</v>
      </c>
      <c r="AI273">
        <v>2651.8113259516899</v>
      </c>
      <c r="AJ273">
        <v>43178.135481999903</v>
      </c>
      <c r="AM273">
        <v>4550017.9138184497</v>
      </c>
      <c r="AN273">
        <v>80.374847559292405</v>
      </c>
      <c r="AQ273" t="s">
        <v>0</v>
      </c>
      <c r="AR273">
        <f t="shared" si="61"/>
        <v>4</v>
      </c>
      <c r="AS273">
        <f t="shared" si="65"/>
        <v>1.8807458172932648E-3</v>
      </c>
      <c r="AT273">
        <f t="shared" si="66"/>
        <v>0</v>
      </c>
      <c r="AU273">
        <f t="shared" si="67"/>
        <v>0.70999941427182911</v>
      </c>
      <c r="AV273">
        <f t="shared" si="68"/>
        <v>1.6624268603886511E-4</v>
      </c>
      <c r="AW273">
        <f t="shared" si="69"/>
        <v>2.7068476367192573E-3</v>
      </c>
      <c r="AX273">
        <f t="shared" si="70"/>
        <v>0</v>
      </c>
      <c r="AY273">
        <f t="shared" si="71"/>
        <v>0</v>
      </c>
      <c r="AZ273">
        <f t="shared" si="72"/>
        <v>0.2852417108697094</v>
      </c>
      <c r="BA273">
        <f t="shared" si="73"/>
        <v>5.0387184101138093E-6</v>
      </c>
      <c r="BB273">
        <f t="shared" si="74"/>
        <v>0</v>
      </c>
      <c r="BD273">
        <f t="shared" si="62"/>
        <v>0.71287250459458718</v>
      </c>
    </row>
    <row r="274" spans="1:56" x14ac:dyDescent="0.25">
      <c r="A274">
        <v>2018</v>
      </c>
      <c r="B274" t="s">
        <v>14</v>
      </c>
      <c r="C274" t="s">
        <v>0</v>
      </c>
      <c r="D274">
        <f t="shared" si="63"/>
        <v>16.3153718004375</v>
      </c>
      <c r="E274">
        <f t="shared" si="64"/>
        <v>1.9467340291067101</v>
      </c>
      <c r="F274">
        <v>66.561516389708601</v>
      </c>
      <c r="G274">
        <v>6.9144011911943704</v>
      </c>
      <c r="H274">
        <v>1.8593554586098101E-3</v>
      </c>
      <c r="I274">
        <v>1.6471191461398099E-3</v>
      </c>
      <c r="J274">
        <v>716.84598215406095</v>
      </c>
      <c r="K274">
        <v>0.33576190737049</v>
      </c>
      <c r="L274" s="1">
        <v>9.3222807151793102E-6</v>
      </c>
      <c r="M274" s="1"/>
      <c r="N274">
        <v>4.3079524814363452</v>
      </c>
      <c r="O274">
        <v>2.9600382518070894E-3</v>
      </c>
      <c r="P274" t="str">
        <f ca="1">IF(LOOKUP(C274,$BG$10:$BG$15,$BP$10:$BP$15)=A274,C274,"")</f>
        <v/>
      </c>
      <c r="Q274" t="str">
        <f ca="1">IF(LOOKUP(C274,$BG$10:$BG$15,$BQ$10:$BQ$15)=A274,C274,"")</f>
        <v/>
      </c>
      <c r="T274">
        <f>LOOKUP(C274,$X$32:$X$37,$AA$32:$AA$37)</f>
        <v>645.28291425083364</v>
      </c>
      <c r="U274">
        <v>5697.5545261420402</v>
      </c>
      <c r="AE274" t="s">
        <v>0</v>
      </c>
      <c r="AF274">
        <v>30000.000000002899</v>
      </c>
      <c r="AH274">
        <v>16315371.800437501</v>
      </c>
      <c r="AI274">
        <v>2673.1978401770598</v>
      </c>
      <c r="AJ274">
        <v>43178.135481999903</v>
      </c>
      <c r="AM274">
        <v>1946734.0291067101</v>
      </c>
      <c r="AN274">
        <v>0</v>
      </c>
      <c r="AQ274" t="s">
        <v>0</v>
      </c>
      <c r="AR274">
        <f t="shared" si="61"/>
        <v>34</v>
      </c>
      <c r="AS274">
        <f t="shared" si="65"/>
        <v>1.6359510349796031E-3</v>
      </c>
      <c r="AT274">
        <f t="shared" si="66"/>
        <v>0</v>
      </c>
      <c r="AU274">
        <f t="shared" si="67"/>
        <v>0.88970497943333937</v>
      </c>
      <c r="AV274">
        <f t="shared" si="68"/>
        <v>1.4577402577808259E-4</v>
      </c>
      <c r="AW274">
        <f t="shared" si="69"/>
        <v>2.3545771810086812E-3</v>
      </c>
      <c r="AX274">
        <f t="shared" si="70"/>
        <v>0</v>
      </c>
      <c r="AY274">
        <f t="shared" si="71"/>
        <v>0</v>
      </c>
      <c r="AZ274">
        <f t="shared" si="72"/>
        <v>0.10615871832489425</v>
      </c>
      <c r="BA274">
        <f t="shared" si="73"/>
        <v>0</v>
      </c>
      <c r="BB274">
        <f t="shared" si="74"/>
        <v>0</v>
      </c>
      <c r="BD274">
        <f t="shared" si="62"/>
        <v>0.89220533064012619</v>
      </c>
    </row>
    <row r="275" spans="1:56" x14ac:dyDescent="0.25">
      <c r="A275">
        <v>1980</v>
      </c>
      <c r="B275" t="s">
        <v>14</v>
      </c>
      <c r="C275" t="s">
        <v>1</v>
      </c>
      <c r="D275">
        <f t="shared" si="63"/>
        <v>42.065792085412397</v>
      </c>
      <c r="E275">
        <f t="shared" si="64"/>
        <v>155.46250600774943</v>
      </c>
      <c r="F275">
        <v>259.96102640556398</v>
      </c>
      <c r="G275">
        <v>25.434514422883598</v>
      </c>
      <c r="H275">
        <v>0.48308873844006101</v>
      </c>
      <c r="I275">
        <v>8.9606230147716897</v>
      </c>
      <c r="J275">
        <v>1745.29736269914</v>
      </c>
      <c r="K275">
        <v>3.53272999818248</v>
      </c>
      <c r="L275">
        <v>0</v>
      </c>
      <c r="N275" cm="1">
        <f t="array" ref="N275:N313">ABS(D275:D313-AVERAGE(D275:D313))+ABS(E275:E313-AVERAGE(E275:E313))</f>
        <v>2.4608382774502715</v>
      </c>
      <c r="O275" cm="1">
        <f t="array" ref="O275:O313">ABS(H275:H313-AVERAGE(H275:H313))+ABS(I275:I313-AVERAGE(I275:I313))</f>
        <v>9.4787033993242453E-2</v>
      </c>
      <c r="P275" t="str">
        <f ca="1">IF(LOOKUP(C275,$BG$10:$BG$15,$BP$10:$BP$15)=A275,C275,"")</f>
        <v/>
      </c>
      <c r="Q275" t="str">
        <f ca="1">IF(LOOKUP(C275,$BG$10:$BG$15,$BQ$10:$BQ$15)=A275,C275,"")</f>
        <v/>
      </c>
      <c r="T275">
        <f>LOOKUP(C275,$X$32:$X$37,$AA$32:$AA$37)</f>
        <v>1717.8253882115473</v>
      </c>
      <c r="U275">
        <v>6129.6209750103899</v>
      </c>
      <c r="AE275" t="s">
        <v>1</v>
      </c>
      <c r="AF275">
        <v>1764131.50684924</v>
      </c>
      <c r="AH275">
        <v>42065792.085412398</v>
      </c>
      <c r="AI275">
        <v>4906567.5393704697</v>
      </c>
      <c r="AJ275">
        <v>2028702.62830999</v>
      </c>
      <c r="AL275">
        <v>131760</v>
      </c>
      <c r="AM275">
        <v>60485.595573429302</v>
      </c>
      <c r="AN275">
        <v>155270260.41217601</v>
      </c>
      <c r="AO275">
        <v>5219260.2739723101</v>
      </c>
      <c r="AQ275" t="s">
        <v>1</v>
      </c>
      <c r="AR275">
        <f>RANK(AH275,$AH$275:$AH$313,1)</f>
        <v>25</v>
      </c>
      <c r="AS275">
        <f t="shared" si="65"/>
        <v>8.3431396057982235E-3</v>
      </c>
      <c r="AT275">
        <f t="shared" si="66"/>
        <v>0</v>
      </c>
      <c r="AU275">
        <f t="shared" si="67"/>
        <v>0.19894252476897131</v>
      </c>
      <c r="AV275">
        <f t="shared" si="68"/>
        <v>2.3204720173814142E-2</v>
      </c>
      <c r="AW275">
        <f t="shared" si="69"/>
        <v>9.5943806801963537E-3</v>
      </c>
      <c r="AX275">
        <f t="shared" si="70"/>
        <v>0</v>
      </c>
      <c r="AY275">
        <f t="shared" si="71"/>
        <v>6.2313499316347606E-4</v>
      </c>
      <c r="AZ275">
        <f t="shared" si="72"/>
        <v>2.8605564043820313E-4</v>
      </c>
      <c r="BA275">
        <f t="shared" si="73"/>
        <v>0.73432250045865544</v>
      </c>
      <c r="BB275">
        <f t="shared" si="74"/>
        <v>2.4683543678962794E-2</v>
      </c>
      <c r="BD275">
        <f t="shared" si="62"/>
        <v>0.23174162562298181</v>
      </c>
    </row>
    <row r="276" spans="1:56" x14ac:dyDescent="0.25">
      <c r="A276">
        <v>1981</v>
      </c>
      <c r="B276" t="s">
        <v>14</v>
      </c>
      <c r="C276" t="s">
        <v>1</v>
      </c>
      <c r="D276">
        <f t="shared" si="63"/>
        <v>45.321476880630904</v>
      </c>
      <c r="E276">
        <f t="shared" si="64"/>
        <v>152.18218243979939</v>
      </c>
      <c r="F276">
        <v>254.601727818706</v>
      </c>
      <c r="G276">
        <v>24.9193270952543</v>
      </c>
      <c r="H276">
        <v>0.47325906883911001</v>
      </c>
      <c r="I276">
        <v>8.7740122025078193</v>
      </c>
      <c r="J276">
        <v>1992.67613989646</v>
      </c>
      <c r="K276">
        <v>0.76920610183360405</v>
      </c>
      <c r="L276">
        <v>0</v>
      </c>
      <c r="N276">
        <v>8.9968466406188128</v>
      </c>
      <c r="O276">
        <v>0.29122751585806378</v>
      </c>
      <c r="P276" t="str">
        <f ca="1">IF(LOOKUP(C276,$BG$10:$BG$15,$BP$10:$BP$15)=A276,C276,"")</f>
        <v/>
      </c>
      <c r="Q276" t="str">
        <f ca="1">IF(LOOKUP(C276,$BG$10:$BG$15,$BQ$10:$BQ$15)=A276,C276,"")</f>
        <v/>
      </c>
      <c r="T276">
        <f>LOOKUP(C276,$X$32:$X$37,$AA$32:$AA$37)</f>
        <v>1717.8253882115473</v>
      </c>
      <c r="U276">
        <v>6114.8259462529804</v>
      </c>
      <c r="AE276" t="s">
        <v>1</v>
      </c>
      <c r="AF276">
        <v>1762999.9999999299</v>
      </c>
      <c r="AH276">
        <v>45321476.880630903</v>
      </c>
      <c r="AI276">
        <v>4873557.9595725397</v>
      </c>
      <c r="AJ276">
        <v>2023163.6787349901</v>
      </c>
      <c r="AL276">
        <v>131400</v>
      </c>
      <c r="AM276">
        <v>78113.772784397806</v>
      </c>
      <c r="AN276">
        <v>151972668.66701499</v>
      </c>
      <c r="AO276">
        <v>5204999.9999997197</v>
      </c>
      <c r="AQ276" t="s">
        <v>1</v>
      </c>
      <c r="AR276">
        <f t="shared" ref="AR276:AR313" si="75">RANK(AH276,$AH$275:$AH$313,1)</f>
        <v>34</v>
      </c>
      <c r="AS276">
        <f t="shared" si="65"/>
        <v>8.3408880363430339E-3</v>
      </c>
      <c r="AT276">
        <f t="shared" si="66"/>
        <v>0</v>
      </c>
      <c r="AU276">
        <f t="shared" si="67"/>
        <v>0.21441937850429194</v>
      </c>
      <c r="AV276">
        <f t="shared" si="68"/>
        <v>2.3057175995135893E-2</v>
      </c>
      <c r="AW276">
        <f t="shared" si="69"/>
        <v>9.5717423275808906E-3</v>
      </c>
      <c r="AX276">
        <f t="shared" si="70"/>
        <v>0</v>
      </c>
      <c r="AY276">
        <f t="shared" si="71"/>
        <v>6.2166346453517763E-4</v>
      </c>
      <c r="AZ276">
        <f t="shared" si="72"/>
        <v>3.6956224213898333E-4</v>
      </c>
      <c r="BA276">
        <f t="shared" si="73"/>
        <v>0.7189943357548948</v>
      </c>
      <c r="BB276">
        <f t="shared" si="74"/>
        <v>2.4625253675079339E-2</v>
      </c>
      <c r="BD276">
        <f t="shared" si="62"/>
        <v>0.24704829682700874</v>
      </c>
    </row>
    <row r="277" spans="1:56" x14ac:dyDescent="0.25">
      <c r="A277">
        <v>1982</v>
      </c>
      <c r="B277" t="s">
        <v>14</v>
      </c>
      <c r="C277" t="s">
        <v>1</v>
      </c>
      <c r="D277">
        <f t="shared" si="63"/>
        <v>40.984604572075206</v>
      </c>
      <c r="E277">
        <f t="shared" si="64"/>
        <v>154.30907596257452</v>
      </c>
      <c r="F277">
        <v>260.837625166718</v>
      </c>
      <c r="G277">
        <v>25.5225257036622</v>
      </c>
      <c r="H277">
        <v>0.48477987133631401</v>
      </c>
      <c r="I277">
        <v>8.9908133316555894</v>
      </c>
      <c r="J277">
        <v>1812.2273954723501</v>
      </c>
      <c r="K277">
        <v>2.2703037694172701</v>
      </c>
      <c r="L277">
        <v>0</v>
      </c>
      <c r="N277">
        <v>2.5330808092879806</v>
      </c>
      <c r="O277">
        <v>6.2905584213089727E-2</v>
      </c>
      <c r="P277" t="str">
        <f ca="1">IF(LOOKUP(C277,$BG$10:$BG$15,$BP$10:$BP$15)=A277,C277,"")</f>
        <v/>
      </c>
      <c r="Q277" t="str">
        <f ca="1">IF(LOOKUP(C277,$BG$10:$BG$15,$BQ$10:$BQ$15)=A277,C277,"")</f>
        <v/>
      </c>
      <c r="T277">
        <f>LOOKUP(C277,$X$32:$X$37,$AA$32:$AA$37)</f>
        <v>1717.8253882115473</v>
      </c>
      <c r="U277">
        <v>5832.6521912569497</v>
      </c>
      <c r="AE277" t="s">
        <v>1</v>
      </c>
      <c r="AF277">
        <v>1762999.9999999299</v>
      </c>
      <c r="AH277">
        <v>40984604.572075203</v>
      </c>
      <c r="AI277">
        <v>4890419.3457283797</v>
      </c>
      <c r="AJ277">
        <v>2023163.6787349901</v>
      </c>
      <c r="AL277">
        <v>131400</v>
      </c>
      <c r="AM277">
        <v>60696.5292655105</v>
      </c>
      <c r="AN277">
        <v>154116979.43330899</v>
      </c>
      <c r="AO277">
        <v>5204999.9999997197</v>
      </c>
      <c r="AQ277" t="s">
        <v>1</v>
      </c>
      <c r="AR277">
        <f t="shared" si="75"/>
        <v>23</v>
      </c>
      <c r="AS277">
        <f t="shared" si="65"/>
        <v>8.4283388484972938E-3</v>
      </c>
      <c r="AT277">
        <f t="shared" si="66"/>
        <v>0</v>
      </c>
      <c r="AU277">
        <f t="shared" si="67"/>
        <v>0.19593427958317353</v>
      </c>
      <c r="AV277">
        <f t="shared" si="68"/>
        <v>2.3379529981308482E-2</v>
      </c>
      <c r="AW277">
        <f t="shared" si="69"/>
        <v>9.6720981454064044E-3</v>
      </c>
      <c r="AX277">
        <f t="shared" si="70"/>
        <v>0</v>
      </c>
      <c r="AY277">
        <f t="shared" si="71"/>
        <v>6.281813526333456E-4</v>
      </c>
      <c r="AZ277">
        <f t="shared" si="72"/>
        <v>2.9017068382159692E-4</v>
      </c>
      <c r="BA277">
        <f t="shared" si="73"/>
        <v>0.73678396198007268</v>
      </c>
      <c r="BB277">
        <f t="shared" si="74"/>
        <v>2.4883439425086664E-2</v>
      </c>
      <c r="BD277">
        <f t="shared" si="62"/>
        <v>0.22898590770988841</v>
      </c>
    </row>
    <row r="278" spans="1:56" x14ac:dyDescent="0.25">
      <c r="A278">
        <v>1983</v>
      </c>
      <c r="B278" t="s">
        <v>14</v>
      </c>
      <c r="C278" t="s">
        <v>1</v>
      </c>
      <c r="D278">
        <f t="shared" si="63"/>
        <v>36.394240297892502</v>
      </c>
      <c r="E278">
        <f t="shared" si="64"/>
        <v>160.42658253275025</v>
      </c>
      <c r="F278">
        <v>269.25954856530001</v>
      </c>
      <c r="G278">
        <v>26.343212613608902</v>
      </c>
      <c r="H278">
        <v>0.49989271556328801</v>
      </c>
      <c r="I278">
        <v>9.2805264597254808</v>
      </c>
      <c r="J278">
        <v>1549.6800468946799</v>
      </c>
      <c r="K278">
        <v>0.67188208457712795</v>
      </c>
      <c r="L278">
        <v>0</v>
      </c>
      <c r="N278">
        <v>8.1747900350704441</v>
      </c>
      <c r="O278">
        <v>0.24192038808377575</v>
      </c>
      <c r="P278" t="str">
        <f ca="1">IF(LOOKUP(C278,$BG$10:$BG$15,$BP$10:$BP$15)=A278,C278,"")</f>
        <v/>
      </c>
      <c r="Q278" t="str">
        <f ca="1">IF(LOOKUP(C278,$BG$10:$BG$15,$BQ$10:$BQ$15)=A278,C278,"")</f>
        <v/>
      </c>
      <c r="T278">
        <f>LOOKUP(C278,$X$32:$X$37,$AA$32:$AA$37)</f>
        <v>1717.8253882115473</v>
      </c>
      <c r="U278">
        <v>5330.5704241248704</v>
      </c>
      <c r="AE278" t="s">
        <v>1</v>
      </c>
      <c r="AF278">
        <v>1762999.9999999299</v>
      </c>
      <c r="AH278">
        <v>36394240.297892503</v>
      </c>
      <c r="AI278">
        <v>4856362.1570756296</v>
      </c>
      <c r="AJ278">
        <v>2023163.6787349901</v>
      </c>
      <c r="AL278">
        <v>131400</v>
      </c>
      <c r="AM278">
        <v>72737.016581243093</v>
      </c>
      <c r="AN278">
        <v>160222445.51616901</v>
      </c>
      <c r="AO278">
        <v>5204999.9999997197</v>
      </c>
      <c r="AQ278" t="s">
        <v>1</v>
      </c>
      <c r="AR278">
        <f t="shared" si="75"/>
        <v>9</v>
      </c>
      <c r="AS278">
        <f t="shared" si="65"/>
        <v>8.3686040696661669E-3</v>
      </c>
      <c r="AT278">
        <f t="shared" si="66"/>
        <v>0</v>
      </c>
      <c r="AU278">
        <f t="shared" si="67"/>
        <v>0.17275609045341109</v>
      </c>
      <c r="AV278">
        <f t="shared" si="68"/>
        <v>2.305216795886415E-2</v>
      </c>
      <c r="AW278">
        <f t="shared" si="69"/>
        <v>9.6035483808639167E-3</v>
      </c>
      <c r="AX278">
        <f t="shared" si="70"/>
        <v>0</v>
      </c>
      <c r="AY278">
        <f t="shared" si="71"/>
        <v>6.2372919725137729E-4</v>
      </c>
      <c r="AZ278">
        <f t="shared" si="72"/>
        <v>3.4526789164900204E-4</v>
      </c>
      <c r="BA278">
        <f t="shared" si="73"/>
        <v>0.76054351083297278</v>
      </c>
      <c r="BB278">
        <f t="shared" si="74"/>
        <v>2.4707081215321489E-2</v>
      </c>
      <c r="BD278">
        <f t="shared" si="62"/>
        <v>0.20541180679313914</v>
      </c>
    </row>
    <row r="279" spans="1:56" x14ac:dyDescent="0.25">
      <c r="A279">
        <v>1984</v>
      </c>
      <c r="B279" t="s">
        <v>14</v>
      </c>
      <c r="C279" t="s">
        <v>1</v>
      </c>
      <c r="D279">
        <f t="shared" si="63"/>
        <v>42.569397490444402</v>
      </c>
      <c r="E279">
        <f t="shared" si="64"/>
        <v>155.40351312443104</v>
      </c>
      <c r="F279">
        <v>259.326780479462</v>
      </c>
      <c r="G279">
        <v>25.371814495058</v>
      </c>
      <c r="H279">
        <v>0.48194174874490903</v>
      </c>
      <c r="I279">
        <v>8.9391127879931194</v>
      </c>
      <c r="J279">
        <v>1856.61033629197</v>
      </c>
      <c r="K279">
        <v>6.12483892798629</v>
      </c>
      <c r="L279">
        <v>0</v>
      </c>
      <c r="N279">
        <v>3.0234365658006581</v>
      </c>
      <c r="O279">
        <v>0.11744425046696472</v>
      </c>
      <c r="P279" t="str">
        <f ca="1">IF(LOOKUP(C279,$BG$10:$BG$15,$BP$10:$BP$15)=A279,C279,"")</f>
        <v/>
      </c>
      <c r="Q279" t="str">
        <f ca="1">IF(LOOKUP(C279,$BG$10:$BG$15,$BQ$10:$BQ$15)=A279,C279,"")</f>
        <v/>
      </c>
      <c r="T279">
        <f>LOOKUP(C279,$X$32:$X$37,$AA$32:$AA$37)</f>
        <v>1717.8253882115473</v>
      </c>
      <c r="U279">
        <v>5753.8660788466304</v>
      </c>
      <c r="AE279" t="s">
        <v>1</v>
      </c>
      <c r="AF279">
        <v>1767830.13698623</v>
      </c>
      <c r="AH279">
        <v>42569397.490444399</v>
      </c>
      <c r="AI279">
        <v>4891433.8980338397</v>
      </c>
      <c r="AJ279">
        <v>2028791.86255999</v>
      </c>
      <c r="AL279">
        <v>131760</v>
      </c>
      <c r="AM279">
        <v>57117.251308051302</v>
      </c>
      <c r="AN279">
        <v>155214635.87312299</v>
      </c>
      <c r="AO279">
        <v>5219260.2739723101</v>
      </c>
      <c r="AQ279" t="s">
        <v>1</v>
      </c>
      <c r="AR279">
        <f t="shared" si="75"/>
        <v>27</v>
      </c>
      <c r="AS279">
        <f t="shared" si="65"/>
        <v>8.3435352311953918E-3</v>
      </c>
      <c r="AT279">
        <f t="shared" si="66"/>
        <v>0</v>
      </c>
      <c r="AU279">
        <f t="shared" si="67"/>
        <v>0.20091255392771376</v>
      </c>
      <c r="AV279">
        <f t="shared" si="68"/>
        <v>2.3085844168763959E-2</v>
      </c>
      <c r="AW279">
        <f t="shared" si="69"/>
        <v>9.5751826082618955E-3</v>
      </c>
      <c r="AX279">
        <f t="shared" si="70"/>
        <v>0</v>
      </c>
      <c r="AY279">
        <f t="shared" si="71"/>
        <v>6.2186076538804235E-4</v>
      </c>
      <c r="AZ279">
        <f t="shared" si="72"/>
        <v>2.6957329701947439E-4</v>
      </c>
      <c r="BA279">
        <f t="shared" si="73"/>
        <v>0.73255838087042013</v>
      </c>
      <c r="BB279">
        <f t="shared" si="74"/>
        <v>2.4633069131237282E-2</v>
      </c>
      <c r="BD279">
        <f t="shared" si="62"/>
        <v>0.23357358070473963</v>
      </c>
    </row>
    <row r="280" spans="1:56" x14ac:dyDescent="0.25">
      <c r="A280">
        <v>1985</v>
      </c>
      <c r="B280" t="s">
        <v>14</v>
      </c>
      <c r="C280" t="s">
        <v>1</v>
      </c>
      <c r="D280">
        <f t="shared" si="63"/>
        <v>45.040263578973899</v>
      </c>
      <c r="E280">
        <f t="shared" si="64"/>
        <v>151.41880007588028</v>
      </c>
      <c r="F280">
        <v>254.57625149840001</v>
      </c>
      <c r="G280">
        <v>24.923487798806502</v>
      </c>
      <c r="H280">
        <v>0.47319857929396503</v>
      </c>
      <c r="I280">
        <v>8.7723632564186307</v>
      </c>
      <c r="J280">
        <v>1878.5398024390399</v>
      </c>
      <c r="K280">
        <v>1.65285431437238</v>
      </c>
      <c r="L280">
        <v>0</v>
      </c>
      <c r="N280">
        <v>9.4790157028809148</v>
      </c>
      <c r="O280">
        <v>0.2929369514923974</v>
      </c>
      <c r="P280" t="str">
        <f ca="1">IF(LOOKUP(C280,$BG$10:$BG$15,$BP$10:$BP$15)=A280,C280,"")</f>
        <v/>
      </c>
      <c r="Q280" t="str">
        <f ca="1">IF(LOOKUP(C280,$BG$10:$BG$15,$BQ$10:$BQ$15)=A280,C280,"")</f>
        <v/>
      </c>
      <c r="T280">
        <f>LOOKUP(C280,$X$32:$X$37,$AA$32:$AA$37)</f>
        <v>1717.8253882115473</v>
      </c>
      <c r="U280">
        <v>6623.9491680122401</v>
      </c>
      <c r="AE280" t="s">
        <v>1</v>
      </c>
      <c r="AF280">
        <v>1762999.9999999299</v>
      </c>
      <c r="AH280">
        <v>45040263.578973897</v>
      </c>
      <c r="AI280">
        <v>4899007.0957830604</v>
      </c>
      <c r="AJ280">
        <v>2023079.1274849901</v>
      </c>
      <c r="AL280">
        <v>131400</v>
      </c>
      <c r="AM280">
        <v>90849.885514289606</v>
      </c>
      <c r="AN280">
        <v>151196550.190366</v>
      </c>
      <c r="AO280">
        <v>5204999.9999997197</v>
      </c>
      <c r="AQ280" t="s">
        <v>1</v>
      </c>
      <c r="AR280">
        <f t="shared" si="75"/>
        <v>33</v>
      </c>
      <c r="AS280">
        <f t="shared" si="65"/>
        <v>8.3813031857814836E-3</v>
      </c>
      <c r="AT280">
        <f t="shared" si="66"/>
        <v>0</v>
      </c>
      <c r="AU280">
        <f t="shared" si="67"/>
        <v>0.21412144334821703</v>
      </c>
      <c r="AV280">
        <f t="shared" si="68"/>
        <v>2.3289883028391543E-2</v>
      </c>
      <c r="AW280">
        <f t="shared" si="69"/>
        <v>9.6177195327729129E-3</v>
      </c>
      <c r="AX280">
        <f t="shared" si="70"/>
        <v>0</v>
      </c>
      <c r="AY280">
        <f t="shared" si="71"/>
        <v>6.246756883787469E-4</v>
      </c>
      <c r="AZ280">
        <f t="shared" si="72"/>
        <v>4.3190041683994828E-4</v>
      </c>
      <c r="BA280">
        <f t="shared" si="73"/>
        <v>0.71878850129877192</v>
      </c>
      <c r="BB280">
        <f t="shared" si="74"/>
        <v>2.4744573500846287E-2</v>
      </c>
      <c r="BD280">
        <f t="shared" si="62"/>
        <v>0.24702904590938149</v>
      </c>
    </row>
    <row r="281" spans="1:56" x14ac:dyDescent="0.25">
      <c r="A281">
        <v>1986</v>
      </c>
      <c r="B281" t="s">
        <v>14</v>
      </c>
      <c r="C281" t="s">
        <v>1</v>
      </c>
      <c r="D281">
        <f t="shared" si="63"/>
        <v>46.8104751425874</v>
      </c>
      <c r="E281">
        <f t="shared" si="64"/>
        <v>149.19058797465362</v>
      </c>
      <c r="F281">
        <v>251.348797849145</v>
      </c>
      <c r="G281">
        <v>24.602003129083901</v>
      </c>
      <c r="H281">
        <v>0.46750532541234102</v>
      </c>
      <c r="I281">
        <v>8.6631522383768491</v>
      </c>
      <c r="J281">
        <v>1980.97151750845</v>
      </c>
      <c r="K281">
        <v>0.79849676909516698</v>
      </c>
      <c r="L281">
        <v>0</v>
      </c>
      <c r="N281">
        <v>13.477439367721075</v>
      </c>
      <c r="O281">
        <v>0.40784122341580298</v>
      </c>
      <c r="P281" t="str">
        <f ca="1">IF(LOOKUP(C281,$BG$10:$BG$15,$BP$10:$BP$15)=A281,C281,"")</f>
        <v/>
      </c>
      <c r="Q281" t="str">
        <f ca="1">IF(LOOKUP(C281,$BG$10:$BG$15,$BQ$10:$BQ$15)=A281,C281,"")</f>
        <v/>
      </c>
      <c r="T281">
        <f>LOOKUP(C281,$X$32:$X$37,$AA$32:$AA$37)</f>
        <v>1717.8253882115473</v>
      </c>
      <c r="U281">
        <v>6544.4401626496401</v>
      </c>
      <c r="AE281" t="s">
        <v>1</v>
      </c>
      <c r="AF281">
        <v>1762999.9999999299</v>
      </c>
      <c r="AH281">
        <v>46810475.142587401</v>
      </c>
      <c r="AI281">
        <v>4899153.3538528197</v>
      </c>
      <c r="AJ281">
        <v>2023163.6787349901</v>
      </c>
      <c r="AL281">
        <v>131400</v>
      </c>
      <c r="AM281">
        <v>66585.258040624802</v>
      </c>
      <c r="AN281">
        <v>148992602.71661299</v>
      </c>
      <c r="AO281">
        <v>5204999.9999997197</v>
      </c>
      <c r="AQ281" t="s">
        <v>1</v>
      </c>
      <c r="AR281">
        <f t="shared" si="75"/>
        <v>37</v>
      </c>
      <c r="AS281">
        <f t="shared" si="65"/>
        <v>8.3995826733876972E-3</v>
      </c>
      <c r="AT281">
        <f t="shared" si="66"/>
        <v>0</v>
      </c>
      <c r="AU281">
        <f t="shared" si="67"/>
        <v>0.22302238000041877</v>
      </c>
      <c r="AV281">
        <f t="shared" si="68"/>
        <v>2.334137471655871E-2</v>
      </c>
      <c r="AW281">
        <f t="shared" si="69"/>
        <v>9.6390984579298993E-3</v>
      </c>
      <c r="AX281">
        <f t="shared" si="70"/>
        <v>0</v>
      </c>
      <c r="AY281">
        <f t="shared" si="71"/>
        <v>6.2603809601995879E-4</v>
      </c>
      <c r="AZ281">
        <f t="shared" si="72"/>
        <v>3.1723674403919634E-4</v>
      </c>
      <c r="BA281">
        <f t="shared" si="73"/>
        <v>0.70985574829350484</v>
      </c>
      <c r="BB281">
        <f t="shared" si="74"/>
        <v>2.4798541018140868E-2</v>
      </c>
      <c r="BD281">
        <f t="shared" si="62"/>
        <v>0.25600285317490734</v>
      </c>
    </row>
    <row r="282" spans="1:56" x14ac:dyDescent="0.25">
      <c r="A282">
        <v>1987</v>
      </c>
      <c r="B282" t="s">
        <v>14</v>
      </c>
      <c r="C282" t="s">
        <v>1</v>
      </c>
      <c r="D282">
        <f t="shared" si="63"/>
        <v>51.6897775843061</v>
      </c>
      <c r="E282">
        <f t="shared" si="64"/>
        <v>145.55744520897747</v>
      </c>
      <c r="F282">
        <v>243.89613516078001</v>
      </c>
      <c r="G282">
        <v>23.880311873727699</v>
      </c>
      <c r="H282">
        <v>0.45386275557129802</v>
      </c>
      <c r="I282">
        <v>8.4045903367083596</v>
      </c>
      <c r="J282">
        <v>2445.7677080158601</v>
      </c>
      <c r="K282">
        <v>8.1804644817430407</v>
      </c>
      <c r="L282">
        <v>0</v>
      </c>
      <c r="N282">
        <v>21.98988457511593</v>
      </c>
      <c r="O282">
        <v>0.68004569492533551</v>
      </c>
      <c r="P282" t="str">
        <f ca="1">IF(LOOKUP(C282,$BG$10:$BG$15,$BP$10:$BP$15)=A282,C282,"")</f>
        <v/>
      </c>
      <c r="Q282" t="str">
        <f ca="1">IF(LOOKUP(C282,$BG$10:$BG$15,$BQ$10:$BQ$15)=A282,C282,"")</f>
        <v/>
      </c>
      <c r="T282">
        <f>LOOKUP(C282,$X$32:$X$37,$AA$32:$AA$37)</f>
        <v>1717.8253882115473</v>
      </c>
      <c r="U282">
        <v>7098.02639625338</v>
      </c>
      <c r="AE282" t="s">
        <v>1</v>
      </c>
      <c r="AF282">
        <v>1762999.9999999299</v>
      </c>
      <c r="AH282">
        <v>51689777.584306099</v>
      </c>
      <c r="AI282">
        <v>4820600.3589489702</v>
      </c>
      <c r="AJ282">
        <v>2023163.6787349901</v>
      </c>
      <c r="AL282">
        <v>131400</v>
      </c>
      <c r="AM282">
        <v>79351.239143474697</v>
      </c>
      <c r="AN282">
        <v>145346693.969834</v>
      </c>
      <c r="AO282">
        <v>5204999.9999997197</v>
      </c>
      <c r="AQ282" t="s">
        <v>1</v>
      </c>
      <c r="AR282">
        <f t="shared" si="75"/>
        <v>39</v>
      </c>
      <c r="AS282">
        <f t="shared" si="65"/>
        <v>8.3531150531480584E-3</v>
      </c>
      <c r="AT282">
        <f t="shared" si="66"/>
        <v>0</v>
      </c>
      <c r="AU282">
        <f t="shared" si="67"/>
        <v>0.24490678345624478</v>
      </c>
      <c r="AV282">
        <f t="shared" si="68"/>
        <v>2.2840062066675656E-2</v>
      </c>
      <c r="AW282">
        <f t="shared" si="69"/>
        <v>9.5857736697812362E-3</v>
      </c>
      <c r="AX282">
        <f t="shared" si="70"/>
        <v>0</v>
      </c>
      <c r="AY282">
        <f t="shared" si="71"/>
        <v>6.2257476913425897E-4</v>
      </c>
      <c r="AZ282">
        <f t="shared" si="72"/>
        <v>3.7596711864738304E-4</v>
      </c>
      <c r="BA282">
        <f t="shared" si="73"/>
        <v>0.6886543717100243</v>
      </c>
      <c r="BB282">
        <f t="shared" si="74"/>
        <v>2.4661352156344317E-2</v>
      </c>
      <c r="BD282">
        <f t="shared" si="62"/>
        <v>0.27733261919270169</v>
      </c>
    </row>
    <row r="283" spans="1:56" x14ac:dyDescent="0.25">
      <c r="A283">
        <v>1988</v>
      </c>
      <c r="B283" t="s">
        <v>14</v>
      </c>
      <c r="C283" t="s">
        <v>1</v>
      </c>
      <c r="D283">
        <f t="shared" si="63"/>
        <v>49.510996043188804</v>
      </c>
      <c r="E283">
        <f t="shared" si="64"/>
        <v>148.273340465768</v>
      </c>
      <c r="F283">
        <v>247.702183297781</v>
      </c>
      <c r="G283">
        <v>24.2506777229645</v>
      </c>
      <c r="H283">
        <v>0.460721218926258</v>
      </c>
      <c r="I283">
        <v>8.5353816330539001</v>
      </c>
      <c r="J283">
        <v>2102.4544209479</v>
      </c>
      <c r="K283">
        <v>2.6469974866719599</v>
      </c>
      <c r="L283">
        <v>0</v>
      </c>
      <c r="N283">
        <v>17.095207777208103</v>
      </c>
      <c r="O283">
        <v>0.54239593522483509</v>
      </c>
      <c r="P283" t="str">
        <f ca="1">IF(LOOKUP(C283,$BG$10:$BG$15,$BP$10:$BP$15)=A283,C283,"")</f>
        <v/>
      </c>
      <c r="Q283" t="str">
        <f ca="1">IF(LOOKUP(C283,$BG$10:$BG$15,$BQ$10:$BQ$15)=A283,C283,"")</f>
        <v/>
      </c>
      <c r="T283">
        <f>LOOKUP(C283,$X$32:$X$37,$AA$32:$AA$37)</f>
        <v>1717.8253882115473</v>
      </c>
      <c r="U283">
        <v>6785.85357761655</v>
      </c>
      <c r="AE283" t="s">
        <v>1</v>
      </c>
      <c r="AF283">
        <v>1763884.93150678</v>
      </c>
      <c r="AH283">
        <v>49510996.043188803</v>
      </c>
      <c r="AI283">
        <v>4896119.3652431201</v>
      </c>
      <c r="AJ283">
        <v>2028791.86255999</v>
      </c>
      <c r="AL283">
        <v>131760</v>
      </c>
      <c r="AM283">
        <v>84089.792852018101</v>
      </c>
      <c r="AN283">
        <v>148057490.672916</v>
      </c>
      <c r="AO283">
        <v>5219260.2739723101</v>
      </c>
      <c r="AQ283" t="s">
        <v>1</v>
      </c>
      <c r="AR283">
        <f t="shared" si="75"/>
        <v>38</v>
      </c>
      <c r="AS283">
        <f t="shared" si="65"/>
        <v>8.3323019169047885E-3</v>
      </c>
      <c r="AT283">
        <f t="shared" si="66"/>
        <v>0</v>
      </c>
      <c r="AU283">
        <f t="shared" si="67"/>
        <v>0.23388179119264832</v>
      </c>
      <c r="AV283">
        <f t="shared" si="68"/>
        <v>2.3128461524732458E-2</v>
      </c>
      <c r="AW283">
        <f t="shared" si="69"/>
        <v>9.5836786308781188E-3</v>
      </c>
      <c r="AX283">
        <f t="shared" si="70"/>
        <v>0</v>
      </c>
      <c r="AY283">
        <f t="shared" si="71"/>
        <v>6.2241254004791354E-4</v>
      </c>
      <c r="AZ283">
        <f t="shared" si="72"/>
        <v>3.9722633243114352E-4</v>
      </c>
      <c r="BA283">
        <f t="shared" si="73"/>
        <v>0.69939920190383964</v>
      </c>
      <c r="BB283">
        <f t="shared" si="74"/>
        <v>2.4654925958517569E-2</v>
      </c>
      <c r="BD283">
        <f t="shared" si="62"/>
        <v>0.26659393134825887</v>
      </c>
    </row>
    <row r="284" spans="1:56" x14ac:dyDescent="0.25">
      <c r="A284">
        <v>1989</v>
      </c>
      <c r="B284" t="s">
        <v>14</v>
      </c>
      <c r="C284" t="s">
        <v>1</v>
      </c>
      <c r="D284">
        <f t="shared" si="63"/>
        <v>46.232012093015399</v>
      </c>
      <c r="E284">
        <f t="shared" si="64"/>
        <v>150.73773376757649</v>
      </c>
      <c r="F284">
        <v>252.79107540290099</v>
      </c>
      <c r="G284">
        <v>24.737373650951199</v>
      </c>
      <c r="H284">
        <v>0.47008764509216799</v>
      </c>
      <c r="I284">
        <v>8.7132312195179402</v>
      </c>
      <c r="J284">
        <v>1962.05082848897</v>
      </c>
      <c r="K284">
        <v>3.3422630041726702</v>
      </c>
      <c r="L284">
        <v>0</v>
      </c>
      <c r="N284">
        <v>11.351830525226212</v>
      </c>
      <c r="O284">
        <v>0.3551799225948849</v>
      </c>
      <c r="P284" t="str">
        <f ca="1">IF(LOOKUP(C284,$BG$10:$BG$15,$BP$10:$BP$15)=A284,C284,"")</f>
        <v/>
      </c>
      <c r="Q284" t="str">
        <f ca="1">IF(LOOKUP(C284,$BG$10:$BG$15,$BQ$10:$BQ$15)=A284,C284,"")</f>
        <v/>
      </c>
      <c r="T284">
        <f>LOOKUP(C284,$X$32:$X$37,$AA$32:$AA$37)</f>
        <v>1717.8253882115473</v>
      </c>
      <c r="U284">
        <v>6357.7267591495101</v>
      </c>
      <c r="AE284" t="s">
        <v>1</v>
      </c>
      <c r="AF284">
        <v>1759876.7123287001</v>
      </c>
      <c r="AH284">
        <v>46232012.093015403</v>
      </c>
      <c r="AI284">
        <v>4888981.4883137699</v>
      </c>
      <c r="AJ284">
        <v>2023027.69848499</v>
      </c>
      <c r="AL284">
        <v>131400</v>
      </c>
      <c r="AM284">
        <v>61237.376520471102</v>
      </c>
      <c r="AN284">
        <v>150545096.391056</v>
      </c>
      <c r="AO284">
        <v>5204999.9999997197</v>
      </c>
      <c r="AQ284" t="s">
        <v>1</v>
      </c>
      <c r="AR284">
        <f t="shared" si="75"/>
        <v>35</v>
      </c>
      <c r="AS284">
        <f t="shared" si="65"/>
        <v>8.3467148497503932E-3</v>
      </c>
      <c r="AT284">
        <f t="shared" si="66"/>
        <v>0</v>
      </c>
      <c r="AU284">
        <f t="shared" si="67"/>
        <v>0.21926844032159559</v>
      </c>
      <c r="AV284">
        <f t="shared" si="68"/>
        <v>2.3187382447186804E-2</v>
      </c>
      <c r="AW284">
        <f t="shared" si="69"/>
        <v>9.5947830970827819E-3</v>
      </c>
      <c r="AX284">
        <f t="shared" si="70"/>
        <v>0</v>
      </c>
      <c r="AY284">
        <f t="shared" si="71"/>
        <v>6.2320179792932861E-4</v>
      </c>
      <c r="AZ284">
        <f t="shared" si="72"/>
        <v>2.9043564039598816E-4</v>
      </c>
      <c r="BA284">
        <f t="shared" si="73"/>
        <v>0.71400285190525248</v>
      </c>
      <c r="BB284">
        <f t="shared" si="74"/>
        <v>2.4686189940806548E-2</v>
      </c>
      <c r="BD284">
        <f t="shared" si="62"/>
        <v>0.25205060586586514</v>
      </c>
    </row>
    <row r="285" spans="1:56" x14ac:dyDescent="0.25">
      <c r="A285">
        <v>1990</v>
      </c>
      <c r="B285" t="s">
        <v>14</v>
      </c>
      <c r="C285" t="s">
        <v>1</v>
      </c>
      <c r="D285">
        <f t="shared" si="63"/>
        <v>42.888788095235498</v>
      </c>
      <c r="E285">
        <f t="shared" si="64"/>
        <v>154.6109035445813</v>
      </c>
      <c r="F285">
        <v>258.63350960394399</v>
      </c>
      <c r="G285">
        <v>25.307809926084101</v>
      </c>
      <c r="H285">
        <v>0.480649743378528</v>
      </c>
      <c r="I285">
        <v>8.9145995687245794</v>
      </c>
      <c r="J285">
        <v>1893.5464807391299</v>
      </c>
      <c r="K285">
        <v>4.4713910118577997</v>
      </c>
      <c r="L285">
        <v>0</v>
      </c>
      <c r="N285">
        <v>4.1354367504414924</v>
      </c>
      <c r="O285">
        <v>0.14324947510188574</v>
      </c>
      <c r="P285" t="str">
        <f ca="1">IF(LOOKUP(C285,$BG$10:$BG$15,$BP$10:$BP$15)=A285,C285,"")</f>
        <v/>
      </c>
      <c r="Q285" t="str">
        <f ca="1">IF(LOOKUP(C285,$BG$10:$BG$15,$BQ$10:$BQ$15)=A285,C285,"")</f>
        <v/>
      </c>
      <c r="T285">
        <f>LOOKUP(C285,$X$32:$X$37,$AA$32:$AA$37)</f>
        <v>1717.8253882115473</v>
      </c>
      <c r="U285">
        <v>6113.2692125983904</v>
      </c>
      <c r="AE285" t="s">
        <v>1</v>
      </c>
      <c r="AF285">
        <v>1762999.9999999299</v>
      </c>
      <c r="AH285">
        <v>42888788.095235497</v>
      </c>
      <c r="AI285">
        <v>4880829.1407778896</v>
      </c>
      <c r="AJ285">
        <v>2023163.6787349901</v>
      </c>
      <c r="AL285">
        <v>131400</v>
      </c>
      <c r="AM285">
        <v>62853.076265316799</v>
      </c>
      <c r="AN285">
        <v>154416650.46831599</v>
      </c>
      <c r="AO285">
        <v>5204999.9999997197</v>
      </c>
      <c r="AQ285" t="s">
        <v>1</v>
      </c>
      <c r="AR285">
        <f t="shared" si="75"/>
        <v>28</v>
      </c>
      <c r="AS285">
        <f t="shared" si="65"/>
        <v>8.3407576776876845E-3</v>
      </c>
      <c r="AT285">
        <f t="shared" si="66"/>
        <v>0</v>
      </c>
      <c r="AU285">
        <f t="shared" si="67"/>
        <v>0.20290697027343726</v>
      </c>
      <c r="AV285">
        <f t="shared" si="68"/>
        <v>2.3091215615102998E-2</v>
      </c>
      <c r="AW285">
        <f t="shared" si="69"/>
        <v>9.5715927320637554E-3</v>
      </c>
      <c r="AX285">
        <f t="shared" si="70"/>
        <v>0</v>
      </c>
      <c r="AY285">
        <f t="shared" si="71"/>
        <v>6.2165374863766608E-4</v>
      </c>
      <c r="AZ285">
        <f t="shared" si="72"/>
        <v>2.9735807057643311E-4</v>
      </c>
      <c r="BA285">
        <f t="shared" si="73"/>
        <v>0.73054558307230488</v>
      </c>
      <c r="BB285">
        <f t="shared" si="74"/>
        <v>2.462486881018933E-2</v>
      </c>
      <c r="BD285">
        <f t="shared" si="62"/>
        <v>0.23556977862060402</v>
      </c>
    </row>
    <row r="286" spans="1:56" x14ac:dyDescent="0.25">
      <c r="A286">
        <v>1991</v>
      </c>
      <c r="B286" t="s">
        <v>14</v>
      </c>
      <c r="C286" t="s">
        <v>1</v>
      </c>
      <c r="D286">
        <f t="shared" si="63"/>
        <v>44.541584109241498</v>
      </c>
      <c r="E286">
        <f t="shared" si="64"/>
        <v>152.5003258102478</v>
      </c>
      <c r="F286">
        <v>255.64568228510001</v>
      </c>
      <c r="G286">
        <v>25.017582345860301</v>
      </c>
      <c r="H286">
        <v>0.475262581468402</v>
      </c>
      <c r="I286">
        <v>8.8118325378748601</v>
      </c>
      <c r="J286">
        <v>1959.4486947041901</v>
      </c>
      <c r="K286">
        <v>6.4659804016521703</v>
      </c>
      <c r="L286">
        <v>0</v>
      </c>
      <c r="N286">
        <v>7.8988104987809962</v>
      </c>
      <c r="O286">
        <v>0.25140366786173102</v>
      </c>
      <c r="P286" t="str">
        <f ca="1">IF(LOOKUP(C286,$BG$10:$BG$15,$BP$10:$BP$15)=A286,C286,"")</f>
        <v/>
      </c>
      <c r="Q286" t="str">
        <f ca="1">IF(LOOKUP(C286,$BG$10:$BG$15,$BQ$10:$BQ$15)=A286,C286,"")</f>
        <v/>
      </c>
      <c r="T286">
        <f>LOOKUP(C286,$X$32:$X$37,$AA$32:$AA$37)</f>
        <v>1717.8253882115473</v>
      </c>
      <c r="U286">
        <v>6272.2982009555599</v>
      </c>
      <c r="AE286" t="s">
        <v>1</v>
      </c>
      <c r="AF286">
        <v>1759219.1780821199</v>
      </c>
      <c r="AH286">
        <v>44541584.1092415</v>
      </c>
      <c r="AI286">
        <v>4895623.9157334203</v>
      </c>
      <c r="AJ286">
        <v>2023027.4359849901</v>
      </c>
      <c r="AL286">
        <v>131400</v>
      </c>
      <c r="AM286">
        <v>59891.618708825001</v>
      </c>
      <c r="AN286">
        <v>152309034.19153899</v>
      </c>
      <c r="AO286">
        <v>5204999.9999997197</v>
      </c>
      <c r="AQ286" t="s">
        <v>1</v>
      </c>
      <c r="AR286">
        <f t="shared" si="75"/>
        <v>32</v>
      </c>
      <c r="AS286">
        <f t="shared" si="65"/>
        <v>8.3405049626450612E-3</v>
      </c>
      <c r="AT286">
        <f t="shared" si="66"/>
        <v>0</v>
      </c>
      <c r="AU286">
        <f t="shared" si="67"/>
        <v>0.21117283618531565</v>
      </c>
      <c r="AV286">
        <f t="shared" si="68"/>
        <v>2.3210283330888298E-2</v>
      </c>
      <c r="AW286">
        <f t="shared" si="69"/>
        <v>9.5912269372794966E-3</v>
      </c>
      <c r="AX286">
        <f t="shared" si="70"/>
        <v>0</v>
      </c>
      <c r="AY286">
        <f t="shared" si="71"/>
        <v>6.2297089853598838E-4</v>
      </c>
      <c r="AZ286">
        <f t="shared" si="72"/>
        <v>2.8394775891789586E-4</v>
      </c>
      <c r="BA286">
        <f t="shared" si="73"/>
        <v>0.72210118634285858</v>
      </c>
      <c r="BB286">
        <f t="shared" si="74"/>
        <v>2.467704358355894E-2</v>
      </c>
      <c r="BD286">
        <f t="shared" si="62"/>
        <v>0.24397434645348343</v>
      </c>
    </row>
    <row r="287" spans="1:56" x14ac:dyDescent="0.25">
      <c r="A287">
        <v>1992</v>
      </c>
      <c r="B287" t="s">
        <v>14</v>
      </c>
      <c r="C287" t="s">
        <v>1</v>
      </c>
      <c r="D287">
        <f t="shared" si="63"/>
        <v>40.348850837609405</v>
      </c>
      <c r="E287">
        <f t="shared" si="64"/>
        <v>154.40008802654842</v>
      </c>
      <c r="F287">
        <v>261.59964819425301</v>
      </c>
      <c r="G287">
        <v>25.597158577253701</v>
      </c>
      <c r="H287">
        <v>0.48620953683060403</v>
      </c>
      <c r="I287">
        <v>9.0168701985016106</v>
      </c>
      <c r="J287">
        <v>1686.96998728421</v>
      </c>
      <c r="K287">
        <v>6.7798500000003804E-4</v>
      </c>
      <c r="L287">
        <v>0</v>
      </c>
      <c r="N287">
        <v>1.8063150108482873</v>
      </c>
      <c r="O287">
        <v>3.541905187277844E-2</v>
      </c>
      <c r="P287" t="str">
        <f ca="1">IF(LOOKUP(C287,$BG$10:$BG$15,$BP$10:$BP$15)=A287,C287,"")</f>
        <v/>
      </c>
      <c r="Q287" t="str">
        <f ca="1">IF(LOOKUP(C287,$BG$10:$BG$15,$BQ$10:$BQ$15)=A287,C287,"")</f>
        <v/>
      </c>
      <c r="T287">
        <f>LOOKUP(C287,$X$32:$X$37,$AA$32:$AA$37)</f>
        <v>1717.8253882115473</v>
      </c>
      <c r="U287">
        <v>5351.6172189941399</v>
      </c>
      <c r="AE287" t="s">
        <v>1</v>
      </c>
      <c r="AF287">
        <v>1767830.13698623</v>
      </c>
      <c r="AH287">
        <v>40348850.837609403</v>
      </c>
      <c r="AI287">
        <v>4927605.8759955401</v>
      </c>
      <c r="AJ287">
        <v>2028622.3663099899</v>
      </c>
      <c r="AL287">
        <v>131760</v>
      </c>
      <c r="AM287">
        <v>63166.123771416198</v>
      </c>
      <c r="AN287">
        <v>154205161.90277699</v>
      </c>
      <c r="AO287">
        <v>5219260.2739723101</v>
      </c>
      <c r="AQ287" t="s">
        <v>1</v>
      </c>
      <c r="AR287">
        <f t="shared" si="75"/>
        <v>20</v>
      </c>
      <c r="AS287">
        <f t="shared" si="65"/>
        <v>8.4709905293858332E-3</v>
      </c>
      <c r="AT287">
        <f t="shared" si="66"/>
        <v>0</v>
      </c>
      <c r="AU287">
        <f t="shared" si="67"/>
        <v>0.19334138849995924</v>
      </c>
      <c r="AV287">
        <f t="shared" si="68"/>
        <v>2.3611828893959699E-2</v>
      </c>
      <c r="AW287">
        <f t="shared" si="69"/>
        <v>9.7206402884430828E-3</v>
      </c>
      <c r="AX287">
        <f t="shared" si="70"/>
        <v>0</v>
      </c>
      <c r="AY287">
        <f t="shared" si="71"/>
        <v>6.3136026974551518E-4</v>
      </c>
      <c r="AZ287">
        <f t="shared" si="72"/>
        <v>3.0267593308363642E-4</v>
      </c>
      <c r="BA287">
        <f t="shared" si="73"/>
        <v>0.738911753302126</v>
      </c>
      <c r="BB287">
        <f t="shared" si="74"/>
        <v>2.5009362283296976E-2</v>
      </c>
      <c r="BD287">
        <f t="shared" si="62"/>
        <v>0.22667385768236201</v>
      </c>
    </row>
    <row r="288" spans="1:56" x14ac:dyDescent="0.25">
      <c r="A288">
        <v>1993</v>
      </c>
      <c r="B288" t="s">
        <v>14</v>
      </c>
      <c r="C288" t="s">
        <v>1</v>
      </c>
      <c r="D288">
        <f t="shared" si="63"/>
        <v>34.164588295135701</v>
      </c>
      <c r="E288">
        <f t="shared" si="64"/>
        <v>162.64907096801878</v>
      </c>
      <c r="F288">
        <v>273.00637783310401</v>
      </c>
      <c r="G288">
        <v>26.708477099079101</v>
      </c>
      <c r="H288">
        <v>0.50665113886597701</v>
      </c>
      <c r="I288">
        <v>9.4086423726001591</v>
      </c>
      <c r="J288">
        <v>1365.5770377369699</v>
      </c>
      <c r="K288">
        <v>3.0991271412728401E-2</v>
      </c>
      <c r="L288">
        <v>0</v>
      </c>
      <c r="N288">
        <v>12.626930473095776</v>
      </c>
      <c r="O288">
        <v>0.37679472426114302</v>
      </c>
      <c r="P288" t="str">
        <f ca="1">IF(LOOKUP(C288,$BG$10:$BG$15,$BP$10:$BP$15)=A288,C288,"")</f>
        <v/>
      </c>
      <c r="Q288" t="str">
        <f ca="1">IF(LOOKUP(C288,$BG$10:$BG$15,$BQ$10:$BQ$15)=A288,C288,"")</f>
        <v/>
      </c>
      <c r="T288">
        <f>LOOKUP(C288,$X$32:$X$37,$AA$32:$AA$37)</f>
        <v>1717.8253882115473</v>
      </c>
      <c r="U288">
        <v>5022.0421813317298</v>
      </c>
      <c r="AE288" t="s">
        <v>1</v>
      </c>
      <c r="AF288">
        <v>1762999.9999999299</v>
      </c>
      <c r="AH288">
        <v>34164588.295135699</v>
      </c>
      <c r="AI288">
        <v>4850619.9112166101</v>
      </c>
      <c r="AJ288">
        <v>2023163.6787349901</v>
      </c>
      <c r="AL288">
        <v>131400</v>
      </c>
      <c r="AM288">
        <v>80292.229616748897</v>
      </c>
      <c r="AN288">
        <v>162437378.73840201</v>
      </c>
      <c r="AO288">
        <v>5204999.9999997197</v>
      </c>
      <c r="AQ288" t="s">
        <v>1</v>
      </c>
      <c r="AR288">
        <f t="shared" si="75"/>
        <v>5</v>
      </c>
      <c r="AS288">
        <f t="shared" si="65"/>
        <v>8.3691167724980423E-3</v>
      </c>
      <c r="AT288">
        <f t="shared" si="66"/>
        <v>0</v>
      </c>
      <c r="AU288">
        <f t="shared" si="67"/>
        <v>0.16218231930023927</v>
      </c>
      <c r="AV288">
        <f t="shared" si="68"/>
        <v>2.3026321302312823E-2</v>
      </c>
      <c r="AW288">
        <f t="shared" si="69"/>
        <v>9.604136742603811E-3</v>
      </c>
      <c r="AX288">
        <f t="shared" si="70"/>
        <v>0</v>
      </c>
      <c r="AY288">
        <f t="shared" si="71"/>
        <v>6.2376741004327083E-4</v>
      </c>
      <c r="AZ288">
        <f t="shared" si="72"/>
        <v>3.8115430833058646E-4</v>
      </c>
      <c r="BA288">
        <f t="shared" si="73"/>
        <v>0.77110458926842385</v>
      </c>
      <c r="BB288">
        <f t="shared" si="74"/>
        <v>2.4708594895548323E-2</v>
      </c>
      <c r="BD288">
        <f t="shared" si="62"/>
        <v>0.1948127773451559</v>
      </c>
    </row>
    <row r="289" spans="1:56" x14ac:dyDescent="0.25">
      <c r="A289">
        <v>1994</v>
      </c>
      <c r="B289" t="s">
        <v>14</v>
      </c>
      <c r="C289" t="s">
        <v>1</v>
      </c>
      <c r="D289">
        <f t="shared" si="63"/>
        <v>37.859066819951401</v>
      </c>
      <c r="E289">
        <f t="shared" si="64"/>
        <v>158.39225732408502</v>
      </c>
      <c r="F289">
        <v>266.55765010093501</v>
      </c>
      <c r="G289">
        <v>26.075491874979999</v>
      </c>
      <c r="H289">
        <v>0.49508514842129703</v>
      </c>
      <c r="I289">
        <v>9.1882269755189299</v>
      </c>
      <c r="J289">
        <v>1538.52840919703</v>
      </c>
      <c r="K289">
        <v>0.38704381384820902</v>
      </c>
      <c r="L289">
        <v>0</v>
      </c>
      <c r="N289">
        <v>4.6756383043463217</v>
      </c>
      <c r="O289">
        <v>0.14481333673523378</v>
      </c>
      <c r="P289" t="str">
        <f ca="1">IF(LOOKUP(C289,$BG$10:$BG$15,$BP$10:$BP$15)=A289,C289,"")</f>
        <v/>
      </c>
      <c r="Q289" t="str">
        <f ca="1">IF(LOOKUP(C289,$BG$10:$BG$15,$BQ$10:$BQ$15)=A289,C289,"")</f>
        <v/>
      </c>
      <c r="T289">
        <f>LOOKUP(C289,$X$32:$X$37,$AA$32:$AA$37)</f>
        <v>1717.8253882115473</v>
      </c>
      <c r="U289">
        <v>5611.7223275448896</v>
      </c>
      <c r="AE289" t="s">
        <v>1</v>
      </c>
      <c r="AF289">
        <v>1762999.9999999299</v>
      </c>
      <c r="AH289">
        <v>37859066.8199514</v>
      </c>
      <c r="AI289">
        <v>4855555.5020031501</v>
      </c>
      <c r="AJ289">
        <v>2023088.4514849901</v>
      </c>
      <c r="AL289">
        <v>131400</v>
      </c>
      <c r="AM289">
        <v>62601.5976580243</v>
      </c>
      <c r="AN289">
        <v>158198255.72642699</v>
      </c>
      <c r="AO289">
        <v>5204999.9999997197</v>
      </c>
      <c r="AQ289" t="s">
        <v>1</v>
      </c>
      <c r="AR289">
        <f t="shared" si="75"/>
        <v>15</v>
      </c>
      <c r="AS289">
        <f t="shared" si="65"/>
        <v>8.3913234190897672E-3</v>
      </c>
      <c r="AT289">
        <f t="shared" si="66"/>
        <v>0</v>
      </c>
      <c r="AU289">
        <f t="shared" si="67"/>
        <v>0.18019720591670743</v>
      </c>
      <c r="AV289">
        <f t="shared" si="68"/>
        <v>2.3110911285678291E-2</v>
      </c>
      <c r="AW289">
        <f t="shared" si="69"/>
        <v>9.6292623379675129E-3</v>
      </c>
      <c r="AX289">
        <f t="shared" si="70"/>
        <v>0</v>
      </c>
      <c r="AY289">
        <f t="shared" si="71"/>
        <v>6.2542251688510453E-4</v>
      </c>
      <c r="AZ289">
        <f t="shared" si="72"/>
        <v>2.9796384146354814E-4</v>
      </c>
      <c r="BA289">
        <f t="shared" si="73"/>
        <v>0.75297375390605303</v>
      </c>
      <c r="BB289">
        <f t="shared" si="74"/>
        <v>2.4774156776155205E-2</v>
      </c>
      <c r="BD289">
        <f t="shared" si="62"/>
        <v>0.21293737954035324</v>
      </c>
    </row>
    <row r="290" spans="1:56" x14ac:dyDescent="0.25">
      <c r="A290">
        <v>1995</v>
      </c>
      <c r="B290" t="s">
        <v>14</v>
      </c>
      <c r="C290" t="s">
        <v>1</v>
      </c>
      <c r="D290">
        <f t="shared" si="63"/>
        <v>40.430496402845193</v>
      </c>
      <c r="E290">
        <f t="shared" si="64"/>
        <v>155.01749727678867</v>
      </c>
      <c r="F290">
        <v>261.87498904348502</v>
      </c>
      <c r="G290">
        <v>25.625241433428101</v>
      </c>
      <c r="H290">
        <v>0.48659944788730702</v>
      </c>
      <c r="I290">
        <v>9.0264626803488301</v>
      </c>
      <c r="J290">
        <v>1662.24357222153</v>
      </c>
      <c r="K290">
        <v>0.57167370587784105</v>
      </c>
      <c r="L290">
        <v>0</v>
      </c>
      <c r="N290">
        <v>1.2705513258438188</v>
      </c>
      <c r="O290">
        <v>2.5436658968855941E-2</v>
      </c>
      <c r="P290" t="str">
        <f ca="1">IF(LOOKUP(C290,$BG$10:$BG$15,$BP$10:$BP$15)=A290,C290,"")</f>
        <v/>
      </c>
      <c r="Q290" t="str">
        <f ca="1">IF(LOOKUP(C290,$BG$10:$BG$15,$BQ$10:$BQ$15)=A290,C290,"")</f>
        <v/>
      </c>
      <c r="T290">
        <f>LOOKUP(C290,$X$32:$X$37,$AA$32:$AA$37)</f>
        <v>1717.8253882115473</v>
      </c>
      <c r="U290">
        <v>5731.5552671014902</v>
      </c>
      <c r="AE290" t="s">
        <v>1</v>
      </c>
      <c r="AF290">
        <v>1762999.9999999299</v>
      </c>
      <c r="AH290">
        <v>40430496.402845196</v>
      </c>
      <c r="AI290">
        <v>4877812.8117288798</v>
      </c>
      <c r="AJ290">
        <v>2023154.0922349901</v>
      </c>
      <c r="AL290">
        <v>131400</v>
      </c>
      <c r="AM290">
        <v>69690.702594661096</v>
      </c>
      <c r="AN290">
        <v>154816406.57419401</v>
      </c>
      <c r="AO290">
        <v>5204999.9999997197</v>
      </c>
      <c r="AQ290" t="s">
        <v>1</v>
      </c>
      <c r="AR290">
        <f t="shared" si="75"/>
        <v>21</v>
      </c>
      <c r="AS290">
        <f t="shared" si="65"/>
        <v>8.422633288217558E-3</v>
      </c>
      <c r="AT290">
        <f t="shared" si="66"/>
        <v>0</v>
      </c>
      <c r="AU290">
        <f t="shared" si="67"/>
        <v>0.1931544213623243</v>
      </c>
      <c r="AV290">
        <f t="shared" si="68"/>
        <v>2.3303476212004185E-2</v>
      </c>
      <c r="AW290">
        <f t="shared" si="69"/>
        <v>9.6655048238529096E-3</v>
      </c>
      <c r="AX290">
        <f t="shared" si="70"/>
        <v>0</v>
      </c>
      <c r="AY290">
        <f t="shared" si="71"/>
        <v>6.27756105542729E-4</v>
      </c>
      <c r="AZ290">
        <f t="shared" si="72"/>
        <v>3.3294340984293003E-4</v>
      </c>
      <c r="BA290">
        <f t="shared" si="73"/>
        <v>0.73962667020651274</v>
      </c>
      <c r="BB290">
        <f t="shared" si="74"/>
        <v>2.4866594591702651E-2</v>
      </c>
      <c r="BD290">
        <f t="shared" si="62"/>
        <v>0.22612340239818141</v>
      </c>
    </row>
    <row r="291" spans="1:56" x14ac:dyDescent="0.25">
      <c r="A291">
        <v>1996</v>
      </c>
      <c r="B291" t="s">
        <v>14</v>
      </c>
      <c r="C291" t="s">
        <v>1</v>
      </c>
      <c r="D291">
        <f t="shared" si="63"/>
        <v>46.469054424915704</v>
      </c>
      <c r="E291">
        <f t="shared" si="64"/>
        <v>151.87261645412229</v>
      </c>
      <c r="F291">
        <v>252.98813218512601</v>
      </c>
      <c r="G291">
        <v>24.7560827028015</v>
      </c>
      <c r="H291">
        <v>0.47041456189022401</v>
      </c>
      <c r="I291">
        <v>8.7202036580995301</v>
      </c>
      <c r="J291">
        <v>2054.3357524921498</v>
      </c>
      <c r="K291">
        <v>9.9625464787352396</v>
      </c>
      <c r="L291">
        <v>0</v>
      </c>
      <c r="N291">
        <v>10.45399017058071</v>
      </c>
      <c r="O291">
        <v>0.34788056721523897</v>
      </c>
      <c r="P291" t="str">
        <f ca="1">IF(LOOKUP(C291,$BG$10:$BG$15,$BP$10:$BP$15)=A291,C291,"")</f>
        <v/>
      </c>
      <c r="Q291" t="str">
        <f ca="1">IF(LOOKUP(C291,$BG$10:$BG$15,$BQ$10:$BQ$15)=A291,C291,"")</f>
        <v/>
      </c>
      <c r="T291">
        <f>LOOKUP(C291,$X$32:$X$37,$AA$32:$AA$37)</f>
        <v>1717.8253882115473</v>
      </c>
      <c r="U291">
        <v>6241.35574702553</v>
      </c>
      <c r="AE291" t="s">
        <v>1</v>
      </c>
      <c r="AF291">
        <v>1767830.13698623</v>
      </c>
      <c r="AH291">
        <v>46469054.424915701</v>
      </c>
      <c r="AI291">
        <v>4907699.3406766802</v>
      </c>
      <c r="AJ291">
        <v>2028772.84705999</v>
      </c>
      <c r="AL291">
        <v>131760</v>
      </c>
      <c r="AM291">
        <v>59938.294986320201</v>
      </c>
      <c r="AN291">
        <v>151680918.159136</v>
      </c>
      <c r="AO291">
        <v>5219260.2739723101</v>
      </c>
      <c r="AQ291" t="s">
        <v>1</v>
      </c>
      <c r="AR291">
        <f t="shared" si="75"/>
        <v>36</v>
      </c>
      <c r="AS291">
        <f t="shared" si="65"/>
        <v>8.3284017265676091E-3</v>
      </c>
      <c r="AT291">
        <f t="shared" si="66"/>
        <v>0</v>
      </c>
      <c r="AU291">
        <f t="shared" si="67"/>
        <v>0.21891976214649556</v>
      </c>
      <c r="AV291">
        <f t="shared" si="68"/>
        <v>2.3120598980197582E-2</v>
      </c>
      <c r="AW291">
        <f t="shared" si="69"/>
        <v>9.5577255578823267E-3</v>
      </c>
      <c r="AX291">
        <f t="shared" si="70"/>
        <v>0</v>
      </c>
      <c r="AY291">
        <f t="shared" si="71"/>
        <v>6.2073283430007264E-4</v>
      </c>
      <c r="AZ291">
        <f t="shared" si="72"/>
        <v>2.8237452739809021E-4</v>
      </c>
      <c r="BA291">
        <f t="shared" si="73"/>
        <v>0.71458201455796777</v>
      </c>
      <c r="BB291">
        <f t="shared" si="74"/>
        <v>2.4588389669190996E-2</v>
      </c>
      <c r="BD291">
        <f t="shared" si="62"/>
        <v>0.25159808668457545</v>
      </c>
    </row>
    <row r="292" spans="1:56" x14ac:dyDescent="0.25">
      <c r="A292">
        <v>1997</v>
      </c>
      <c r="B292" t="s">
        <v>14</v>
      </c>
      <c r="C292" t="s">
        <v>1</v>
      </c>
      <c r="D292">
        <f t="shared" si="63"/>
        <v>42.4416447709823</v>
      </c>
      <c r="E292">
        <f t="shared" si="64"/>
        <v>155.02869043092358</v>
      </c>
      <c r="F292">
        <v>259.40384116733497</v>
      </c>
      <c r="G292">
        <v>25.379820522832699</v>
      </c>
      <c r="H292">
        <v>0.48204383346651097</v>
      </c>
      <c r="I292">
        <v>8.94106334068106</v>
      </c>
      <c r="J292">
        <v>1834.8812480291399</v>
      </c>
      <c r="K292">
        <v>5.04905045576752</v>
      </c>
      <c r="L292">
        <v>0</v>
      </c>
      <c r="N292">
        <v>3.2705065398460249</v>
      </c>
      <c r="O292">
        <v>0.11539161305742213</v>
      </c>
      <c r="P292" t="str">
        <f ca="1">IF(LOOKUP(C292,$BG$10:$BG$15,$BP$10:$BP$15)=A292,C292,"")</f>
        <v/>
      </c>
      <c r="Q292" t="str">
        <f ca="1">IF(LOOKUP(C292,$BG$10:$BG$15,$BQ$10:$BQ$15)=A292,C292,"")</f>
        <v/>
      </c>
      <c r="T292">
        <f>LOOKUP(C292,$X$32:$X$37,$AA$32:$AA$37)</f>
        <v>1717.8253882115473</v>
      </c>
      <c r="U292">
        <v>5608.63423996246</v>
      </c>
      <c r="AE292" t="s">
        <v>1</v>
      </c>
      <c r="AF292">
        <v>1762999.9999999299</v>
      </c>
      <c r="AH292">
        <v>42441644.770982303</v>
      </c>
      <c r="AI292">
        <v>4852120.2137158196</v>
      </c>
      <c r="AJ292">
        <v>2023163.6787349901</v>
      </c>
      <c r="AL292">
        <v>131400</v>
      </c>
      <c r="AM292">
        <v>63883.316957598399</v>
      </c>
      <c r="AN292">
        <v>154833407.11396599</v>
      </c>
      <c r="AO292">
        <v>5204999.9999997197</v>
      </c>
      <c r="AQ292" t="s">
        <v>1</v>
      </c>
      <c r="AR292">
        <f t="shared" si="75"/>
        <v>26</v>
      </c>
      <c r="AS292">
        <f t="shared" si="65"/>
        <v>8.3430495751090714E-3</v>
      </c>
      <c r="AT292">
        <f t="shared" si="66"/>
        <v>0</v>
      </c>
      <c r="AU292">
        <f t="shared" si="67"/>
        <v>0.2008467080961362</v>
      </c>
      <c r="AV292">
        <f t="shared" si="68"/>
        <v>2.2961701354181234E-2</v>
      </c>
      <c r="AW292">
        <f t="shared" si="69"/>
        <v>9.5742228418869736E-3</v>
      </c>
      <c r="AX292">
        <f t="shared" si="70"/>
        <v>0</v>
      </c>
      <c r="AY292">
        <f t="shared" si="71"/>
        <v>6.2182456844547677E-4</v>
      </c>
      <c r="AZ292">
        <f t="shared" si="72"/>
        <v>3.0231519024371563E-4</v>
      </c>
      <c r="BA292">
        <f t="shared" si="73"/>
        <v>0.73271854307142092</v>
      </c>
      <c r="BB292">
        <f t="shared" si="74"/>
        <v>2.4631635302576348E-2</v>
      </c>
      <c r="BD292">
        <f t="shared" si="62"/>
        <v>0.23338263229220441</v>
      </c>
    </row>
    <row r="293" spans="1:56" x14ac:dyDescent="0.25">
      <c r="A293">
        <v>1998</v>
      </c>
      <c r="B293" t="s">
        <v>14</v>
      </c>
      <c r="C293" t="s">
        <v>1</v>
      </c>
      <c r="D293">
        <f t="shared" si="63"/>
        <v>44.4934819692605</v>
      </c>
      <c r="E293">
        <f t="shared" si="64"/>
        <v>151.94475213940601</v>
      </c>
      <c r="F293">
        <v>255.479339221657</v>
      </c>
      <c r="G293">
        <v>25.007312274617298</v>
      </c>
      <c r="H293">
        <v>0.474883738910027</v>
      </c>
      <c r="I293">
        <v>8.8039189821751496</v>
      </c>
      <c r="J293">
        <v>1879.8396746037799</v>
      </c>
      <c r="K293">
        <v>2.2502378753324801</v>
      </c>
      <c r="L293">
        <v>0</v>
      </c>
      <c r="N293">
        <v>8.4062820296417939</v>
      </c>
      <c r="O293">
        <v>0.25969606611981655</v>
      </c>
      <c r="P293" t="str">
        <f ca="1">IF(LOOKUP(C293,$BG$10:$BG$15,$BP$10:$BP$15)=A293,C293,"")</f>
        <v/>
      </c>
      <c r="Q293" t="str">
        <f ca="1">IF(LOOKUP(C293,$BG$10:$BG$15,$BQ$10:$BQ$15)=A293,C293,"")</f>
        <v/>
      </c>
      <c r="T293">
        <f>LOOKUP(C293,$X$32:$X$37,$AA$32:$AA$37)</f>
        <v>1717.8253882115473</v>
      </c>
      <c r="U293">
        <v>6705.2709275495699</v>
      </c>
      <c r="AE293" t="s">
        <v>1</v>
      </c>
      <c r="AF293">
        <v>1760780.8219177399</v>
      </c>
      <c r="AH293">
        <v>44493481.969260499</v>
      </c>
      <c r="AI293">
        <v>4891131.8541208301</v>
      </c>
      <c r="AJ293">
        <v>2023163.6787349901</v>
      </c>
      <c r="AL293">
        <v>131400</v>
      </c>
      <c r="AM293">
        <v>81638.4179360118</v>
      </c>
      <c r="AN293">
        <v>151731713.72147</v>
      </c>
      <c r="AO293">
        <v>5204999.9999997197</v>
      </c>
      <c r="AQ293" t="s">
        <v>1</v>
      </c>
      <c r="AR293">
        <f t="shared" si="75"/>
        <v>31</v>
      </c>
      <c r="AS293">
        <f t="shared" si="65"/>
        <v>8.3719806327743462E-3</v>
      </c>
      <c r="AT293">
        <f t="shared" si="66"/>
        <v>0</v>
      </c>
      <c r="AU293">
        <f t="shared" si="67"/>
        <v>0.21155305912841538</v>
      </c>
      <c r="AV293">
        <f t="shared" si="68"/>
        <v>2.3255853678850604E-2</v>
      </c>
      <c r="AW293">
        <f t="shared" si="69"/>
        <v>9.6195318147854845E-3</v>
      </c>
      <c r="AX293">
        <f t="shared" si="70"/>
        <v>0</v>
      </c>
      <c r="AY293">
        <f t="shared" si="71"/>
        <v>6.2476728588422941E-4</v>
      </c>
      <c r="AZ293">
        <f t="shared" si="72"/>
        <v>3.8816600302712695E-4</v>
      </c>
      <c r="BA293">
        <f t="shared" si="73"/>
        <v>0.72143843960674048</v>
      </c>
      <c r="BB293">
        <f t="shared" si="74"/>
        <v>2.4748201849522367E-2</v>
      </c>
      <c r="BD293">
        <f t="shared" si="62"/>
        <v>0.24442844462205146</v>
      </c>
    </row>
    <row r="294" spans="1:56" x14ac:dyDescent="0.25">
      <c r="A294">
        <v>1999</v>
      </c>
      <c r="B294" t="s">
        <v>14</v>
      </c>
      <c r="C294" t="s">
        <v>1</v>
      </c>
      <c r="D294">
        <f t="shared" si="63"/>
        <v>37.109577877277999</v>
      </c>
      <c r="E294">
        <f t="shared" si="64"/>
        <v>158.95188837593636</v>
      </c>
      <c r="F294">
        <v>267.75844082294401</v>
      </c>
      <c r="G294">
        <v>26.203566760999198</v>
      </c>
      <c r="H294">
        <v>0.49712508744087602</v>
      </c>
      <c r="I294">
        <v>9.2264566197800093</v>
      </c>
      <c r="J294">
        <v>1487.99463249408</v>
      </c>
      <c r="K294">
        <v>3.04659454153084</v>
      </c>
      <c r="L294">
        <v>0</v>
      </c>
      <c r="N294">
        <v>5.9847582988710641</v>
      </c>
      <c r="O294">
        <v>0.18508292001589222</v>
      </c>
      <c r="P294" t="str">
        <f ca="1">IF(LOOKUP(C294,$BG$10:$BG$15,$BP$10:$BP$15)=A294,C294,"")</f>
        <v/>
      </c>
      <c r="Q294" t="str">
        <f ca="1">IF(LOOKUP(C294,$BG$10:$BG$15,$BQ$10:$BQ$15)=A294,C294,"")</f>
        <v/>
      </c>
      <c r="T294">
        <f>LOOKUP(C294,$X$32:$X$37,$AA$32:$AA$37)</f>
        <v>1717.8253882115473</v>
      </c>
      <c r="U294">
        <v>5100.7638799759998</v>
      </c>
      <c r="AE294" t="s">
        <v>1</v>
      </c>
      <c r="AF294">
        <v>1762999.9999999299</v>
      </c>
      <c r="AH294">
        <v>37109577.877278</v>
      </c>
      <c r="AI294">
        <v>4867099.0459707798</v>
      </c>
      <c r="AJ294">
        <v>2023159.7727349901</v>
      </c>
      <c r="AL294">
        <v>131400</v>
      </c>
      <c r="AM294">
        <v>90529.733570365293</v>
      </c>
      <c r="AN294">
        <v>158729958.64236599</v>
      </c>
      <c r="AO294">
        <v>5204999.9999997197</v>
      </c>
      <c r="AQ294" t="s">
        <v>1</v>
      </c>
      <c r="AR294">
        <f t="shared" si="75"/>
        <v>12</v>
      </c>
      <c r="AS294">
        <f t="shared" si="65"/>
        <v>8.3984484992818808E-3</v>
      </c>
      <c r="AT294">
        <f t="shared" si="66"/>
        <v>0</v>
      </c>
      <c r="AU294">
        <f t="shared" si="67"/>
        <v>0.17677985174839586</v>
      </c>
      <c r="AV294">
        <f t="shared" si="68"/>
        <v>2.3185525058701757E-2</v>
      </c>
      <c r="AW294">
        <f t="shared" si="69"/>
        <v>9.6377783080739219E-3</v>
      </c>
      <c r="AX294">
        <f t="shared" si="70"/>
        <v>0</v>
      </c>
      <c r="AY294">
        <f t="shared" si="71"/>
        <v>6.2595356370146512E-4</v>
      </c>
      <c r="AZ294">
        <f t="shared" si="72"/>
        <v>4.3125882305414248E-4</v>
      </c>
      <c r="BA294">
        <f t="shared" si="73"/>
        <v>0.75614599146404238</v>
      </c>
      <c r="BB294">
        <f t="shared" si="74"/>
        <v>2.4795192534748482E-2</v>
      </c>
      <c r="BD294">
        <f t="shared" si="62"/>
        <v>0.20960315511517152</v>
      </c>
    </row>
    <row r="295" spans="1:56" x14ac:dyDescent="0.25">
      <c r="A295">
        <v>2000</v>
      </c>
      <c r="B295" t="s">
        <v>14</v>
      </c>
      <c r="C295" t="s">
        <v>1</v>
      </c>
      <c r="D295">
        <f t="shared" si="63"/>
        <v>39.180885348932307</v>
      </c>
      <c r="E295">
        <f t="shared" si="64"/>
        <v>158.25369804301982</v>
      </c>
      <c r="F295">
        <v>264.77517183403597</v>
      </c>
      <c r="G295">
        <v>25.901446093135799</v>
      </c>
      <c r="H295">
        <v>0.49182968055579801</v>
      </c>
      <c r="I295">
        <v>9.1266348710119907</v>
      </c>
      <c r="J295">
        <v>1977.55461685102</v>
      </c>
      <c r="K295">
        <v>27.7179933395261</v>
      </c>
      <c r="L295">
        <v>0</v>
      </c>
      <c r="N295">
        <v>3.2152604943002174</v>
      </c>
      <c r="O295">
        <v>7.9965764362795566E-2</v>
      </c>
      <c r="P295" t="str">
        <f ca="1">IF(LOOKUP(C295,$BG$10:$BG$15,$BP$10:$BP$15)=A295,C295,"")</f>
        <v/>
      </c>
      <c r="Q295" t="str">
        <f ca="1">IF(LOOKUP(C295,$BG$10:$BG$15,$BQ$10:$BQ$15)=A295,C295,"")</f>
        <v/>
      </c>
      <c r="T295">
        <f>LOOKUP(C295,$X$32:$X$37,$AA$32:$AA$37)</f>
        <v>1717.8253882115473</v>
      </c>
      <c r="U295">
        <v>5308.3568226656998</v>
      </c>
      <c r="AE295" t="s">
        <v>1</v>
      </c>
      <c r="AF295">
        <v>1767840.41095884</v>
      </c>
      <c r="AH295">
        <v>39180885.348932303</v>
      </c>
      <c r="AI295">
        <v>4873641.4568432001</v>
      </c>
      <c r="AJ295">
        <v>2028769.1090599899</v>
      </c>
      <c r="AL295">
        <v>131760</v>
      </c>
      <c r="AM295">
        <v>60917.016532831498</v>
      </c>
      <c r="AN295">
        <v>158061021.02648699</v>
      </c>
      <c r="AO295">
        <v>5219260.2739723101</v>
      </c>
      <c r="AQ295" t="s">
        <v>1</v>
      </c>
      <c r="AR295">
        <f t="shared" si="75"/>
        <v>18</v>
      </c>
      <c r="AS295">
        <f t="shared" si="65"/>
        <v>8.3655411558588456E-3</v>
      </c>
      <c r="AT295">
        <f t="shared" si="66"/>
        <v>0</v>
      </c>
      <c r="AU295">
        <f t="shared" si="67"/>
        <v>0.18540661638779077</v>
      </c>
      <c r="AV295">
        <f t="shared" si="68"/>
        <v>2.3062403106855384E-2</v>
      </c>
      <c r="AW295">
        <f t="shared" si="69"/>
        <v>9.6002735158493765E-3</v>
      </c>
      <c r="AX295">
        <f t="shared" si="70"/>
        <v>0</v>
      </c>
      <c r="AY295">
        <f t="shared" si="71"/>
        <v>6.2349728847873058E-4</v>
      </c>
      <c r="AZ295">
        <f t="shared" si="72"/>
        <v>2.8826346865842774E-4</v>
      </c>
      <c r="BA295">
        <f t="shared" si="73"/>
        <v>0.74795551020183859</v>
      </c>
      <c r="BB295">
        <f t="shared" si="74"/>
        <v>2.4697894874669793E-2</v>
      </c>
      <c r="BD295">
        <f t="shared" si="62"/>
        <v>0.21806929301049555</v>
      </c>
    </row>
    <row r="296" spans="1:56" x14ac:dyDescent="0.25">
      <c r="A296">
        <v>2001</v>
      </c>
      <c r="B296" t="s">
        <v>14</v>
      </c>
      <c r="C296" t="s">
        <v>1</v>
      </c>
      <c r="D296">
        <f t="shared" si="63"/>
        <v>44.025293389718698</v>
      </c>
      <c r="E296">
        <f t="shared" si="64"/>
        <v>151.91067870248821</v>
      </c>
      <c r="F296">
        <v>256.08165400723902</v>
      </c>
      <c r="G296">
        <v>25.067267329103299</v>
      </c>
      <c r="H296">
        <v>0.47600644229422201</v>
      </c>
      <c r="I296">
        <v>8.8245837562544498</v>
      </c>
      <c r="J296">
        <v>1956.8823082868601</v>
      </c>
      <c r="K296">
        <v>5.9428953339191901</v>
      </c>
      <c r="L296">
        <v>0</v>
      </c>
      <c r="N296">
        <v>7.9721668870177851</v>
      </c>
      <c r="O296">
        <v>0.23790858865632131</v>
      </c>
      <c r="P296" t="str">
        <f ca="1">IF(LOOKUP(C296,$BG$10:$BG$15,$BP$10:$BP$15)=A296,C296,"")</f>
        <v/>
      </c>
      <c r="Q296" t="str">
        <f ca="1">IF(LOOKUP(C296,$BG$10:$BG$15,$BQ$10:$BQ$15)=A296,C296,"")</f>
        <v/>
      </c>
      <c r="T296">
        <f>LOOKUP(C296,$X$32:$X$37,$AA$32:$AA$37)</f>
        <v>1717.8253882115473</v>
      </c>
      <c r="U296">
        <v>5753.8891567088003</v>
      </c>
      <c r="AE296" t="s">
        <v>1</v>
      </c>
      <c r="AF296">
        <v>1762999.9999999299</v>
      </c>
      <c r="AH296">
        <v>44025293.389718696</v>
      </c>
      <c r="AI296">
        <v>4850480.5071529597</v>
      </c>
      <c r="AJ296">
        <v>2023160.5707349901</v>
      </c>
      <c r="AL296">
        <v>131400</v>
      </c>
      <c r="AM296">
        <v>82541.442926237403</v>
      </c>
      <c r="AN296">
        <v>151696737.25956199</v>
      </c>
      <c r="AO296">
        <v>5204999.9999997197</v>
      </c>
      <c r="AQ296" t="s">
        <v>1</v>
      </c>
      <c r="AR296">
        <f t="shared" si="75"/>
        <v>30</v>
      </c>
      <c r="AS296">
        <f t="shared" si="65"/>
        <v>8.4041379504610544E-3</v>
      </c>
      <c r="AT296">
        <f t="shared" si="66"/>
        <v>0</v>
      </c>
      <c r="AU296">
        <f t="shared" si="67"/>
        <v>0.20986649969185012</v>
      </c>
      <c r="AV296">
        <f t="shared" si="68"/>
        <v>2.3122012086294604E-2</v>
      </c>
      <c r="AW296">
        <f t="shared" si="69"/>
        <v>9.6443111357861887E-3</v>
      </c>
      <c r="AX296">
        <f t="shared" si="70"/>
        <v>0</v>
      </c>
      <c r="AY296">
        <f t="shared" si="71"/>
        <v>6.2637761014783114E-4</v>
      </c>
      <c r="AZ296">
        <f t="shared" si="72"/>
        <v>3.9347117015441546E-4</v>
      </c>
      <c r="BA296">
        <f t="shared" si="73"/>
        <v>0.7231312005469398</v>
      </c>
      <c r="BB296">
        <f t="shared" si="74"/>
        <v>2.481198980836595E-2</v>
      </c>
      <c r="BD296">
        <f t="shared" si="62"/>
        <v>0.2426328229139309</v>
      </c>
    </row>
    <row r="297" spans="1:56" x14ac:dyDescent="0.25">
      <c r="A297">
        <v>2002</v>
      </c>
      <c r="B297" t="s">
        <v>14</v>
      </c>
      <c r="C297" t="s">
        <v>1</v>
      </c>
      <c r="D297">
        <f t="shared" si="63"/>
        <v>36.767947911425701</v>
      </c>
      <c r="E297">
        <f t="shared" si="64"/>
        <v>159.06573111226666</v>
      </c>
      <c r="F297">
        <v>268.21008588149198</v>
      </c>
      <c r="G297">
        <v>26.241588107719299</v>
      </c>
      <c r="H297">
        <v>0.49802570651070899</v>
      </c>
      <c r="I297">
        <v>9.2443766126450306</v>
      </c>
      <c r="J297">
        <v>1564.2819961646001</v>
      </c>
      <c r="K297">
        <v>1.1890607229346499</v>
      </c>
      <c r="L297">
        <v>0</v>
      </c>
      <c r="N297">
        <v>6.440231001053661</v>
      </c>
      <c r="O297">
        <v>0.20390353195074651</v>
      </c>
      <c r="P297" t="str">
        <f ca="1">IF(LOOKUP(C297,$BG$10:$BG$15,$BP$10:$BP$15)=A297,C297,"")</f>
        <v/>
      </c>
      <c r="Q297" t="str">
        <f ca="1">IF(LOOKUP(C297,$BG$10:$BG$15,$BQ$10:$BQ$15)=A297,C297,"")</f>
        <v/>
      </c>
      <c r="T297">
        <f>LOOKUP(C297,$X$32:$X$37,$AA$32:$AA$37)</f>
        <v>1717.8253882115473</v>
      </c>
      <c r="U297">
        <v>5102.9664810534196</v>
      </c>
      <c r="AE297" t="s">
        <v>1</v>
      </c>
      <c r="AF297">
        <v>1762999.9999999299</v>
      </c>
      <c r="AH297">
        <v>36767947.911425702</v>
      </c>
      <c r="AI297">
        <v>4882700.9021741701</v>
      </c>
      <c r="AJ297">
        <v>2023163.6787349901</v>
      </c>
      <c r="AL297">
        <v>131400</v>
      </c>
      <c r="AM297">
        <v>75707.833463672694</v>
      </c>
      <c r="AN297">
        <v>158858623.27880299</v>
      </c>
      <c r="AO297">
        <v>5204999.9999997197</v>
      </c>
      <c r="AQ297" t="s">
        <v>1</v>
      </c>
      <c r="AR297">
        <f t="shared" si="75"/>
        <v>10</v>
      </c>
      <c r="AS297">
        <f t="shared" si="65"/>
        <v>8.4069460244311795E-3</v>
      </c>
      <c r="AT297">
        <f t="shared" si="66"/>
        <v>0</v>
      </c>
      <c r="AU297">
        <f t="shared" si="67"/>
        <v>0.17532963897927695</v>
      </c>
      <c r="AV297">
        <f t="shared" si="68"/>
        <v>2.3283382267737549E-2</v>
      </c>
      <c r="AW297">
        <f t="shared" si="69"/>
        <v>9.647548409367759E-3</v>
      </c>
      <c r="AX297">
        <f t="shared" si="70"/>
        <v>0</v>
      </c>
      <c r="AY297">
        <f t="shared" si="71"/>
        <v>6.2658690165076625E-4</v>
      </c>
      <c r="AZ297">
        <f t="shared" si="72"/>
        <v>3.610162618013308E-4</v>
      </c>
      <c r="BA297">
        <f t="shared" si="73"/>
        <v>0.757524600919113</v>
      </c>
      <c r="BB297">
        <f t="shared" si="74"/>
        <v>2.4820280236621479E-2</v>
      </c>
      <c r="BD297">
        <f t="shared" si="62"/>
        <v>0.20826056965638226</v>
      </c>
    </row>
    <row r="298" spans="1:56" x14ac:dyDescent="0.25">
      <c r="A298">
        <v>2003</v>
      </c>
      <c r="B298" t="s">
        <v>14</v>
      </c>
      <c r="C298" t="s">
        <v>1</v>
      </c>
      <c r="D298">
        <f t="shared" si="63"/>
        <v>35.066147044112199</v>
      </c>
      <c r="E298">
        <f t="shared" si="64"/>
        <v>158.88891012249363</v>
      </c>
      <c r="F298">
        <v>270.42539651289098</v>
      </c>
      <c r="G298">
        <v>26.464894909948399</v>
      </c>
      <c r="H298">
        <v>0.50211293101425003</v>
      </c>
      <c r="I298">
        <v>9.32021390612727</v>
      </c>
      <c r="J298">
        <v>1392.34275993963</v>
      </c>
      <c r="K298">
        <v>4.6890900000003902E-4</v>
      </c>
      <c r="L298">
        <v>0</v>
      </c>
      <c r="N298">
        <v>7.965210878594128</v>
      </c>
      <c r="O298">
        <v>0.28382804993652688</v>
      </c>
      <c r="P298" t="str">
        <f ca="1">IF(LOOKUP(C298,$BG$10:$BG$15,$BP$10:$BP$15)=A298,C298,"")</f>
        <v/>
      </c>
      <c r="Q298" t="str">
        <f ca="1">IF(LOOKUP(C298,$BG$10:$BG$15,$BQ$10:$BQ$15)=A298,C298,"")</f>
        <v/>
      </c>
      <c r="T298">
        <f>LOOKUP(C298,$X$32:$X$37,$AA$32:$AA$37)</f>
        <v>1717.8253882115473</v>
      </c>
      <c r="U298">
        <v>4965.0266870226496</v>
      </c>
      <c r="AE298" t="s">
        <v>1</v>
      </c>
      <c r="AF298">
        <v>1762999.9999999299</v>
      </c>
      <c r="AH298">
        <v>35066147.044112198</v>
      </c>
      <c r="AI298">
        <v>4822072.2001342103</v>
      </c>
      <c r="AJ298">
        <v>2023046.4514849901</v>
      </c>
      <c r="AL298">
        <v>131400</v>
      </c>
      <c r="AM298">
        <v>83335.668273633797</v>
      </c>
      <c r="AN298">
        <v>158674174.45422</v>
      </c>
      <c r="AO298">
        <v>5204999.9999997197</v>
      </c>
      <c r="AQ298" t="s">
        <v>1</v>
      </c>
      <c r="AR298">
        <f t="shared" si="75"/>
        <v>7</v>
      </c>
      <c r="AS298">
        <f t="shared" si="65"/>
        <v>8.4854188715714068E-3</v>
      </c>
      <c r="AT298">
        <f t="shared" si="66"/>
        <v>0</v>
      </c>
      <c r="AU298">
        <f t="shared" si="67"/>
        <v>0.16877535217323844</v>
      </c>
      <c r="AV298">
        <f t="shared" si="68"/>
        <v>2.3208906663131201E-2</v>
      </c>
      <c r="AW298">
        <f t="shared" si="69"/>
        <v>9.7370371738496799E-3</v>
      </c>
      <c r="AX298">
        <f t="shared" si="70"/>
        <v>0</v>
      </c>
      <c r="AY298">
        <f t="shared" si="71"/>
        <v>6.3243564363274377E-4</v>
      </c>
      <c r="AZ298">
        <f t="shared" si="72"/>
        <v>4.0109929225418882E-4</v>
      </c>
      <c r="BA298">
        <f t="shared" si="73"/>
        <v>0.76370779032609504</v>
      </c>
      <c r="BB298">
        <f t="shared" si="74"/>
        <v>2.5051959856227199E-2</v>
      </c>
      <c r="BD298">
        <f t="shared" si="62"/>
        <v>0.20172129601021932</v>
      </c>
    </row>
    <row r="299" spans="1:56" x14ac:dyDescent="0.25">
      <c r="A299">
        <v>2004</v>
      </c>
      <c r="B299" t="s">
        <v>14</v>
      </c>
      <c r="C299" t="s">
        <v>1</v>
      </c>
      <c r="D299">
        <f t="shared" si="63"/>
        <v>36.842688072558403</v>
      </c>
      <c r="E299">
        <f t="shared" si="64"/>
        <v>159.63500842038223</v>
      </c>
      <c r="F299">
        <v>268.30059429387302</v>
      </c>
      <c r="G299">
        <v>26.242107344437699</v>
      </c>
      <c r="H299">
        <v>0.498275119615114</v>
      </c>
      <c r="I299">
        <v>9.2484714092272</v>
      </c>
      <c r="J299">
        <v>1536.13938018303</v>
      </c>
      <c r="K299">
        <v>3.7803871697894702</v>
      </c>
      <c r="L299">
        <v>0</v>
      </c>
      <c r="N299">
        <v>6.9347681480365324</v>
      </c>
      <c r="O299">
        <v>0.2082477416373209</v>
      </c>
      <c r="P299" t="str">
        <f ca="1">IF(LOOKUP(C299,$BG$10:$BG$15,$BP$10:$BP$15)=A299,C299,"")</f>
        <v/>
      </c>
      <c r="Q299" t="str">
        <f ca="1">IF(LOOKUP(C299,$BG$10:$BG$15,$BQ$10:$BQ$15)=A299,C299,"")</f>
        <v/>
      </c>
      <c r="T299">
        <f>LOOKUP(C299,$X$32:$X$37,$AA$32:$AA$37)</f>
        <v>1717.8253882115473</v>
      </c>
      <c r="U299">
        <v>4866.5184209873796</v>
      </c>
      <c r="AE299" t="s">
        <v>1</v>
      </c>
      <c r="AF299">
        <v>1767830.13698623</v>
      </c>
      <c r="AH299">
        <v>36842688.072558403</v>
      </c>
      <c r="AI299">
        <v>4872208.4984325301</v>
      </c>
      <c r="AJ299">
        <v>2028574.11355999</v>
      </c>
      <c r="AL299">
        <v>131760</v>
      </c>
      <c r="AM299">
        <v>60150.785335239903</v>
      </c>
      <c r="AN299">
        <v>159443097.63504699</v>
      </c>
      <c r="AO299">
        <v>5219260.2739723101</v>
      </c>
      <c r="AQ299" t="s">
        <v>1</v>
      </c>
      <c r="AR299">
        <f t="shared" si="75"/>
        <v>11</v>
      </c>
      <c r="AS299">
        <f t="shared" si="65"/>
        <v>8.4036096831553147E-3</v>
      </c>
      <c r="AT299">
        <f t="shared" si="66"/>
        <v>0</v>
      </c>
      <c r="AU299">
        <f t="shared" si="67"/>
        <v>0.1751364929030137</v>
      </c>
      <c r="AV299">
        <f t="shared" si="68"/>
        <v>2.3160674580183463E-2</v>
      </c>
      <c r="AW299">
        <f t="shared" si="69"/>
        <v>9.6430899706082592E-3</v>
      </c>
      <c r="AX299">
        <f t="shared" si="70"/>
        <v>0</v>
      </c>
      <c r="AY299">
        <f t="shared" si="71"/>
        <v>6.2633823730383039E-4</v>
      </c>
      <c r="AZ299">
        <f t="shared" si="72"/>
        <v>2.8593455418423838E-4</v>
      </c>
      <c r="BA299">
        <f t="shared" si="73"/>
        <v>0.75793342989524781</v>
      </c>
      <c r="BB299">
        <f t="shared" si="74"/>
        <v>2.4810430176303307E-2</v>
      </c>
      <c r="BD299">
        <f t="shared" si="62"/>
        <v>0.2079402574538054</v>
      </c>
    </row>
    <row r="300" spans="1:56" x14ac:dyDescent="0.25">
      <c r="A300">
        <v>2005</v>
      </c>
      <c r="B300" t="s">
        <v>14</v>
      </c>
      <c r="C300" t="s">
        <v>1</v>
      </c>
      <c r="D300">
        <f t="shared" si="63"/>
        <v>38.099005868260896</v>
      </c>
      <c r="E300">
        <f t="shared" si="64"/>
        <v>156.62715477065711</v>
      </c>
      <c r="F300">
        <v>265.51898163079301</v>
      </c>
      <c r="G300">
        <v>25.984485677365701</v>
      </c>
      <c r="H300">
        <v>0.49318260168432598</v>
      </c>
      <c r="I300">
        <v>9.1500877009370605</v>
      </c>
      <c r="J300">
        <v>1537.16826758453</v>
      </c>
      <c r="K300">
        <v>1.85180159085371</v>
      </c>
      <c r="L300">
        <v>0</v>
      </c>
      <c r="N300">
        <v>2.6705967026089183</v>
      </c>
      <c r="O300">
        <v>0.10477151541639335</v>
      </c>
      <c r="P300" t="str">
        <f ca="1">IF(LOOKUP(C300,$BG$10:$BG$15,$BP$10:$BP$15)=A300,C300,"")</f>
        <v/>
      </c>
      <c r="Q300" t="str">
        <f ca="1">IF(LOOKUP(C300,$BG$10:$BG$15,$BQ$10:$BQ$15)=A300,C300,"")</f>
        <v/>
      </c>
      <c r="T300">
        <f>LOOKUP(C300,$X$32:$X$37,$AA$32:$AA$37)</f>
        <v>1717.8253882115473</v>
      </c>
      <c r="U300">
        <v>4896.2094213789196</v>
      </c>
      <c r="AE300" t="s">
        <v>1</v>
      </c>
      <c r="AF300">
        <v>1762999.9999999299</v>
      </c>
      <c r="AH300">
        <v>38099005.868260898</v>
      </c>
      <c r="AI300">
        <v>4874599.0785117699</v>
      </c>
      <c r="AJ300">
        <v>2023069.6564849899</v>
      </c>
      <c r="AL300">
        <v>131400</v>
      </c>
      <c r="AM300">
        <v>82324.182693120703</v>
      </c>
      <c r="AN300">
        <v>156413430.587964</v>
      </c>
      <c r="AO300">
        <v>5204999.9999997197</v>
      </c>
      <c r="AQ300" t="s">
        <v>1</v>
      </c>
      <c r="AR300">
        <f t="shared" si="75"/>
        <v>16</v>
      </c>
      <c r="AS300">
        <f t="shared" si="65"/>
        <v>8.4519130269462162E-3</v>
      </c>
      <c r="AT300">
        <f t="shared" si="66"/>
        <v>0</v>
      </c>
      <c r="AU300">
        <f t="shared" si="67"/>
        <v>0.18264860125449087</v>
      </c>
      <c r="AV300">
        <f t="shared" si="68"/>
        <v>2.3369079666940039E-2</v>
      </c>
      <c r="AW300">
        <f t="shared" si="69"/>
        <v>9.698700388012349E-3</v>
      </c>
      <c r="AX300">
        <f t="shared" si="70"/>
        <v>0</v>
      </c>
      <c r="AY300">
        <f t="shared" si="71"/>
        <v>6.2993838442471745E-4</v>
      </c>
      <c r="AZ300">
        <f t="shared" si="72"/>
        <v>3.9466638238043944E-4</v>
      </c>
      <c r="BA300">
        <f t="shared" si="73"/>
        <v>0.74985406215304207</v>
      </c>
      <c r="BB300">
        <f t="shared" si="74"/>
        <v>2.4953038743763152E-2</v>
      </c>
      <c r="BD300">
        <f t="shared" si="62"/>
        <v>0.21571638130944326</v>
      </c>
    </row>
    <row r="301" spans="1:56" x14ac:dyDescent="0.25">
      <c r="A301">
        <v>2006</v>
      </c>
      <c r="B301" t="s">
        <v>14</v>
      </c>
      <c r="C301" t="s">
        <v>1</v>
      </c>
      <c r="D301">
        <f t="shared" si="63"/>
        <v>43.870430972020699</v>
      </c>
      <c r="E301">
        <f t="shared" si="64"/>
        <v>153.5997204603278</v>
      </c>
      <c r="F301">
        <v>257.127347229017</v>
      </c>
      <c r="G301">
        <v>25.1692678358785</v>
      </c>
      <c r="H301">
        <v>0.47776931776646497</v>
      </c>
      <c r="I301">
        <v>8.8599645921914494</v>
      </c>
      <c r="J301">
        <v>2056.8739888802402</v>
      </c>
      <c r="K301">
        <v>8.8039363377968893</v>
      </c>
      <c r="L301">
        <v>0</v>
      </c>
      <c r="N301">
        <v>6.1282627114801969</v>
      </c>
      <c r="O301">
        <v>0.20076487724707875</v>
      </c>
      <c r="P301" t="str">
        <f ca="1">IF(LOOKUP(C301,$BG$10:$BG$15,$BP$10:$BP$15)=A301,C301,"")</f>
        <v/>
      </c>
      <c r="Q301" t="str">
        <f ca="1">IF(LOOKUP(C301,$BG$10:$BG$15,$BQ$10:$BQ$15)=A301,C301,"")</f>
        <v/>
      </c>
      <c r="T301">
        <f>LOOKUP(C301,$X$32:$X$37,$AA$32:$AA$37)</f>
        <v>1717.8253882115473</v>
      </c>
      <c r="U301">
        <v>5730.0955379281904</v>
      </c>
      <c r="AE301" t="s">
        <v>1</v>
      </c>
      <c r="AF301">
        <v>1762999.9999999299</v>
      </c>
      <c r="AH301">
        <v>43870430.972020701</v>
      </c>
      <c r="AI301">
        <v>4793045.8725484302</v>
      </c>
      <c r="AJ301">
        <v>2023103.01498499</v>
      </c>
      <c r="AL301">
        <v>131400</v>
      </c>
      <c r="AM301">
        <v>91422.595141804995</v>
      </c>
      <c r="AN301">
        <v>153376897.86518601</v>
      </c>
      <c r="AO301">
        <v>5204999.9999997197</v>
      </c>
      <c r="AQ301" t="s">
        <v>1</v>
      </c>
      <c r="AR301">
        <f t="shared" si="75"/>
        <v>29</v>
      </c>
      <c r="AS301">
        <f t="shared" si="65"/>
        <v>8.3453922468342302E-3</v>
      </c>
      <c r="AT301">
        <f t="shared" si="66"/>
        <v>0</v>
      </c>
      <c r="AU301">
        <f t="shared" si="67"/>
        <v>0.20766645178626908</v>
      </c>
      <c r="AV301">
        <f t="shared" si="68"/>
        <v>2.2688512684905314E-2</v>
      </c>
      <c r="AW301">
        <f t="shared" si="69"/>
        <v>9.5766240588788226E-3</v>
      </c>
      <c r="AX301">
        <f t="shared" si="70"/>
        <v>0</v>
      </c>
      <c r="AY301">
        <f t="shared" si="71"/>
        <v>6.219991725661154E-4</v>
      </c>
      <c r="AZ301">
        <f t="shared" si="72"/>
        <v>4.3276087162899291E-4</v>
      </c>
      <c r="BA301">
        <f t="shared" si="73"/>
        <v>0.7260297074802381</v>
      </c>
      <c r="BB301">
        <f t="shared" si="74"/>
        <v>2.4638551698679272E-2</v>
      </c>
      <c r="BD301">
        <f t="shared" si="62"/>
        <v>0.23993158853005322</v>
      </c>
    </row>
    <row r="302" spans="1:56" x14ac:dyDescent="0.25">
      <c r="A302">
        <v>2007</v>
      </c>
      <c r="B302" t="s">
        <v>14</v>
      </c>
      <c r="C302" t="s">
        <v>1</v>
      </c>
      <c r="D302">
        <f t="shared" si="63"/>
        <v>37.646572935487001</v>
      </c>
      <c r="E302">
        <f t="shared" si="64"/>
        <v>157.21359102267749</v>
      </c>
      <c r="F302">
        <v>266.27611316048899</v>
      </c>
      <c r="G302">
        <v>26.0462572616748</v>
      </c>
      <c r="H302">
        <v>0.49467403382185599</v>
      </c>
      <c r="I302">
        <v>9.1787129178964406</v>
      </c>
      <c r="J302">
        <v>1520.9389514100701</v>
      </c>
      <c r="K302">
        <v>0.88491816003806301</v>
      </c>
      <c r="L302">
        <v>0</v>
      </c>
      <c r="N302">
        <v>3.7094658874031907</v>
      </c>
      <c r="O302">
        <v>0.13488816451330349</v>
      </c>
      <c r="P302" t="str">
        <f ca="1">IF(LOOKUP(C302,$BG$10:$BG$15,$BP$10:$BP$15)=A302,C302,"")</f>
        <v/>
      </c>
      <c r="Q302" t="str">
        <f ca="1">IF(LOOKUP(C302,$BG$10:$BG$15,$BQ$10:$BQ$15)=A302,C302,"")</f>
        <v/>
      </c>
      <c r="T302">
        <f>LOOKUP(C302,$X$32:$X$37,$AA$32:$AA$37)</f>
        <v>1717.8253882115473</v>
      </c>
      <c r="U302">
        <v>5400.6900161602098</v>
      </c>
      <c r="AE302" t="s">
        <v>1</v>
      </c>
      <c r="AF302">
        <v>1760534.2465752701</v>
      </c>
      <c r="AH302">
        <v>37646572.935487002</v>
      </c>
      <c r="AI302">
        <v>4901413.4484289996</v>
      </c>
      <c r="AJ302">
        <v>2023163.6787349901</v>
      </c>
      <c r="AL302">
        <v>131400</v>
      </c>
      <c r="AM302">
        <v>57605.279214472801</v>
      </c>
      <c r="AN302">
        <v>157024585.74346301</v>
      </c>
      <c r="AO302">
        <v>5204999.9999997197</v>
      </c>
      <c r="AQ302" t="s">
        <v>1</v>
      </c>
      <c r="AR302">
        <f t="shared" si="75"/>
        <v>14</v>
      </c>
      <c r="AS302">
        <f t="shared" si="65"/>
        <v>8.4336858659280825E-3</v>
      </c>
      <c r="AT302">
        <f t="shared" si="66"/>
        <v>0</v>
      </c>
      <c r="AU302">
        <f t="shared" si="67"/>
        <v>0.18034262649776464</v>
      </c>
      <c r="AV302">
        <f t="shared" si="68"/>
        <v>2.347979393385697E-2</v>
      </c>
      <c r="AW302">
        <f t="shared" si="69"/>
        <v>9.6917892707842016E-3</v>
      </c>
      <c r="AX302">
        <f t="shared" si="70"/>
        <v>0</v>
      </c>
      <c r="AY302">
        <f t="shared" si="71"/>
        <v>6.2946024761442807E-4</v>
      </c>
      <c r="AZ302">
        <f t="shared" si="72"/>
        <v>2.7595306939300085E-4</v>
      </c>
      <c r="BA302">
        <f t="shared" si="73"/>
        <v>0.75221259226509296</v>
      </c>
      <c r="BB302">
        <f t="shared" si="74"/>
        <v>2.4934098849565614E-2</v>
      </c>
      <c r="BD302">
        <f t="shared" si="62"/>
        <v>0.21351420970240581</v>
      </c>
    </row>
    <row r="303" spans="1:56" x14ac:dyDescent="0.25">
      <c r="A303">
        <v>2008</v>
      </c>
      <c r="B303" t="s">
        <v>14</v>
      </c>
      <c r="C303" t="s">
        <v>1</v>
      </c>
      <c r="D303">
        <f t="shared" si="63"/>
        <v>36.076660478903598</v>
      </c>
      <c r="E303">
        <f t="shared" si="64"/>
        <v>160.04628135281885</v>
      </c>
      <c r="F303">
        <v>269.41542456833702</v>
      </c>
      <c r="G303">
        <v>26.354677562314599</v>
      </c>
      <c r="H303">
        <v>0.50028141628955602</v>
      </c>
      <c r="I303">
        <v>9.2862389612084808</v>
      </c>
      <c r="J303">
        <v>1449.78906429008</v>
      </c>
      <c r="K303">
        <v>0.30774932896117202</v>
      </c>
      <c r="L303">
        <v>0</v>
      </c>
      <c r="N303">
        <v>8.1120686741279542</v>
      </c>
      <c r="O303">
        <v>0.24802159029304371</v>
      </c>
      <c r="P303" t="str">
        <f ca="1">IF(LOOKUP(C303,$BG$10:$BG$15,$BP$10:$BP$15)=A303,C303,"")</f>
        <v/>
      </c>
      <c r="Q303" t="str">
        <f ca="1">IF(LOOKUP(C303,$BG$10:$BG$15,$BQ$10:$BQ$15)=A303,C303,"")</f>
        <v/>
      </c>
      <c r="T303">
        <f>LOOKUP(C303,$X$32:$X$37,$AA$32:$AA$37)</f>
        <v>1717.8253882115473</v>
      </c>
      <c r="U303">
        <v>4850.1779428748296</v>
      </c>
      <c r="AE303" t="s">
        <v>1</v>
      </c>
      <c r="AF303">
        <v>1767830.13698623</v>
      </c>
      <c r="AH303">
        <v>36076660.478903599</v>
      </c>
      <c r="AI303">
        <v>4901432.8164333003</v>
      </c>
      <c r="AJ303">
        <v>2028697.8403099901</v>
      </c>
      <c r="AL303">
        <v>131760</v>
      </c>
      <c r="AM303">
        <v>66478.302001823904</v>
      </c>
      <c r="AN303">
        <v>159848043.05081701</v>
      </c>
      <c r="AO303">
        <v>5219260.2739723101</v>
      </c>
      <c r="AQ303" t="s">
        <v>1</v>
      </c>
      <c r="AR303">
        <f t="shared" si="75"/>
        <v>8</v>
      </c>
      <c r="AS303">
        <f t="shared" si="65"/>
        <v>8.4166290512388275E-3</v>
      </c>
      <c r="AT303">
        <f t="shared" si="66"/>
        <v>0</v>
      </c>
      <c r="AU303">
        <f t="shared" si="67"/>
        <v>0.17176077175382196</v>
      </c>
      <c r="AV303">
        <f t="shared" si="68"/>
        <v>2.3335693273006573E-2</v>
      </c>
      <c r="AW303">
        <f t="shared" si="69"/>
        <v>9.6586186770451742E-3</v>
      </c>
      <c r="AX303">
        <f t="shared" si="70"/>
        <v>0</v>
      </c>
      <c r="AY303">
        <f t="shared" si="71"/>
        <v>6.2730859746615232E-4</v>
      </c>
      <c r="AZ303">
        <f t="shared" si="72"/>
        <v>3.165028111012102E-4</v>
      </c>
      <c r="BA303">
        <f t="shared" si="73"/>
        <v>0.76103560787733116</v>
      </c>
      <c r="BB303">
        <f t="shared" si="74"/>
        <v>2.4848867958988885E-2</v>
      </c>
      <c r="BD303">
        <f t="shared" si="62"/>
        <v>0.20475508370387371</v>
      </c>
    </row>
    <row r="304" spans="1:56" x14ac:dyDescent="0.25">
      <c r="A304">
        <v>2009</v>
      </c>
      <c r="B304" t="s">
        <v>14</v>
      </c>
      <c r="C304" t="s">
        <v>1</v>
      </c>
      <c r="D304">
        <f t="shared" si="63"/>
        <v>34.753179513285502</v>
      </c>
      <c r="E304">
        <f t="shared" si="64"/>
        <v>161.7145885860721</v>
      </c>
      <c r="F304">
        <v>271.83211579069098</v>
      </c>
      <c r="G304">
        <v>26.5864987384562</v>
      </c>
      <c r="H304">
        <v>0.50465393185961605</v>
      </c>
      <c r="I304">
        <v>9.3702367513837803</v>
      </c>
      <c r="J304">
        <v>1532.9157107313499</v>
      </c>
      <c r="K304">
        <v>5.7433761870662101</v>
      </c>
      <c r="L304">
        <v>0</v>
      </c>
      <c r="N304">
        <v>11.103856872999295</v>
      </c>
      <c r="O304">
        <v>0.33639189603840325</v>
      </c>
      <c r="P304" t="str">
        <f ca="1">IF(LOOKUP(C304,$BG$10:$BG$15,$BP$10:$BP$15)=A304,C304,"")</f>
        <v/>
      </c>
      <c r="Q304" t="str">
        <f ca="1">IF(LOOKUP(C304,$BG$10:$BG$15,$BQ$10:$BQ$15)=A304,C304,"")</f>
        <v/>
      </c>
      <c r="T304">
        <f>LOOKUP(C304,$X$32:$X$37,$AA$32:$AA$37)</f>
        <v>1717.8253882115473</v>
      </c>
      <c r="U304">
        <v>4857.1740655567601</v>
      </c>
      <c r="AE304" t="s">
        <v>1</v>
      </c>
      <c r="AF304">
        <v>1762999.9999999299</v>
      </c>
      <c r="AH304">
        <v>34753179.513285503</v>
      </c>
      <c r="AI304">
        <v>4871187.4961975096</v>
      </c>
      <c r="AJ304">
        <v>2023163.6787349901</v>
      </c>
      <c r="AL304">
        <v>131400</v>
      </c>
      <c r="AM304">
        <v>59147.449829110599</v>
      </c>
      <c r="AN304">
        <v>161524041.13624299</v>
      </c>
      <c r="AO304">
        <v>5204999.9999997197</v>
      </c>
      <c r="AQ304" t="s">
        <v>1</v>
      </c>
      <c r="AR304">
        <f t="shared" si="75"/>
        <v>6</v>
      </c>
      <c r="AS304">
        <f t="shared" si="65"/>
        <v>8.3820615234892551E-3</v>
      </c>
      <c r="AT304">
        <f t="shared" si="66"/>
        <v>0</v>
      </c>
      <c r="AU304">
        <f t="shared" si="67"/>
        <v>0.16523158753104766</v>
      </c>
      <c r="AV304">
        <f t="shared" si="68"/>
        <v>2.3159723928293095E-2</v>
      </c>
      <c r="AW304">
        <f t="shared" si="69"/>
        <v>9.618991734115831E-3</v>
      </c>
      <c r="AX304">
        <f t="shared" si="70"/>
        <v>0</v>
      </c>
      <c r="AY304">
        <f t="shared" si="71"/>
        <v>6.2473220884091431E-4</v>
      </c>
      <c r="AZ304">
        <f t="shared" si="72"/>
        <v>2.8121245798361813E-4</v>
      </c>
      <c r="BA304">
        <f t="shared" si="73"/>
        <v>0.76795487823406228</v>
      </c>
      <c r="BB304">
        <f t="shared" si="74"/>
        <v>2.4746812382167305E-2</v>
      </c>
      <c r="BD304">
        <f t="shared" si="62"/>
        <v>0.19801030319345658</v>
      </c>
    </row>
    <row r="305" spans="1:56" x14ac:dyDescent="0.25">
      <c r="A305">
        <v>2010</v>
      </c>
      <c r="B305" t="s">
        <v>14</v>
      </c>
      <c r="C305" t="s">
        <v>1</v>
      </c>
      <c r="D305">
        <f t="shared" si="63"/>
        <v>40.498981826504405</v>
      </c>
      <c r="E305">
        <f t="shared" si="64"/>
        <v>156.00208506827792</v>
      </c>
      <c r="F305">
        <v>262.20607970077799</v>
      </c>
      <c r="G305">
        <v>25.6634049157161</v>
      </c>
      <c r="H305">
        <v>0.48700754166909899</v>
      </c>
      <c r="I305">
        <v>9.0344601655598993</v>
      </c>
      <c r="J305">
        <v>1762.3708429179901</v>
      </c>
      <c r="K305">
        <v>8.5045166492968693</v>
      </c>
      <c r="L305">
        <v>0</v>
      </c>
      <c r="N305">
        <v>0.35444895801378351</v>
      </c>
      <c r="O305">
        <v>1.7031079975994845E-2</v>
      </c>
      <c r="P305" t="str">
        <f ca="1">IF(LOOKUP(C305,$BG$10:$BG$15,$BP$10:$BP$15)=A305,C305,"")</f>
        <v>EAPP</v>
      </c>
      <c r="Q305" t="str">
        <f ca="1">IF(LOOKUP(C305,$BG$10:$BG$15,$BQ$10:$BQ$15)=A305,C305,"")</f>
        <v>EAPP</v>
      </c>
      <c r="T305">
        <f>LOOKUP(C305,$X$32:$X$37,$AA$32:$AA$37)</f>
        <v>1717.8253882115473</v>
      </c>
      <c r="U305">
        <v>5882.86122125784</v>
      </c>
      <c r="AE305" t="s">
        <v>1</v>
      </c>
      <c r="AF305">
        <v>1762999.9999999299</v>
      </c>
      <c r="AH305">
        <v>40498981.826504402</v>
      </c>
      <c r="AI305">
        <v>4906560.92975963</v>
      </c>
      <c r="AJ305">
        <v>2022974.4319849899</v>
      </c>
      <c r="AL305">
        <v>131400</v>
      </c>
      <c r="AM305">
        <v>95342.737300936002</v>
      </c>
      <c r="AN305">
        <v>155775342.33097699</v>
      </c>
      <c r="AO305">
        <v>5204999.9999997197</v>
      </c>
      <c r="AQ305" t="s">
        <v>1</v>
      </c>
      <c r="AR305">
        <f t="shared" si="75"/>
        <v>22</v>
      </c>
      <c r="AS305">
        <f t="shared" si="65"/>
        <v>8.3793332326913845E-3</v>
      </c>
      <c r="AT305">
        <f t="shared" si="66"/>
        <v>0</v>
      </c>
      <c r="AU305">
        <f t="shared" si="67"/>
        <v>0.19248693381112095</v>
      </c>
      <c r="AV305">
        <f t="shared" si="68"/>
        <v>2.3320311433330482E-2</v>
      </c>
      <c r="AW305">
        <f t="shared" si="69"/>
        <v>9.6149613651829134E-3</v>
      </c>
      <c r="AX305">
        <f t="shared" si="70"/>
        <v>0</v>
      </c>
      <c r="AY305">
        <f t="shared" si="71"/>
        <v>6.2452886374117511E-4</v>
      </c>
      <c r="AZ305">
        <f t="shared" si="72"/>
        <v>4.5315290253064621E-4</v>
      </c>
      <c r="BA305">
        <f t="shared" si="73"/>
        <v>0.74038202088932747</v>
      </c>
      <c r="BB305">
        <f t="shared" si="74"/>
        <v>2.4738757502074896E-2</v>
      </c>
      <c r="BD305">
        <f t="shared" si="62"/>
        <v>0.22542220660963436</v>
      </c>
    </row>
    <row r="306" spans="1:56" x14ac:dyDescent="0.25">
      <c r="A306">
        <v>2011</v>
      </c>
      <c r="B306" t="s">
        <v>14</v>
      </c>
      <c r="C306" t="s">
        <v>1</v>
      </c>
      <c r="D306">
        <f t="shared" si="63"/>
        <v>41.602465294785297</v>
      </c>
      <c r="E306">
        <f t="shared" si="64"/>
        <v>153.78364633508974</v>
      </c>
      <c r="F306">
        <v>259.853088648197</v>
      </c>
      <c r="G306">
        <v>25.4229025482352</v>
      </c>
      <c r="H306">
        <v>0.48299888939271002</v>
      </c>
      <c r="I306">
        <v>8.9569820452459794</v>
      </c>
      <c r="J306">
        <v>1706.72395361996</v>
      </c>
      <c r="K306">
        <v>4.98738278656384</v>
      </c>
      <c r="L306">
        <v>0</v>
      </c>
      <c r="N306">
        <v>3.676371159482855</v>
      </c>
      <c r="O306">
        <v>9.8517852566303687E-2</v>
      </c>
      <c r="P306" t="str">
        <f ca="1">IF(LOOKUP(C306,$BG$10:$BG$15,$BP$10:$BP$15)=A306,C306,"")</f>
        <v/>
      </c>
      <c r="Q306" t="str">
        <f ca="1">IF(LOOKUP(C306,$BG$10:$BG$15,$BQ$10:$BQ$15)=A306,C306,"")</f>
        <v/>
      </c>
      <c r="T306">
        <f>LOOKUP(C306,$X$32:$X$37,$AA$32:$AA$37)</f>
        <v>1717.8253882115473</v>
      </c>
      <c r="U306">
        <v>5582.1834753293597</v>
      </c>
      <c r="AE306" t="s">
        <v>1</v>
      </c>
      <c r="AF306">
        <v>1762999.9999999299</v>
      </c>
      <c r="AH306">
        <v>41602465.294785298</v>
      </c>
      <c r="AI306">
        <v>4875035.2134880703</v>
      </c>
      <c r="AJ306">
        <v>2023037.1064849901</v>
      </c>
      <c r="AL306">
        <v>131400</v>
      </c>
      <c r="AM306">
        <v>59292.142490748898</v>
      </c>
      <c r="AN306">
        <v>153592954.192599</v>
      </c>
      <c r="AO306">
        <v>5204999.9999997197</v>
      </c>
      <c r="AQ306" t="s">
        <v>1</v>
      </c>
      <c r="AR306">
        <f t="shared" si="75"/>
        <v>24</v>
      </c>
      <c r="AS306">
        <f t="shared" si="65"/>
        <v>8.4252406198182112E-3</v>
      </c>
      <c r="AT306">
        <f t="shared" si="66"/>
        <v>0</v>
      </c>
      <c r="AU306">
        <f t="shared" si="67"/>
        <v>0.1988149634068159</v>
      </c>
      <c r="AV306">
        <f t="shared" si="68"/>
        <v>2.3297416167739914E-2</v>
      </c>
      <c r="AW306">
        <f t="shared" si="69"/>
        <v>9.6679378360507752E-3</v>
      </c>
      <c r="AX306">
        <f t="shared" si="70"/>
        <v>0</v>
      </c>
      <c r="AY306">
        <f t="shared" si="71"/>
        <v>6.2795043530581793E-4</v>
      </c>
      <c r="AZ306">
        <f t="shared" si="72"/>
        <v>2.8335256230806963E-4</v>
      </c>
      <c r="BA306">
        <f t="shared" si="73"/>
        <v>0.73400884661452881</v>
      </c>
      <c r="BB306">
        <f t="shared" si="74"/>
        <v>2.4874292357432316E-2</v>
      </c>
      <c r="BD306">
        <f t="shared" si="62"/>
        <v>0.23178031741060659</v>
      </c>
    </row>
    <row r="307" spans="1:56" x14ac:dyDescent="0.25">
      <c r="A307">
        <v>2012</v>
      </c>
      <c r="B307" t="s">
        <v>14</v>
      </c>
      <c r="C307" t="s">
        <v>1</v>
      </c>
      <c r="D307">
        <f t="shared" si="63"/>
        <v>39.655727194969401</v>
      </c>
      <c r="E307">
        <f t="shared" si="64"/>
        <v>157.4924672609994</v>
      </c>
      <c r="F307">
        <v>263.867588022093</v>
      </c>
      <c r="G307">
        <v>25.824431803869199</v>
      </c>
      <c r="H307">
        <v>0.49003204267552702</v>
      </c>
      <c r="I307">
        <v>9.0921071010014902</v>
      </c>
      <c r="J307">
        <v>1603.8789851430399</v>
      </c>
      <c r="K307">
        <v>0.45648248887542497</v>
      </c>
      <c r="L307">
        <v>0</v>
      </c>
      <c r="N307">
        <v>1.9791878662427038</v>
      </c>
      <c r="O307">
        <v>4.3640356472024133E-2</v>
      </c>
      <c r="P307" t="str">
        <f ca="1">IF(LOOKUP(C307,$BG$10:$BG$15,$BP$10:$BP$15)=A307,C307,"")</f>
        <v/>
      </c>
      <c r="Q307" t="str">
        <f ca="1">IF(LOOKUP(C307,$BG$10:$BG$15,$BQ$10:$BQ$15)=A307,C307,"")</f>
        <v/>
      </c>
      <c r="T307">
        <f>LOOKUP(C307,$X$32:$X$37,$AA$32:$AA$37)</f>
        <v>1717.8253882115473</v>
      </c>
      <c r="U307">
        <v>5265.6122598665997</v>
      </c>
      <c r="AE307" t="s">
        <v>1</v>
      </c>
      <c r="AF307">
        <v>1767830.13698623</v>
      </c>
      <c r="AH307">
        <v>39655727.194969401</v>
      </c>
      <c r="AI307">
        <v>4901126.6697307797</v>
      </c>
      <c r="AJ307">
        <v>2028791.86255999</v>
      </c>
      <c r="AL307">
        <v>131760</v>
      </c>
      <c r="AM307">
        <v>92329.902231434098</v>
      </c>
      <c r="AN307">
        <v>157268377.35876799</v>
      </c>
      <c r="AO307">
        <v>5219260.2739723101</v>
      </c>
      <c r="AQ307" t="s">
        <v>1</v>
      </c>
      <c r="AR307">
        <f t="shared" si="75"/>
        <v>19</v>
      </c>
      <c r="AS307">
        <f t="shared" si="65"/>
        <v>8.3757535989600219E-3</v>
      </c>
      <c r="AT307">
        <f t="shared" si="66"/>
        <v>0</v>
      </c>
      <c r="AU307">
        <f t="shared" si="67"/>
        <v>0.18788377504350062</v>
      </c>
      <c r="AV307">
        <f t="shared" si="68"/>
        <v>2.322091273595947E-2</v>
      </c>
      <c r="AW307">
        <f t="shared" si="69"/>
        <v>9.6121569538046639E-3</v>
      </c>
      <c r="AX307">
        <f t="shared" si="70"/>
        <v>0</v>
      </c>
      <c r="AY307">
        <f t="shared" si="71"/>
        <v>6.2426206630935405E-4</v>
      </c>
      <c r="AZ307">
        <f t="shared" si="72"/>
        <v>4.3744729469592965E-4</v>
      </c>
      <c r="BA307">
        <f t="shared" si="73"/>
        <v>0.74511750315045333</v>
      </c>
      <c r="BB307">
        <f t="shared" si="74"/>
        <v>2.4728189156316634E-2</v>
      </c>
      <c r="BD307">
        <f t="shared" si="62"/>
        <v>0.22071684473326475</v>
      </c>
    </row>
    <row r="308" spans="1:56" x14ac:dyDescent="0.25">
      <c r="A308">
        <v>2013</v>
      </c>
      <c r="B308" t="s">
        <v>14</v>
      </c>
      <c r="C308" t="s">
        <v>1</v>
      </c>
      <c r="D308">
        <f t="shared" si="63"/>
        <v>38.446830864954599</v>
      </c>
      <c r="E308">
        <f t="shared" si="64"/>
        <v>157.23740891403588</v>
      </c>
      <c r="F308">
        <v>265.39548427458698</v>
      </c>
      <c r="G308">
        <v>25.971341431071</v>
      </c>
      <c r="H308">
        <v>0.492810669188187</v>
      </c>
      <c r="I308">
        <v>9.1455279074259899</v>
      </c>
      <c r="J308">
        <v>1647.0417012129101</v>
      </c>
      <c r="K308">
        <v>3.4135093639879499</v>
      </c>
      <c r="L308">
        <v>0</v>
      </c>
      <c r="N308">
        <v>2.9330258492939834</v>
      </c>
      <c r="O308">
        <v>9.9839789409183755E-2</v>
      </c>
      <c r="P308" t="str">
        <f ca="1">IF(LOOKUP(C308,$BG$10:$BG$15,$BP$10:$BP$15)=A308,C308,"")</f>
        <v/>
      </c>
      <c r="Q308" t="str">
        <f ca="1">IF(LOOKUP(C308,$BG$10:$BG$15,$BQ$10:$BQ$15)=A308,C308,"")</f>
        <v/>
      </c>
      <c r="T308">
        <f>LOOKUP(C308,$X$32:$X$37,$AA$32:$AA$37)</f>
        <v>1717.8253882115473</v>
      </c>
      <c r="U308">
        <v>5405.2613356735501</v>
      </c>
      <c r="AE308" t="s">
        <v>1</v>
      </c>
      <c r="AF308">
        <v>1743273.9726026601</v>
      </c>
      <c r="AH308">
        <v>38446830.864954598</v>
      </c>
      <c r="AI308">
        <v>4856441.7812623801</v>
      </c>
      <c r="AJ308">
        <v>2023163.6787349901</v>
      </c>
      <c r="AL308">
        <v>131400</v>
      </c>
      <c r="AM308">
        <v>89438.119075889001</v>
      </c>
      <c r="AN308">
        <v>157016570.79495999</v>
      </c>
      <c r="AO308">
        <v>5204999.9999997197</v>
      </c>
      <c r="AQ308" t="s">
        <v>1</v>
      </c>
      <c r="AR308">
        <f t="shared" si="75"/>
        <v>17</v>
      </c>
      <c r="AS308">
        <f t="shared" si="65"/>
        <v>8.3206354800034014E-3</v>
      </c>
      <c r="AT308">
        <f t="shared" si="66"/>
        <v>0</v>
      </c>
      <c r="AU308">
        <f t="shared" si="67"/>
        <v>0.18350647690278205</v>
      </c>
      <c r="AV308">
        <f t="shared" si="68"/>
        <v>2.3179765445252205E-2</v>
      </c>
      <c r="AW308">
        <f t="shared" si="69"/>
        <v>9.6565472505757959E-3</v>
      </c>
      <c r="AX308">
        <f t="shared" si="70"/>
        <v>0</v>
      </c>
      <c r="AY308">
        <f t="shared" si="71"/>
        <v>6.2717135645645717E-4</v>
      </c>
      <c r="AZ308">
        <f t="shared" si="72"/>
        <v>4.268875681867537E-4</v>
      </c>
      <c r="BA308">
        <f t="shared" si="73"/>
        <v>0.74943908441108364</v>
      </c>
      <c r="BB308">
        <f t="shared" si="74"/>
        <v>2.4843431585659694E-2</v>
      </c>
      <c r="BD308">
        <f t="shared" si="62"/>
        <v>0.21634278959861006</v>
      </c>
    </row>
    <row r="309" spans="1:56" x14ac:dyDescent="0.25">
      <c r="A309">
        <v>2014</v>
      </c>
      <c r="B309" t="s">
        <v>14</v>
      </c>
      <c r="C309" t="s">
        <v>1</v>
      </c>
      <c r="D309">
        <f t="shared" si="63"/>
        <v>33.9406940112695</v>
      </c>
      <c r="E309">
        <f t="shared" si="64"/>
        <v>162.94769382074443</v>
      </c>
      <c r="F309">
        <v>273.39334668791201</v>
      </c>
      <c r="G309">
        <v>26.7384006726457</v>
      </c>
      <c r="H309">
        <v>0.50742667054410295</v>
      </c>
      <c r="I309">
        <v>9.4237810038796201</v>
      </c>
      <c r="J309">
        <v>1381.9241326674701</v>
      </c>
      <c r="K309">
        <v>4.6419106120943798</v>
      </c>
      <c r="L309">
        <v>0</v>
      </c>
      <c r="N309">
        <v>13.149447609687634</v>
      </c>
      <c r="O309">
        <v>0.39270888721872999</v>
      </c>
      <c r="P309" t="str">
        <f ca="1">IF(LOOKUP(C309,$BG$10:$BG$15,$BP$10:$BP$15)=A309,C309,"")</f>
        <v/>
      </c>
      <c r="Q309" t="str">
        <f ca="1">IF(LOOKUP(C309,$BG$10:$BG$15,$BQ$10:$BQ$15)=A309,C309,"")</f>
        <v/>
      </c>
      <c r="T309">
        <f>LOOKUP(C309,$X$32:$X$37,$AA$32:$AA$37)</f>
        <v>1717.8253882115473</v>
      </c>
      <c r="U309">
        <v>5061.5630258226502</v>
      </c>
      <c r="AE309" t="s">
        <v>1</v>
      </c>
      <c r="AF309">
        <v>1762999.9999999299</v>
      </c>
      <c r="AH309">
        <v>33940694.011269502</v>
      </c>
      <c r="AI309">
        <v>4849724.8082400998</v>
      </c>
      <c r="AJ309">
        <v>2023000.8237349901</v>
      </c>
      <c r="AL309">
        <v>131400</v>
      </c>
      <c r="AM309">
        <v>64795.180192399501</v>
      </c>
      <c r="AN309">
        <v>162751498.64055201</v>
      </c>
      <c r="AO309">
        <v>5204999.9999997197</v>
      </c>
      <c r="AQ309" t="s">
        <v>1</v>
      </c>
      <c r="AR309">
        <f t="shared" si="75"/>
        <v>4</v>
      </c>
      <c r="AS309">
        <f t="shared" si="65"/>
        <v>8.3661909406799063E-3</v>
      </c>
      <c r="AT309">
        <f t="shared" si="66"/>
        <v>0</v>
      </c>
      <c r="AU309">
        <f t="shared" si="67"/>
        <v>0.16106314620390411</v>
      </c>
      <c r="AV309">
        <f t="shared" si="68"/>
        <v>2.3014023684339496E-2</v>
      </c>
      <c r="AW309">
        <f t="shared" si="69"/>
        <v>9.6000063326831166E-3</v>
      </c>
      <c r="AX309">
        <f t="shared" si="70"/>
        <v>0</v>
      </c>
      <c r="AY309">
        <f t="shared" si="71"/>
        <v>6.235493418067971E-4</v>
      </c>
      <c r="AZ309">
        <f t="shared" si="72"/>
        <v>3.0748091294690661E-4</v>
      </c>
      <c r="BA309">
        <f t="shared" si="73"/>
        <v>0.7723256457791936</v>
      </c>
      <c r="BB309">
        <f t="shared" si="74"/>
        <v>2.4699956804445998E-2</v>
      </c>
      <c r="BD309">
        <f t="shared" si="62"/>
        <v>0.19367717622092673</v>
      </c>
    </row>
    <row r="310" spans="1:56" x14ac:dyDescent="0.25">
      <c r="A310">
        <v>2015</v>
      </c>
      <c r="B310" t="s">
        <v>14</v>
      </c>
      <c r="C310" t="s">
        <v>1</v>
      </c>
      <c r="D310">
        <f t="shared" si="63"/>
        <v>33.6054839912265</v>
      </c>
      <c r="E310">
        <f t="shared" si="64"/>
        <v>162.32549510722779</v>
      </c>
      <c r="F310">
        <v>273.537563989131</v>
      </c>
      <c r="G310">
        <v>26.7502193590507</v>
      </c>
      <c r="H310">
        <v>0.50776883791847605</v>
      </c>
      <c r="I310">
        <v>9.4289274702908195</v>
      </c>
      <c r="J310">
        <v>1511.41608302081</v>
      </c>
      <c r="K310">
        <v>0.76172598048108797</v>
      </c>
      <c r="L310">
        <v>0</v>
      </c>
      <c r="N310">
        <v>12.862458916213996</v>
      </c>
      <c r="O310">
        <v>0.39819752100430239</v>
      </c>
      <c r="P310" t="str">
        <f ca="1">IF(LOOKUP(C310,$BG$10:$BG$15,$BP$10:$BP$15)=A310,C310,"")</f>
        <v/>
      </c>
      <c r="Q310" t="str">
        <f ca="1">IF(LOOKUP(C310,$BG$10:$BG$15,$BQ$10:$BQ$15)=A310,C310,"")</f>
        <v/>
      </c>
      <c r="T310">
        <f>LOOKUP(C310,$X$32:$X$37,$AA$32:$AA$37)</f>
        <v>1717.8253882115473</v>
      </c>
      <c r="U310">
        <v>5188.3035302109001</v>
      </c>
      <c r="AE310" t="s">
        <v>1</v>
      </c>
      <c r="AF310">
        <v>1762999.9999999299</v>
      </c>
      <c r="AH310">
        <v>33605483.991226502</v>
      </c>
      <c r="AI310">
        <v>4886504.3466947703</v>
      </c>
      <c r="AJ310">
        <v>2022889.6707349899</v>
      </c>
      <c r="AL310">
        <v>131400</v>
      </c>
      <c r="AM310">
        <v>60374.364389814204</v>
      </c>
      <c r="AN310">
        <v>162133720.742838</v>
      </c>
      <c r="AO310">
        <v>5204999.9999997197</v>
      </c>
      <c r="AQ310" t="s">
        <v>1</v>
      </c>
      <c r="AR310">
        <f t="shared" si="75"/>
        <v>3</v>
      </c>
      <c r="AS310">
        <f t="shared" si="65"/>
        <v>8.4029058221912322E-3</v>
      </c>
      <c r="AT310">
        <f t="shared" si="66"/>
        <v>0</v>
      </c>
      <c r="AU310">
        <f t="shared" si="67"/>
        <v>0.16017227288000149</v>
      </c>
      <c r="AV310">
        <f t="shared" si="68"/>
        <v>2.3290320944416271E-2</v>
      </c>
      <c r="AW310">
        <f t="shared" si="69"/>
        <v>9.6416060078674017E-3</v>
      </c>
      <c r="AX310">
        <f t="shared" si="70"/>
        <v>0</v>
      </c>
      <c r="AY310">
        <f t="shared" si="71"/>
        <v>6.262857771049188E-4</v>
      </c>
      <c r="AZ310">
        <f t="shared" si="72"/>
        <v>2.8775955646187463E-4</v>
      </c>
      <c r="BA310">
        <f t="shared" si="73"/>
        <v>0.77277049688234545</v>
      </c>
      <c r="BB310">
        <f t="shared" si="74"/>
        <v>2.4808352129611314E-2</v>
      </c>
      <c r="BD310">
        <f t="shared" si="62"/>
        <v>0.19310419983228516</v>
      </c>
    </row>
    <row r="311" spans="1:56" x14ac:dyDescent="0.25">
      <c r="A311">
        <v>2016</v>
      </c>
      <c r="B311" t="s">
        <v>14</v>
      </c>
      <c r="C311" t="s">
        <v>1</v>
      </c>
      <c r="D311">
        <f t="shared" si="63"/>
        <v>32.112944930254301</v>
      </c>
      <c r="E311">
        <f t="shared" si="64"/>
        <v>162.18233587674428</v>
      </c>
      <c r="F311">
        <v>275.45060596813198</v>
      </c>
      <c r="G311">
        <v>26.941302579347301</v>
      </c>
      <c r="H311">
        <v>0.51135076626419196</v>
      </c>
      <c r="I311">
        <v>9.4964229783712497</v>
      </c>
      <c r="J311">
        <v>1279.46259065697</v>
      </c>
      <c r="K311" s="1">
        <v>5.6182558605399802E-17</v>
      </c>
      <c r="L311">
        <v>0</v>
      </c>
      <c r="N311">
        <v>14.211838746702675</v>
      </c>
      <c r="O311">
        <v>0.46927495743044856</v>
      </c>
      <c r="P311" t="str">
        <f ca="1">IF(LOOKUP(C311,$BG$10:$BG$15,$BP$10:$BP$15)=A311,C311,"")</f>
        <v/>
      </c>
      <c r="Q311" t="str">
        <f ca="1">IF(LOOKUP(C311,$BG$10:$BG$15,$BQ$10:$BQ$15)=A311,C311,"")</f>
        <v/>
      </c>
      <c r="T311">
        <f>LOOKUP(C311,$X$32:$X$37,$AA$32:$AA$37)</f>
        <v>1717.8253882115473</v>
      </c>
      <c r="U311">
        <v>4921.0714605376997</v>
      </c>
      <c r="AE311" t="s">
        <v>1</v>
      </c>
      <c r="AF311">
        <v>1767830.13698623</v>
      </c>
      <c r="AH311">
        <v>32112944.930254299</v>
      </c>
      <c r="AI311">
        <v>4868949.1412351802</v>
      </c>
      <c r="AJ311">
        <v>2028791.86255999</v>
      </c>
      <c r="AL311">
        <v>131760</v>
      </c>
      <c r="AM311">
        <v>60375.436194281501</v>
      </c>
      <c r="AN311">
        <v>161990200.44055</v>
      </c>
      <c r="AO311">
        <v>5219260.2739723101</v>
      </c>
      <c r="AQ311" t="s">
        <v>1</v>
      </c>
      <c r="AR311">
        <f t="shared" si="75"/>
        <v>2</v>
      </c>
      <c r="AS311">
        <f t="shared" si="65"/>
        <v>8.4918300702189423E-3</v>
      </c>
      <c r="AT311">
        <f t="shared" si="66"/>
        <v>0</v>
      </c>
      <c r="AU311">
        <f t="shared" si="67"/>
        <v>0.15425558468355408</v>
      </c>
      <c r="AV311">
        <f t="shared" si="68"/>
        <v>2.3388156963085903E-2</v>
      </c>
      <c r="AW311">
        <f t="shared" si="69"/>
        <v>9.7453682818603362E-3</v>
      </c>
      <c r="AX311">
        <f t="shared" si="70"/>
        <v>0</v>
      </c>
      <c r="AY311">
        <f t="shared" si="71"/>
        <v>6.3291348339581061E-4</v>
      </c>
      <c r="AZ311">
        <f t="shared" si="72"/>
        <v>2.9001538883776718E-4</v>
      </c>
      <c r="BA311">
        <f t="shared" si="73"/>
        <v>0.77812524314521914</v>
      </c>
      <c r="BB311">
        <f t="shared" si="74"/>
        <v>2.5070887983828078E-2</v>
      </c>
      <c r="BD311">
        <f t="shared" si="62"/>
        <v>0.18738910992850033</v>
      </c>
    </row>
    <row r="312" spans="1:56" x14ac:dyDescent="0.25">
      <c r="A312">
        <v>2017</v>
      </c>
      <c r="B312" t="s">
        <v>14</v>
      </c>
      <c r="C312" t="s">
        <v>1</v>
      </c>
      <c r="D312">
        <f t="shared" si="63"/>
        <v>32.029975671747501</v>
      </c>
      <c r="E312">
        <f t="shared" si="64"/>
        <v>163.53408299123709</v>
      </c>
      <c r="F312">
        <v>276.07283535440001</v>
      </c>
      <c r="G312">
        <v>26.998372244853702</v>
      </c>
      <c r="H312">
        <v>0.51240167305209905</v>
      </c>
      <c r="I312">
        <v>9.5166052867958104</v>
      </c>
      <c r="J312">
        <v>1291.1579279277801</v>
      </c>
      <c r="K312">
        <v>0.142763927301014</v>
      </c>
      <c r="L312">
        <v>0</v>
      </c>
      <c r="N312">
        <v>15.646555119702285</v>
      </c>
      <c r="O312">
        <v>0.49050817264291635</v>
      </c>
      <c r="P312" t="str">
        <f ca="1">IF(LOOKUP(C312,$BG$10:$BG$15,$BP$10:$BP$15)=A312,C312,"")</f>
        <v/>
      </c>
      <c r="Q312" t="str">
        <f ca="1">IF(LOOKUP(C312,$BG$10:$BG$15,$BQ$10:$BQ$15)=A312,C312,"")</f>
        <v/>
      </c>
      <c r="T312">
        <f>LOOKUP(C312,$X$32:$X$37,$AA$32:$AA$37)</f>
        <v>1717.8253882115473</v>
      </c>
      <c r="U312">
        <v>4676.6823529146004</v>
      </c>
      <c r="AE312" t="s">
        <v>1</v>
      </c>
      <c r="AF312">
        <v>1762999.9999999299</v>
      </c>
      <c r="AH312">
        <v>32029975.671747498</v>
      </c>
      <c r="AI312">
        <v>4868822.36729977</v>
      </c>
      <c r="AJ312">
        <v>2023086.45648499</v>
      </c>
      <c r="AL312">
        <v>131400</v>
      </c>
      <c r="AM312">
        <v>57630.365624073696</v>
      </c>
      <c r="AN312">
        <v>163345052.625613</v>
      </c>
      <c r="AO312">
        <v>5204999.9999997197</v>
      </c>
      <c r="AQ312" t="s">
        <v>1</v>
      </c>
      <c r="AR312">
        <f t="shared" si="75"/>
        <v>1</v>
      </c>
      <c r="AS312">
        <f t="shared" si="65"/>
        <v>8.4183296742829251E-3</v>
      </c>
      <c r="AT312">
        <f t="shared" si="66"/>
        <v>0</v>
      </c>
      <c r="AU312">
        <f t="shared" si="67"/>
        <v>0.15294321875442021</v>
      </c>
      <c r="AV312">
        <f t="shared" si="68"/>
        <v>2.3248639712679365E-2</v>
      </c>
      <c r="AW312">
        <f t="shared" si="69"/>
        <v>9.6602431935724105E-3</v>
      </c>
      <c r="AX312">
        <f t="shared" si="70"/>
        <v>0</v>
      </c>
      <c r="AY312">
        <f t="shared" si="71"/>
        <v>6.2743534838390264E-4</v>
      </c>
      <c r="AZ312">
        <f t="shared" si="72"/>
        <v>2.751851486516923E-4</v>
      </c>
      <c r="BA312">
        <f t="shared" si="73"/>
        <v>0.7799730593678722</v>
      </c>
      <c r="BB312">
        <f t="shared" si="74"/>
        <v>2.485388880013727E-2</v>
      </c>
      <c r="BD312">
        <f t="shared" si="62"/>
        <v>0.18585210166067201</v>
      </c>
    </row>
    <row r="313" spans="1:56" x14ac:dyDescent="0.25">
      <c r="A313">
        <v>2018</v>
      </c>
      <c r="B313" t="s">
        <v>14</v>
      </c>
      <c r="C313" t="s">
        <v>1</v>
      </c>
      <c r="D313">
        <f t="shared" si="63"/>
        <v>37.527479742327401</v>
      </c>
      <c r="E313">
        <f t="shared" si="64"/>
        <v>156.76966434705042</v>
      </c>
      <c r="F313">
        <v>266.27610007764503</v>
      </c>
      <c r="G313">
        <v>26.050232684355699</v>
      </c>
      <c r="H313">
        <v>0.49469527720268203</v>
      </c>
      <c r="I313">
        <v>9.1784678134081599</v>
      </c>
      <c r="J313">
        <v>1596.6858306049601</v>
      </c>
      <c r="K313">
        <v>2.4935400000005798E-4</v>
      </c>
      <c r="L313">
        <v>0</v>
      </c>
      <c r="N313">
        <v>3.3846324049357221</v>
      </c>
      <c r="O313">
        <v>0.13466430340584878</v>
      </c>
      <c r="P313" t="str">
        <f ca="1">IF(LOOKUP(C313,$BG$10:$BG$15,$BP$10:$BP$15)=A313,C313,"")</f>
        <v/>
      </c>
      <c r="Q313" t="str">
        <f ca="1">IF(LOOKUP(C313,$BG$10:$BG$15,$BQ$10:$BQ$15)=A313,C313,"")</f>
        <v/>
      </c>
      <c r="T313">
        <f>LOOKUP(C313,$X$32:$X$37,$AA$32:$AA$37)</f>
        <v>1717.8253882115473</v>
      </c>
      <c r="U313">
        <v>5697.5545261420402</v>
      </c>
      <c r="AE313" t="s">
        <v>1</v>
      </c>
      <c r="AF313">
        <v>1762999.9999999299</v>
      </c>
      <c r="AH313">
        <v>37527479.7423274</v>
      </c>
      <c r="AI313">
        <v>4877479.6170384604</v>
      </c>
      <c r="AJ313">
        <v>2023101.34023499</v>
      </c>
      <c r="AL313">
        <v>131400</v>
      </c>
      <c r="AM313">
        <v>60686.942313432999</v>
      </c>
      <c r="AN313">
        <v>156577577.404737</v>
      </c>
      <c r="AO313">
        <v>5204999.9999997197</v>
      </c>
      <c r="AQ313" t="s">
        <v>1</v>
      </c>
      <c r="AR313">
        <f t="shared" si="75"/>
        <v>13</v>
      </c>
      <c r="AS313">
        <f t="shared" si="65"/>
        <v>8.4692136498687905E-3</v>
      </c>
      <c r="AT313">
        <f t="shared" si="66"/>
        <v>0</v>
      </c>
      <c r="AU313">
        <f t="shared" si="67"/>
        <v>0.18027693912586862</v>
      </c>
      <c r="AV313">
        <f t="shared" si="68"/>
        <v>2.3430752665672478E-2</v>
      </c>
      <c r="AW313">
        <f t="shared" si="69"/>
        <v>9.7187053237587657E-3</v>
      </c>
      <c r="AX313">
        <f t="shared" si="70"/>
        <v>0</v>
      </c>
      <c r="AY313">
        <f t="shared" si="71"/>
        <v>6.3122783527668944E-4</v>
      </c>
      <c r="AZ313">
        <f t="shared" si="72"/>
        <v>2.9153186625623773E-4</v>
      </c>
      <c r="BA313">
        <f t="shared" si="73"/>
        <v>0.75217751322724813</v>
      </c>
      <c r="BB313">
        <f t="shared" si="74"/>
        <v>2.5004116306050164E-2</v>
      </c>
      <c r="BD313">
        <f t="shared" si="62"/>
        <v>0.21342639711529987</v>
      </c>
    </row>
    <row r="314" spans="1:56" x14ac:dyDescent="0.25">
      <c r="A314">
        <v>1980</v>
      </c>
      <c r="B314" t="s">
        <v>14</v>
      </c>
      <c r="C314" t="s">
        <v>2</v>
      </c>
      <c r="D314">
        <f t="shared" si="63"/>
        <v>4.9273480749901895</v>
      </c>
      <c r="E314">
        <f t="shared" si="64"/>
        <v>146.26262191333348</v>
      </c>
      <c r="F314">
        <v>452.26045320557699</v>
      </c>
      <c r="G314">
        <v>33.545264917054098</v>
      </c>
      <c r="H314">
        <v>0.55327427078423497</v>
      </c>
      <c r="I314">
        <v>42.167850848242402</v>
      </c>
      <c r="J314">
        <v>287.04292007744698</v>
      </c>
      <c r="K314">
        <v>5.1185535686689501E-2</v>
      </c>
      <c r="L314" s="1">
        <v>2.0700371706572899E-5</v>
      </c>
      <c r="M314" s="1"/>
      <c r="N314" cm="1">
        <f t="array" ref="N314:N352">ABS(D314:D352-AVERAGE(D314:D352))+ABS(E314:E352-AVERAGE(E314:E352))</f>
        <v>1.5453033251410506</v>
      </c>
      <c r="O314" cm="1">
        <f t="array" ref="O314:O352">ABS(H314:H352-AVERAGE(H314:H352))+ABS(I314:I352-AVERAGE(I314:I352))</f>
        <v>0.27431047708828049</v>
      </c>
      <c r="P314" t="str">
        <f ca="1">IF(LOOKUP(C314,$BG$10:$BG$15,$BP$10:$BP$15)=A314,C314,"")</f>
        <v/>
      </c>
      <c r="Q314" t="str">
        <f ca="1">IF(LOOKUP(C314,$BG$10:$BG$15,$BQ$10:$BQ$15)=A314,C314,"")</f>
        <v/>
      </c>
      <c r="T314">
        <f>LOOKUP(C314,$X$32:$X$37,$AA$32:$AA$37)</f>
        <v>267.62039199489908</v>
      </c>
      <c r="U314">
        <v>6129.6209750103899</v>
      </c>
      <c r="AE314" t="s">
        <v>2</v>
      </c>
      <c r="AF314">
        <v>1.6438356164383501</v>
      </c>
      <c r="AG314">
        <v>37902837.501796298</v>
      </c>
      <c r="AH314">
        <v>4927348.0749901896</v>
      </c>
      <c r="AI314">
        <v>4254193.5791760301</v>
      </c>
      <c r="AJ314">
        <v>1543069.51415999</v>
      </c>
      <c r="AM314">
        <v>342944.03178316302</v>
      </c>
      <c r="AN314">
        <v>108016840.37975401</v>
      </c>
      <c r="AQ314" t="s">
        <v>2</v>
      </c>
      <c r="AR314">
        <f>RANK(AH314,$AH$314:$AH$352,1)</f>
        <v>31</v>
      </c>
      <c r="AS314">
        <f t="shared" si="65"/>
        <v>1.0471141932735663E-8</v>
      </c>
      <c r="AT314">
        <f t="shared" si="66"/>
        <v>0.24143897794029195</v>
      </c>
      <c r="AU314">
        <f t="shared" si="67"/>
        <v>3.1386934635838706E-2</v>
      </c>
      <c r="AV314">
        <f t="shared" si="68"/>
        <v>2.7098977739271772E-2</v>
      </c>
      <c r="AW314">
        <f t="shared" si="69"/>
        <v>9.8292674360317897E-3</v>
      </c>
      <c r="AX314">
        <f t="shared" si="70"/>
        <v>0</v>
      </c>
      <c r="AY314">
        <f t="shared" si="71"/>
        <v>0</v>
      </c>
      <c r="AZ314">
        <f t="shared" si="72"/>
        <v>2.1845345093365583E-3</v>
      </c>
      <c r="BA314">
        <f t="shared" si="73"/>
        <v>0.68806129726808718</v>
      </c>
      <c r="BB314">
        <f t="shared" si="74"/>
        <v>0</v>
      </c>
      <c r="BD314">
        <f t="shared" si="62"/>
        <v>6.8315179811142268E-2</v>
      </c>
    </row>
    <row r="315" spans="1:56" x14ac:dyDescent="0.25">
      <c r="A315">
        <v>1981</v>
      </c>
      <c r="B315" t="s">
        <v>14</v>
      </c>
      <c r="C315" t="s">
        <v>2</v>
      </c>
      <c r="D315">
        <f t="shared" si="63"/>
        <v>5.5245057616869904</v>
      </c>
      <c r="E315">
        <f t="shared" si="64"/>
        <v>144.90944567408005</v>
      </c>
      <c r="F315">
        <v>450.33731299478899</v>
      </c>
      <c r="G315">
        <v>33.335403883988903</v>
      </c>
      <c r="H315">
        <v>0.54964916707551603</v>
      </c>
      <c r="I315">
        <v>41.832697786743999</v>
      </c>
      <c r="J315">
        <v>364.313307319378</v>
      </c>
      <c r="K315">
        <v>0.12800223225466201</v>
      </c>
      <c r="L315" s="1">
        <v>2.26184908866753E-6</v>
      </c>
      <c r="M315" s="1"/>
      <c r="N315">
        <v>3.4956372510912805</v>
      </c>
      <c r="O315">
        <v>0.61308864229540228</v>
      </c>
      <c r="P315" t="str">
        <f ca="1">IF(LOOKUP(C315,$BG$10:$BG$15,$BP$10:$BP$15)=A315,C315,"")</f>
        <v/>
      </c>
      <c r="Q315" t="str">
        <f ca="1">IF(LOOKUP(C315,$BG$10:$BG$15,$BQ$10:$BQ$15)=A315,C315,"")</f>
        <v/>
      </c>
      <c r="T315">
        <f>LOOKUP(C315,$X$32:$X$37,$AA$32:$AA$37)</f>
        <v>267.62039199489908</v>
      </c>
      <c r="U315">
        <v>6114.8259462529804</v>
      </c>
      <c r="AE315" t="s">
        <v>2</v>
      </c>
      <c r="AF315">
        <v>1.6438356164383501</v>
      </c>
      <c r="AG315">
        <v>37799400</v>
      </c>
      <c r="AH315">
        <v>5524505.76168699</v>
      </c>
      <c r="AI315">
        <v>4247956.6061161598</v>
      </c>
      <c r="AJ315">
        <v>1538970.02405999</v>
      </c>
      <c r="AM315">
        <v>377538.71808504302</v>
      </c>
      <c r="AN315">
        <v>106732506.95599499</v>
      </c>
      <c r="AQ315" t="s">
        <v>2</v>
      </c>
      <c r="AR315">
        <f t="shared" ref="AR315:AR352" si="76">RANK(AH315,$AH$314:$AH$352,1)</f>
        <v>39</v>
      </c>
      <c r="AS315">
        <f t="shared" si="65"/>
        <v>1.0522509023711845E-8</v>
      </c>
      <c r="AT315">
        <f t="shared" si="66"/>
        <v>0.24196125428446114</v>
      </c>
      <c r="AU315">
        <f t="shared" si="67"/>
        <v>3.536342755174729E-2</v>
      </c>
      <c r="AV315">
        <f t="shared" si="68"/>
        <v>2.7191990046451231E-2</v>
      </c>
      <c r="AW315">
        <f t="shared" si="69"/>
        <v>9.8512441289476151E-3</v>
      </c>
      <c r="AX315">
        <f t="shared" si="70"/>
        <v>0</v>
      </c>
      <c r="AY315">
        <f t="shared" si="71"/>
        <v>0</v>
      </c>
      <c r="AZ315">
        <f t="shared" si="72"/>
        <v>2.4166981954423768E-3</v>
      </c>
      <c r="BA315">
        <f t="shared" si="73"/>
        <v>0.68321537527044141</v>
      </c>
      <c r="BB315">
        <f t="shared" si="74"/>
        <v>0</v>
      </c>
      <c r="BD315">
        <f t="shared" si="62"/>
        <v>7.2406661727146132E-2</v>
      </c>
    </row>
    <row r="316" spans="1:56" x14ac:dyDescent="0.25">
      <c r="A316">
        <v>1982</v>
      </c>
      <c r="B316" t="s">
        <v>14</v>
      </c>
      <c r="C316" t="s">
        <v>2</v>
      </c>
      <c r="D316">
        <f t="shared" si="63"/>
        <v>4.8236497692390703</v>
      </c>
      <c r="E316">
        <f t="shared" si="64"/>
        <v>146.39214035940748</v>
      </c>
      <c r="F316">
        <v>452.50418543525501</v>
      </c>
      <c r="G316">
        <v>33.607169964266397</v>
      </c>
      <c r="H316">
        <v>0.55393815503798105</v>
      </c>
      <c r="I316">
        <v>42.248661259970802</v>
      </c>
      <c r="J316">
        <v>289.086536722235</v>
      </c>
      <c r="K316">
        <v>1.9409500921117401E-2</v>
      </c>
      <c r="L316" s="1">
        <v>2.99131777623715E-5</v>
      </c>
      <c r="M316" s="1"/>
      <c r="N316">
        <v>1.3120865733159297</v>
      </c>
      <c r="O316">
        <v>0.1928361811061341</v>
      </c>
      <c r="P316" t="str">
        <f ca="1">IF(LOOKUP(C316,$BG$10:$BG$15,$BP$10:$BP$15)=A316,C316,"")</f>
        <v/>
      </c>
      <c r="Q316" t="str">
        <f ca="1">IF(LOOKUP(C316,$BG$10:$BG$15,$BQ$10:$BQ$15)=A316,C316,"")</f>
        <v/>
      </c>
      <c r="T316">
        <f>LOOKUP(C316,$X$32:$X$37,$AA$32:$AA$37)</f>
        <v>267.62039199489908</v>
      </c>
      <c r="U316">
        <v>5832.6521912569497</v>
      </c>
      <c r="AE316" t="s">
        <v>2</v>
      </c>
      <c r="AF316">
        <v>4.9315068493150598</v>
      </c>
      <c r="AG316">
        <v>37799215.498257801</v>
      </c>
      <c r="AH316">
        <v>4823649.7692390699</v>
      </c>
      <c r="AI316">
        <v>4275285.1003735699</v>
      </c>
      <c r="AJ316">
        <v>1538978.8037542801</v>
      </c>
      <c r="AM316">
        <v>360095.181553662</v>
      </c>
      <c r="AN316">
        <v>108232829.67959601</v>
      </c>
      <c r="AQ316" t="s">
        <v>2</v>
      </c>
      <c r="AR316">
        <f t="shared" si="76"/>
        <v>28</v>
      </c>
      <c r="AS316">
        <f t="shared" si="65"/>
        <v>3.1404858928549489E-8</v>
      </c>
      <c r="AT316">
        <f t="shared" si="66"/>
        <v>0.2407132478174499</v>
      </c>
      <c r="AU316">
        <f t="shared" si="67"/>
        <v>3.071800266174694E-2</v>
      </c>
      <c r="AV316">
        <f t="shared" si="68"/>
        <v>2.7225902662025018E-2</v>
      </c>
      <c r="AW316">
        <f t="shared" si="69"/>
        <v>9.8005363680360273E-3</v>
      </c>
      <c r="AX316">
        <f t="shared" si="70"/>
        <v>0</v>
      </c>
      <c r="AY316">
        <f t="shared" si="71"/>
        <v>0</v>
      </c>
      <c r="AZ316">
        <f t="shared" si="72"/>
        <v>2.2931608376684804E-3</v>
      </c>
      <c r="BA316">
        <f t="shared" si="73"/>
        <v>0.68924911824821478</v>
      </c>
      <c r="BB316">
        <f t="shared" si="74"/>
        <v>0</v>
      </c>
      <c r="BD316">
        <f t="shared" si="62"/>
        <v>6.7744441691807988E-2</v>
      </c>
    </row>
    <row r="317" spans="1:56" x14ac:dyDescent="0.25">
      <c r="A317">
        <v>1983</v>
      </c>
      <c r="B317" t="s">
        <v>14</v>
      </c>
      <c r="C317" t="s">
        <v>2</v>
      </c>
      <c r="D317">
        <f t="shared" si="63"/>
        <v>4.1831711291952196</v>
      </c>
      <c r="E317">
        <f t="shared" si="64"/>
        <v>147.75940852107598</v>
      </c>
      <c r="F317">
        <v>455.01003589806402</v>
      </c>
      <c r="G317">
        <v>33.8991699517615</v>
      </c>
      <c r="H317">
        <v>0.55796106006161506</v>
      </c>
      <c r="I317">
        <v>42.574955112973903</v>
      </c>
      <c r="J317">
        <v>263.46800228736402</v>
      </c>
      <c r="K317">
        <v>9.0644044502899597E-3</v>
      </c>
      <c r="L317" s="1">
        <v>6.4316646353977297E-6</v>
      </c>
      <c r="M317" s="1"/>
      <c r="N317">
        <v>0.69566022839642638</v>
      </c>
      <c r="O317">
        <v>0.13748057692060067</v>
      </c>
      <c r="P317" t="str">
        <f ca="1">IF(LOOKUP(C317,$BG$10:$BG$15,$BP$10:$BP$15)=A317,C317,"")</f>
        <v/>
      </c>
      <c r="Q317" t="str">
        <f ca="1">IF(LOOKUP(C317,$BG$10:$BG$15,$BQ$10:$BQ$15)=A317,C317,"")</f>
        <v/>
      </c>
      <c r="T317">
        <f>LOOKUP(C317,$X$32:$X$37,$AA$32:$AA$37)</f>
        <v>267.62039199489908</v>
      </c>
      <c r="U317">
        <v>5330.5704241248704</v>
      </c>
      <c r="AE317" t="s">
        <v>2</v>
      </c>
      <c r="AF317">
        <v>1.1369989342812801</v>
      </c>
      <c r="AG317">
        <v>37799400</v>
      </c>
      <c r="AH317">
        <v>4183171.1291952198</v>
      </c>
      <c r="AI317">
        <v>4268272.2746219998</v>
      </c>
      <c r="AJ317">
        <v>1538970.02406</v>
      </c>
      <c r="AM317">
        <v>276588.14821598498</v>
      </c>
      <c r="AN317">
        <v>109683420.37286</v>
      </c>
      <c r="AQ317" t="s">
        <v>2</v>
      </c>
      <c r="AR317">
        <f t="shared" si="76"/>
        <v>6</v>
      </c>
      <c r="AS317">
        <f t="shared" si="65"/>
        <v>7.2076083005289365E-9</v>
      </c>
      <c r="AT317">
        <f t="shared" si="66"/>
        <v>0.23961611658609897</v>
      </c>
      <c r="AU317">
        <f t="shared" si="67"/>
        <v>2.6517754805442547E-2</v>
      </c>
      <c r="AV317">
        <f t="shared" si="68"/>
        <v>2.7057223844215487E-2</v>
      </c>
      <c r="AW317">
        <f t="shared" si="69"/>
        <v>9.7557638668252008E-3</v>
      </c>
      <c r="AX317">
        <f t="shared" si="70"/>
        <v>0</v>
      </c>
      <c r="AY317">
        <f t="shared" si="71"/>
        <v>0</v>
      </c>
      <c r="AZ317">
        <f t="shared" si="72"/>
        <v>1.7533341261833436E-3</v>
      </c>
      <c r="BA317">
        <f t="shared" si="73"/>
        <v>0.69529979956362598</v>
      </c>
      <c r="BB317">
        <f t="shared" si="74"/>
        <v>0</v>
      </c>
      <c r="BD317">
        <f t="shared" si="62"/>
        <v>6.3330742516483227E-2</v>
      </c>
    </row>
    <row r="318" spans="1:56" x14ac:dyDescent="0.25">
      <c r="A318">
        <v>1984</v>
      </c>
      <c r="B318" t="s">
        <v>14</v>
      </c>
      <c r="C318" t="s">
        <v>2</v>
      </c>
      <c r="D318">
        <f t="shared" si="63"/>
        <v>4.4762580842713096</v>
      </c>
      <c r="E318">
        <f t="shared" si="64"/>
        <v>147.77809763646783</v>
      </c>
      <c r="F318">
        <v>453.55378820659502</v>
      </c>
      <c r="G318">
        <v>33.7495827466797</v>
      </c>
      <c r="H318">
        <v>0.55670310984709404</v>
      </c>
      <c r="I318">
        <v>42.610766300999302</v>
      </c>
      <c r="J318">
        <v>265.48814799324703</v>
      </c>
      <c r="K318">
        <v>1.0397835507272199E-2</v>
      </c>
      <c r="L318" s="1">
        <v>1.8446540724124401E-5</v>
      </c>
      <c r="M318" s="1"/>
      <c r="N318">
        <v>0.42126238871218735</v>
      </c>
      <c r="O318">
        <v>0.17203381473147827</v>
      </c>
      <c r="P318" t="str">
        <f ca="1">IF(LOOKUP(C318,$BG$10:$BG$15,$BP$10:$BP$15)=A318,C318,"")</f>
        <v/>
      </c>
      <c r="Q318" t="str">
        <f ca="1">IF(LOOKUP(C318,$BG$10:$BG$15,$BQ$10:$BQ$15)=A318,C318,"")</f>
        <v/>
      </c>
      <c r="T318">
        <f>LOOKUP(C318,$X$32:$X$37,$AA$32:$AA$37)</f>
        <v>267.62039199489908</v>
      </c>
      <c r="U318">
        <v>5753.8660788466304</v>
      </c>
      <c r="AE318" t="s">
        <v>2</v>
      </c>
      <c r="AF318">
        <v>0</v>
      </c>
      <c r="AG318">
        <v>37902960</v>
      </c>
      <c r="AH318">
        <v>4476258.0842713099</v>
      </c>
      <c r="AI318">
        <v>4317835.9360049097</v>
      </c>
      <c r="AJ318">
        <v>1543029.32665999</v>
      </c>
      <c r="AM318">
        <v>225761.281498842</v>
      </c>
      <c r="AN318">
        <v>109649376.35496899</v>
      </c>
      <c r="AQ318" t="s">
        <v>2</v>
      </c>
      <c r="AR318">
        <f t="shared" si="76"/>
        <v>17</v>
      </c>
      <c r="AS318">
        <f t="shared" si="65"/>
        <v>0</v>
      </c>
      <c r="AT318">
        <f t="shared" si="66"/>
        <v>0.23971733881318319</v>
      </c>
      <c r="AU318">
        <f t="shared" si="67"/>
        <v>2.8310102319252003E-2</v>
      </c>
      <c r="AV318">
        <f t="shared" si="68"/>
        <v>2.7308161157097676E-2</v>
      </c>
      <c r="AW318">
        <f t="shared" si="69"/>
        <v>9.7588917566762794E-3</v>
      </c>
      <c r="AX318">
        <f t="shared" si="70"/>
        <v>0</v>
      </c>
      <c r="AY318">
        <f t="shared" si="71"/>
        <v>0</v>
      </c>
      <c r="AZ318">
        <f t="shared" si="72"/>
        <v>1.4278276316138986E-3</v>
      </c>
      <c r="BA318">
        <f t="shared" si="73"/>
        <v>0.69347767832217699</v>
      </c>
      <c r="BB318">
        <f t="shared" si="74"/>
        <v>0</v>
      </c>
      <c r="BD318">
        <f t="shared" si="62"/>
        <v>6.5377155233025966E-2</v>
      </c>
    </row>
    <row r="319" spans="1:56" x14ac:dyDescent="0.25">
      <c r="A319">
        <v>1985</v>
      </c>
      <c r="B319" t="s">
        <v>14</v>
      </c>
      <c r="C319" t="s">
        <v>2</v>
      </c>
      <c r="D319">
        <f t="shared" si="63"/>
        <v>4.9104608706920905</v>
      </c>
      <c r="E319">
        <f t="shared" si="64"/>
        <v>144.21708525311482</v>
      </c>
      <c r="F319">
        <v>452.380734217493</v>
      </c>
      <c r="G319">
        <v>33.419977006772001</v>
      </c>
      <c r="H319">
        <v>0.55135613788022497</v>
      </c>
      <c r="I319">
        <v>41.823076197538398</v>
      </c>
      <c r="J319">
        <v>269.27832420813201</v>
      </c>
      <c r="K319">
        <v>5.1670085931296902E-4</v>
      </c>
      <c r="L319" s="1">
        <v>4.9810516939335197E-6</v>
      </c>
      <c r="M319" s="1"/>
      <c r="N319">
        <v>3.5739527810616103</v>
      </c>
      <c r="O319">
        <v>0.62100326069629419</v>
      </c>
      <c r="P319" t="str">
        <f ca="1">IF(LOOKUP(C319,$BG$10:$BG$15,$BP$10:$BP$15)=A319,C319,"")</f>
        <v/>
      </c>
      <c r="Q319" t="str">
        <f ca="1">IF(LOOKUP(C319,$BG$10:$BG$15,$BQ$10:$BQ$15)=A319,C319,"")</f>
        <v/>
      </c>
      <c r="T319">
        <f>LOOKUP(C319,$X$32:$X$37,$AA$32:$AA$37)</f>
        <v>267.62039199489908</v>
      </c>
      <c r="U319">
        <v>6623.9491680122401</v>
      </c>
      <c r="AE319" t="s">
        <v>2</v>
      </c>
      <c r="AF319">
        <v>0</v>
      </c>
      <c r="AG319">
        <v>37799400</v>
      </c>
      <c r="AH319">
        <v>4910460.8706920901</v>
      </c>
      <c r="AI319">
        <v>4267030.9634200996</v>
      </c>
      <c r="AJ319">
        <v>1538994.9867641299</v>
      </c>
      <c r="AM319">
        <v>346072.87575881998</v>
      </c>
      <c r="AN319">
        <v>106071612.37735599</v>
      </c>
      <c r="AQ319" t="s">
        <v>2</v>
      </c>
      <c r="AR319">
        <f t="shared" si="76"/>
        <v>30</v>
      </c>
      <c r="AS319">
        <f t="shared" si="65"/>
        <v>0</v>
      </c>
      <c r="AT319">
        <f t="shared" si="66"/>
        <v>0.24397165503902707</v>
      </c>
      <c r="AU319">
        <f t="shared" si="67"/>
        <v>3.1693975714617989E-2</v>
      </c>
      <c r="AV319">
        <f t="shared" si="68"/>
        <v>2.7541035208187851E-2</v>
      </c>
      <c r="AW319">
        <f t="shared" si="69"/>
        <v>9.9332569833809631E-3</v>
      </c>
      <c r="AX319">
        <f t="shared" si="70"/>
        <v>0</v>
      </c>
      <c r="AY319">
        <f t="shared" si="71"/>
        <v>0</v>
      </c>
      <c r="AZ319">
        <f t="shared" si="72"/>
        <v>2.2336855151932279E-3</v>
      </c>
      <c r="BA319">
        <f t="shared" si="73"/>
        <v>0.68462639153959293</v>
      </c>
      <c r="BB319">
        <f t="shared" si="74"/>
        <v>0</v>
      </c>
      <c r="BD319">
        <f t="shared" si="62"/>
        <v>6.9168267906186798E-2</v>
      </c>
    </row>
    <row r="320" spans="1:56" x14ac:dyDescent="0.25">
      <c r="A320">
        <v>1986</v>
      </c>
      <c r="B320" t="s">
        <v>14</v>
      </c>
      <c r="C320" t="s">
        <v>2</v>
      </c>
      <c r="D320">
        <f t="shared" si="63"/>
        <v>5.3846246951735903</v>
      </c>
      <c r="E320">
        <f t="shared" si="64"/>
        <v>144.73148919775372</v>
      </c>
      <c r="F320">
        <v>450.53507350455499</v>
      </c>
      <c r="G320">
        <v>33.325474163828297</v>
      </c>
      <c r="H320">
        <v>0.55006054463680898</v>
      </c>
      <c r="I320">
        <v>41.888370578680501</v>
      </c>
      <c r="J320">
        <v>323.30894421943702</v>
      </c>
      <c r="K320">
        <v>4.1462108001555698E-2</v>
      </c>
      <c r="L320" s="1">
        <v>2.6389676908955799E-5</v>
      </c>
      <c r="M320" s="1"/>
      <c r="N320">
        <v>3.53371266090421</v>
      </c>
      <c r="O320">
        <v>0.55700447279760767</v>
      </c>
      <c r="P320" t="str">
        <f ca="1">IF(LOOKUP(C320,$BG$10:$BG$15,$BP$10:$BP$15)=A320,C320,"")</f>
        <v/>
      </c>
      <c r="Q320" t="str">
        <f ca="1">IF(LOOKUP(C320,$BG$10:$BG$15,$BQ$10:$BQ$15)=A320,C320,"")</f>
        <v/>
      </c>
      <c r="T320">
        <f>LOOKUP(C320,$X$32:$X$37,$AA$32:$AA$37)</f>
        <v>267.62039199489908</v>
      </c>
      <c r="U320">
        <v>6544.4401626496401</v>
      </c>
      <c r="AE320" t="s">
        <v>2</v>
      </c>
      <c r="AF320">
        <v>4.20091324200913</v>
      </c>
      <c r="AG320">
        <v>37799357.296827599</v>
      </c>
      <c r="AH320">
        <v>5384624.6951735904</v>
      </c>
      <c r="AI320">
        <v>4270098.1582605699</v>
      </c>
      <c r="AJ320">
        <v>1538980.48771995</v>
      </c>
      <c r="AM320">
        <v>319431.14224912599</v>
      </c>
      <c r="AN320">
        <v>106612700.75867701</v>
      </c>
      <c r="AQ320" t="s">
        <v>2</v>
      </c>
      <c r="AR320">
        <f t="shared" si="76"/>
        <v>38</v>
      </c>
      <c r="AS320">
        <f t="shared" si="65"/>
        <v>2.6941849873172399E-8</v>
      </c>
      <c r="AT320">
        <f t="shared" si="66"/>
        <v>0.24241981467498241</v>
      </c>
      <c r="AU320">
        <f t="shared" si="67"/>
        <v>3.4533384005655282E-2</v>
      </c>
      <c r="AV320">
        <f t="shared" si="68"/>
        <v>2.7385555686588067E-2</v>
      </c>
      <c r="AW320">
        <f t="shared" si="69"/>
        <v>9.8699922776939886E-3</v>
      </c>
      <c r="AX320">
        <f t="shared" si="70"/>
        <v>0</v>
      </c>
      <c r="AY320">
        <f t="shared" si="71"/>
        <v>0</v>
      </c>
      <c r="AZ320">
        <f t="shared" si="72"/>
        <v>2.0486178560488412E-3</v>
      </c>
      <c r="BA320">
        <f t="shared" si="73"/>
        <v>0.68374260855718161</v>
      </c>
      <c r="BB320">
        <f t="shared" si="74"/>
        <v>0</v>
      </c>
      <c r="BD320">
        <f t="shared" si="62"/>
        <v>7.1788931969937339E-2</v>
      </c>
    </row>
    <row r="321" spans="1:56" x14ac:dyDescent="0.25">
      <c r="A321">
        <v>1987</v>
      </c>
      <c r="B321" t="s">
        <v>14</v>
      </c>
      <c r="C321" t="s">
        <v>2</v>
      </c>
      <c r="D321">
        <f t="shared" si="63"/>
        <v>4.7571294774831099</v>
      </c>
      <c r="E321">
        <f t="shared" si="64"/>
        <v>146.01516188131333</v>
      </c>
      <c r="F321">
        <v>452.74989386653499</v>
      </c>
      <c r="G321">
        <v>33.590524868256402</v>
      </c>
      <c r="H321">
        <v>0.55443333797729499</v>
      </c>
      <c r="I321">
        <v>42.284138385585202</v>
      </c>
      <c r="J321">
        <v>300.83674016903598</v>
      </c>
      <c r="K321">
        <v>1.5603619929734899E-2</v>
      </c>
      <c r="L321" s="1">
        <v>1.3101735067340299E-5</v>
      </c>
      <c r="M321" s="1"/>
      <c r="N321">
        <v>1.6225447596541143</v>
      </c>
      <c r="O321">
        <v>0.15686387255242107</v>
      </c>
      <c r="P321" t="str">
        <f ca="1">IF(LOOKUP(C321,$BG$10:$BG$15,$BP$10:$BP$15)=A321,C321,"")</f>
        <v/>
      </c>
      <c r="Q321" t="str">
        <f ca="1">IF(LOOKUP(C321,$BG$10:$BG$15,$BQ$10:$BQ$15)=A321,C321,"")</f>
        <v/>
      </c>
      <c r="T321">
        <f>LOOKUP(C321,$X$32:$X$37,$AA$32:$AA$37)</f>
        <v>267.62039199489908</v>
      </c>
      <c r="U321">
        <v>7098.02639625338</v>
      </c>
      <c r="AE321" t="s">
        <v>2</v>
      </c>
      <c r="AF321">
        <v>1.6438356164383501</v>
      </c>
      <c r="AG321">
        <v>37799400</v>
      </c>
      <c r="AH321">
        <v>4757129.4774831096</v>
      </c>
      <c r="AI321">
        <v>4232512.9820240401</v>
      </c>
      <c r="AJ321">
        <v>1538968.03030999</v>
      </c>
      <c r="AM321">
        <v>253803.76810732199</v>
      </c>
      <c r="AN321">
        <v>107961958.113206</v>
      </c>
      <c r="AQ321" t="s">
        <v>2</v>
      </c>
      <c r="AR321">
        <f t="shared" si="76"/>
        <v>25</v>
      </c>
      <c r="AS321">
        <f t="shared" si="65"/>
        <v>1.0500804818217774E-8</v>
      </c>
      <c r="AT321">
        <f t="shared" si="66"/>
        <v>0.24146217400115996</v>
      </c>
      <c r="AU321">
        <f t="shared" si="67"/>
        <v>3.0388493617308047E-2</v>
      </c>
      <c r="AV321">
        <f t="shared" si="68"/>
        <v>2.7037248901507886E-2</v>
      </c>
      <c r="AW321">
        <f t="shared" si="69"/>
        <v>9.8309117688887455E-3</v>
      </c>
      <c r="AX321">
        <f t="shared" si="70"/>
        <v>0</v>
      </c>
      <c r="AY321">
        <f t="shared" si="71"/>
        <v>0</v>
      </c>
      <c r="AZ321">
        <f t="shared" si="72"/>
        <v>1.6212958305391154E-3</v>
      </c>
      <c r="BA321">
        <f t="shared" si="73"/>
        <v>0.68965986537979151</v>
      </c>
      <c r="BB321">
        <f t="shared" si="74"/>
        <v>0</v>
      </c>
      <c r="BD321">
        <f t="shared" si="62"/>
        <v>6.7256654287704679E-2</v>
      </c>
    </row>
    <row r="322" spans="1:56" x14ac:dyDescent="0.25">
      <c r="A322">
        <v>1988</v>
      </c>
      <c r="B322" t="s">
        <v>14</v>
      </c>
      <c r="C322" t="s">
        <v>2</v>
      </c>
      <c r="D322">
        <f t="shared" si="63"/>
        <v>4.9624545637702004</v>
      </c>
      <c r="E322">
        <f t="shared" si="64"/>
        <v>145.41012557540631</v>
      </c>
      <c r="F322">
        <v>452.28270123427097</v>
      </c>
      <c r="G322">
        <v>33.491087047382699</v>
      </c>
      <c r="H322">
        <v>0.55152164136544202</v>
      </c>
      <c r="I322">
        <v>41.896994280745702</v>
      </c>
      <c r="J322">
        <v>319.44375259521399</v>
      </c>
      <c r="K322">
        <v>6.3433351491205395E-2</v>
      </c>
      <c r="L322" s="1">
        <v>8.2590665371496897E-6</v>
      </c>
      <c r="M322" s="1"/>
      <c r="N322">
        <v>2.4329061518482256</v>
      </c>
      <c r="O322">
        <v>0.54691967400377395</v>
      </c>
      <c r="P322" t="str">
        <f ca="1">IF(LOOKUP(C322,$BG$10:$BG$15,$BP$10:$BP$15)=A322,C322,"")</f>
        <v/>
      </c>
      <c r="Q322" t="str">
        <f ca="1">IF(LOOKUP(C322,$BG$10:$BG$15,$BQ$10:$BQ$15)=A322,C322,"")</f>
        <v/>
      </c>
      <c r="T322">
        <f>LOOKUP(C322,$X$32:$X$37,$AA$32:$AA$37)</f>
        <v>267.62039199489908</v>
      </c>
      <c r="U322">
        <v>6785.85357761655</v>
      </c>
      <c r="AE322" t="s">
        <v>2</v>
      </c>
      <c r="AF322">
        <v>3.2876712328767099</v>
      </c>
      <c r="AG322">
        <v>37902875.651809201</v>
      </c>
      <c r="AH322">
        <v>4962454.5637702001</v>
      </c>
      <c r="AI322">
        <v>4289091.3904276099</v>
      </c>
      <c r="AJ322">
        <v>1543054.1954099899</v>
      </c>
      <c r="AM322">
        <v>444097.37290911598</v>
      </c>
      <c r="AN322">
        <v>107063152.550688</v>
      </c>
      <c r="AQ322" t="s">
        <v>2</v>
      </c>
      <c r="AR322">
        <f t="shared" si="76"/>
        <v>32</v>
      </c>
      <c r="AS322">
        <f t="shared" si="65"/>
        <v>2.1047193984823077E-8</v>
      </c>
      <c r="AT322">
        <f t="shared" si="66"/>
        <v>0.24264870782965292</v>
      </c>
      <c r="AU322">
        <f t="shared" si="67"/>
        <v>3.1768913752714872E-2</v>
      </c>
      <c r="AV322">
        <f t="shared" si="68"/>
        <v>2.7458140464360035E-2</v>
      </c>
      <c r="AW322">
        <f t="shared" si="69"/>
        <v>9.8784089647162912E-3</v>
      </c>
      <c r="AX322">
        <f t="shared" si="70"/>
        <v>0</v>
      </c>
      <c r="AY322">
        <f t="shared" si="71"/>
        <v>0</v>
      </c>
      <c r="AZ322">
        <f t="shared" si="72"/>
        <v>2.8430469148795802E-3</v>
      </c>
      <c r="BA322">
        <f t="shared" si="73"/>
        <v>0.68540276102648223</v>
      </c>
      <c r="BB322">
        <f t="shared" si="74"/>
        <v>0</v>
      </c>
      <c r="BD322">
        <f t="shared" ref="BD322:BD385" si="77">SUM(AU322:AW322)</f>
        <v>6.9105463181791199E-2</v>
      </c>
    </row>
    <row r="323" spans="1:56" x14ac:dyDescent="0.25">
      <c r="A323">
        <v>1989</v>
      </c>
      <c r="B323" t="s">
        <v>14</v>
      </c>
      <c r="C323" t="s">
        <v>2</v>
      </c>
      <c r="D323">
        <f t="shared" ref="D323:D386" si="78">AH323/1000000</f>
        <v>4.8097326951924897</v>
      </c>
      <c r="E323">
        <f t="shared" ref="E323:E386" si="79">SUM(AG323,AL323,AM323,AN323)/1000000</f>
        <v>146.91856922765749</v>
      </c>
      <c r="F323">
        <v>452.50513676122199</v>
      </c>
      <c r="G323">
        <v>33.636441509001997</v>
      </c>
      <c r="H323">
        <v>0.555177051003649</v>
      </c>
      <c r="I323">
        <v>42.431609041082197</v>
      </c>
      <c r="J323">
        <v>264.60842154755102</v>
      </c>
      <c r="K323">
        <v>8.6513864163499307E-3</v>
      </c>
      <c r="L323" s="1">
        <v>3.0122118511305099E-5</v>
      </c>
      <c r="M323" s="1"/>
      <c r="N323">
        <v>0.77174063101934109</v>
      </c>
      <c r="O323">
        <v>8.6495040290714975E-3</v>
      </c>
      <c r="P323" t="str">
        <f ca="1">IF(LOOKUP(C323,$BG$10:$BG$15,$BP$10:$BP$15)=A323,C323,"")</f>
        <v/>
      </c>
      <c r="Q323" t="str">
        <f ca="1">IF(LOOKUP(C323,$BG$10:$BG$15,$BQ$10:$BQ$15)=A323,C323,"")</f>
        <v/>
      </c>
      <c r="T323">
        <f>LOOKUP(C323,$X$32:$X$37,$AA$32:$AA$37)</f>
        <v>267.62039199489908</v>
      </c>
      <c r="U323">
        <v>6357.7267591495101</v>
      </c>
      <c r="AE323" t="s">
        <v>2</v>
      </c>
      <c r="AF323">
        <v>1.6438356164383501</v>
      </c>
      <c r="AG323">
        <v>37799400</v>
      </c>
      <c r="AH323">
        <v>4809732.6951924898</v>
      </c>
      <c r="AI323">
        <v>4273283.3314935798</v>
      </c>
      <c r="AJ323">
        <v>1539010.0210687399</v>
      </c>
      <c r="AM323">
        <v>244058.09985248899</v>
      </c>
      <c r="AN323">
        <v>108875111.12780499</v>
      </c>
      <c r="AQ323" t="s">
        <v>2</v>
      </c>
      <c r="AR323">
        <f t="shared" si="76"/>
        <v>26</v>
      </c>
      <c r="AS323">
        <f t="shared" ref="AS323:AS386" si="80">AF323/SUM($AF323:$AO323)</f>
        <v>1.0434361990395066E-8</v>
      </c>
      <c r="AT323">
        <f t="shared" ref="AT323:AT386" si="81">AG323/SUM($AF323:$AO323)</f>
        <v>0.23993434542700892</v>
      </c>
      <c r="AU323">
        <f t="shared" ref="AU323:AU386" si="82">AH323/SUM($AF323:$AO323)</f>
        <v>3.0530115978028578E-2</v>
      </c>
      <c r="AV323">
        <f t="shared" ref="AV323:AV386" si="83">AI323/SUM($AF323:$AO323)</f>
        <v>2.7124965977398052E-2</v>
      </c>
      <c r="AW323">
        <f t="shared" ref="AW323:AW386" si="84">AJ323/SUM($AF323:$AO323)</f>
        <v>9.7689741638950691E-3</v>
      </c>
      <c r="AX323">
        <f t="shared" ref="AX323:AX386" si="85">AK323/SUM($AF323:$AO323)</f>
        <v>0</v>
      </c>
      <c r="AY323">
        <f t="shared" ref="AY323:AY386" si="86">AL323/SUM($AF323:$AO323)</f>
        <v>0</v>
      </c>
      <c r="AZ323">
        <f t="shared" ref="AZ323:AZ386" si="87">AM323/SUM($AF323:$AO323)</f>
        <v>1.5491759243338923E-3</v>
      </c>
      <c r="BA323">
        <f t="shared" ref="BA323:BA386" si="88">AN323/SUM($AF323:$AO323)</f>
        <v>0.69109241209497363</v>
      </c>
      <c r="BB323">
        <f t="shared" ref="BB323:BB386" si="89">AO323/SUM($AF323:$AO323)</f>
        <v>0</v>
      </c>
      <c r="BD323">
        <f t="shared" si="77"/>
        <v>6.7424056119321701E-2</v>
      </c>
    </row>
    <row r="324" spans="1:56" x14ac:dyDescent="0.25">
      <c r="A324">
        <v>1990</v>
      </c>
      <c r="B324" t="s">
        <v>14</v>
      </c>
      <c r="C324" t="s">
        <v>2</v>
      </c>
      <c r="D324">
        <f t="shared" si="78"/>
        <v>4.3041905761798702</v>
      </c>
      <c r="E324">
        <f t="shared" si="79"/>
        <v>146.67057520781148</v>
      </c>
      <c r="F324">
        <v>454.23686424262701</v>
      </c>
      <c r="G324">
        <v>33.757167751554398</v>
      </c>
      <c r="H324">
        <v>0.55606577686429004</v>
      </c>
      <c r="I324">
        <v>42.418209677747903</v>
      </c>
      <c r="J324">
        <v>261.43385988815203</v>
      </c>
      <c r="K324">
        <v>5.6157657125561599E-3</v>
      </c>
      <c r="L324" s="1">
        <v>9.1499506896051303E-6</v>
      </c>
      <c r="M324" s="1"/>
      <c r="N324">
        <v>1.1008047417842901</v>
      </c>
      <c r="O324">
        <v>2.1160141502724383E-2</v>
      </c>
      <c r="P324" t="str">
        <f ca="1">IF(LOOKUP(C324,$BG$10:$BG$15,$BP$10:$BP$15)=A324,C324,"")</f>
        <v/>
      </c>
      <c r="Q324" t="str">
        <f ca="1">IF(LOOKUP(C324,$BG$10:$BG$15,$BQ$10:$BQ$15)=A324,C324,"")</f>
        <v/>
      </c>
      <c r="T324">
        <f>LOOKUP(C324,$X$32:$X$37,$AA$32:$AA$37)</f>
        <v>267.62039199489908</v>
      </c>
      <c r="U324">
        <v>6113.2692125983904</v>
      </c>
      <c r="AE324" t="s">
        <v>2</v>
      </c>
      <c r="AF324">
        <v>1.6438356164383501</v>
      </c>
      <c r="AG324">
        <v>37799400</v>
      </c>
      <c r="AH324">
        <v>4304190.5761798704</v>
      </c>
      <c r="AI324">
        <v>4269581.9996634005</v>
      </c>
      <c r="AJ324">
        <v>1538970.02405999</v>
      </c>
      <c r="AM324">
        <v>354295.82007948699</v>
      </c>
      <c r="AN324">
        <v>108516879.387732</v>
      </c>
      <c r="AQ324" t="s">
        <v>2</v>
      </c>
      <c r="AR324">
        <f t="shared" si="76"/>
        <v>11</v>
      </c>
      <c r="AS324">
        <f t="shared" si="80"/>
        <v>1.0484760892859733E-8</v>
      </c>
      <c r="AT324">
        <f t="shared" si="81"/>
        <v>0.24109324979358457</v>
      </c>
      <c r="AU324">
        <f t="shared" si="82"/>
        <v>2.7453115492365652E-2</v>
      </c>
      <c r="AV324">
        <f t="shared" si="83"/>
        <v>2.7232374047181717E-2</v>
      </c>
      <c r="AW324">
        <f t="shared" si="84"/>
        <v>9.815904073491484E-3</v>
      </c>
      <c r="AX324">
        <f t="shared" si="85"/>
        <v>0</v>
      </c>
      <c r="AY324">
        <f t="shared" si="86"/>
        <v>0</v>
      </c>
      <c r="AZ324">
        <f t="shared" si="87"/>
        <v>2.2597800666477948E-3</v>
      </c>
      <c r="BA324">
        <f t="shared" si="88"/>
        <v>0.69214556604196786</v>
      </c>
      <c r="BB324">
        <f t="shared" si="89"/>
        <v>0</v>
      </c>
      <c r="BD324">
        <f t="shared" si="77"/>
        <v>6.450139361303886E-2</v>
      </c>
    </row>
    <row r="325" spans="1:56" x14ac:dyDescent="0.25">
      <c r="A325">
        <v>1991</v>
      </c>
      <c r="B325" t="s">
        <v>14</v>
      </c>
      <c r="C325" t="s">
        <v>2</v>
      </c>
      <c r="D325">
        <f t="shared" si="78"/>
        <v>5.0847109293125996</v>
      </c>
      <c r="E325">
        <f t="shared" si="79"/>
        <v>145.8833068983092</v>
      </c>
      <c r="F325">
        <v>451.53710643180801</v>
      </c>
      <c r="G325">
        <v>33.494553384329599</v>
      </c>
      <c r="H325">
        <v>0.55236495834503696</v>
      </c>
      <c r="I325">
        <v>42.156741666393998</v>
      </c>
      <c r="J325">
        <v>320.00377379354001</v>
      </c>
      <c r="K325">
        <v>8.9340327561648909E-3</v>
      </c>
      <c r="L325" s="1">
        <v>2.4979101915481601E-5</v>
      </c>
      <c r="M325" s="1"/>
      <c r="N325">
        <v>2.081981194487736</v>
      </c>
      <c r="O325">
        <v>0.28632897137588265</v>
      </c>
      <c r="P325" t="str">
        <f ca="1">IF(LOOKUP(C325,$BG$10:$BG$15,$BP$10:$BP$15)=A325,C325,"")</f>
        <v/>
      </c>
      <c r="Q325" t="str">
        <f ca="1">IF(LOOKUP(C325,$BG$10:$BG$15,$BQ$10:$BQ$15)=A325,C325,"")</f>
        <v/>
      </c>
      <c r="T325">
        <f>LOOKUP(C325,$X$32:$X$37,$AA$32:$AA$37)</f>
        <v>267.62039199489908</v>
      </c>
      <c r="U325">
        <v>6272.2982009555599</v>
      </c>
      <c r="AE325" t="s">
        <v>2</v>
      </c>
      <c r="AF325">
        <v>6.5753424657534199</v>
      </c>
      <c r="AG325">
        <v>37799400</v>
      </c>
      <c r="AH325">
        <v>5084710.9293125998</v>
      </c>
      <c r="AI325">
        <v>4252665.7946746498</v>
      </c>
      <c r="AJ325">
        <v>1538971.1043193899</v>
      </c>
      <c r="AM325">
        <v>344084.271627201</v>
      </c>
      <c r="AN325">
        <v>107739822.626682</v>
      </c>
      <c r="AQ325" t="s">
        <v>2</v>
      </c>
      <c r="AR325">
        <f t="shared" si="76"/>
        <v>35</v>
      </c>
      <c r="AS325">
        <f t="shared" si="80"/>
        <v>4.1945373006947655E-8</v>
      </c>
      <c r="AT325">
        <f t="shared" si="81"/>
        <v>0.24112963555840364</v>
      </c>
      <c r="AU325">
        <f t="shared" si="82"/>
        <v>3.2436348018883343E-2</v>
      </c>
      <c r="AV325">
        <f t="shared" si="83"/>
        <v>2.7128572231876362E-2</v>
      </c>
      <c r="AW325">
        <f t="shared" si="84"/>
        <v>9.8173923797586337E-3</v>
      </c>
      <c r="AX325">
        <f t="shared" si="85"/>
        <v>0</v>
      </c>
      <c r="AY325">
        <f t="shared" si="86"/>
        <v>0</v>
      </c>
      <c r="AZ325">
        <f t="shared" si="87"/>
        <v>2.1949796827157504E-3</v>
      </c>
      <c r="BA325">
        <f t="shared" si="88"/>
        <v>0.68729303018298915</v>
      </c>
      <c r="BB325">
        <f t="shared" si="89"/>
        <v>0</v>
      </c>
      <c r="BD325">
        <f t="shared" si="77"/>
        <v>6.9382312630518334E-2</v>
      </c>
    </row>
    <row r="326" spans="1:56" x14ac:dyDescent="0.25">
      <c r="A326">
        <v>1992</v>
      </c>
      <c r="B326" t="s">
        <v>14</v>
      </c>
      <c r="C326" t="s">
        <v>2</v>
      </c>
      <c r="D326">
        <f t="shared" si="78"/>
        <v>4.5256173162229798</v>
      </c>
      <c r="E326">
        <f t="shared" si="79"/>
        <v>147.66643479825828</v>
      </c>
      <c r="F326">
        <v>453.57348507465701</v>
      </c>
      <c r="G326">
        <v>33.749424188785099</v>
      </c>
      <c r="H326">
        <v>0.55633175890692299</v>
      </c>
      <c r="I326">
        <v>42.560515639109703</v>
      </c>
      <c r="J326">
        <v>250.27743079529199</v>
      </c>
      <c r="K326" s="1">
        <v>2.7859754598982799E-5</v>
      </c>
      <c r="L326" s="1">
        <v>1.7173700597297901E-5</v>
      </c>
      <c r="M326" s="1"/>
      <c r="N326">
        <v>0.26024031855096297</v>
      </c>
      <c r="O326">
        <v>0.12141180190170797</v>
      </c>
      <c r="P326" t="str">
        <f ca="1">IF(LOOKUP(C326,$BG$10:$BG$15,$BP$10:$BP$15)=A326,C326,"")</f>
        <v/>
      </c>
      <c r="Q326" t="str">
        <f ca="1">IF(LOOKUP(C326,$BG$10:$BG$15,$BQ$10:$BQ$15)=A326,C326,"")</f>
        <v/>
      </c>
      <c r="T326">
        <f>LOOKUP(C326,$X$32:$X$37,$AA$32:$AA$37)</f>
        <v>267.62039199489908</v>
      </c>
      <c r="U326">
        <v>5351.6172189941399</v>
      </c>
      <c r="AE326" t="s">
        <v>2</v>
      </c>
      <c r="AF326">
        <v>1.6438356164383501</v>
      </c>
      <c r="AG326">
        <v>37902960</v>
      </c>
      <c r="AH326">
        <v>4525617.3162229797</v>
      </c>
      <c r="AI326">
        <v>4263964.3687423198</v>
      </c>
      <c r="AJ326">
        <v>1543065.8141599901</v>
      </c>
      <c r="AM326">
        <v>295089.32358928397</v>
      </c>
      <c r="AN326">
        <v>109468385.47466899</v>
      </c>
      <c r="AQ326" t="s">
        <v>2</v>
      </c>
      <c r="AR326">
        <f t="shared" si="76"/>
        <v>20</v>
      </c>
      <c r="AS326">
        <f t="shared" si="80"/>
        <v>1.040408321006412E-8</v>
      </c>
      <c r="AT326">
        <f t="shared" si="81"/>
        <v>0.23989354276320449</v>
      </c>
      <c r="AU326">
        <f t="shared" si="82"/>
        <v>2.8643313640392101E-2</v>
      </c>
      <c r="AV326">
        <f t="shared" si="83"/>
        <v>2.6987272725762471E-2</v>
      </c>
      <c r="AW326">
        <f t="shared" si="84"/>
        <v>9.7662959535516104E-3</v>
      </c>
      <c r="AX326">
        <f t="shared" si="85"/>
        <v>0</v>
      </c>
      <c r="AY326">
        <f t="shared" si="86"/>
        <v>0</v>
      </c>
      <c r="AZ326">
        <f t="shared" si="87"/>
        <v>1.8676647751898791E-3</v>
      </c>
      <c r="BA326">
        <f t="shared" si="88"/>
        <v>0.69284189973781629</v>
      </c>
      <c r="BB326">
        <f t="shared" si="89"/>
        <v>0</v>
      </c>
      <c r="BD326">
        <f t="shared" si="77"/>
        <v>6.5396882319706182E-2</v>
      </c>
    </row>
    <row r="327" spans="1:56" x14ac:dyDescent="0.25">
      <c r="A327">
        <v>1993</v>
      </c>
      <c r="B327" t="s">
        <v>14</v>
      </c>
      <c r="C327" t="s">
        <v>2</v>
      </c>
      <c r="D327">
        <f t="shared" si="78"/>
        <v>4.1456946203254699</v>
      </c>
      <c r="E327">
        <f t="shared" si="79"/>
        <v>147.6823650753513</v>
      </c>
      <c r="F327">
        <v>454.86733773593301</v>
      </c>
      <c r="G327">
        <v>33.878481650798101</v>
      </c>
      <c r="H327">
        <v>0.55787638496936598</v>
      </c>
      <c r="I327">
        <v>42.656885879222401</v>
      </c>
      <c r="J327">
        <v>236.004040928368</v>
      </c>
      <c r="K327">
        <v>1.2839644473584099E-3</v>
      </c>
      <c r="L327" s="1">
        <v>1.0929209437515201E-5</v>
      </c>
      <c r="M327" s="1"/>
      <c r="N327">
        <v>0.65609329154149254</v>
      </c>
      <c r="O327">
        <v>0.21932666807684897</v>
      </c>
      <c r="P327" t="str">
        <f ca="1">IF(LOOKUP(C327,$BG$10:$BG$15,$BP$10:$BP$15)=A327,C327,"")</f>
        <v/>
      </c>
      <c r="Q327" t="str">
        <f ca="1">IF(LOOKUP(C327,$BG$10:$BG$15,$BQ$10:$BQ$15)=A327,C327,"")</f>
        <v/>
      </c>
      <c r="T327">
        <f>LOOKUP(C327,$X$32:$X$37,$AA$32:$AA$37)</f>
        <v>267.62039199489908</v>
      </c>
      <c r="U327">
        <v>5022.0421813317298</v>
      </c>
      <c r="AE327" t="s">
        <v>2</v>
      </c>
      <c r="AF327">
        <v>3.2876712328767099</v>
      </c>
      <c r="AG327">
        <v>37799400</v>
      </c>
      <c r="AH327">
        <v>4145694.6203254699</v>
      </c>
      <c r="AI327">
        <v>4295028.8726731399</v>
      </c>
      <c r="AJ327">
        <v>1538952.58655999</v>
      </c>
      <c r="AM327">
        <v>291634.00605330197</v>
      </c>
      <c r="AN327">
        <v>109591331.069298</v>
      </c>
      <c r="AQ327" t="s">
        <v>2</v>
      </c>
      <c r="AR327">
        <f t="shared" si="76"/>
        <v>4</v>
      </c>
      <c r="AS327">
        <f t="shared" si="80"/>
        <v>2.0852648743078081E-8</v>
      </c>
      <c r="AT327">
        <f t="shared" si="81"/>
        <v>0.23974952331514482</v>
      </c>
      <c r="AU327">
        <f t="shared" si="82"/>
        <v>2.629481708792181E-2</v>
      </c>
      <c r="AV327">
        <f t="shared" si="83"/>
        <v>2.7241996562066304E-2</v>
      </c>
      <c r="AW327">
        <f t="shared" si="84"/>
        <v>9.7610848064352013E-3</v>
      </c>
      <c r="AX327">
        <f t="shared" si="85"/>
        <v>0</v>
      </c>
      <c r="AY327">
        <f t="shared" si="86"/>
        <v>0</v>
      </c>
      <c r="AZ327">
        <f t="shared" si="87"/>
        <v>1.8497413698038913E-3</v>
      </c>
      <c r="BA327">
        <f t="shared" si="88"/>
        <v>0.69510281600597934</v>
      </c>
      <c r="BB327">
        <f t="shared" si="89"/>
        <v>0</v>
      </c>
      <c r="BD327">
        <f t="shared" si="77"/>
        <v>6.3297898456423321E-2</v>
      </c>
    </row>
    <row r="328" spans="1:56" x14ac:dyDescent="0.25">
      <c r="A328">
        <v>1994</v>
      </c>
      <c r="B328" t="s">
        <v>14</v>
      </c>
      <c r="C328" t="s">
        <v>2</v>
      </c>
      <c r="D328">
        <f t="shared" si="78"/>
        <v>5.1176572460873899</v>
      </c>
      <c r="E328">
        <f t="shared" si="79"/>
        <v>145.81386262372413</v>
      </c>
      <c r="F328">
        <v>451.39169587376</v>
      </c>
      <c r="G328">
        <v>33.480214630267703</v>
      </c>
      <c r="H328">
        <v>0.55187860250354404</v>
      </c>
      <c r="I328">
        <v>42.119327073457598</v>
      </c>
      <c r="J328">
        <v>280.89994100685999</v>
      </c>
      <c r="K328">
        <v>2.5648651378787301E-3</v>
      </c>
      <c r="L328" s="1">
        <v>2.8751046234950001E-5</v>
      </c>
      <c r="M328" s="1"/>
      <c r="N328">
        <v>2.1843717858475928</v>
      </c>
      <c r="O328">
        <v>0.32422992015377605</v>
      </c>
      <c r="P328" t="str">
        <f ca="1">IF(LOOKUP(C328,$BG$10:$BG$15,$BP$10:$BP$15)=A328,C328,"")</f>
        <v/>
      </c>
      <c r="Q328" t="str">
        <f ca="1">IF(LOOKUP(C328,$BG$10:$BG$15,$BQ$10:$BQ$15)=A328,C328,"")</f>
        <v/>
      </c>
      <c r="T328">
        <f>LOOKUP(C328,$X$32:$X$37,$AA$32:$AA$37)</f>
        <v>267.62039199489908</v>
      </c>
      <c r="U328">
        <v>5611.7223275448896</v>
      </c>
      <c r="AE328" t="s">
        <v>2</v>
      </c>
      <c r="AF328">
        <v>4.9315068493150598</v>
      </c>
      <c r="AG328">
        <v>37799331.234991997</v>
      </c>
      <c r="AH328">
        <v>5117657.24608739</v>
      </c>
      <c r="AI328">
        <v>4280124.2624896597</v>
      </c>
      <c r="AJ328">
        <v>1538970.02405999</v>
      </c>
      <c r="AM328">
        <v>391500.45370114897</v>
      </c>
      <c r="AN328">
        <v>107623030.935031</v>
      </c>
      <c r="AQ328" t="s">
        <v>2</v>
      </c>
      <c r="AR328">
        <f t="shared" si="76"/>
        <v>36</v>
      </c>
      <c r="AS328">
        <f t="shared" si="80"/>
        <v>3.1460844480305734E-8</v>
      </c>
      <c r="AT328">
        <f t="shared" si="81"/>
        <v>0.24114310651496201</v>
      </c>
      <c r="AU328">
        <f t="shared" si="82"/>
        <v>3.2648402129873813E-2</v>
      </c>
      <c r="AV328">
        <f t="shared" si="83"/>
        <v>2.7305310099543505E-2</v>
      </c>
      <c r="AW328">
        <f t="shared" si="84"/>
        <v>9.8179518078796608E-3</v>
      </c>
      <c r="AX328">
        <f t="shared" si="85"/>
        <v>0</v>
      </c>
      <c r="AY328">
        <f t="shared" si="86"/>
        <v>0</v>
      </c>
      <c r="AZ328">
        <f t="shared" si="87"/>
        <v>2.4976006855940373E-3</v>
      </c>
      <c r="BA328">
        <f t="shared" si="88"/>
        <v>0.68658759730130248</v>
      </c>
      <c r="BB328">
        <f t="shared" si="89"/>
        <v>0</v>
      </c>
      <c r="BD328">
        <f t="shared" si="77"/>
        <v>6.9771664037296982E-2</v>
      </c>
    </row>
    <row r="329" spans="1:56" x14ac:dyDescent="0.25">
      <c r="A329">
        <v>1995</v>
      </c>
      <c r="B329" t="s">
        <v>14</v>
      </c>
      <c r="C329" t="s">
        <v>2</v>
      </c>
      <c r="D329">
        <f t="shared" si="78"/>
        <v>4.3127309973522499</v>
      </c>
      <c r="E329">
        <f t="shared" si="79"/>
        <v>146.68652150401275</v>
      </c>
      <c r="F329">
        <v>454.19991588283199</v>
      </c>
      <c r="G329">
        <v>33.756263599169102</v>
      </c>
      <c r="H329">
        <v>0.55612557791436801</v>
      </c>
      <c r="I329">
        <v>42.412952571694603</v>
      </c>
      <c r="J329">
        <v>259.32757833554501</v>
      </c>
      <c r="K329">
        <v>1.4181892125154701E-2</v>
      </c>
      <c r="L329" s="1">
        <v>1.5414808602746601E-5</v>
      </c>
      <c r="M329" s="1"/>
      <c r="N329">
        <v>1.0763180244106465</v>
      </c>
      <c r="O329">
        <v>2.635744650594618E-2</v>
      </c>
      <c r="P329" t="str">
        <f ca="1">IF(LOOKUP(C329,$BG$10:$BG$15,$BP$10:$BP$15)=A329,C329,"")</f>
        <v/>
      </c>
      <c r="Q329" t="str">
        <f ca="1">IF(LOOKUP(C329,$BG$10:$BG$15,$BQ$10:$BQ$15)=A329,C329,"")</f>
        <v/>
      </c>
      <c r="T329">
        <f>LOOKUP(C329,$X$32:$X$37,$AA$32:$AA$37)</f>
        <v>267.62039199489908</v>
      </c>
      <c r="U329">
        <v>5731.5552671014902</v>
      </c>
      <c r="AE329" t="s">
        <v>2</v>
      </c>
      <c r="AF329">
        <v>3.2876712328767099</v>
      </c>
      <c r="AG329">
        <v>37799400</v>
      </c>
      <c r="AH329">
        <v>4312730.9973522499</v>
      </c>
      <c r="AI329">
        <v>4276710.2108341502</v>
      </c>
      <c r="AJ329">
        <v>1538944.46780999</v>
      </c>
      <c r="AM329">
        <v>322175.80464773398</v>
      </c>
      <c r="AN329">
        <v>108564945.699365</v>
      </c>
      <c r="AQ329" t="s">
        <v>2</v>
      </c>
      <c r="AR329">
        <f t="shared" si="76"/>
        <v>13</v>
      </c>
      <c r="AS329">
        <f t="shared" si="80"/>
        <v>2.0965297388313726E-8</v>
      </c>
      <c r="AT329">
        <f t="shared" si="81"/>
        <v>0.24104468055536388</v>
      </c>
      <c r="AU329">
        <f t="shared" si="82"/>
        <v>2.7502046740900357E-2</v>
      </c>
      <c r="AV329">
        <f t="shared" si="83"/>
        <v>2.727234418002351E-2</v>
      </c>
      <c r="AW329">
        <f t="shared" si="84"/>
        <v>9.8137636479865686E-3</v>
      </c>
      <c r="AX329">
        <f t="shared" si="85"/>
        <v>0</v>
      </c>
      <c r="AY329">
        <f t="shared" si="86"/>
        <v>0</v>
      </c>
      <c r="AZ329">
        <f t="shared" si="87"/>
        <v>2.0544972648767006E-3</v>
      </c>
      <c r="BA329">
        <f t="shared" si="88"/>
        <v>0.69231264664555159</v>
      </c>
      <c r="BB329">
        <f t="shared" si="89"/>
        <v>0</v>
      </c>
      <c r="BD329">
        <f t="shared" si="77"/>
        <v>6.4588154568910441E-2</v>
      </c>
    </row>
    <row r="330" spans="1:56" x14ac:dyDescent="0.25">
      <c r="A330">
        <v>1996</v>
      </c>
      <c r="B330" t="s">
        <v>14</v>
      </c>
      <c r="C330" t="s">
        <v>2</v>
      </c>
      <c r="D330">
        <f t="shared" si="78"/>
        <v>4.7004517961419108</v>
      </c>
      <c r="E330">
        <f t="shared" si="79"/>
        <v>146.58762813985939</v>
      </c>
      <c r="F330">
        <v>452.69917391323901</v>
      </c>
      <c r="G330">
        <v>33.609902564651797</v>
      </c>
      <c r="H330">
        <v>0.55387006000028705</v>
      </c>
      <c r="I330">
        <v>42.2705552250113</v>
      </c>
      <c r="J330">
        <v>292.43843024752903</v>
      </c>
      <c r="K330">
        <v>1.5287614402348101E-2</v>
      </c>
      <c r="L330" s="1">
        <v>1.0892285801422899E-5</v>
      </c>
      <c r="M330" s="1"/>
      <c r="N330">
        <v>0.99340081976685735</v>
      </c>
      <c r="O330">
        <v>0.17101031110333043</v>
      </c>
      <c r="P330" t="str">
        <f ca="1">IF(LOOKUP(C330,$BG$10:$BG$15,$BP$10:$BP$15)=A330,C330,"")</f>
        <v/>
      </c>
      <c r="Q330" t="str">
        <f ca="1">IF(LOOKUP(C330,$BG$10:$BG$15,$BQ$10:$BQ$15)=A330,C330,"")</f>
        <v/>
      </c>
      <c r="T330">
        <f>LOOKUP(C330,$X$32:$X$37,$AA$32:$AA$37)</f>
        <v>267.62039199489908</v>
      </c>
      <c r="U330">
        <v>6241.35574702553</v>
      </c>
      <c r="AE330" t="s">
        <v>2</v>
      </c>
      <c r="AF330">
        <v>0.91324200913242004</v>
      </c>
      <c r="AG330">
        <v>37902960</v>
      </c>
      <c r="AH330">
        <v>4700451.7961419104</v>
      </c>
      <c r="AI330">
        <v>4284797.5305112796</v>
      </c>
      <c r="AJ330">
        <v>1543056.3454099901</v>
      </c>
      <c r="AM330">
        <v>420358.71291036799</v>
      </c>
      <c r="AN330">
        <v>108264309.42694899</v>
      </c>
      <c r="AQ330" t="s">
        <v>2</v>
      </c>
      <c r="AR330">
        <f t="shared" si="76"/>
        <v>24</v>
      </c>
      <c r="AS330">
        <f t="shared" si="80"/>
        <v>5.8125358877819168E-9</v>
      </c>
      <c r="AT330">
        <f t="shared" si="81"/>
        <v>0.24124198520221291</v>
      </c>
      <c r="AU330">
        <f t="shared" si="82"/>
        <v>2.9917091505480886E-2</v>
      </c>
      <c r="AV330">
        <f t="shared" si="83"/>
        <v>2.7271565662683878E-2</v>
      </c>
      <c r="AW330">
        <f t="shared" si="84"/>
        <v>9.8211320710988679E-3</v>
      </c>
      <c r="AX330">
        <f t="shared" si="85"/>
        <v>0</v>
      </c>
      <c r="AY330">
        <f t="shared" si="86"/>
        <v>0</v>
      </c>
      <c r="AZ330">
        <f t="shared" si="87"/>
        <v>2.6754683644639962E-3</v>
      </c>
      <c r="BA330">
        <f t="shared" si="88"/>
        <v>0.68907275138152346</v>
      </c>
      <c r="BB330">
        <f t="shared" si="89"/>
        <v>0</v>
      </c>
      <c r="BD330">
        <f t="shared" si="77"/>
        <v>6.7009789239263637E-2</v>
      </c>
    </row>
    <row r="331" spans="1:56" x14ac:dyDescent="0.25">
      <c r="A331">
        <v>1997</v>
      </c>
      <c r="B331" t="s">
        <v>14</v>
      </c>
      <c r="C331" t="s">
        <v>2</v>
      </c>
      <c r="D331">
        <f t="shared" si="78"/>
        <v>4.1047567785742904</v>
      </c>
      <c r="E331">
        <f t="shared" si="79"/>
        <v>147.92964927407442</v>
      </c>
      <c r="F331">
        <v>455.15874753015697</v>
      </c>
      <c r="G331">
        <v>33.918056530906497</v>
      </c>
      <c r="H331">
        <v>0.55837405161868603</v>
      </c>
      <c r="I331">
        <v>42.707795996728301</v>
      </c>
      <c r="J331">
        <v>237.78150009525999</v>
      </c>
      <c r="K331">
        <v>6.2471044449607599E-3</v>
      </c>
      <c r="L331" s="1">
        <v>1.40098831574005E-5</v>
      </c>
      <c r="M331" s="1"/>
      <c r="N331">
        <v>0.94431533201579398</v>
      </c>
      <c r="O331">
        <v>0.27073445223206916</v>
      </c>
      <c r="P331" t="str">
        <f ca="1">IF(LOOKUP(C331,$BG$10:$BG$15,$BP$10:$BP$15)=A331,C331,"")</f>
        <v/>
      </c>
      <c r="Q331" t="str">
        <f ca="1">IF(LOOKUP(C331,$BG$10:$BG$15,$BQ$10:$BQ$15)=A331,C331,"")</f>
        <v/>
      </c>
      <c r="T331">
        <f>LOOKUP(C331,$X$32:$X$37,$AA$32:$AA$37)</f>
        <v>267.62039199489908</v>
      </c>
      <c r="U331">
        <v>5608.63423996246</v>
      </c>
      <c r="AE331" t="s">
        <v>2</v>
      </c>
      <c r="AF331">
        <v>6.5753424657534199</v>
      </c>
      <c r="AG331">
        <v>37799400</v>
      </c>
      <c r="AH331">
        <v>4104756.7785742902</v>
      </c>
      <c r="AI331">
        <v>4255395.58388709</v>
      </c>
      <c r="AJ331">
        <v>1538970.02405999</v>
      </c>
      <c r="AM331">
        <v>299832.99225042399</v>
      </c>
      <c r="AN331">
        <v>109830416.28182399</v>
      </c>
      <c r="AQ331" t="s">
        <v>2</v>
      </c>
      <c r="AR331">
        <f t="shared" si="76"/>
        <v>3</v>
      </c>
      <c r="AS331">
        <f t="shared" si="80"/>
        <v>4.1661239092429266E-8</v>
      </c>
      <c r="AT331">
        <f t="shared" si="81"/>
        <v>0.23949624664453573</v>
      </c>
      <c r="AU331">
        <f t="shared" si="82"/>
        <v>2.6007657313535614E-2</v>
      </c>
      <c r="AV331">
        <f t="shared" si="83"/>
        <v>2.6962101788088982E-2</v>
      </c>
      <c r="AW331">
        <f t="shared" si="84"/>
        <v>9.7508834653676629E-3</v>
      </c>
      <c r="AX331">
        <f t="shared" si="85"/>
        <v>0</v>
      </c>
      <c r="AY331">
        <f t="shared" si="86"/>
        <v>0</v>
      </c>
      <c r="AZ331">
        <f t="shared" si="87"/>
        <v>1.8997358758122275E-3</v>
      </c>
      <c r="BA331">
        <f t="shared" si="88"/>
        <v>0.69588333325142071</v>
      </c>
      <c r="BB331">
        <f t="shared" si="89"/>
        <v>0</v>
      </c>
      <c r="BD331">
        <f t="shared" si="77"/>
        <v>6.2720642566992252E-2</v>
      </c>
    </row>
    <row r="332" spans="1:56" x14ac:dyDescent="0.25">
      <c r="A332">
        <v>1998</v>
      </c>
      <c r="B332" t="s">
        <v>14</v>
      </c>
      <c r="C332" t="s">
        <v>2</v>
      </c>
      <c r="D332">
        <f t="shared" si="78"/>
        <v>5.1253275480286007</v>
      </c>
      <c r="E332">
        <f t="shared" si="79"/>
        <v>145.23861200836922</v>
      </c>
      <c r="F332">
        <v>451.58011512033198</v>
      </c>
      <c r="G332">
        <v>33.4374448734212</v>
      </c>
      <c r="H332">
        <v>0.55179065037377395</v>
      </c>
      <c r="I332">
        <v>41.980332911195198</v>
      </c>
      <c r="J332">
        <v>282.166715856689</v>
      </c>
      <c r="K332">
        <v>2.5539408668363101E-2</v>
      </c>
      <c r="L332" s="1">
        <v>8.9591872008731993E-6</v>
      </c>
      <c r="M332" s="1"/>
      <c r="N332">
        <v>2.7672927031437213</v>
      </c>
      <c r="O332">
        <v>0.46331203454594549</v>
      </c>
      <c r="P332" t="str">
        <f ca="1">IF(LOOKUP(C332,$BG$10:$BG$15,$BP$10:$BP$15)=A332,C332,"")</f>
        <v/>
      </c>
      <c r="Q332" t="str">
        <f ca="1">IF(LOOKUP(C332,$BG$10:$BG$15,$BQ$10:$BQ$15)=A332,C332,"")</f>
        <v/>
      </c>
      <c r="T332">
        <f>LOOKUP(C332,$X$32:$X$37,$AA$32:$AA$37)</f>
        <v>267.62039199489908</v>
      </c>
      <c r="U332">
        <v>6705.2709275495699</v>
      </c>
      <c r="AE332" t="s">
        <v>2</v>
      </c>
      <c r="AF332">
        <v>4.9315068493150598</v>
      </c>
      <c r="AG332">
        <v>37799400</v>
      </c>
      <c r="AH332">
        <v>5125327.5480286004</v>
      </c>
      <c r="AI332">
        <v>4234548.6411095904</v>
      </c>
      <c r="AJ332">
        <v>1538927.28030999</v>
      </c>
      <c r="AM332">
        <v>324439.46420022601</v>
      </c>
      <c r="AN332">
        <v>107114772.54416899</v>
      </c>
      <c r="AQ332" t="s">
        <v>2</v>
      </c>
      <c r="AR332">
        <f t="shared" si="76"/>
        <v>37</v>
      </c>
      <c r="AS332">
        <f t="shared" si="80"/>
        <v>3.1584400692587324E-8</v>
      </c>
      <c r="AT332">
        <f t="shared" si="81"/>
        <v>0.24209058853993135</v>
      </c>
      <c r="AU332">
        <f t="shared" si="82"/>
        <v>3.2825747566420822E-2</v>
      </c>
      <c r="AV332">
        <f t="shared" si="83"/>
        <v>2.7120651987258722E-2</v>
      </c>
      <c r="AW332">
        <f t="shared" si="84"/>
        <v>9.8562361045519617E-3</v>
      </c>
      <c r="AX332">
        <f t="shared" si="85"/>
        <v>0</v>
      </c>
      <c r="AY332">
        <f t="shared" si="86"/>
        <v>0</v>
      </c>
      <c r="AZ332">
        <f t="shared" si="87"/>
        <v>2.0779097243292938E-3</v>
      </c>
      <c r="BA332">
        <f t="shared" si="88"/>
        <v>0.68602883449310714</v>
      </c>
      <c r="BB332">
        <f t="shared" si="89"/>
        <v>0</v>
      </c>
      <c r="BD332">
        <f t="shared" si="77"/>
        <v>6.9802635658231499E-2</v>
      </c>
    </row>
    <row r="333" spans="1:56" x14ac:dyDescent="0.25">
      <c r="A333">
        <v>1999</v>
      </c>
      <c r="B333" t="s">
        <v>14</v>
      </c>
      <c r="C333" t="s">
        <v>2</v>
      </c>
      <c r="D333">
        <f t="shared" si="78"/>
        <v>4.3247622582596801</v>
      </c>
      <c r="E333">
        <f t="shared" si="79"/>
        <v>147.36473033327644</v>
      </c>
      <c r="F333">
        <v>454.26607652221799</v>
      </c>
      <c r="G333">
        <v>33.8093605402644</v>
      </c>
      <c r="H333">
        <v>0.55713749188167405</v>
      </c>
      <c r="I333">
        <v>42.578140391544203</v>
      </c>
      <c r="J333">
        <v>230.805205005343</v>
      </c>
      <c r="K333">
        <v>9.2353796745064907E-3</v>
      </c>
      <c r="L333" s="1">
        <v>5.0800886730482899E-6</v>
      </c>
      <c r="M333" s="1"/>
      <c r="N333">
        <v>0.38607793423952064</v>
      </c>
      <c r="O333">
        <v>0.13984228731095916</v>
      </c>
      <c r="P333" t="str">
        <f ca="1">IF(LOOKUP(C333,$BG$10:$BG$15,$BP$10:$BP$15)=A333,C333,"")</f>
        <v/>
      </c>
      <c r="Q333" t="str">
        <f ca="1">IF(LOOKUP(C333,$BG$10:$BG$15,$BQ$10:$BQ$15)=A333,C333,"")</f>
        <v/>
      </c>
      <c r="T333">
        <f>LOOKUP(C333,$X$32:$X$37,$AA$32:$AA$37)</f>
        <v>267.62039199489908</v>
      </c>
      <c r="U333">
        <v>5100.7638799759998</v>
      </c>
      <c r="AE333" t="s">
        <v>2</v>
      </c>
      <c r="AF333">
        <v>3.2876712328767099</v>
      </c>
      <c r="AG333">
        <v>37799400</v>
      </c>
      <c r="AH333">
        <v>4324762.2582596801</v>
      </c>
      <c r="AI333">
        <v>4265256.8978619901</v>
      </c>
      <c r="AJ333">
        <v>1538890.3928099901</v>
      </c>
      <c r="AM333">
        <v>319312.36208646302</v>
      </c>
      <c r="AN333">
        <v>109246017.97119001</v>
      </c>
      <c r="AQ333" t="s">
        <v>2</v>
      </c>
      <c r="AR333">
        <f t="shared" si="76"/>
        <v>14</v>
      </c>
      <c r="AS333">
        <f t="shared" si="80"/>
        <v>2.0874945595934231E-8</v>
      </c>
      <c r="AT333">
        <f t="shared" si="81"/>
        <v>0.24000587731168271</v>
      </c>
      <c r="AU333">
        <f t="shared" si="82"/>
        <v>2.7459916293858334E-2</v>
      </c>
      <c r="AV333">
        <f t="shared" si="83"/>
        <v>2.7082089232397161E-2</v>
      </c>
      <c r="AW333">
        <f t="shared" si="84"/>
        <v>9.7711270235210541E-3</v>
      </c>
      <c r="AX333">
        <f t="shared" si="85"/>
        <v>0</v>
      </c>
      <c r="AY333">
        <f t="shared" si="86"/>
        <v>0</v>
      </c>
      <c r="AZ333">
        <f t="shared" si="87"/>
        <v>2.0274619067770189E-3</v>
      </c>
      <c r="BA333">
        <f t="shared" si="88"/>
        <v>0.69365350735681819</v>
      </c>
      <c r="BB333">
        <f t="shared" si="89"/>
        <v>0</v>
      </c>
      <c r="BD333">
        <f t="shared" si="77"/>
        <v>6.4313132549776553E-2</v>
      </c>
    </row>
    <row r="334" spans="1:56" x14ac:dyDescent="0.25">
      <c r="A334">
        <v>2000</v>
      </c>
      <c r="B334" t="s">
        <v>14</v>
      </c>
      <c r="C334" t="s">
        <v>2</v>
      </c>
      <c r="D334">
        <f t="shared" si="78"/>
        <v>3.7677207962919801</v>
      </c>
      <c r="E334">
        <f t="shared" si="79"/>
        <v>148.95544452773731</v>
      </c>
      <c r="F334">
        <v>456.46704015144701</v>
      </c>
      <c r="G334">
        <v>34.062503237792797</v>
      </c>
      <c r="H334">
        <v>0.56060322225174197</v>
      </c>
      <c r="I334">
        <v>42.882179501353299</v>
      </c>
      <c r="J334">
        <v>215.83704327631199</v>
      </c>
      <c r="K334">
        <v>1.03192404286735E-2</v>
      </c>
      <c r="L334" s="1">
        <v>8.4666362386362792E-6</v>
      </c>
      <c r="M334" s="1"/>
      <c r="N334">
        <v>2.3071465679609964</v>
      </c>
      <c r="O334">
        <v>0.44734712749012351</v>
      </c>
      <c r="P334" t="str">
        <f ca="1">IF(LOOKUP(C334,$BG$10:$BG$15,$BP$10:$BP$15)=A334,C334,"")</f>
        <v/>
      </c>
      <c r="Q334" t="str">
        <f ca="1">IF(LOOKUP(C334,$BG$10:$BG$15,$BQ$10:$BQ$15)=A334,C334,"")</f>
        <v/>
      </c>
      <c r="T334">
        <f>LOOKUP(C334,$X$32:$X$37,$AA$32:$AA$37)</f>
        <v>267.62039199489908</v>
      </c>
      <c r="U334">
        <v>5308.3568226656998</v>
      </c>
      <c r="AE334" t="s">
        <v>2</v>
      </c>
      <c r="AF334">
        <v>1.6438356164383501</v>
      </c>
      <c r="AG334">
        <v>37902801.895451903</v>
      </c>
      <c r="AH334">
        <v>3767720.79629198</v>
      </c>
      <c r="AI334">
        <v>4250801.8570989501</v>
      </c>
      <c r="AJ334">
        <v>1543068.87040999</v>
      </c>
      <c r="AM334">
        <v>264466.46692844102</v>
      </c>
      <c r="AN334">
        <v>110788176.16535699</v>
      </c>
      <c r="AQ334" t="s">
        <v>2</v>
      </c>
      <c r="AR334">
        <f t="shared" si="76"/>
        <v>1</v>
      </c>
      <c r="AS334">
        <f t="shared" si="80"/>
        <v>1.0370087911921178E-8</v>
      </c>
      <c r="AT334">
        <f t="shared" si="81"/>
        <v>0.23910869422308195</v>
      </c>
      <c r="AU334">
        <f t="shared" si="82"/>
        <v>2.3768554163448998E-2</v>
      </c>
      <c r="AV334">
        <f t="shared" si="83"/>
        <v>2.6816056613850062E-2</v>
      </c>
      <c r="AW334">
        <f t="shared" si="84"/>
        <v>9.7344039028495078E-3</v>
      </c>
      <c r="AX334">
        <f t="shared" si="85"/>
        <v>0</v>
      </c>
      <c r="AY334">
        <f t="shared" si="86"/>
        <v>0</v>
      </c>
      <c r="AZ334">
        <f t="shared" si="87"/>
        <v>1.668378811346909E-3</v>
      </c>
      <c r="BA334">
        <f t="shared" si="88"/>
        <v>0.69890390191533469</v>
      </c>
      <c r="BB334">
        <f t="shared" si="89"/>
        <v>0</v>
      </c>
      <c r="BD334">
        <f t="shared" si="77"/>
        <v>6.0319014680148567E-2</v>
      </c>
    </row>
    <row r="335" spans="1:56" x14ac:dyDescent="0.25">
      <c r="A335">
        <v>2001</v>
      </c>
      <c r="B335" t="s">
        <v>14</v>
      </c>
      <c r="C335" t="s">
        <v>2</v>
      </c>
      <c r="D335">
        <f t="shared" si="78"/>
        <v>4.38753586259919</v>
      </c>
      <c r="E335">
        <f t="shared" si="79"/>
        <v>148.39328667213164</v>
      </c>
      <c r="F335">
        <v>454.62984982982601</v>
      </c>
      <c r="G335">
        <v>33.913516413036</v>
      </c>
      <c r="H335">
        <v>0.55841224305085602</v>
      </c>
      <c r="I335">
        <v>42.640541912652502</v>
      </c>
      <c r="J335">
        <v>256.28434516978501</v>
      </c>
      <c r="K335">
        <v>9.4311326979410904E-3</v>
      </c>
      <c r="L335" s="1">
        <v>4.8522600792298304E-6</v>
      </c>
      <c r="M335" s="1"/>
      <c r="N335">
        <v>1.1251736460481103</v>
      </c>
      <c r="O335">
        <v>0.20351855958844023</v>
      </c>
      <c r="P335" t="str">
        <f ca="1">IF(LOOKUP(C335,$BG$10:$BG$15,$BP$10:$BP$15)=A335,C335,"")</f>
        <v/>
      </c>
      <c r="Q335" t="str">
        <f ca="1">IF(LOOKUP(C335,$BG$10:$BG$15,$BQ$10:$BQ$15)=A335,C335,"")</f>
        <v/>
      </c>
      <c r="T335">
        <f>LOOKUP(C335,$X$32:$X$37,$AA$32:$AA$37)</f>
        <v>267.62039199489908</v>
      </c>
      <c r="U335">
        <v>5753.8891567088003</v>
      </c>
      <c r="AE335" t="s">
        <v>2</v>
      </c>
      <c r="AF335">
        <v>0</v>
      </c>
      <c r="AG335">
        <v>37799400</v>
      </c>
      <c r="AH335">
        <v>4387535.8625991903</v>
      </c>
      <c r="AI335">
        <v>4262147.1505736997</v>
      </c>
      <c r="AJ335">
        <v>1538965.15530999</v>
      </c>
      <c r="AM335">
        <v>214916.64919662901</v>
      </c>
      <c r="AN335">
        <v>110378970.022935</v>
      </c>
      <c r="AQ335" t="s">
        <v>2</v>
      </c>
      <c r="AR335">
        <f t="shared" si="76"/>
        <v>16</v>
      </c>
      <c r="AS335">
        <f t="shared" si="80"/>
        <v>0</v>
      </c>
      <c r="AT335">
        <f t="shared" si="81"/>
        <v>0.2383588019530152</v>
      </c>
      <c r="AU335">
        <f t="shared" si="82"/>
        <v>2.7667311960904991E-2</v>
      </c>
      <c r="AV335">
        <f t="shared" si="83"/>
        <v>2.6876624723096255E-2</v>
      </c>
      <c r="AW335">
        <f t="shared" si="84"/>
        <v>9.7045426823474772E-3</v>
      </c>
      <c r="AX335">
        <f t="shared" si="85"/>
        <v>0</v>
      </c>
      <c r="AY335">
        <f t="shared" si="86"/>
        <v>0</v>
      </c>
      <c r="AZ335">
        <f t="shared" si="87"/>
        <v>1.3552404276857553E-3</v>
      </c>
      <c r="BA335">
        <f t="shared" si="88"/>
        <v>0.69603747825295026</v>
      </c>
      <c r="BB335">
        <f t="shared" si="89"/>
        <v>0</v>
      </c>
      <c r="BD335">
        <f t="shared" si="77"/>
        <v>6.4248479366348726E-2</v>
      </c>
    </row>
    <row r="336" spans="1:56" x14ac:dyDescent="0.25">
      <c r="A336">
        <v>2002</v>
      </c>
      <c r="B336" t="s">
        <v>14</v>
      </c>
      <c r="C336" t="s">
        <v>2</v>
      </c>
      <c r="D336">
        <f t="shared" si="78"/>
        <v>4.1561474204149196</v>
      </c>
      <c r="E336">
        <f t="shared" si="79"/>
        <v>149.15446051374323</v>
      </c>
      <c r="F336">
        <v>455.88015771468099</v>
      </c>
      <c r="G336">
        <v>34.067687452909702</v>
      </c>
      <c r="H336">
        <v>0.56006064801802202</v>
      </c>
      <c r="I336">
        <v>42.717672605415203</v>
      </c>
      <c r="J336">
        <v>231.699720447354</v>
      </c>
      <c r="K336">
        <v>2.2588179533575101E-2</v>
      </c>
      <c r="L336" s="1">
        <v>4.2979712104151899E-6</v>
      </c>
      <c r="M336" s="1"/>
      <c r="N336">
        <v>2.1177359298439749</v>
      </c>
      <c r="O336">
        <v>0.28229765731830714</v>
      </c>
      <c r="P336" t="str">
        <f ca="1">IF(LOOKUP(C336,$BG$10:$BG$15,$BP$10:$BP$15)=A336,C336,"")</f>
        <v/>
      </c>
      <c r="Q336" t="str">
        <f ca="1">IF(LOOKUP(C336,$BG$10:$BG$15,$BQ$10:$BQ$15)=A336,C336,"")</f>
        <v/>
      </c>
      <c r="T336">
        <f>LOOKUP(C336,$X$32:$X$37,$AA$32:$AA$37)</f>
        <v>267.62039199489908</v>
      </c>
      <c r="U336">
        <v>5102.9664810534196</v>
      </c>
      <c r="AE336" t="s">
        <v>2</v>
      </c>
      <c r="AF336">
        <v>1.6438356164383501</v>
      </c>
      <c r="AG336">
        <v>37799400</v>
      </c>
      <c r="AH336">
        <v>4156147.42041492</v>
      </c>
      <c r="AI336">
        <v>4238584.9706313498</v>
      </c>
      <c r="AJ336">
        <v>1538971.1359004299</v>
      </c>
      <c r="AM336">
        <v>196386.23818821399</v>
      </c>
      <c r="AN336">
        <v>111158674.275555</v>
      </c>
      <c r="AQ336" t="s">
        <v>2</v>
      </c>
      <c r="AR336">
        <f t="shared" si="76"/>
        <v>5</v>
      </c>
      <c r="AS336">
        <f t="shared" si="80"/>
        <v>1.0332859200212938E-8</v>
      </c>
      <c r="AT336">
        <f t="shared" si="81"/>
        <v>0.23760032581528931</v>
      </c>
      <c r="AU336">
        <f t="shared" si="82"/>
        <v>2.6124805717206073E-2</v>
      </c>
      <c r="AV336">
        <f t="shared" si="83"/>
        <v>2.6642993540050827E-2</v>
      </c>
      <c r="AW336">
        <f t="shared" si="84"/>
        <v>9.6736996701076751E-3</v>
      </c>
      <c r="AX336">
        <f t="shared" si="85"/>
        <v>0</v>
      </c>
      <c r="AY336">
        <f t="shared" si="86"/>
        <v>0</v>
      </c>
      <c r="AZ336">
        <f t="shared" si="87"/>
        <v>1.2344490700688015E-3</v>
      </c>
      <c r="BA336">
        <f t="shared" si="88"/>
        <v>0.69872371585441795</v>
      </c>
      <c r="BB336">
        <f t="shared" si="89"/>
        <v>0</v>
      </c>
      <c r="BD336">
        <f t="shared" si="77"/>
        <v>6.2441498927364572E-2</v>
      </c>
    </row>
    <row r="337" spans="1:56" x14ac:dyDescent="0.25">
      <c r="A337">
        <v>2003</v>
      </c>
      <c r="B337" t="s">
        <v>14</v>
      </c>
      <c r="C337" t="s">
        <v>2</v>
      </c>
      <c r="D337">
        <f t="shared" si="78"/>
        <v>4.5178989423923701</v>
      </c>
      <c r="E337">
        <f t="shared" si="79"/>
        <v>148.7182423043019</v>
      </c>
      <c r="F337">
        <v>454.55342812501101</v>
      </c>
      <c r="G337">
        <v>33.930072350635697</v>
      </c>
      <c r="H337">
        <v>0.55841732400090505</v>
      </c>
      <c r="I337">
        <v>42.621400361507902</v>
      </c>
      <c r="J337">
        <v>242.08079829409701</v>
      </c>
      <c r="K337">
        <v>1.10719457076273E-2</v>
      </c>
      <c r="L337" s="1">
        <v>4.2080225759680397E-6</v>
      </c>
      <c r="M337" s="1"/>
      <c r="N337">
        <v>1.3197661984251887</v>
      </c>
      <c r="O337">
        <v>0.18438208939388967</v>
      </c>
      <c r="P337" t="str">
        <f ca="1">IF(LOOKUP(C337,$BG$10:$BG$15,$BP$10:$BP$15)=A337,C337,"")</f>
        <v/>
      </c>
      <c r="Q337" t="str">
        <f ca="1">IF(LOOKUP(C337,$BG$10:$BG$15,$BQ$10:$BQ$15)=A337,C337,"")</f>
        <v/>
      </c>
      <c r="T337">
        <f>LOOKUP(C337,$X$32:$X$37,$AA$32:$AA$37)</f>
        <v>267.62039199489908</v>
      </c>
      <c r="U337">
        <v>4965.0266870226496</v>
      </c>
      <c r="AE337" t="s">
        <v>2</v>
      </c>
      <c r="AF337">
        <v>0</v>
      </c>
      <c r="AG337">
        <v>37799400</v>
      </c>
      <c r="AH337">
        <v>4517898.9423923697</v>
      </c>
      <c r="AI337">
        <v>4237501.5941863004</v>
      </c>
      <c r="AJ337">
        <v>1538951.9740599899</v>
      </c>
      <c r="AM337">
        <v>179199.51714888401</v>
      </c>
      <c r="AN337">
        <v>110739642.78715301</v>
      </c>
      <c r="AQ337" t="s">
        <v>2</v>
      </c>
      <c r="AR337">
        <f t="shared" si="76"/>
        <v>19</v>
      </c>
      <c r="AS337">
        <f t="shared" si="80"/>
        <v>0</v>
      </c>
      <c r="AT337">
        <f t="shared" si="81"/>
        <v>0.23771324557020834</v>
      </c>
      <c r="AU337">
        <f t="shared" si="82"/>
        <v>2.8412208150243177E-2</v>
      </c>
      <c r="AV337">
        <f t="shared" si="83"/>
        <v>2.664884249651998E-2</v>
      </c>
      <c r="AW337">
        <f t="shared" si="84"/>
        <v>9.6781765988475828E-3</v>
      </c>
      <c r="AX337">
        <f t="shared" si="85"/>
        <v>0</v>
      </c>
      <c r="AY337">
        <f t="shared" si="86"/>
        <v>0</v>
      </c>
      <c r="AZ337">
        <f t="shared" si="87"/>
        <v>1.1269517195001885E-3</v>
      </c>
      <c r="BA337">
        <f t="shared" si="88"/>
        <v>0.69642057546468072</v>
      </c>
      <c r="BB337">
        <f t="shared" si="89"/>
        <v>0</v>
      </c>
      <c r="BD337">
        <f t="shared" si="77"/>
        <v>6.4739227245610736E-2</v>
      </c>
    </row>
    <row r="338" spans="1:56" x14ac:dyDescent="0.25">
      <c r="A338">
        <v>2004</v>
      </c>
      <c r="B338" t="s">
        <v>14</v>
      </c>
      <c r="C338" t="s">
        <v>2</v>
      </c>
      <c r="D338">
        <f t="shared" si="78"/>
        <v>4.24372663547617</v>
      </c>
      <c r="E338">
        <f t="shared" si="79"/>
        <v>149.30774141559536</v>
      </c>
      <c r="F338">
        <v>455.42503032701001</v>
      </c>
      <c r="G338">
        <v>34.009377037821203</v>
      </c>
      <c r="H338">
        <v>0.55955570166128699</v>
      </c>
      <c r="I338">
        <v>42.696202470066403</v>
      </c>
      <c r="J338">
        <v>233.96650626570101</v>
      </c>
      <c r="K338">
        <v>7.5573786951842496E-3</v>
      </c>
      <c r="L338" s="1">
        <v>1.59930448981392E-5</v>
      </c>
      <c r="M338" s="1"/>
      <c r="N338">
        <v>2.1834376166348521</v>
      </c>
      <c r="O338">
        <v>0.2603225756127725</v>
      </c>
      <c r="P338" t="str">
        <f ca="1">IF(LOOKUP(C338,$BG$10:$BG$15,$BP$10:$BP$15)=A338,C338,"")</f>
        <v/>
      </c>
      <c r="Q338" t="str">
        <f ca="1">IF(LOOKUP(C338,$BG$10:$BG$15,$BQ$10:$BQ$15)=A338,C338,"")</f>
        <v/>
      </c>
      <c r="T338">
        <f>LOOKUP(C338,$X$32:$X$37,$AA$32:$AA$37)</f>
        <v>267.62039199489908</v>
      </c>
      <c r="U338">
        <v>4866.5184209873796</v>
      </c>
      <c r="AE338" t="s">
        <v>2</v>
      </c>
      <c r="AF338">
        <v>0</v>
      </c>
      <c r="AG338">
        <v>37902960</v>
      </c>
      <c r="AH338">
        <v>4243726.6354761701</v>
      </c>
      <c r="AI338">
        <v>4270859.2037784196</v>
      </c>
      <c r="AJ338">
        <v>1543082.83779472</v>
      </c>
      <c r="AM338">
        <v>191463.67543734499</v>
      </c>
      <c r="AN338">
        <v>111213317.74015801</v>
      </c>
      <c r="AQ338" t="s">
        <v>2</v>
      </c>
      <c r="AR338">
        <f t="shared" si="76"/>
        <v>8</v>
      </c>
      <c r="AS338">
        <f t="shared" si="80"/>
        <v>0</v>
      </c>
      <c r="AT338">
        <f t="shared" si="81"/>
        <v>0.2378368052262137</v>
      </c>
      <c r="AU338">
        <f t="shared" si="82"/>
        <v>2.6628906693172277E-2</v>
      </c>
      <c r="AV338">
        <f t="shared" si="83"/>
        <v>2.679916050349709E-2</v>
      </c>
      <c r="AW338">
        <f t="shared" si="84"/>
        <v>9.6826710193741051E-3</v>
      </c>
      <c r="AX338">
        <f t="shared" si="85"/>
        <v>0</v>
      </c>
      <c r="AY338">
        <f t="shared" si="86"/>
        <v>0</v>
      </c>
      <c r="AZ338">
        <f t="shared" si="87"/>
        <v>1.2014130000107331E-3</v>
      </c>
      <c r="BA338">
        <f t="shared" si="88"/>
        <v>0.69785104355773209</v>
      </c>
      <c r="BB338">
        <f t="shared" si="89"/>
        <v>0</v>
      </c>
      <c r="BD338">
        <f t="shared" si="77"/>
        <v>6.3110738216043474E-2</v>
      </c>
    </row>
    <row r="339" spans="1:56" x14ac:dyDescent="0.25">
      <c r="A339">
        <v>2005</v>
      </c>
      <c r="B339" t="s">
        <v>14</v>
      </c>
      <c r="C339" t="s">
        <v>2</v>
      </c>
      <c r="D339">
        <f t="shared" si="78"/>
        <v>4.2705970750789906</v>
      </c>
      <c r="E339">
        <f t="shared" si="79"/>
        <v>148.94661685818446</v>
      </c>
      <c r="F339">
        <v>455.634375726923</v>
      </c>
      <c r="G339">
        <v>34.029506303691299</v>
      </c>
      <c r="H339">
        <v>0.55967545352176196</v>
      </c>
      <c r="I339">
        <v>42.672766600666797</v>
      </c>
      <c r="J339">
        <v>256.99706660197899</v>
      </c>
      <c r="K339">
        <v>1.18976312635156E-2</v>
      </c>
      <c r="L339">
        <v>0</v>
      </c>
      <c r="N339">
        <v>1.7954426196211282</v>
      </c>
      <c r="O339">
        <v>0.23700645807364173</v>
      </c>
      <c r="P339" t="str">
        <f ca="1">IF(LOOKUP(C339,$BG$10:$BG$15,$BP$10:$BP$15)=A339,C339,"")</f>
        <v/>
      </c>
      <c r="Q339" t="str">
        <f ca="1">IF(LOOKUP(C339,$BG$10:$BG$15,$BQ$10:$BQ$15)=A339,C339,"")</f>
        <v/>
      </c>
      <c r="T339">
        <f>LOOKUP(C339,$X$32:$X$37,$AA$32:$AA$37)</f>
        <v>267.62039199489908</v>
      </c>
      <c r="U339">
        <v>4896.2094213789196</v>
      </c>
      <c r="AE339" t="s">
        <v>2</v>
      </c>
      <c r="AF339">
        <v>0</v>
      </c>
      <c r="AG339">
        <v>37799400</v>
      </c>
      <c r="AH339">
        <v>4270597.0750789903</v>
      </c>
      <c r="AI339">
        <v>4194728.6272296105</v>
      </c>
      <c r="AJ339">
        <v>1538970.02405999</v>
      </c>
      <c r="AM339">
        <v>176051.35135244901</v>
      </c>
      <c r="AN339">
        <v>110971165.506832</v>
      </c>
      <c r="AQ339" t="s">
        <v>2</v>
      </c>
      <c r="AR339">
        <f t="shared" si="76"/>
        <v>9</v>
      </c>
      <c r="AS339">
        <f t="shared" si="80"/>
        <v>0</v>
      </c>
      <c r="AT339">
        <f t="shared" si="81"/>
        <v>0.23780549218232908</v>
      </c>
      <c r="AU339">
        <f t="shared" si="82"/>
        <v>2.6867395761614583E-2</v>
      </c>
      <c r="AV339">
        <f t="shared" si="83"/>
        <v>2.6390088355096725E-2</v>
      </c>
      <c r="AW339">
        <f t="shared" si="84"/>
        <v>9.6820458532526112E-3</v>
      </c>
      <c r="AX339">
        <f t="shared" si="85"/>
        <v>0</v>
      </c>
      <c r="AY339">
        <f t="shared" si="86"/>
        <v>0</v>
      </c>
      <c r="AZ339">
        <f t="shared" si="87"/>
        <v>1.1075831430587069E-3</v>
      </c>
      <c r="BA339">
        <f t="shared" si="88"/>
        <v>0.69814739470464837</v>
      </c>
      <c r="BB339">
        <f t="shared" si="89"/>
        <v>0</v>
      </c>
      <c r="BD339">
        <f t="shared" si="77"/>
        <v>6.2939529969963923E-2</v>
      </c>
    </row>
    <row r="340" spans="1:56" x14ac:dyDescent="0.25">
      <c r="A340">
        <v>2006</v>
      </c>
      <c r="B340" t="s">
        <v>14</v>
      </c>
      <c r="C340" t="s">
        <v>2</v>
      </c>
      <c r="D340">
        <f t="shared" si="78"/>
        <v>4.3122089748069996</v>
      </c>
      <c r="E340">
        <f t="shared" si="79"/>
        <v>148.90227856509856</v>
      </c>
      <c r="F340">
        <v>455.30712968825702</v>
      </c>
      <c r="G340">
        <v>34.004145759961602</v>
      </c>
      <c r="H340">
        <v>0.55903698654669398</v>
      </c>
      <c r="I340">
        <v>42.638774690489598</v>
      </c>
      <c r="J340">
        <v>270.25235378534398</v>
      </c>
      <c r="K340">
        <v>1.8283037058541899E-2</v>
      </c>
      <c r="L340" s="1">
        <v>8.5148731263052399E-6</v>
      </c>
      <c r="M340" s="1"/>
      <c r="N340">
        <v>1.7094924268072189</v>
      </c>
      <c r="O340">
        <v>0.20237608092137405</v>
      </c>
      <c r="P340" t="str">
        <f ca="1">IF(LOOKUP(C340,$BG$10:$BG$15,$BP$10:$BP$15)=A340,C340,"")</f>
        <v/>
      </c>
      <c r="Q340" t="str">
        <f ca="1">IF(LOOKUP(C340,$BG$10:$BG$15,$BQ$10:$BQ$15)=A340,C340,"")</f>
        <v/>
      </c>
      <c r="T340">
        <f>LOOKUP(C340,$X$32:$X$37,$AA$32:$AA$37)</f>
        <v>267.62039199489908</v>
      </c>
      <c r="U340">
        <v>5730.0955379281904</v>
      </c>
      <c r="AE340" t="s">
        <v>2</v>
      </c>
      <c r="AF340">
        <v>0</v>
      </c>
      <c r="AG340">
        <v>37799400</v>
      </c>
      <c r="AH340">
        <v>4312208.9748069998</v>
      </c>
      <c r="AI340">
        <v>4266292.12409076</v>
      </c>
      <c r="AJ340">
        <v>1538970.02405999</v>
      </c>
      <c r="AM340">
        <v>197388.44188156101</v>
      </c>
      <c r="AN340">
        <v>110905490.123217</v>
      </c>
      <c r="AQ340" t="s">
        <v>2</v>
      </c>
      <c r="AR340">
        <f t="shared" si="76"/>
        <v>12</v>
      </c>
      <c r="AS340">
        <f t="shared" si="80"/>
        <v>0</v>
      </c>
      <c r="AT340">
        <f t="shared" si="81"/>
        <v>0.23770254999237395</v>
      </c>
      <c r="AU340">
        <f t="shared" si="82"/>
        <v>2.7117442853897802E-2</v>
      </c>
      <c r="AV340">
        <f t="shared" si="83"/>
        <v>2.6828693495366464E-2</v>
      </c>
      <c r="AW340">
        <f t="shared" si="84"/>
        <v>9.677854650626325E-3</v>
      </c>
      <c r="AX340">
        <f t="shared" si="85"/>
        <v>0</v>
      </c>
      <c r="AY340">
        <f t="shared" si="86"/>
        <v>0</v>
      </c>
      <c r="AZ340">
        <f t="shared" si="87"/>
        <v>1.2412825593598987E-3</v>
      </c>
      <c r="BA340">
        <f t="shared" si="88"/>
        <v>0.69743217644837552</v>
      </c>
      <c r="BB340">
        <f t="shared" si="89"/>
        <v>0</v>
      </c>
      <c r="BD340">
        <f t="shared" si="77"/>
        <v>6.3623990999890592E-2</v>
      </c>
    </row>
    <row r="341" spans="1:56" x14ac:dyDescent="0.25">
      <c r="A341">
        <v>2007</v>
      </c>
      <c r="B341" t="s">
        <v>14</v>
      </c>
      <c r="C341" t="s">
        <v>2</v>
      </c>
      <c r="D341">
        <f t="shared" si="78"/>
        <v>4.6140746515355504</v>
      </c>
      <c r="E341">
        <f t="shared" si="79"/>
        <v>147.49784676718485</v>
      </c>
      <c r="F341">
        <v>453.37468103057302</v>
      </c>
      <c r="G341">
        <v>33.745641766633597</v>
      </c>
      <c r="H341">
        <v>0.55653488380831095</v>
      </c>
      <c r="I341">
        <v>42.581503659658303</v>
      </c>
      <c r="J341">
        <v>267.11344626552102</v>
      </c>
      <c r="K341">
        <v>3.4644137586130499E-3</v>
      </c>
      <c r="L341" s="1">
        <v>1.47445810555573E-5</v>
      </c>
      <c r="M341" s="1"/>
      <c r="N341">
        <v>3.6350892944762236E-2</v>
      </c>
      <c r="O341">
        <v>0.1426029473516961</v>
      </c>
      <c r="P341" t="str">
        <f ca="1">IF(LOOKUP(C341,$BG$10:$BG$15,$BP$10:$BP$15)=A341,C341,"")</f>
        <v>NAPP</v>
      </c>
      <c r="Q341" t="str">
        <f ca="1">IF(LOOKUP(C341,$BG$10:$BG$15,$BQ$10:$BQ$15)=A341,C341,"")</f>
        <v/>
      </c>
      <c r="T341">
        <f>LOOKUP(C341,$X$32:$X$37,$AA$32:$AA$37)</f>
        <v>267.62039199489908</v>
      </c>
      <c r="U341">
        <v>5400.6900161602098</v>
      </c>
      <c r="AE341" t="s">
        <v>2</v>
      </c>
      <c r="AF341">
        <v>1.6438356164383501</v>
      </c>
      <c r="AG341">
        <v>37799400</v>
      </c>
      <c r="AH341">
        <v>4614074.6515355501</v>
      </c>
      <c r="AI341">
        <v>4262811.8587882202</v>
      </c>
      <c r="AJ341">
        <v>1538956.1115599901</v>
      </c>
      <c r="AM341">
        <v>248659.03448286199</v>
      </c>
      <c r="AN341">
        <v>109449787.732702</v>
      </c>
      <c r="AQ341" t="s">
        <v>2</v>
      </c>
      <c r="AR341">
        <f t="shared" si="76"/>
        <v>21</v>
      </c>
      <c r="AS341">
        <f t="shared" si="80"/>
        <v>1.040970928920803E-8</v>
      </c>
      <c r="AT341">
        <f t="shared" si="81"/>
        <v>0.23936746556144897</v>
      </c>
      <c r="AU341">
        <f t="shared" si="82"/>
        <v>2.921896525472337E-2</v>
      </c>
      <c r="AV341">
        <f t="shared" si="83"/>
        <v>2.6994567924449216E-2</v>
      </c>
      <c r="AW341">
        <f t="shared" si="84"/>
        <v>9.7455521525319812E-3</v>
      </c>
      <c r="AX341">
        <f t="shared" si="85"/>
        <v>0</v>
      </c>
      <c r="AY341">
        <f t="shared" si="86"/>
        <v>0</v>
      </c>
      <c r="AZ341">
        <f t="shared" si="87"/>
        <v>1.5746515255035693E-3</v>
      </c>
      <c r="BA341">
        <f t="shared" si="88"/>
        <v>0.69309878717163365</v>
      </c>
      <c r="BB341">
        <f t="shared" si="89"/>
        <v>0</v>
      </c>
      <c r="BD341">
        <f t="shared" si="77"/>
        <v>6.5959085331704567E-2</v>
      </c>
    </row>
    <row r="342" spans="1:56" x14ac:dyDescent="0.25">
      <c r="A342">
        <v>2008</v>
      </c>
      <c r="B342" t="s">
        <v>14</v>
      </c>
      <c r="C342" t="s">
        <v>2</v>
      </c>
      <c r="D342">
        <f t="shared" si="78"/>
        <v>4.20151581775401</v>
      </c>
      <c r="E342">
        <f t="shared" si="79"/>
        <v>149.38310997500963</v>
      </c>
      <c r="F342">
        <v>455.72506300505898</v>
      </c>
      <c r="G342">
        <v>34.038918579046303</v>
      </c>
      <c r="H342">
        <v>0.56002705081717996</v>
      </c>
      <c r="I342">
        <v>42.724947909609199</v>
      </c>
      <c r="J342">
        <v>237.68638971469201</v>
      </c>
      <c r="K342">
        <v>2.6168467596611299E-3</v>
      </c>
      <c r="L342" s="1">
        <v>5.8627116302582102E-6</v>
      </c>
      <c r="M342" s="1"/>
      <c r="N342">
        <v>2.3010169937712845</v>
      </c>
      <c r="O342">
        <v>0.28953936431146121</v>
      </c>
      <c r="P342" t="str">
        <f ca="1">IF(LOOKUP(C342,$BG$10:$BG$15,$BP$10:$BP$15)=A342,C342,"")</f>
        <v/>
      </c>
      <c r="Q342" t="str">
        <f ca="1">IF(LOOKUP(C342,$BG$10:$BG$15,$BQ$10:$BQ$15)=A342,C342,"")</f>
        <v/>
      </c>
      <c r="T342">
        <f>LOOKUP(C342,$X$32:$X$37,$AA$32:$AA$37)</f>
        <v>267.62039199489908</v>
      </c>
      <c r="U342">
        <v>4850.1779428748296</v>
      </c>
      <c r="AE342" t="s">
        <v>2</v>
      </c>
      <c r="AF342">
        <v>4.20091324200913</v>
      </c>
      <c r="AG342">
        <v>37902960</v>
      </c>
      <c r="AH342">
        <v>4201515.8177540097</v>
      </c>
      <c r="AI342">
        <v>4226038.1284213504</v>
      </c>
      <c r="AJ342">
        <v>1543085.7935456999</v>
      </c>
      <c r="AM342">
        <v>188460.85595863001</v>
      </c>
      <c r="AN342">
        <v>111291689.11905099</v>
      </c>
      <c r="AQ342" t="s">
        <v>2</v>
      </c>
      <c r="AR342">
        <f t="shared" si="76"/>
        <v>7</v>
      </c>
      <c r="AS342">
        <f t="shared" si="80"/>
        <v>2.6362185632808754E-8</v>
      </c>
      <c r="AT342">
        <f t="shared" si="81"/>
        <v>0.23785420216748987</v>
      </c>
      <c r="AU342">
        <f t="shared" si="82"/>
        <v>2.6365967004317571E-2</v>
      </c>
      <c r="AV342">
        <f t="shared" si="83"/>
        <v>2.6519852997366231E-2</v>
      </c>
      <c r="AW342">
        <f t="shared" si="84"/>
        <v>9.683397821695203E-3</v>
      </c>
      <c r="AX342">
        <f t="shared" si="85"/>
        <v>0</v>
      </c>
      <c r="AY342">
        <f t="shared" si="86"/>
        <v>0</v>
      </c>
      <c r="AZ342">
        <f t="shared" si="87"/>
        <v>1.1826571469310621E-3</v>
      </c>
      <c r="BA342">
        <f t="shared" si="88"/>
        <v>0.69839389650001438</v>
      </c>
      <c r="BB342">
        <f t="shared" si="89"/>
        <v>0</v>
      </c>
      <c r="BD342">
        <f t="shared" si="77"/>
        <v>6.2569217823379014E-2</v>
      </c>
    </row>
    <row r="343" spans="1:56" x14ac:dyDescent="0.25">
      <c r="A343">
        <v>2009</v>
      </c>
      <c r="B343" t="s">
        <v>14</v>
      </c>
      <c r="C343" t="s">
        <v>2</v>
      </c>
      <c r="D343">
        <f t="shared" si="78"/>
        <v>4.38712466837723</v>
      </c>
      <c r="E343">
        <f t="shared" si="79"/>
        <v>148.90433343764093</v>
      </c>
      <c r="F343">
        <v>455.08466681101902</v>
      </c>
      <c r="G343">
        <v>33.9849266058052</v>
      </c>
      <c r="H343">
        <v>0.55886898607225399</v>
      </c>
      <c r="I343">
        <v>42.635692332318101</v>
      </c>
      <c r="J343">
        <v>252.24138307197401</v>
      </c>
      <c r="K343">
        <v>7.17366827840494E-3</v>
      </c>
      <c r="L343" s="1">
        <v>1.5803699295321601E-5</v>
      </c>
      <c r="M343" s="1"/>
      <c r="N343">
        <v>1.6366316057793622</v>
      </c>
      <c r="O343">
        <v>0.19912572227543712</v>
      </c>
      <c r="P343" t="str">
        <f ca="1">IF(LOOKUP(C343,$BG$10:$BG$15,$BP$10:$BP$15)=A343,C343,"")</f>
        <v/>
      </c>
      <c r="Q343" t="str">
        <f ca="1">IF(LOOKUP(C343,$BG$10:$BG$15,$BQ$10:$BQ$15)=A343,C343,"")</f>
        <v/>
      </c>
      <c r="T343">
        <f>LOOKUP(C343,$X$32:$X$37,$AA$32:$AA$37)</f>
        <v>267.62039199489908</v>
      </c>
      <c r="U343">
        <v>4857.1740655567601</v>
      </c>
      <c r="AE343" t="s">
        <v>2</v>
      </c>
      <c r="AF343">
        <v>1.6438356164383501</v>
      </c>
      <c r="AG343">
        <v>37799400</v>
      </c>
      <c r="AH343">
        <v>4387124.6683772299</v>
      </c>
      <c r="AI343">
        <v>4239694.2654296104</v>
      </c>
      <c r="AJ343">
        <v>1538978.3211973</v>
      </c>
      <c r="AM343">
        <v>184199.08948592099</v>
      </c>
      <c r="AN343">
        <v>110920734.34815501</v>
      </c>
      <c r="AQ343" t="s">
        <v>2</v>
      </c>
      <c r="AR343">
        <f t="shared" si="76"/>
        <v>15</v>
      </c>
      <c r="AS343">
        <f t="shared" si="80"/>
        <v>1.0334030608342919E-8</v>
      </c>
      <c r="AT343">
        <f t="shared" si="81"/>
        <v>0.23762726191767425</v>
      </c>
      <c r="AU343">
        <f t="shared" si="82"/>
        <v>2.7579814035089602E-2</v>
      </c>
      <c r="AV343">
        <f t="shared" si="83"/>
        <v>2.6652987604620804E-2</v>
      </c>
      <c r="AW343">
        <f t="shared" si="84"/>
        <v>9.6748415217377381E-3</v>
      </c>
      <c r="AX343">
        <f t="shared" si="85"/>
        <v>0</v>
      </c>
      <c r="AY343">
        <f t="shared" si="86"/>
        <v>0</v>
      </c>
      <c r="AZ343">
        <f t="shared" si="87"/>
        <v>1.1579740758389833E-3</v>
      </c>
      <c r="BA343">
        <f t="shared" si="88"/>
        <v>0.69730711051100802</v>
      </c>
      <c r="BB343">
        <f t="shared" si="89"/>
        <v>0</v>
      </c>
      <c r="BD343">
        <f t="shared" si="77"/>
        <v>6.3907643161448147E-2</v>
      </c>
    </row>
    <row r="344" spans="1:56" x14ac:dyDescent="0.25">
      <c r="A344">
        <v>2010</v>
      </c>
      <c r="B344" t="s">
        <v>14</v>
      </c>
      <c r="C344" t="s">
        <v>2</v>
      </c>
      <c r="D344">
        <f t="shared" si="78"/>
        <v>5.0202616854929101</v>
      </c>
      <c r="E344">
        <f t="shared" si="79"/>
        <v>147.28490379306456</v>
      </c>
      <c r="F344">
        <v>452.44755719878998</v>
      </c>
      <c r="G344">
        <v>33.668560284836097</v>
      </c>
      <c r="H344">
        <v>0.5546130831021</v>
      </c>
      <c r="I344">
        <v>42.358635564239599</v>
      </c>
      <c r="J344">
        <v>277.591624937034</v>
      </c>
      <c r="K344">
        <v>4.7618305165457904E-3</v>
      </c>
      <c r="L344" s="1">
        <v>4.0137913743793596E-6</v>
      </c>
      <c r="M344" s="1"/>
      <c r="N344">
        <v>0.61593505591268904</v>
      </c>
      <c r="O344">
        <v>8.2186948773218971E-2</v>
      </c>
      <c r="P344" t="str">
        <f ca="1">IF(LOOKUP(C344,$BG$10:$BG$15,$BP$10:$BP$15)=A344,C344,"")</f>
        <v/>
      </c>
      <c r="Q344" t="str">
        <f ca="1">IF(LOOKUP(C344,$BG$10:$BG$15,$BQ$10:$BQ$15)=A344,C344,"")</f>
        <v/>
      </c>
      <c r="T344">
        <f>LOOKUP(C344,$X$32:$X$37,$AA$32:$AA$37)</f>
        <v>267.62039199489908</v>
      </c>
      <c r="U344">
        <v>5882.86122125784</v>
      </c>
      <c r="AE344" t="s">
        <v>2</v>
      </c>
      <c r="AF344">
        <v>1.6438356164383501</v>
      </c>
      <c r="AG344">
        <v>37799400</v>
      </c>
      <c r="AH344">
        <v>5020261.6854929104</v>
      </c>
      <c r="AI344">
        <v>4217358.8384293998</v>
      </c>
      <c r="AJ344">
        <v>1538970.02405999</v>
      </c>
      <c r="AM344">
        <v>297265.23839956598</v>
      </c>
      <c r="AN344">
        <v>109188238.554665</v>
      </c>
      <c r="AQ344" t="s">
        <v>2</v>
      </c>
      <c r="AR344">
        <f t="shared" si="76"/>
        <v>34</v>
      </c>
      <c r="AS344">
        <f t="shared" si="80"/>
        <v>1.0399975061577122E-8</v>
      </c>
      <c r="AT344">
        <f t="shared" si="81"/>
        <v>0.23914363055006932</v>
      </c>
      <c r="AU344">
        <f t="shared" si="82"/>
        <v>3.176144610179487E-2</v>
      </c>
      <c r="AV344">
        <f t="shared" si="83"/>
        <v>2.6681759603444231E-2</v>
      </c>
      <c r="AW344">
        <f t="shared" si="84"/>
        <v>9.7365270046993746E-3</v>
      </c>
      <c r="AX344">
        <f t="shared" si="85"/>
        <v>0</v>
      </c>
      <c r="AY344">
        <f t="shared" si="86"/>
        <v>0</v>
      </c>
      <c r="AZ344">
        <f t="shared" si="87"/>
        <v>1.8806935651678092E-3</v>
      </c>
      <c r="BA344">
        <f t="shared" si="88"/>
        <v>0.69079593277484941</v>
      </c>
      <c r="BB344">
        <f t="shared" si="89"/>
        <v>0</v>
      </c>
      <c r="BD344">
        <f t="shared" si="77"/>
        <v>6.8179732709938476E-2</v>
      </c>
    </row>
    <row r="345" spans="1:56" x14ac:dyDescent="0.25">
      <c r="A345">
        <v>2011</v>
      </c>
      <c r="B345" t="s">
        <v>14</v>
      </c>
      <c r="C345" t="s">
        <v>2</v>
      </c>
      <c r="D345">
        <f t="shared" si="78"/>
        <v>4.6559195840695606</v>
      </c>
      <c r="E345">
        <f t="shared" si="79"/>
        <v>148.41027081563215</v>
      </c>
      <c r="F345">
        <v>454.10326226568799</v>
      </c>
      <c r="G345">
        <v>33.873183394865201</v>
      </c>
      <c r="H345">
        <v>0.55733898119893499</v>
      </c>
      <c r="I345">
        <v>42.5201257567605</v>
      </c>
      <c r="J345">
        <v>284.71123755104003</v>
      </c>
      <c r="K345">
        <v>2.6872065891481202E-3</v>
      </c>
      <c r="L345" s="1">
        <v>1.0173732149262099E-5</v>
      </c>
      <c r="M345" s="1"/>
      <c r="N345">
        <v>0.99061987392606454</v>
      </c>
      <c r="O345">
        <v>8.2029141844517151E-2</v>
      </c>
      <c r="P345" t="str">
        <f ca="1">IF(LOOKUP(C345,$BG$10:$BG$15,$BP$10:$BP$15)=A345,C345,"")</f>
        <v/>
      </c>
      <c r="Q345" t="str">
        <f ca="1">IF(LOOKUP(C345,$BG$10:$BG$15,$BQ$10:$BQ$15)=A345,C345,"")</f>
        <v/>
      </c>
      <c r="T345">
        <f>LOOKUP(C345,$X$32:$X$37,$AA$32:$AA$37)</f>
        <v>267.62039199489908</v>
      </c>
      <c r="U345">
        <v>5582.1834753293597</v>
      </c>
      <c r="AE345" t="s">
        <v>2</v>
      </c>
      <c r="AF345">
        <v>0</v>
      </c>
      <c r="AG345">
        <v>37799385.089536101</v>
      </c>
      <c r="AH345">
        <v>4655919.5840695603</v>
      </c>
      <c r="AI345">
        <v>4241700.4254224095</v>
      </c>
      <c r="AJ345">
        <v>1538952.1428099901</v>
      </c>
      <c r="AM345">
        <v>204624.453428029</v>
      </c>
      <c r="AN345">
        <v>110406261.272668</v>
      </c>
      <c r="AQ345" t="s">
        <v>2</v>
      </c>
      <c r="AR345">
        <f t="shared" si="76"/>
        <v>22</v>
      </c>
      <c r="AS345">
        <f t="shared" si="80"/>
        <v>0</v>
      </c>
      <c r="AT345">
        <f t="shared" si="81"/>
        <v>0.23796119824154482</v>
      </c>
      <c r="AU345">
        <f t="shared" si="82"/>
        <v>2.9310746736146569E-2</v>
      </c>
      <c r="AV345">
        <f t="shared" si="83"/>
        <v>2.6703082958209428E-2</v>
      </c>
      <c r="AW345">
        <f t="shared" si="84"/>
        <v>9.6882765439704303E-3</v>
      </c>
      <c r="AX345">
        <f t="shared" si="85"/>
        <v>0</v>
      </c>
      <c r="AY345">
        <f t="shared" si="86"/>
        <v>0</v>
      </c>
      <c r="AZ345">
        <f t="shared" si="87"/>
        <v>1.2881870964809538E-3</v>
      </c>
      <c r="BA345">
        <f t="shared" si="88"/>
        <v>0.69504850842364796</v>
      </c>
      <c r="BB345">
        <f t="shared" si="89"/>
        <v>0</v>
      </c>
      <c r="BD345">
        <f t="shared" si="77"/>
        <v>6.5702106238326424E-2</v>
      </c>
    </row>
    <row r="346" spans="1:56" x14ac:dyDescent="0.25">
      <c r="A346">
        <v>2012</v>
      </c>
      <c r="B346" t="s">
        <v>14</v>
      </c>
      <c r="C346" t="s">
        <v>2</v>
      </c>
      <c r="D346">
        <f t="shared" si="78"/>
        <v>4.9020121661205094</v>
      </c>
      <c r="E346">
        <f t="shared" si="79"/>
        <v>148.57083333583824</v>
      </c>
      <c r="F346">
        <v>453.22807883099102</v>
      </c>
      <c r="G346">
        <v>33.790886946281603</v>
      </c>
      <c r="H346">
        <v>0.55629950112082105</v>
      </c>
      <c r="I346">
        <v>42.400810983626997</v>
      </c>
      <c r="J346">
        <v>275.56812316093601</v>
      </c>
      <c r="K346">
        <v>8.9094660665394402E-3</v>
      </c>
      <c r="L346" s="1">
        <v>1.13601150095545E-5</v>
      </c>
      <c r="M346" s="1"/>
      <c r="N346">
        <v>1.3972749761831125</v>
      </c>
      <c r="O346">
        <v>3.8495733711230606E-2</v>
      </c>
      <c r="P346" t="str">
        <f ca="1">IF(LOOKUP(C346,$BG$10:$BG$15,$BP$10:$BP$15)=A346,C346,"")</f>
        <v/>
      </c>
      <c r="Q346" t="str">
        <f ca="1">IF(LOOKUP(C346,$BG$10:$BG$15,$BQ$10:$BQ$15)=A346,C346,"")</f>
        <v/>
      </c>
      <c r="T346">
        <f>LOOKUP(C346,$X$32:$X$37,$AA$32:$AA$37)</f>
        <v>267.62039199489908</v>
      </c>
      <c r="U346">
        <v>5265.6122598665997</v>
      </c>
      <c r="AE346" t="s">
        <v>2</v>
      </c>
      <c r="AF346">
        <v>1.6438356164383501</v>
      </c>
      <c r="AG346">
        <v>37902960</v>
      </c>
      <c r="AH346">
        <v>4902012.1661205096</v>
      </c>
      <c r="AI346">
        <v>4283188.0733825602</v>
      </c>
      <c r="AJ346">
        <v>1543070.83585047</v>
      </c>
      <c r="AM346">
        <v>194758.47417125001</v>
      </c>
      <c r="AN346">
        <v>110473114.86166701</v>
      </c>
      <c r="AQ346" t="s">
        <v>2</v>
      </c>
      <c r="AR346">
        <f t="shared" si="76"/>
        <v>29</v>
      </c>
      <c r="AS346">
        <f t="shared" si="80"/>
        <v>1.0319176655457892E-8</v>
      </c>
      <c r="AT346">
        <f t="shared" si="81"/>
        <v>0.23793579850289306</v>
      </c>
      <c r="AU346">
        <f t="shared" si="82"/>
        <v>3.0772377118219264E-2</v>
      </c>
      <c r="AV346">
        <f t="shared" si="83"/>
        <v>2.6887709413152629E-2</v>
      </c>
      <c r="AW346">
        <f t="shared" si="84"/>
        <v>9.6866258327742271E-3</v>
      </c>
      <c r="AX346">
        <f t="shared" si="85"/>
        <v>0</v>
      </c>
      <c r="AY346">
        <f t="shared" si="86"/>
        <v>0</v>
      </c>
      <c r="AZ346">
        <f t="shared" si="87"/>
        <v>1.2225961525733464E-3</v>
      </c>
      <c r="BA346">
        <f t="shared" si="88"/>
        <v>0.69349488266121073</v>
      </c>
      <c r="BB346">
        <f t="shared" si="89"/>
        <v>0</v>
      </c>
      <c r="BD346">
        <f t="shared" si="77"/>
        <v>6.7346712364146119E-2</v>
      </c>
    </row>
    <row r="347" spans="1:56" x14ac:dyDescent="0.25">
      <c r="A347">
        <v>2013</v>
      </c>
      <c r="B347" t="s">
        <v>14</v>
      </c>
      <c r="C347" t="s">
        <v>2</v>
      </c>
      <c r="D347">
        <f t="shared" si="78"/>
        <v>4.8207485029099795</v>
      </c>
      <c r="E347">
        <f t="shared" si="79"/>
        <v>147.4588874037828</v>
      </c>
      <c r="F347">
        <v>452.747694974166</v>
      </c>
      <c r="G347">
        <v>33.699983684114898</v>
      </c>
      <c r="H347">
        <v>0.55540564791671398</v>
      </c>
      <c r="I347">
        <v>42.438979547621699</v>
      </c>
      <c r="J347">
        <v>269.47972358401398</v>
      </c>
      <c r="K347">
        <v>1.1488337937794999E-2</v>
      </c>
      <c r="L347" s="1">
        <v>2.7339378427182701E-5</v>
      </c>
      <c r="M347" s="1"/>
      <c r="N347">
        <v>0.24243826261152002</v>
      </c>
      <c r="O347">
        <v>1.0504005765047397E-3</v>
      </c>
      <c r="P347" t="str">
        <f ca="1">IF(LOOKUP(C347,$BG$10:$BG$15,$BP$10:$BP$15)=A347,C347,"")</f>
        <v/>
      </c>
      <c r="Q347" t="str">
        <f ca="1">IF(LOOKUP(C347,$BG$10:$BG$15,$BQ$10:$BQ$15)=A347,C347,"")</f>
        <v>NAPP</v>
      </c>
      <c r="T347">
        <f>LOOKUP(C347,$X$32:$X$37,$AA$32:$AA$37)</f>
        <v>267.62039199489908</v>
      </c>
      <c r="U347">
        <v>5405.2613356735501</v>
      </c>
      <c r="AE347" t="s">
        <v>2</v>
      </c>
      <c r="AF347">
        <v>4.9315068493150598</v>
      </c>
      <c r="AG347">
        <v>37799400</v>
      </c>
      <c r="AH347">
        <v>4820748.5029099798</v>
      </c>
      <c r="AI347">
        <v>4316086.2440751595</v>
      </c>
      <c r="AJ347">
        <v>1538970.02405999</v>
      </c>
      <c r="AM347">
        <v>276851.61624477903</v>
      </c>
      <c r="AN347">
        <v>109382635.78753801</v>
      </c>
      <c r="AQ347" t="s">
        <v>2</v>
      </c>
      <c r="AR347">
        <f t="shared" si="76"/>
        <v>27</v>
      </c>
      <c r="AS347">
        <f t="shared" si="80"/>
        <v>3.118548262687068E-8</v>
      </c>
      <c r="AT347">
        <f t="shared" si="81"/>
        <v>0.2390329301012446</v>
      </c>
      <c r="AU347">
        <f t="shared" si="82"/>
        <v>3.0485077539108049E-2</v>
      </c>
      <c r="AV347">
        <f t="shared" si="83"/>
        <v>2.7293733273304893E-2</v>
      </c>
      <c r="AW347">
        <f t="shared" si="84"/>
        <v>9.7320199312434137E-3</v>
      </c>
      <c r="AX347">
        <f t="shared" si="85"/>
        <v>0</v>
      </c>
      <c r="AY347">
        <f t="shared" si="86"/>
        <v>0</v>
      </c>
      <c r="AZ347">
        <f t="shared" si="87"/>
        <v>1.7507328961373688E-3</v>
      </c>
      <c r="BA347">
        <f t="shared" si="88"/>
        <v>0.69170547507347913</v>
      </c>
      <c r="BB347">
        <f t="shared" si="89"/>
        <v>0</v>
      </c>
      <c r="BD347">
        <f t="shared" si="77"/>
        <v>6.7510830743656353E-2</v>
      </c>
    </row>
    <row r="348" spans="1:56" x14ac:dyDescent="0.25">
      <c r="A348">
        <v>2014</v>
      </c>
      <c r="B348" t="s">
        <v>14</v>
      </c>
      <c r="C348" t="s">
        <v>2</v>
      </c>
      <c r="D348">
        <f t="shared" si="78"/>
        <v>4.4947927758485395</v>
      </c>
      <c r="E348">
        <f t="shared" si="79"/>
        <v>148.56850408336192</v>
      </c>
      <c r="F348">
        <v>454.54175921957398</v>
      </c>
      <c r="G348">
        <v>33.918328117241899</v>
      </c>
      <c r="H348">
        <v>0.55800152697483496</v>
      </c>
      <c r="I348">
        <v>42.584414771985699</v>
      </c>
      <c r="J348">
        <v>239.562056093736</v>
      </c>
      <c r="K348">
        <v>7.0073482020086304E-3</v>
      </c>
      <c r="L348" s="1">
        <v>5.8768768255282501E-6</v>
      </c>
      <c r="M348" s="1"/>
      <c r="N348">
        <v>1.1931341440290391</v>
      </c>
      <c r="O348">
        <v>0.14698070284561648</v>
      </c>
      <c r="P348" t="str">
        <f ca="1">IF(LOOKUP(C348,$BG$10:$BG$15,$BP$10:$BP$15)=A348,C348,"")</f>
        <v/>
      </c>
      <c r="Q348" t="str">
        <f ca="1">IF(LOOKUP(C348,$BG$10:$BG$15,$BQ$10:$BQ$15)=A348,C348,"")</f>
        <v/>
      </c>
      <c r="T348">
        <f>LOOKUP(C348,$X$32:$X$37,$AA$32:$AA$37)</f>
        <v>267.62039199489908</v>
      </c>
      <c r="U348">
        <v>5061.5630258226502</v>
      </c>
      <c r="AE348" t="s">
        <v>2</v>
      </c>
      <c r="AF348">
        <v>3.2876712328767099</v>
      </c>
      <c r="AG348">
        <v>37799400</v>
      </c>
      <c r="AH348">
        <v>4494792.7758485395</v>
      </c>
      <c r="AI348">
        <v>4234377.3594416203</v>
      </c>
      <c r="AJ348">
        <v>1538970.02405999</v>
      </c>
      <c r="AM348">
        <v>208966.79343692301</v>
      </c>
      <c r="AN348">
        <v>110560137.28992499</v>
      </c>
      <c r="AQ348" t="s">
        <v>2</v>
      </c>
      <c r="AR348">
        <f t="shared" si="76"/>
        <v>18</v>
      </c>
      <c r="AS348">
        <f t="shared" si="80"/>
        <v>2.0698442607508593E-8</v>
      </c>
      <c r="AT348">
        <f t="shared" si="81"/>
        <v>0.23797656641405435</v>
      </c>
      <c r="AU348">
        <f t="shared" si="82"/>
        <v>2.8298209800661694E-2</v>
      </c>
      <c r="AV348">
        <f t="shared" si="83"/>
        <v>2.6658692595684767E-2</v>
      </c>
      <c r="AW348">
        <f t="shared" si="84"/>
        <v>9.6890109932948939E-3</v>
      </c>
      <c r="AX348">
        <f t="shared" si="85"/>
        <v>0</v>
      </c>
      <c r="AY348">
        <f t="shared" si="86"/>
        <v>0</v>
      </c>
      <c r="AZ348">
        <f t="shared" si="87"/>
        <v>1.3156081841688991E-3</v>
      </c>
      <c r="BA348">
        <f t="shared" si="88"/>
        <v>0.69606189131369289</v>
      </c>
      <c r="BB348">
        <f t="shared" si="89"/>
        <v>0</v>
      </c>
      <c r="BD348">
        <f t="shared" si="77"/>
        <v>6.4645913389641346E-2</v>
      </c>
    </row>
    <row r="349" spans="1:56" x14ac:dyDescent="0.25">
      <c r="A349">
        <v>2015</v>
      </c>
      <c r="B349" t="s">
        <v>14</v>
      </c>
      <c r="C349" t="s">
        <v>2</v>
      </c>
      <c r="D349">
        <f t="shared" si="78"/>
        <v>5.0065801916900297</v>
      </c>
      <c r="E349">
        <f t="shared" si="79"/>
        <v>148.3298962498863</v>
      </c>
      <c r="F349">
        <v>453.148573999348</v>
      </c>
      <c r="G349">
        <v>33.7961970972923</v>
      </c>
      <c r="H349">
        <v>0.55620270499789004</v>
      </c>
      <c r="I349">
        <v>42.4219407343192</v>
      </c>
      <c r="J349">
        <v>288.024972733048</v>
      </c>
      <c r="K349">
        <v>2.7112951087235399E-2</v>
      </c>
      <c r="L349" s="1">
        <v>3.3412725467292101E-6</v>
      </c>
      <c r="M349" s="1"/>
      <c r="N349">
        <v>1.2609059158006914</v>
      </c>
      <c r="O349">
        <v>1.7292156797827252E-2</v>
      </c>
      <c r="P349" t="str">
        <f ca="1">IF(LOOKUP(C349,$BG$10:$BG$15,$BP$10:$BP$15)=A349,C349,"")</f>
        <v/>
      </c>
      <c r="Q349" t="str">
        <f ca="1">IF(LOOKUP(C349,$BG$10:$BG$15,$BQ$10:$BQ$15)=A349,C349,"")</f>
        <v/>
      </c>
      <c r="T349">
        <f>LOOKUP(C349,$X$32:$X$37,$AA$32:$AA$37)</f>
        <v>267.62039199489908</v>
      </c>
      <c r="U349">
        <v>5188.3035302109001</v>
      </c>
      <c r="AE349" t="s">
        <v>2</v>
      </c>
      <c r="AF349">
        <v>0</v>
      </c>
      <c r="AG349">
        <v>37799400</v>
      </c>
      <c r="AH349">
        <v>5006580.1916900296</v>
      </c>
      <c r="AI349">
        <v>4210294.9900616296</v>
      </c>
      <c r="AJ349">
        <v>1538972.1335569001</v>
      </c>
      <c r="AM349">
        <v>206923.88158031899</v>
      </c>
      <c r="AN349">
        <v>110323572.368306</v>
      </c>
      <c r="AQ349" t="s">
        <v>2</v>
      </c>
      <c r="AR349">
        <f t="shared" si="76"/>
        <v>33</v>
      </c>
      <c r="AS349">
        <f t="shared" si="80"/>
        <v>0</v>
      </c>
      <c r="AT349">
        <f t="shared" si="81"/>
        <v>0.23760394333832585</v>
      </c>
      <c r="AU349">
        <f t="shared" si="82"/>
        <v>3.1470954464491566E-2</v>
      </c>
      <c r="AV349">
        <f t="shared" si="83"/>
        <v>2.6465570677212884E-2</v>
      </c>
      <c r="AW349">
        <f t="shared" si="84"/>
        <v>9.6738532257368143E-3</v>
      </c>
      <c r="AX349">
        <f t="shared" si="85"/>
        <v>0</v>
      </c>
      <c r="AY349">
        <f t="shared" si="86"/>
        <v>0</v>
      </c>
      <c r="AZ349">
        <f t="shared" si="87"/>
        <v>1.3007066311728906E-3</v>
      </c>
      <c r="BA349">
        <f t="shared" si="88"/>
        <v>0.69348497166306</v>
      </c>
      <c r="BB349">
        <f t="shared" si="89"/>
        <v>0</v>
      </c>
      <c r="BD349">
        <f t="shared" si="77"/>
        <v>6.7610378367441271E-2</v>
      </c>
    </row>
    <row r="350" spans="1:56" x14ac:dyDescent="0.25">
      <c r="A350">
        <v>2016</v>
      </c>
      <c r="B350" t="s">
        <v>14</v>
      </c>
      <c r="C350" t="s">
        <v>2</v>
      </c>
      <c r="D350">
        <f t="shared" si="78"/>
        <v>4.2973556681261504</v>
      </c>
      <c r="E350">
        <f t="shared" si="79"/>
        <v>149.32896095936269</v>
      </c>
      <c r="F350">
        <v>455.32210071185398</v>
      </c>
      <c r="G350">
        <v>34.002676607270601</v>
      </c>
      <c r="H350">
        <v>0.55970085510373702</v>
      </c>
      <c r="I350">
        <v>42.711572613622103</v>
      </c>
      <c r="J350">
        <v>245.80386931407301</v>
      </c>
      <c r="K350">
        <v>4.88898218144488E-2</v>
      </c>
      <c r="L350" s="1">
        <v>2.1481969148355599E-5</v>
      </c>
      <c r="M350" s="1"/>
      <c r="N350">
        <v>2.1510281277522019</v>
      </c>
      <c r="O350">
        <v>0.27583787261092219</v>
      </c>
      <c r="P350" t="str">
        <f ca="1">IF(LOOKUP(C350,$BG$10:$BG$15,$BP$10:$BP$15)=A350,C350,"")</f>
        <v/>
      </c>
      <c r="Q350" t="str">
        <f ca="1">IF(LOOKUP(C350,$BG$10:$BG$15,$BQ$10:$BQ$15)=A350,C350,"")</f>
        <v/>
      </c>
      <c r="T350">
        <f>LOOKUP(C350,$X$32:$X$37,$AA$32:$AA$37)</f>
        <v>267.62039199489908</v>
      </c>
      <c r="U350">
        <v>4921.0714605376997</v>
      </c>
      <c r="AE350" t="s">
        <v>2</v>
      </c>
      <c r="AF350">
        <v>1.6438356164383501</v>
      </c>
      <c r="AG350">
        <v>37902960</v>
      </c>
      <c r="AH350">
        <v>4297355.66812615</v>
      </c>
      <c r="AI350">
        <v>4245800.9766095597</v>
      </c>
      <c r="AJ350">
        <v>1543069.51415999</v>
      </c>
      <c r="AM350">
        <v>152454.3347027</v>
      </c>
      <c r="AN350">
        <v>111273546.62466</v>
      </c>
      <c r="AQ350" t="s">
        <v>2</v>
      </c>
      <c r="AR350">
        <f t="shared" si="76"/>
        <v>10</v>
      </c>
      <c r="AS350">
        <f t="shared" si="80"/>
        <v>1.0311662453265706E-8</v>
      </c>
      <c r="AT350">
        <f t="shared" si="81"/>
        <v>0.23776253877894363</v>
      </c>
      <c r="AU350">
        <f t="shared" si="82"/>
        <v>2.6957002663901632E-2</v>
      </c>
      <c r="AV350">
        <f t="shared" si="83"/>
        <v>2.6633603796347494E-2</v>
      </c>
      <c r="AW350">
        <f t="shared" si="84"/>
        <v>9.6795639495984038E-3</v>
      </c>
      <c r="AX350">
        <f t="shared" si="85"/>
        <v>0</v>
      </c>
      <c r="AY350">
        <f t="shared" si="86"/>
        <v>0</v>
      </c>
      <c r="AZ350">
        <f t="shared" si="87"/>
        <v>9.5633506371979289E-4</v>
      </c>
      <c r="BA350">
        <f t="shared" si="88"/>
        <v>0.69801094543582654</v>
      </c>
      <c r="BB350">
        <f t="shared" si="89"/>
        <v>0</v>
      </c>
      <c r="BD350">
        <f t="shared" si="77"/>
        <v>6.3270170409847531E-2</v>
      </c>
    </row>
    <row r="351" spans="1:56" x14ac:dyDescent="0.25">
      <c r="A351">
        <v>2017</v>
      </c>
      <c r="B351" t="s">
        <v>14</v>
      </c>
      <c r="C351" t="s">
        <v>2</v>
      </c>
      <c r="D351">
        <f t="shared" si="78"/>
        <v>4.0552446343880399</v>
      </c>
      <c r="E351">
        <f t="shared" si="79"/>
        <v>149.13989405679717</v>
      </c>
      <c r="F351">
        <v>456.13102771171998</v>
      </c>
      <c r="G351">
        <v>34.083831659192498</v>
      </c>
      <c r="H351">
        <v>0.56008365757646505</v>
      </c>
      <c r="I351">
        <v>42.692963176023298</v>
      </c>
      <c r="J351">
        <v>243.85872216796</v>
      </c>
      <c r="K351">
        <v>7.3970606411826205E-4</v>
      </c>
      <c r="L351" s="1">
        <v>4.7810977409316899E-5</v>
      </c>
      <c r="M351" s="1"/>
      <c r="N351">
        <v>2.2040722589247981</v>
      </c>
      <c r="O351">
        <v>0.25761123748484538</v>
      </c>
      <c r="P351" t="str">
        <f ca="1">IF(LOOKUP(C351,$BG$10:$BG$15,$BP$10:$BP$15)=A351,C351,"")</f>
        <v/>
      </c>
      <c r="Q351" t="str">
        <f ca="1">IF(LOOKUP(C351,$BG$10:$BG$15,$BQ$10:$BQ$15)=A351,C351,"")</f>
        <v/>
      </c>
      <c r="T351">
        <f>LOOKUP(C351,$X$32:$X$37,$AA$32:$AA$37)</f>
        <v>267.62039199489908</v>
      </c>
      <c r="U351">
        <v>4676.6823529146004</v>
      </c>
      <c r="AE351" t="s">
        <v>2</v>
      </c>
      <c r="AF351">
        <v>3.2876712328767099</v>
      </c>
      <c r="AG351">
        <v>37799400</v>
      </c>
      <c r="AH351">
        <v>4055244.6343880398</v>
      </c>
      <c r="AI351">
        <v>4277889.8246340398</v>
      </c>
      <c r="AJ351">
        <v>1538960.2553099899</v>
      </c>
      <c r="AM351">
        <v>177770.650881173</v>
      </c>
      <c r="AN351">
        <v>111162723.40591601</v>
      </c>
      <c r="AQ351" t="s">
        <v>2</v>
      </c>
      <c r="AR351">
        <f t="shared" si="76"/>
        <v>2</v>
      </c>
      <c r="AS351">
        <f t="shared" si="80"/>
        <v>2.0675618173885743E-8</v>
      </c>
      <c r="AT351">
        <f t="shared" si="81"/>
        <v>0.23771414665393475</v>
      </c>
      <c r="AU351">
        <f t="shared" si="82"/>
        <v>2.5502759772284757E-2</v>
      </c>
      <c r="AV351">
        <f t="shared" si="83"/>
        <v>2.6902938383742369E-2</v>
      </c>
      <c r="AW351">
        <f t="shared" si="84"/>
        <v>9.6782653646707573E-3</v>
      </c>
      <c r="AX351">
        <f t="shared" si="85"/>
        <v>0</v>
      </c>
      <c r="AY351">
        <f t="shared" si="86"/>
        <v>0</v>
      </c>
      <c r="AZ351">
        <f t="shared" si="87"/>
        <v>1.117970088793277E-3</v>
      </c>
      <c r="BA351">
        <f t="shared" si="88"/>
        <v>0.69908389906095603</v>
      </c>
      <c r="BB351">
        <f t="shared" si="89"/>
        <v>0</v>
      </c>
      <c r="BD351">
        <f t="shared" si="77"/>
        <v>6.208396352069788E-2</v>
      </c>
    </row>
    <row r="352" spans="1:56" x14ac:dyDescent="0.25">
      <c r="A352">
        <v>2018</v>
      </c>
      <c r="B352" t="s">
        <v>14</v>
      </c>
      <c r="C352" t="s">
        <v>2</v>
      </c>
      <c r="D352">
        <f t="shared" si="78"/>
        <v>4.6856693231280504</v>
      </c>
      <c r="E352">
        <f t="shared" si="79"/>
        <v>148.47153710355803</v>
      </c>
      <c r="F352">
        <v>453.84390903322497</v>
      </c>
      <c r="G352">
        <v>33.854794086195199</v>
      </c>
      <c r="H352">
        <v>0.55762516121314398</v>
      </c>
      <c r="I352">
        <v>42.567932823876198</v>
      </c>
      <c r="J352">
        <v>250.42233227484101</v>
      </c>
      <c r="K352">
        <v>8.1418752163838603E-3</v>
      </c>
      <c r="L352" s="1">
        <v>4.1952393452477198E-6</v>
      </c>
      <c r="M352" s="1"/>
      <c r="N352">
        <v>1.0816359009104435</v>
      </c>
      <c r="O352">
        <v>0.13012238897442463</v>
      </c>
      <c r="P352" t="str">
        <f ca="1">IF(LOOKUP(C352,$BG$10:$BG$15,$BP$10:$BP$15)=A352,C352,"")</f>
        <v/>
      </c>
      <c r="Q352" t="str">
        <f ca="1">IF(LOOKUP(C352,$BG$10:$BG$15,$BQ$10:$BQ$15)=A352,C352,"")</f>
        <v/>
      </c>
      <c r="T352">
        <f>LOOKUP(C352,$X$32:$X$37,$AA$32:$AA$37)</f>
        <v>267.62039199489908</v>
      </c>
      <c r="U352">
        <v>5697.5545261420402</v>
      </c>
      <c r="AE352" t="s">
        <v>2</v>
      </c>
      <c r="AF352">
        <v>0</v>
      </c>
      <c r="AG352">
        <v>37799400</v>
      </c>
      <c r="AH352">
        <v>4685669.3231280502</v>
      </c>
      <c r="AI352">
        <v>4269602.0345019996</v>
      </c>
      <c r="AJ352">
        <v>1538967.39905999</v>
      </c>
      <c r="AM352">
        <v>165305.978063041</v>
      </c>
      <c r="AN352">
        <v>110506831.125495</v>
      </c>
      <c r="AQ352" t="s">
        <v>2</v>
      </c>
      <c r="AR352">
        <f t="shared" si="76"/>
        <v>23</v>
      </c>
      <c r="AS352">
        <f t="shared" si="80"/>
        <v>0</v>
      </c>
      <c r="AT352">
        <f t="shared" si="81"/>
        <v>0.23778325740523334</v>
      </c>
      <c r="AU352">
        <f t="shared" si="82"/>
        <v>2.9475962972353071E-2</v>
      </c>
      <c r="AV352">
        <f t="shared" si="83"/>
        <v>2.6858624200063942E-2</v>
      </c>
      <c r="AW352">
        <f t="shared" si="84"/>
        <v>9.6811240704599566E-3</v>
      </c>
      <c r="AX352">
        <f t="shared" si="85"/>
        <v>0</v>
      </c>
      <c r="AY352">
        <f t="shared" si="86"/>
        <v>0</v>
      </c>
      <c r="AZ352">
        <f t="shared" si="87"/>
        <v>1.0398840704452434E-3</v>
      </c>
      <c r="BA352">
        <f t="shared" si="88"/>
        <v>0.6951611472814444</v>
      </c>
      <c r="BB352">
        <f t="shared" si="89"/>
        <v>0</v>
      </c>
      <c r="BD352">
        <f t="shared" si="77"/>
        <v>6.6015711242876973E-2</v>
      </c>
    </row>
    <row r="353" spans="1:56" x14ac:dyDescent="0.25">
      <c r="A353">
        <v>1980</v>
      </c>
      <c r="B353" t="s">
        <v>14</v>
      </c>
      <c r="C353" t="s">
        <v>3</v>
      </c>
      <c r="D353">
        <f t="shared" si="78"/>
        <v>51.230198856164797</v>
      </c>
      <c r="E353">
        <f t="shared" si="79"/>
        <v>261.26904718671307</v>
      </c>
      <c r="F353">
        <v>608.43378977225598</v>
      </c>
      <c r="G353">
        <v>16.958660582072898</v>
      </c>
      <c r="H353">
        <v>1.11157098898204</v>
      </c>
      <c r="I353">
        <v>13.766616519203399</v>
      </c>
      <c r="J353">
        <v>2027.60618840138</v>
      </c>
      <c r="K353" s="1">
        <v>0</v>
      </c>
      <c r="L353">
        <v>0</v>
      </c>
      <c r="N353" cm="1">
        <f t="array" ref="N353:N391">ABS(D353:D391-AVERAGE(D353:D391))+ABS(E353:E391-AVERAGE(E353:E391))</f>
        <v>14.93478656828195</v>
      </c>
      <c r="O353" cm="1">
        <f t="array" ref="O353:O391">ABS(H353:H391-AVERAGE(H353:H391))+ABS(I353:I391-AVERAGE(I353:I391))</f>
        <v>0.17367315134118155</v>
      </c>
      <c r="P353" t="str">
        <f ca="1">IF(LOOKUP(C353,$BG$10:$BG$15,$BP$10:$BP$15)=A353,C353,"")</f>
        <v/>
      </c>
      <c r="Q353" t="str">
        <f ca="1">IF(LOOKUP(C353,$BG$10:$BG$15,$BQ$10:$BQ$15)=A353,C353,"")</f>
        <v/>
      </c>
      <c r="T353">
        <f>LOOKUP(C353,$X$32:$X$37,$AA$32:$AA$37)</f>
        <v>1762.9602734437415</v>
      </c>
      <c r="U353">
        <v>6129.6209750103899</v>
      </c>
      <c r="AE353" t="s">
        <v>3</v>
      </c>
      <c r="AF353">
        <v>275825.91324203601</v>
      </c>
      <c r="AG353">
        <v>261072724.24432799</v>
      </c>
      <c r="AH353">
        <v>51230198.856164798</v>
      </c>
      <c r="AI353">
        <v>5164616.36067985</v>
      </c>
      <c r="AJ353">
        <v>3432249.7267519799</v>
      </c>
      <c r="AK353">
        <v>16953120</v>
      </c>
      <c r="AM353">
        <v>196299.71268506799</v>
      </c>
      <c r="AN353">
        <v>23.229699999999902</v>
      </c>
      <c r="AQ353" t="s">
        <v>3</v>
      </c>
      <c r="AR353">
        <f>RANK(AH353,$AH$353:$AH$391,1)</f>
        <v>36</v>
      </c>
      <c r="AS353">
        <f t="shared" si="80"/>
        <v>8.1526894530682269E-4</v>
      </c>
      <c r="AT353">
        <f t="shared" si="81"/>
        <v>0.77166239401256753</v>
      </c>
      <c r="AU353">
        <f t="shared" si="82"/>
        <v>0.15142301061711505</v>
      </c>
      <c r="AV353">
        <f t="shared" si="83"/>
        <v>1.5265249315393664E-2</v>
      </c>
      <c r="AW353">
        <f t="shared" si="84"/>
        <v>1.0144828605364947E-2</v>
      </c>
      <c r="AX353">
        <f t="shared" si="85"/>
        <v>5.0108969456875603E-2</v>
      </c>
      <c r="AY353">
        <f t="shared" si="86"/>
        <v>0</v>
      </c>
      <c r="AZ353">
        <f t="shared" si="87"/>
        <v>5.8021038648517378E-4</v>
      </c>
      <c r="BA353">
        <f t="shared" si="88"/>
        <v>6.8660891198338611E-8</v>
      </c>
      <c r="BB353">
        <f t="shared" si="89"/>
        <v>0</v>
      </c>
      <c r="BD353">
        <f t="shared" si="77"/>
        <v>0.17683308853787366</v>
      </c>
    </row>
    <row r="354" spans="1:56" x14ac:dyDescent="0.25">
      <c r="A354">
        <v>1981</v>
      </c>
      <c r="B354" t="s">
        <v>14</v>
      </c>
      <c r="C354" t="s">
        <v>3</v>
      </c>
      <c r="D354">
        <f t="shared" si="78"/>
        <v>44.224010419857002</v>
      </c>
      <c r="E354">
        <f t="shared" si="79"/>
        <v>268.83315048659904</v>
      </c>
      <c r="F354">
        <v>625.21136589203797</v>
      </c>
      <c r="G354">
        <v>17.414329654128899</v>
      </c>
      <c r="H354">
        <v>1.1417745738321501</v>
      </c>
      <c r="I354">
        <v>13.8687293726204</v>
      </c>
      <c r="J354">
        <v>1783.86133133372</v>
      </c>
      <c r="K354" s="1">
        <v>0</v>
      </c>
      <c r="L354">
        <v>0</v>
      </c>
      <c r="N354">
        <v>0.55661911451883839</v>
      </c>
      <c r="O354">
        <v>4.1356713074070406E-2</v>
      </c>
      <c r="P354" t="str">
        <f ca="1">IF(LOOKUP(C354,$BG$10:$BG$15,$BP$10:$BP$15)=A354,C354,"")</f>
        <v>SAPP</v>
      </c>
      <c r="Q354" t="str">
        <f ca="1">IF(LOOKUP(C354,$BG$10:$BG$15,$BQ$10:$BQ$15)=A354,C354,"")</f>
        <v/>
      </c>
      <c r="T354">
        <f>LOOKUP(C354,$X$32:$X$37,$AA$32:$AA$37)</f>
        <v>1762.9602734437415</v>
      </c>
      <c r="U354">
        <v>6114.8259462529804</v>
      </c>
      <c r="AE354" t="s">
        <v>3</v>
      </c>
      <c r="AF354">
        <v>278531.05022833898</v>
      </c>
      <c r="AG354">
        <v>268633706.34724301</v>
      </c>
      <c r="AH354">
        <v>44224010.419857003</v>
      </c>
      <c r="AI354">
        <v>5116103.7420936003</v>
      </c>
      <c r="AJ354">
        <v>3420264.1749539799</v>
      </c>
      <c r="AK354">
        <v>16906800</v>
      </c>
      <c r="AM354">
        <v>199336.13935599499</v>
      </c>
      <c r="AN354">
        <v>108</v>
      </c>
      <c r="AQ354" t="s">
        <v>3</v>
      </c>
      <c r="AR354">
        <f t="shared" ref="AR354:AR391" si="90">RANK(AH354,$AH$353:$AH$391,1)</f>
        <v>21</v>
      </c>
      <c r="AS354">
        <f t="shared" si="80"/>
        <v>8.2216183835128224E-4</v>
      </c>
      <c r="AT354">
        <f t="shared" si="81"/>
        <v>0.79294707599927228</v>
      </c>
      <c r="AU354">
        <f t="shared" si="82"/>
        <v>0.13053946292971161</v>
      </c>
      <c r="AV354">
        <f t="shared" si="83"/>
        <v>1.5101602691503386E-2</v>
      </c>
      <c r="AW354">
        <f t="shared" si="84"/>
        <v>1.0095860692809355E-2</v>
      </c>
      <c r="AX354">
        <f t="shared" si="85"/>
        <v>4.9905121017000349E-2</v>
      </c>
      <c r="AY354">
        <f t="shared" si="86"/>
        <v>0</v>
      </c>
      <c r="AZ354">
        <f t="shared" si="87"/>
        <v>5.883960393227918E-4</v>
      </c>
      <c r="BA354">
        <f t="shared" si="88"/>
        <v>3.1879202864149559E-7</v>
      </c>
      <c r="BB354">
        <f t="shared" si="89"/>
        <v>0</v>
      </c>
      <c r="BD354">
        <f t="shared" si="77"/>
        <v>0.15573692631402433</v>
      </c>
    </row>
    <row r="355" spans="1:56" x14ac:dyDescent="0.25">
      <c r="A355">
        <v>1982</v>
      </c>
      <c r="B355" t="s">
        <v>14</v>
      </c>
      <c r="C355" t="s">
        <v>3</v>
      </c>
      <c r="D355">
        <f t="shared" si="78"/>
        <v>44.615518890902699</v>
      </c>
      <c r="E355">
        <f t="shared" si="79"/>
        <v>269.34908519465438</v>
      </c>
      <c r="F355">
        <v>625.15249322255397</v>
      </c>
      <c r="G355">
        <v>17.404635864861799</v>
      </c>
      <c r="H355">
        <v>1.1452866227112</v>
      </c>
      <c r="I355">
        <v>13.8735369149804</v>
      </c>
      <c r="J355">
        <v>1760.6297211952201</v>
      </c>
      <c r="K355">
        <v>4.2519999999999E-3</v>
      </c>
      <c r="L355">
        <v>0</v>
      </c>
      <c r="N355">
        <v>1.4640622936198753</v>
      </c>
      <c r="O355">
        <v>3.4060535798511538E-2</v>
      </c>
      <c r="P355" t="str">
        <f ca="1">IF(LOOKUP(C355,$BG$10:$BG$15,$BP$10:$BP$15)=A355,C355,"")</f>
        <v/>
      </c>
      <c r="Q355" t="str">
        <f ca="1">IF(LOOKUP(C355,$BG$10:$BG$15,$BQ$10:$BQ$15)=A355,C355,"")</f>
        <v/>
      </c>
      <c r="T355">
        <f>LOOKUP(C355,$X$32:$X$37,$AA$32:$AA$37)</f>
        <v>1762.9602734437415</v>
      </c>
      <c r="U355">
        <v>5832.6521912569497</v>
      </c>
      <c r="AE355" t="s">
        <v>3</v>
      </c>
      <c r="AF355">
        <v>164205.479452067</v>
      </c>
      <c r="AG355">
        <v>269152730.32692099</v>
      </c>
      <c r="AH355">
        <v>44615518.890902698</v>
      </c>
      <c r="AI355">
        <v>5007109.83200482</v>
      </c>
      <c r="AJ355">
        <v>3419201.1749539799</v>
      </c>
      <c r="AK355">
        <v>16906800</v>
      </c>
      <c r="AM355">
        <v>196354.86773343099</v>
      </c>
      <c r="AN355">
        <v>0</v>
      </c>
      <c r="AQ355" t="s">
        <v>3</v>
      </c>
      <c r="AR355">
        <f t="shared" si="90"/>
        <v>22</v>
      </c>
      <c r="AS355">
        <f t="shared" si="80"/>
        <v>4.8372282574550042E-4</v>
      </c>
      <c r="AT355">
        <f t="shared" si="81"/>
        <v>0.79288047941701001</v>
      </c>
      <c r="AU355">
        <f t="shared" si="82"/>
        <v>0.13143011391595522</v>
      </c>
      <c r="AV355">
        <f t="shared" si="83"/>
        <v>1.4750136992002559E-2</v>
      </c>
      <c r="AW355">
        <f t="shared" si="84"/>
        <v>1.0072414511745179E-2</v>
      </c>
      <c r="AX355">
        <f t="shared" si="85"/>
        <v>4.9804702605562662E-2</v>
      </c>
      <c r="AY355">
        <f t="shared" si="86"/>
        <v>0</v>
      </c>
      <c r="AZ355">
        <f t="shared" si="87"/>
        <v>5.784297319787377E-4</v>
      </c>
      <c r="BA355">
        <f t="shared" si="88"/>
        <v>0</v>
      </c>
      <c r="BB355">
        <f t="shared" si="89"/>
        <v>0</v>
      </c>
      <c r="BD355">
        <f t="shared" si="77"/>
        <v>0.15625266541970295</v>
      </c>
    </row>
    <row r="356" spans="1:56" x14ac:dyDescent="0.25">
      <c r="A356">
        <v>1983</v>
      </c>
      <c r="B356" t="s">
        <v>14</v>
      </c>
      <c r="C356" t="s">
        <v>3</v>
      </c>
      <c r="D356">
        <f t="shared" si="78"/>
        <v>47.547231599300304</v>
      </c>
      <c r="E356">
        <f t="shared" si="79"/>
        <v>265.85896577719905</v>
      </c>
      <c r="F356">
        <v>617.69073062728501</v>
      </c>
      <c r="G356">
        <v>17.210629468990199</v>
      </c>
      <c r="H356">
        <v>1.12859627042955</v>
      </c>
      <c r="I356">
        <v>13.800878692146201</v>
      </c>
      <c r="J356">
        <v>1878.32274756847</v>
      </c>
      <c r="K356" s="1">
        <v>0</v>
      </c>
      <c r="L356">
        <v>0</v>
      </c>
      <c r="N356">
        <v>6.6619007209314773</v>
      </c>
      <c r="O356">
        <v>0.12238569695087009</v>
      </c>
      <c r="P356" t="str">
        <f ca="1">IF(LOOKUP(C356,$BG$10:$BG$15,$BP$10:$BP$15)=A356,C356,"")</f>
        <v/>
      </c>
      <c r="Q356" t="str">
        <f ca="1">IF(LOOKUP(C356,$BG$10:$BG$15,$BQ$10:$BQ$15)=A356,C356,"")</f>
        <v/>
      </c>
      <c r="T356">
        <f>LOOKUP(C356,$X$32:$X$37,$AA$32:$AA$37)</f>
        <v>1762.9602734437415</v>
      </c>
      <c r="U356">
        <v>5330.5704241248704</v>
      </c>
      <c r="AE356" t="s">
        <v>3</v>
      </c>
      <c r="AF356">
        <v>272860.81640046899</v>
      </c>
      <c r="AG356">
        <v>265661697.66516</v>
      </c>
      <c r="AH356">
        <v>47547231.599300303</v>
      </c>
      <c r="AI356">
        <v>5103879.5803310098</v>
      </c>
      <c r="AJ356">
        <v>3420264.1749539799</v>
      </c>
      <c r="AK356">
        <v>16906800</v>
      </c>
      <c r="AM356">
        <v>197268.11203903501</v>
      </c>
      <c r="AN356">
        <v>0</v>
      </c>
      <c r="AQ356" t="s">
        <v>3</v>
      </c>
      <c r="AR356">
        <f t="shared" si="90"/>
        <v>30</v>
      </c>
      <c r="AS356">
        <f t="shared" si="80"/>
        <v>8.0463806680099463E-4</v>
      </c>
      <c r="AT356">
        <f t="shared" si="81"/>
        <v>0.78340861708276133</v>
      </c>
      <c r="AU356">
        <f t="shared" si="82"/>
        <v>0.14021182308437308</v>
      </c>
      <c r="AV356">
        <f t="shared" si="83"/>
        <v>1.5050808147825936E-2</v>
      </c>
      <c r="AW356">
        <f t="shared" si="84"/>
        <v>1.0086002050380655E-2</v>
      </c>
      <c r="AX356">
        <f t="shared" si="85"/>
        <v>4.9856388495976345E-2</v>
      </c>
      <c r="AY356">
        <f t="shared" si="86"/>
        <v>0</v>
      </c>
      <c r="AZ356">
        <f t="shared" si="87"/>
        <v>5.8172307188148668E-4</v>
      </c>
      <c r="BA356">
        <f t="shared" si="88"/>
        <v>0</v>
      </c>
      <c r="BB356">
        <f t="shared" si="89"/>
        <v>0</v>
      </c>
      <c r="BD356">
        <f t="shared" si="77"/>
        <v>0.16534863328257968</v>
      </c>
    </row>
    <row r="357" spans="1:56" x14ac:dyDescent="0.25">
      <c r="A357">
        <v>1984</v>
      </c>
      <c r="B357" t="s">
        <v>14</v>
      </c>
      <c r="C357" t="s">
        <v>3</v>
      </c>
      <c r="D357">
        <f t="shared" si="78"/>
        <v>47.0848664787069</v>
      </c>
      <c r="E357">
        <f t="shared" si="79"/>
        <v>263.96246162245347</v>
      </c>
      <c r="F357">
        <v>617.67447025753495</v>
      </c>
      <c r="G357">
        <v>17.204472838726801</v>
      </c>
      <c r="H357">
        <v>1.1296966256940599</v>
      </c>
      <c r="I357">
        <v>13.8950448652479</v>
      </c>
      <c r="J357">
        <v>1889.87254856192</v>
      </c>
      <c r="K357">
        <v>4.25999999999783E-4</v>
      </c>
      <c r="L357">
        <v>0</v>
      </c>
      <c r="N357">
        <v>8.0960397550836447</v>
      </c>
      <c r="O357">
        <v>2.7119168584660569E-2</v>
      </c>
      <c r="P357" t="str">
        <f ca="1">IF(LOOKUP(C357,$BG$10:$BG$15,$BP$10:$BP$15)=A357,C357,"")</f>
        <v/>
      </c>
      <c r="Q357" t="str">
        <f ca="1">IF(LOOKUP(C357,$BG$10:$BG$15,$BQ$10:$BQ$15)=A357,C357,"")</f>
        <v/>
      </c>
      <c r="T357">
        <f>LOOKUP(C357,$X$32:$X$37,$AA$32:$AA$37)</f>
        <v>1762.9602734437415</v>
      </c>
      <c r="U357">
        <v>5753.8660788466304</v>
      </c>
      <c r="AE357" t="s">
        <v>3</v>
      </c>
      <c r="AF357">
        <v>179013.69863015399</v>
      </c>
      <c r="AG357">
        <v>263765798.61514199</v>
      </c>
      <c r="AH357">
        <v>47084866.478706896</v>
      </c>
      <c r="AI357">
        <v>5087999.8113105996</v>
      </c>
      <c r="AJ357">
        <v>3432143.2267519799</v>
      </c>
      <c r="AK357">
        <v>16953120</v>
      </c>
      <c r="AM357">
        <v>196622.06511145999</v>
      </c>
      <c r="AN357">
        <v>40.9421999999999</v>
      </c>
      <c r="AQ357" t="s">
        <v>3</v>
      </c>
      <c r="AR357">
        <f t="shared" si="90"/>
        <v>29</v>
      </c>
      <c r="AS357">
        <f t="shared" si="80"/>
        <v>5.3167184059025837E-4</v>
      </c>
      <c r="AT357">
        <f t="shared" si="81"/>
        <v>0.78338612467978885</v>
      </c>
      <c r="AU357">
        <f t="shared" si="82"/>
        <v>0.13984235740752327</v>
      </c>
      <c r="AV357">
        <f t="shared" si="83"/>
        <v>1.5111392286191917E-2</v>
      </c>
      <c r="AW357">
        <f t="shared" si="84"/>
        <v>1.0193487540339771E-2</v>
      </c>
      <c r="AX357">
        <f t="shared" si="85"/>
        <v>5.0350875844253636E-2</v>
      </c>
      <c r="AY357">
        <f t="shared" si="86"/>
        <v>0</v>
      </c>
      <c r="AZ357">
        <f t="shared" si="87"/>
        <v>5.8396880271406539E-4</v>
      </c>
      <c r="BA357">
        <f t="shared" si="88"/>
        <v>1.2159859831055264E-7</v>
      </c>
      <c r="BB357">
        <f t="shared" si="89"/>
        <v>0</v>
      </c>
      <c r="BD357">
        <f t="shared" si="77"/>
        <v>0.16514723723405494</v>
      </c>
    </row>
    <row r="358" spans="1:56" x14ac:dyDescent="0.25">
      <c r="A358">
        <v>1985</v>
      </c>
      <c r="B358" t="s">
        <v>14</v>
      </c>
      <c r="C358" t="s">
        <v>3</v>
      </c>
      <c r="D358">
        <f t="shared" si="78"/>
        <v>54.391499279418198</v>
      </c>
      <c r="E358">
        <f t="shared" si="79"/>
        <v>259.58642104107741</v>
      </c>
      <c r="F358">
        <v>602.31138961932402</v>
      </c>
      <c r="G358">
        <v>16.782837315944601</v>
      </c>
      <c r="H358">
        <v>1.1030295760746101</v>
      </c>
      <c r="I358">
        <v>13.6777722672722</v>
      </c>
      <c r="J358">
        <v>2158.2213771731599</v>
      </c>
      <c r="K358" s="1">
        <v>0</v>
      </c>
      <c r="L358">
        <v>0</v>
      </c>
      <c r="N358">
        <v>19.778713137171003</v>
      </c>
      <c r="O358">
        <v>0.27105881617981087</v>
      </c>
      <c r="P358" t="str">
        <f ca="1">IF(LOOKUP(C358,$BG$10:$BG$15,$BP$10:$BP$15)=A358,C358,"")</f>
        <v/>
      </c>
      <c r="Q358" t="str">
        <f ca="1">IF(LOOKUP(C358,$BG$10:$BG$15,$BQ$10:$BQ$15)=A358,C358,"")</f>
        <v/>
      </c>
      <c r="T358">
        <f>LOOKUP(C358,$X$32:$X$37,$AA$32:$AA$37)</f>
        <v>1762.9602734437415</v>
      </c>
      <c r="U358">
        <v>6623.9491680122401</v>
      </c>
      <c r="AE358" t="s">
        <v>3</v>
      </c>
      <c r="AF358">
        <v>166004.22374430101</v>
      </c>
      <c r="AG358">
        <v>259384664.79258499</v>
      </c>
      <c r="AH358">
        <v>54391499.2794182</v>
      </c>
      <c r="AI358">
        <v>5090254.2843547901</v>
      </c>
      <c r="AJ358">
        <v>3420264.1749539799</v>
      </c>
      <c r="AK358">
        <v>16906800</v>
      </c>
      <c r="AM358">
        <v>201680.42479240199</v>
      </c>
      <c r="AN358">
        <v>75.823700000000002</v>
      </c>
      <c r="AQ358" t="s">
        <v>3</v>
      </c>
      <c r="AR358">
        <f t="shared" si="90"/>
        <v>38</v>
      </c>
      <c r="AS358">
        <f t="shared" si="80"/>
        <v>4.8887859602565449E-4</v>
      </c>
      <c r="AT358">
        <f t="shared" si="81"/>
        <v>0.76388183320990544</v>
      </c>
      <c r="AU358">
        <f t="shared" si="82"/>
        <v>0.16018170624628605</v>
      </c>
      <c r="AV358">
        <f t="shared" si="83"/>
        <v>1.4990681030996203E-2</v>
      </c>
      <c r="AW358">
        <f t="shared" si="84"/>
        <v>1.0072598818111391E-2</v>
      </c>
      <c r="AX358">
        <f t="shared" si="85"/>
        <v>4.9790134617404815E-2</v>
      </c>
      <c r="AY358">
        <f t="shared" si="86"/>
        <v>0</v>
      </c>
      <c r="AZ358">
        <f t="shared" si="87"/>
        <v>5.9394418222898961E-4</v>
      </c>
      <c r="BA358">
        <f t="shared" si="88"/>
        <v>2.2329904122540739E-7</v>
      </c>
      <c r="BB358">
        <f t="shared" si="89"/>
        <v>0</v>
      </c>
      <c r="BD358">
        <f t="shared" si="77"/>
        <v>0.18524498609539367</v>
      </c>
    </row>
    <row r="359" spans="1:56" x14ac:dyDescent="0.25">
      <c r="A359">
        <v>1986</v>
      </c>
      <c r="B359" t="s">
        <v>14</v>
      </c>
      <c r="C359" t="s">
        <v>3</v>
      </c>
      <c r="D359">
        <f t="shared" si="78"/>
        <v>49.1092198696889</v>
      </c>
      <c r="E359">
        <f t="shared" si="79"/>
        <v>263.47797474865376</v>
      </c>
      <c r="F359">
        <v>613.81177786061403</v>
      </c>
      <c r="G359">
        <v>17.097801482927199</v>
      </c>
      <c r="H359">
        <v>1.12316264784509</v>
      </c>
      <c r="I359">
        <v>13.802648401403401</v>
      </c>
      <c r="J359">
        <v>1969.49626761132</v>
      </c>
      <c r="K359" s="1">
        <v>0</v>
      </c>
      <c r="L359">
        <v>0</v>
      </c>
      <c r="N359">
        <v>10.604880019865355</v>
      </c>
      <c r="O359">
        <v>0.12604961027813011</v>
      </c>
      <c r="P359" t="str">
        <f ca="1">IF(LOOKUP(C359,$BG$10:$BG$15,$BP$10:$BP$15)=A359,C359,"")</f>
        <v/>
      </c>
      <c r="Q359" t="str">
        <f ca="1">IF(LOOKUP(C359,$BG$10:$BG$15,$BQ$10:$BQ$15)=A359,C359,"")</f>
        <v/>
      </c>
      <c r="T359">
        <f>LOOKUP(C359,$X$32:$X$37,$AA$32:$AA$37)</f>
        <v>1762.9602734437415</v>
      </c>
      <c r="U359">
        <v>6544.4401626496401</v>
      </c>
      <c r="AE359" t="s">
        <v>3</v>
      </c>
      <c r="AF359">
        <v>206136.986301386</v>
      </c>
      <c r="AG359">
        <v>263282681.62966999</v>
      </c>
      <c r="AH359">
        <v>49109219.869688898</v>
      </c>
      <c r="AI359">
        <v>5076441.4223799296</v>
      </c>
      <c r="AJ359">
        <v>3420264.1749539799</v>
      </c>
      <c r="AK359">
        <v>16906800</v>
      </c>
      <c r="AM359">
        <v>195293.118983755</v>
      </c>
      <c r="AN359">
        <v>0</v>
      </c>
      <c r="AQ359" t="s">
        <v>3</v>
      </c>
      <c r="AR359">
        <f t="shared" si="90"/>
        <v>33</v>
      </c>
      <c r="AS359">
        <f t="shared" si="80"/>
        <v>6.0951778262277731E-4</v>
      </c>
      <c r="AT359">
        <f t="shared" si="81"/>
        <v>0.77848948502268889</v>
      </c>
      <c r="AU359">
        <f t="shared" si="82"/>
        <v>0.14520898621047684</v>
      </c>
      <c r="AV359">
        <f t="shared" si="83"/>
        <v>1.5010316076220951E-2</v>
      </c>
      <c r="AW359">
        <f t="shared" si="84"/>
        <v>1.0113235248593791E-2</v>
      </c>
      <c r="AX359">
        <f t="shared" si="85"/>
        <v>4.9991005651844458E-2</v>
      </c>
      <c r="AY359">
        <f t="shared" si="86"/>
        <v>0</v>
      </c>
      <c r="AZ359">
        <f t="shared" si="87"/>
        <v>5.7745400755218189E-4</v>
      </c>
      <c r="BA359">
        <f t="shared" si="88"/>
        <v>0</v>
      </c>
      <c r="BB359">
        <f t="shared" si="89"/>
        <v>0</v>
      </c>
      <c r="BD359">
        <f t="shared" si="77"/>
        <v>0.17033253753529157</v>
      </c>
    </row>
    <row r="360" spans="1:56" x14ac:dyDescent="0.25">
      <c r="A360">
        <v>1987</v>
      </c>
      <c r="B360" t="s">
        <v>14</v>
      </c>
      <c r="C360" t="s">
        <v>3</v>
      </c>
      <c r="D360">
        <f t="shared" si="78"/>
        <v>53.988520499691504</v>
      </c>
      <c r="E360">
        <f t="shared" si="79"/>
        <v>258.64619486311324</v>
      </c>
      <c r="F360">
        <v>602.47651279180195</v>
      </c>
      <c r="G360">
        <v>16.788779712221199</v>
      </c>
      <c r="H360">
        <v>1.10187384857293</v>
      </c>
      <c r="I360">
        <v>13.704090918193801</v>
      </c>
      <c r="J360">
        <v>2149.4645645379801</v>
      </c>
      <c r="K360" s="1">
        <v>0</v>
      </c>
      <c r="L360">
        <v>0</v>
      </c>
      <c r="N360">
        <v>20.315960535408486</v>
      </c>
      <c r="O360">
        <v>0.24589589275988999</v>
      </c>
      <c r="P360" t="str">
        <f ca="1">IF(LOOKUP(C360,$BG$10:$BG$15,$BP$10:$BP$15)=A360,C360,"")</f>
        <v/>
      </c>
      <c r="Q360" t="str">
        <f ca="1">IF(LOOKUP(C360,$BG$10:$BG$15,$BQ$10:$BQ$15)=A360,C360,"")</f>
        <v/>
      </c>
      <c r="T360">
        <f>LOOKUP(C360,$X$32:$X$37,$AA$32:$AA$37)</f>
        <v>1762.9602734437415</v>
      </c>
      <c r="U360">
        <v>7098.02639625338</v>
      </c>
      <c r="AE360" t="s">
        <v>3</v>
      </c>
      <c r="AF360">
        <v>190535.10565668301</v>
      </c>
      <c r="AG360">
        <v>258449396.163636</v>
      </c>
      <c r="AH360">
        <v>53988520.499691501</v>
      </c>
      <c r="AI360">
        <v>5087445.2240705499</v>
      </c>
      <c r="AJ360">
        <v>3420264.1749539799</v>
      </c>
      <c r="AK360">
        <v>16906800</v>
      </c>
      <c r="AM360">
        <v>196763.70525502801</v>
      </c>
      <c r="AN360">
        <v>34.994222222222199</v>
      </c>
      <c r="AQ360" t="s">
        <v>3</v>
      </c>
      <c r="AR360">
        <f t="shared" si="90"/>
        <v>37</v>
      </c>
      <c r="AS360">
        <f t="shared" si="80"/>
        <v>5.6331374446141392E-4</v>
      </c>
      <c r="AT360">
        <f t="shared" si="81"/>
        <v>0.76410116972910014</v>
      </c>
      <c r="AU360">
        <f t="shared" si="82"/>
        <v>0.15961612709529735</v>
      </c>
      <c r="AV360">
        <f t="shared" si="83"/>
        <v>1.5040943814717956E-2</v>
      </c>
      <c r="AW360">
        <f t="shared" si="84"/>
        <v>1.0111951877845334E-2</v>
      </c>
      <c r="AX360">
        <f t="shared" si="85"/>
        <v>4.9984661787318169E-2</v>
      </c>
      <c r="AY360">
        <f t="shared" si="86"/>
        <v>0</v>
      </c>
      <c r="AZ360">
        <f t="shared" si="87"/>
        <v>5.8172849144676306E-4</v>
      </c>
      <c r="BA360">
        <f t="shared" si="88"/>
        <v>1.0345981275510624E-7</v>
      </c>
      <c r="BB360">
        <f t="shared" si="89"/>
        <v>0</v>
      </c>
      <c r="BD360">
        <f t="shared" si="77"/>
        <v>0.18476902278786064</v>
      </c>
    </row>
    <row r="361" spans="1:56" x14ac:dyDescent="0.25">
      <c r="A361">
        <v>1988</v>
      </c>
      <c r="B361" t="s">
        <v>14</v>
      </c>
      <c r="C361" t="s">
        <v>3</v>
      </c>
      <c r="D361">
        <f t="shared" si="78"/>
        <v>45.5218438171472</v>
      </c>
      <c r="E361">
        <f t="shared" si="79"/>
        <v>266.67936111754113</v>
      </c>
      <c r="F361">
        <v>621.80677487836795</v>
      </c>
      <c r="G361">
        <v>17.3150378555411</v>
      </c>
      <c r="H361">
        <v>1.1388173469098</v>
      </c>
      <c r="I361">
        <v>13.90792669627</v>
      </c>
      <c r="J361">
        <v>1818.0057738785099</v>
      </c>
      <c r="K361" s="1">
        <v>0</v>
      </c>
      <c r="L361">
        <v>0</v>
      </c>
      <c r="N361">
        <v>3.8161175984362856</v>
      </c>
      <c r="O361">
        <v>6.7985212924877025E-3</v>
      </c>
      <c r="P361" t="str">
        <f ca="1">IF(LOOKUP(C361,$BG$10:$BG$15,$BP$10:$BP$15)=A361,C361,"")</f>
        <v/>
      </c>
      <c r="Q361" t="str">
        <f ca="1">IF(LOOKUP(C361,$BG$10:$BG$15,$BQ$10:$BQ$15)=A361,C361,"")</f>
        <v>SAPP</v>
      </c>
      <c r="T361">
        <f>LOOKUP(C361,$X$32:$X$37,$AA$32:$AA$37)</f>
        <v>1762.9602734437415</v>
      </c>
      <c r="U361">
        <v>6785.85357761655</v>
      </c>
      <c r="AE361" t="s">
        <v>3</v>
      </c>
      <c r="AF361">
        <v>154841.02425024999</v>
      </c>
      <c r="AG361">
        <v>266481432.16693401</v>
      </c>
      <c r="AH361">
        <v>45521843.817147203</v>
      </c>
      <c r="AI361">
        <v>5163331.10751478</v>
      </c>
      <c r="AJ361">
        <v>3432249.7267519799</v>
      </c>
      <c r="AK361">
        <v>16953120</v>
      </c>
      <c r="AM361">
        <v>197874.95060713001</v>
      </c>
      <c r="AN361">
        <v>54</v>
      </c>
      <c r="AQ361" t="s">
        <v>3</v>
      </c>
      <c r="AR361">
        <f t="shared" si="90"/>
        <v>25</v>
      </c>
      <c r="AS361">
        <f t="shared" si="80"/>
        <v>4.5823867737795139E-4</v>
      </c>
      <c r="AT361">
        <f t="shared" si="81"/>
        <v>0.78862885086967482</v>
      </c>
      <c r="AU361">
        <f t="shared" si="82"/>
        <v>0.13471797673504171</v>
      </c>
      <c r="AV361">
        <f t="shared" si="83"/>
        <v>1.5280433780572759E-2</v>
      </c>
      <c r="AW361">
        <f t="shared" si="84"/>
        <v>1.0157447503548937E-2</v>
      </c>
      <c r="AX361">
        <f t="shared" si="85"/>
        <v>5.0171298748801406E-2</v>
      </c>
      <c r="AY361">
        <f t="shared" si="86"/>
        <v>0</v>
      </c>
      <c r="AZ361">
        <f t="shared" si="87"/>
        <v>5.8559387663242174E-4</v>
      </c>
      <c r="BA361">
        <f t="shared" si="88"/>
        <v>1.598083498751425E-7</v>
      </c>
      <c r="BB361">
        <f t="shared" si="89"/>
        <v>0</v>
      </c>
      <c r="BD361">
        <f t="shared" si="77"/>
        <v>0.16015585801916341</v>
      </c>
    </row>
    <row r="362" spans="1:56" x14ac:dyDescent="0.25">
      <c r="A362">
        <v>1989</v>
      </c>
      <c r="B362" t="s">
        <v>14</v>
      </c>
      <c r="C362" t="s">
        <v>3</v>
      </c>
      <c r="D362">
        <f t="shared" si="78"/>
        <v>46.482991084772998</v>
      </c>
      <c r="E362">
        <f t="shared" si="79"/>
        <v>265.4224851389086</v>
      </c>
      <c r="F362">
        <v>619.66620958246699</v>
      </c>
      <c r="G362">
        <v>17.253203238640399</v>
      </c>
      <c r="H362">
        <v>1.13462967616794</v>
      </c>
      <c r="I362">
        <v>13.8757206004013</v>
      </c>
      <c r="J362">
        <v>1814.1091851295701</v>
      </c>
      <c r="K362">
        <v>2.8763999999998498E-3</v>
      </c>
      <c r="L362">
        <v>0</v>
      </c>
      <c r="N362">
        <v>6.034140844694619</v>
      </c>
      <c r="O362">
        <v>4.1510382957381298E-2</v>
      </c>
      <c r="P362" t="str">
        <f ca="1">IF(LOOKUP(C362,$BG$10:$BG$15,$BP$10:$BP$15)=A362,C362,"")</f>
        <v/>
      </c>
      <c r="Q362" t="str">
        <f ca="1">IF(LOOKUP(C362,$BG$10:$BG$15,$BQ$10:$BQ$15)=A362,C362,"")</f>
        <v/>
      </c>
      <c r="T362">
        <f>LOOKUP(C362,$X$32:$X$37,$AA$32:$AA$37)</f>
        <v>1762.9602734437415</v>
      </c>
      <c r="U362">
        <v>6357.7267591495101</v>
      </c>
      <c r="AE362" t="s">
        <v>3</v>
      </c>
      <c r="AF362">
        <v>154009.24657534799</v>
      </c>
      <c r="AG362">
        <v>265226163.97085199</v>
      </c>
      <c r="AH362">
        <v>46482991.084772997</v>
      </c>
      <c r="AI362">
        <v>5088282.4975340003</v>
      </c>
      <c r="AJ362">
        <v>3419545.0749539798</v>
      </c>
      <c r="AK362">
        <v>16906800</v>
      </c>
      <c r="AM362">
        <v>196285.16805664601</v>
      </c>
      <c r="AN362">
        <v>36</v>
      </c>
      <c r="AQ362" t="s">
        <v>3</v>
      </c>
      <c r="AR362">
        <f t="shared" si="90"/>
        <v>27</v>
      </c>
      <c r="AS362">
        <f t="shared" si="80"/>
        <v>4.5635869722499564E-4</v>
      </c>
      <c r="AT362">
        <f t="shared" si="81"/>
        <v>0.78591558202645928</v>
      </c>
      <c r="AU362">
        <f t="shared" si="82"/>
        <v>0.13773794578100099</v>
      </c>
      <c r="AV362">
        <f t="shared" si="83"/>
        <v>1.5077549064895272E-2</v>
      </c>
      <c r="AW362">
        <f t="shared" si="84"/>
        <v>1.0132762611397264E-2</v>
      </c>
      <c r="AX362">
        <f t="shared" si="85"/>
        <v>5.0098064848780155E-2</v>
      </c>
      <c r="AY362">
        <f t="shared" si="86"/>
        <v>0</v>
      </c>
      <c r="AZ362">
        <f t="shared" si="87"/>
        <v>5.8163029539330701E-4</v>
      </c>
      <c r="BA362">
        <f t="shared" si="88"/>
        <v>1.0667484885111823E-7</v>
      </c>
      <c r="BB362">
        <f t="shared" si="89"/>
        <v>0</v>
      </c>
      <c r="BD362">
        <f t="shared" si="77"/>
        <v>0.16294825745729352</v>
      </c>
    </row>
    <row r="363" spans="1:56" x14ac:dyDescent="0.25">
      <c r="A363">
        <v>1990</v>
      </c>
      <c r="B363" t="s">
        <v>14</v>
      </c>
      <c r="C363" t="s">
        <v>3</v>
      </c>
      <c r="D363">
        <f t="shared" si="78"/>
        <v>46.573084422939303</v>
      </c>
      <c r="E363">
        <f t="shared" si="79"/>
        <v>265.20271946755622</v>
      </c>
      <c r="F363">
        <v>619.36287369243303</v>
      </c>
      <c r="G363">
        <v>17.244914528324099</v>
      </c>
      <c r="H363">
        <v>1.1347429062821801</v>
      </c>
      <c r="I363">
        <v>13.879985574983399</v>
      </c>
      <c r="J363">
        <v>1821.06769369068</v>
      </c>
      <c r="K363">
        <v>2.6471999999998102E-3</v>
      </c>
      <c r="L363">
        <v>0</v>
      </c>
      <c r="N363">
        <v>6.3439998542133011</v>
      </c>
      <c r="O363">
        <v>3.7132178261041648E-2</v>
      </c>
      <c r="P363" t="str">
        <f ca="1">IF(LOOKUP(C363,$BG$10:$BG$15,$BP$10:$BP$15)=A363,C363,"")</f>
        <v/>
      </c>
      <c r="Q363" t="str">
        <f ca="1">IF(LOOKUP(C363,$BG$10:$BG$15,$BQ$10:$BQ$15)=A363,C363,"")</f>
        <v/>
      </c>
      <c r="T363">
        <f>LOOKUP(C363,$X$32:$X$37,$AA$32:$AA$37)</f>
        <v>1762.9602734437415</v>
      </c>
      <c r="U363">
        <v>6113.2692125983904</v>
      </c>
      <c r="AE363" t="s">
        <v>3</v>
      </c>
      <c r="AF363">
        <v>147287.671232883</v>
      </c>
      <c r="AG363">
        <v>265007160.85453501</v>
      </c>
      <c r="AH363">
        <v>46573084.422939301</v>
      </c>
      <c r="AI363">
        <v>5110504.34358015</v>
      </c>
      <c r="AJ363">
        <v>3419602.3749539801</v>
      </c>
      <c r="AK363">
        <v>16906800</v>
      </c>
      <c r="AM363">
        <v>195558.61302123699</v>
      </c>
      <c r="AN363">
        <v>0</v>
      </c>
      <c r="AQ363" t="s">
        <v>3</v>
      </c>
      <c r="AR363">
        <f t="shared" si="90"/>
        <v>28</v>
      </c>
      <c r="AS363">
        <f t="shared" si="80"/>
        <v>4.3658902058246822E-4</v>
      </c>
      <c r="AT363">
        <f t="shared" si="81"/>
        <v>0.7855322569523483</v>
      </c>
      <c r="AU363">
        <f t="shared" si="82"/>
        <v>0.13805159076461876</v>
      </c>
      <c r="AV363">
        <f t="shared" si="83"/>
        <v>1.5148518999382335E-2</v>
      </c>
      <c r="AW363">
        <f t="shared" si="84"/>
        <v>1.0136359948973966E-2</v>
      </c>
      <c r="AX363">
        <f t="shared" si="85"/>
        <v>5.0115010926561121E-2</v>
      </c>
      <c r="AY363">
        <f t="shared" si="86"/>
        <v>0</v>
      </c>
      <c r="AZ363">
        <f t="shared" si="87"/>
        <v>5.7967338753297072E-4</v>
      </c>
      <c r="BA363">
        <f t="shared" si="88"/>
        <v>0</v>
      </c>
      <c r="BB363">
        <f t="shared" si="89"/>
        <v>0</v>
      </c>
      <c r="BD363">
        <f t="shared" si="77"/>
        <v>0.16333646971297505</v>
      </c>
    </row>
    <row r="364" spans="1:56" x14ac:dyDescent="0.25">
      <c r="A364">
        <v>1991</v>
      </c>
      <c r="B364" t="s">
        <v>14</v>
      </c>
      <c r="C364" t="s">
        <v>3</v>
      </c>
      <c r="D364">
        <f t="shared" si="78"/>
        <v>45.925158519943501</v>
      </c>
      <c r="E364">
        <f t="shared" si="79"/>
        <v>265.70148983552315</v>
      </c>
      <c r="F364">
        <v>620.88496362774094</v>
      </c>
      <c r="G364">
        <v>17.286439776969601</v>
      </c>
      <c r="H364">
        <v>1.13583285471837</v>
      </c>
      <c r="I364">
        <v>13.8882741341785</v>
      </c>
      <c r="J364">
        <v>1851.4947594176899</v>
      </c>
      <c r="K364" s="1">
        <v>7.7599999999780004E-5</v>
      </c>
      <c r="L364">
        <v>0</v>
      </c>
      <c r="N364">
        <v>5.197303583250573</v>
      </c>
      <c r="O364">
        <v>2.7753670629750538E-2</v>
      </c>
      <c r="P364" t="str">
        <f ca="1">IF(LOOKUP(C364,$BG$10:$BG$15,$BP$10:$BP$15)=A364,C364,"")</f>
        <v/>
      </c>
      <c r="Q364" t="str">
        <f ca="1">IF(LOOKUP(C364,$BG$10:$BG$15,$BQ$10:$BQ$15)=A364,C364,"")</f>
        <v/>
      </c>
      <c r="T364">
        <f>LOOKUP(C364,$X$32:$X$37,$AA$32:$AA$37)</f>
        <v>1762.9602734437415</v>
      </c>
      <c r="U364">
        <v>6272.2982009555599</v>
      </c>
      <c r="AE364" t="s">
        <v>3</v>
      </c>
      <c r="AF364">
        <v>145331.50684932101</v>
      </c>
      <c r="AG364">
        <v>265506195.43665999</v>
      </c>
      <c r="AH364">
        <v>45925158.519943498</v>
      </c>
      <c r="AI364">
        <v>5067021.8861052701</v>
      </c>
      <c r="AJ364">
        <v>3420244.77495398</v>
      </c>
      <c r="AK364">
        <v>16906800</v>
      </c>
      <c r="AM364">
        <v>195276.39886317699</v>
      </c>
      <c r="AN364">
        <v>18</v>
      </c>
      <c r="AQ364" t="s">
        <v>3</v>
      </c>
      <c r="AR364">
        <f t="shared" si="90"/>
        <v>26</v>
      </c>
      <c r="AS364">
        <f t="shared" si="80"/>
        <v>4.3103838108219885E-4</v>
      </c>
      <c r="AT364">
        <f t="shared" si="81"/>
        <v>0.78746421288376323</v>
      </c>
      <c r="AU364">
        <f t="shared" si="82"/>
        <v>0.13620932176739678</v>
      </c>
      <c r="AV364">
        <f t="shared" si="83"/>
        <v>1.5028268529268947E-2</v>
      </c>
      <c r="AW364">
        <f t="shared" si="84"/>
        <v>1.0144096092181271E-2</v>
      </c>
      <c r="AX364">
        <f t="shared" si="85"/>
        <v>5.0143839138997864E-2</v>
      </c>
      <c r="AY364">
        <f t="shared" si="86"/>
        <v>0</v>
      </c>
      <c r="AZ364">
        <f t="shared" si="87"/>
        <v>5.7916982115113042E-4</v>
      </c>
      <c r="BA364">
        <f t="shared" si="88"/>
        <v>5.3386158498471713E-8</v>
      </c>
      <c r="BB364">
        <f t="shared" si="89"/>
        <v>0</v>
      </c>
      <c r="BD364">
        <f t="shared" si="77"/>
        <v>0.16138168638884701</v>
      </c>
    </row>
    <row r="365" spans="1:56" x14ac:dyDescent="0.25">
      <c r="A365">
        <v>1992</v>
      </c>
      <c r="B365" t="s">
        <v>14</v>
      </c>
      <c r="C365" t="s">
        <v>3</v>
      </c>
      <c r="D365">
        <f t="shared" si="78"/>
        <v>42.229054263008599</v>
      </c>
      <c r="E365">
        <f t="shared" si="79"/>
        <v>271.41978387265948</v>
      </c>
      <c r="F365">
        <v>630.14237774149603</v>
      </c>
      <c r="G365">
        <v>17.545184749741299</v>
      </c>
      <c r="H365">
        <v>1.1531036688437399</v>
      </c>
      <c r="I365">
        <v>13.933028104616801</v>
      </c>
      <c r="J365">
        <v>1659.67352219075</v>
      </c>
      <c r="K365">
        <v>1.1503999999998001E-3</v>
      </c>
      <c r="L365">
        <v>0</v>
      </c>
      <c r="N365">
        <v>4.2170947108206605</v>
      </c>
      <c r="O365">
        <v>3.4271113933919795E-2</v>
      </c>
      <c r="P365" t="str">
        <f ca="1">IF(LOOKUP(C365,$BG$10:$BG$15,$BP$10:$BP$15)=A365,C365,"")</f>
        <v/>
      </c>
      <c r="Q365" t="str">
        <f ca="1">IF(LOOKUP(C365,$BG$10:$BG$15,$BQ$10:$BQ$15)=A365,C365,"")</f>
        <v/>
      </c>
      <c r="T365">
        <f>LOOKUP(C365,$X$32:$X$37,$AA$32:$AA$37)</f>
        <v>1762.9602734437415</v>
      </c>
      <c r="U365">
        <v>5351.6172189941399</v>
      </c>
      <c r="AE365" t="s">
        <v>3</v>
      </c>
      <c r="AF365">
        <v>222765.182648419</v>
      </c>
      <c r="AG365">
        <v>271223766.04265201</v>
      </c>
      <c r="AH365">
        <v>42229054.263008602</v>
      </c>
      <c r="AI365">
        <v>5106668.5757765304</v>
      </c>
      <c r="AJ365">
        <v>3431962.1267519798</v>
      </c>
      <c r="AK365">
        <v>16953120</v>
      </c>
      <c r="AM365">
        <v>196017.83000750301</v>
      </c>
      <c r="AN365">
        <v>0</v>
      </c>
      <c r="AQ365" t="s">
        <v>3</v>
      </c>
      <c r="AR365">
        <f t="shared" si="90"/>
        <v>17</v>
      </c>
      <c r="AS365">
        <f t="shared" si="80"/>
        <v>6.5642085395801433E-4</v>
      </c>
      <c r="AT365">
        <f t="shared" si="81"/>
        <v>0.79921347673264809</v>
      </c>
      <c r="AU365">
        <f t="shared" si="82"/>
        <v>0.12443610591028852</v>
      </c>
      <c r="AV365">
        <f t="shared" si="83"/>
        <v>1.5047790267486746E-2</v>
      </c>
      <c r="AW365">
        <f t="shared" si="84"/>
        <v>1.0112942620614174E-2</v>
      </c>
      <c r="AX365">
        <f t="shared" si="85"/>
        <v>4.9955659027812044E-2</v>
      </c>
      <c r="AY365">
        <f t="shared" si="86"/>
        <v>0</v>
      </c>
      <c r="AZ365">
        <f t="shared" si="87"/>
        <v>5.7760458719259013E-4</v>
      </c>
      <c r="BA365">
        <f t="shared" si="88"/>
        <v>0</v>
      </c>
      <c r="BB365">
        <f t="shared" si="89"/>
        <v>0</v>
      </c>
      <c r="BD365">
        <f t="shared" si="77"/>
        <v>0.14959683879838945</v>
      </c>
    </row>
    <row r="366" spans="1:56" x14ac:dyDescent="0.25">
      <c r="A366">
        <v>1993</v>
      </c>
      <c r="B366" t="s">
        <v>14</v>
      </c>
      <c r="C366" t="s">
        <v>3</v>
      </c>
      <c r="D366">
        <f t="shared" si="78"/>
        <v>41.982240400985297</v>
      </c>
      <c r="E366">
        <f t="shared" si="79"/>
        <v>271.68489006261751</v>
      </c>
      <c r="F366">
        <v>630.74700629613699</v>
      </c>
      <c r="G366">
        <v>17.564407452742898</v>
      </c>
      <c r="H366">
        <v>1.1504100478050201</v>
      </c>
      <c r="I366">
        <v>13.891622213400201</v>
      </c>
      <c r="J366">
        <v>1703.2398285250799</v>
      </c>
      <c r="K366">
        <v>6.0615999999999301E-3</v>
      </c>
      <c r="L366">
        <v>0</v>
      </c>
      <c r="N366">
        <v>4.7290147628019952</v>
      </c>
      <c r="O366">
        <v>2.109866247253156E-2</v>
      </c>
      <c r="P366" t="str">
        <f ca="1">IF(LOOKUP(C366,$BG$10:$BG$15,$BP$10:$BP$15)=A366,C366,"")</f>
        <v/>
      </c>
      <c r="Q366" t="str">
        <f ca="1">IF(LOOKUP(C366,$BG$10:$BG$15,$BQ$10:$BQ$15)=A366,C366,"")</f>
        <v/>
      </c>
      <c r="T366">
        <f>LOOKUP(C366,$X$32:$X$37,$AA$32:$AA$37)</f>
        <v>1762.9602734437415</v>
      </c>
      <c r="U366">
        <v>5022.0421813317298</v>
      </c>
      <c r="AE366" t="s">
        <v>3</v>
      </c>
      <c r="AF366">
        <v>278410.95890413801</v>
      </c>
      <c r="AG366">
        <v>271485943.01363498</v>
      </c>
      <c r="AH366">
        <v>41982240.400985301</v>
      </c>
      <c r="AI366">
        <v>5097376.7120067095</v>
      </c>
      <c r="AJ366">
        <v>3418748.77495398</v>
      </c>
      <c r="AK366">
        <v>16906800</v>
      </c>
      <c r="AM366">
        <v>198839.048982551</v>
      </c>
      <c r="AN366">
        <v>108</v>
      </c>
      <c r="AQ366" t="s">
        <v>3</v>
      </c>
      <c r="AR366">
        <f t="shared" si="90"/>
        <v>15</v>
      </c>
      <c r="AS366">
        <f t="shared" si="80"/>
        <v>8.2037957574416869E-4</v>
      </c>
      <c r="AT366">
        <f t="shared" si="81"/>
        <v>0.79997397956852168</v>
      </c>
      <c r="AU366">
        <f t="shared" si="82"/>
        <v>0.12370695717049275</v>
      </c>
      <c r="AV366">
        <f t="shared" si="83"/>
        <v>1.5020183691275366E-2</v>
      </c>
      <c r="AW366">
        <f t="shared" si="84"/>
        <v>1.0073855140660401E-2</v>
      </c>
      <c r="AX366">
        <f t="shared" si="85"/>
        <v>4.9818417585951437E-2</v>
      </c>
      <c r="AY366">
        <f t="shared" si="86"/>
        <v>0</v>
      </c>
      <c r="AZ366">
        <f t="shared" si="87"/>
        <v>5.8590902918388916E-4</v>
      </c>
      <c r="BA366">
        <f t="shared" si="88"/>
        <v>3.1823817039787276E-7</v>
      </c>
      <c r="BB366">
        <f t="shared" si="89"/>
        <v>0</v>
      </c>
      <c r="BD366">
        <f t="shared" si="77"/>
        <v>0.14880099600242852</v>
      </c>
    </row>
    <row r="367" spans="1:56" x14ac:dyDescent="0.25">
      <c r="A367">
        <v>1994</v>
      </c>
      <c r="B367" t="s">
        <v>14</v>
      </c>
      <c r="C367" t="s">
        <v>3</v>
      </c>
      <c r="D367">
        <f t="shared" si="78"/>
        <v>43.494802536077302</v>
      </c>
      <c r="E367">
        <f t="shared" si="79"/>
        <v>269.19875641679727</v>
      </c>
      <c r="F367">
        <v>626.92713938975805</v>
      </c>
      <c r="G367">
        <v>17.454320400465601</v>
      </c>
      <c r="H367">
        <v>1.14773409373442</v>
      </c>
      <c r="I367">
        <v>13.913556997520899</v>
      </c>
      <c r="J367">
        <v>1724.97310073726</v>
      </c>
      <c r="K367">
        <v>1.0775999999997801E-3</v>
      </c>
      <c r="L367">
        <v>0</v>
      </c>
      <c r="N367">
        <v>0.73031898188974509</v>
      </c>
      <c r="O367">
        <v>9.4304317286986183E-3</v>
      </c>
      <c r="P367" t="str">
        <f ca="1">IF(LOOKUP(C367,$BG$10:$BG$15,$BP$10:$BP$15)=A367,C367,"")</f>
        <v/>
      </c>
      <c r="Q367" t="str">
        <f ca="1">IF(LOOKUP(C367,$BG$10:$BG$15,$BQ$10:$BQ$15)=A367,C367,"")</f>
        <v/>
      </c>
      <c r="T367">
        <f>LOOKUP(C367,$X$32:$X$37,$AA$32:$AA$37)</f>
        <v>1762.9602734437415</v>
      </c>
      <c r="U367">
        <v>5611.7223275448896</v>
      </c>
      <c r="AE367" t="s">
        <v>3</v>
      </c>
      <c r="AF367">
        <v>167782.09209741</v>
      </c>
      <c r="AG367">
        <v>268998941.18535799</v>
      </c>
      <c r="AH367">
        <v>43494802.536077298</v>
      </c>
      <c r="AI367">
        <v>5123003.0320720598</v>
      </c>
      <c r="AJ367">
        <v>3419994.77495398</v>
      </c>
      <c r="AK367">
        <v>16906800</v>
      </c>
      <c r="AM367">
        <v>199725.231439275</v>
      </c>
      <c r="AN367">
        <v>90</v>
      </c>
      <c r="AQ367" t="s">
        <v>3</v>
      </c>
      <c r="AR367">
        <f t="shared" si="90"/>
        <v>19</v>
      </c>
      <c r="AS367">
        <f t="shared" si="80"/>
        <v>4.9594019477676768E-4</v>
      </c>
      <c r="AT367">
        <f t="shared" si="81"/>
        <v>0.79512292175232735</v>
      </c>
      <c r="AU367">
        <f t="shared" si="82"/>
        <v>0.128564500369895</v>
      </c>
      <c r="AV367">
        <f t="shared" si="83"/>
        <v>1.5142874247227298E-2</v>
      </c>
      <c r="AW367">
        <f t="shared" si="84"/>
        <v>1.0109022087062098E-2</v>
      </c>
      <c r="AX367">
        <f t="shared" si="85"/>
        <v>4.9974115713039731E-2</v>
      </c>
      <c r="AY367">
        <f t="shared" si="86"/>
        <v>0</v>
      </c>
      <c r="AZ367">
        <f t="shared" si="87"/>
        <v>5.9035960836822867E-4</v>
      </c>
      <c r="BA367">
        <f t="shared" si="88"/>
        <v>2.6602730346213214E-7</v>
      </c>
      <c r="BB367">
        <f t="shared" si="89"/>
        <v>0</v>
      </c>
      <c r="BD367">
        <f t="shared" si="77"/>
        <v>0.1538163967041844</v>
      </c>
    </row>
    <row r="368" spans="1:56" x14ac:dyDescent="0.25">
      <c r="A368">
        <v>1995</v>
      </c>
      <c r="B368" t="s">
        <v>14</v>
      </c>
      <c r="C368" t="s">
        <v>3</v>
      </c>
      <c r="D368">
        <f t="shared" si="78"/>
        <v>47.789928286746601</v>
      </c>
      <c r="E368">
        <f t="shared" si="79"/>
        <v>264.39087916496732</v>
      </c>
      <c r="F368">
        <v>616.686598991511</v>
      </c>
      <c r="G368">
        <v>17.172500315630302</v>
      </c>
      <c r="H368">
        <v>1.1293110050809601</v>
      </c>
      <c r="I368">
        <v>13.8434437901665</v>
      </c>
      <c r="J368">
        <v>1889.58812112542</v>
      </c>
      <c r="K368" s="1">
        <v>0</v>
      </c>
      <c r="L368">
        <v>0</v>
      </c>
      <c r="N368">
        <v>8.3726840206095048</v>
      </c>
      <c r="O368">
        <v>7.9105864279160887E-2</v>
      </c>
      <c r="P368" t="str">
        <f ca="1">IF(LOOKUP(C368,$BG$10:$BG$15,$BP$10:$BP$15)=A368,C368,"")</f>
        <v/>
      </c>
      <c r="Q368" t="str">
        <f ca="1">IF(LOOKUP(C368,$BG$10:$BG$15,$BQ$10:$BQ$15)=A368,C368,"")</f>
        <v/>
      </c>
      <c r="T368">
        <f>LOOKUP(C368,$X$32:$X$37,$AA$32:$AA$37)</f>
        <v>1762.9602734437415</v>
      </c>
      <c r="U368">
        <v>5731.5552671014902</v>
      </c>
      <c r="AE368" t="s">
        <v>3</v>
      </c>
      <c r="AF368">
        <v>155958.904109597</v>
      </c>
      <c r="AG368">
        <v>264195327.909935</v>
      </c>
      <c r="AH368">
        <v>47789928.286746599</v>
      </c>
      <c r="AI368">
        <v>5122846.1485566497</v>
      </c>
      <c r="AJ368">
        <v>3420264.1749539799</v>
      </c>
      <c r="AK368">
        <v>16906800</v>
      </c>
      <c r="AM368">
        <v>195441.64229897299</v>
      </c>
      <c r="AN368">
        <v>109.612733333333</v>
      </c>
      <c r="AQ368" t="s">
        <v>3</v>
      </c>
      <c r="AR368">
        <f t="shared" si="90"/>
        <v>32</v>
      </c>
      <c r="AS368">
        <f t="shared" si="80"/>
        <v>4.6170827589405214E-4</v>
      </c>
      <c r="AT368">
        <f t="shared" si="81"/>
        <v>0.78213661505879783</v>
      </c>
      <c r="AU368">
        <f t="shared" si="82"/>
        <v>0.14147961298104803</v>
      </c>
      <c r="AV368">
        <f t="shared" si="83"/>
        <v>1.5165921281791237E-2</v>
      </c>
      <c r="AW368">
        <f t="shared" si="84"/>
        <v>1.0125515335825062E-2</v>
      </c>
      <c r="AX368">
        <f t="shared" si="85"/>
        <v>5.0051707681916281E-2</v>
      </c>
      <c r="AY368">
        <f t="shared" si="86"/>
        <v>0</v>
      </c>
      <c r="AZ368">
        <f t="shared" si="87"/>
        <v>5.7859488189496773E-4</v>
      </c>
      <c r="BA368">
        <f t="shared" si="88"/>
        <v>3.245028324115636E-7</v>
      </c>
      <c r="BB368">
        <f t="shared" si="89"/>
        <v>0</v>
      </c>
      <c r="BD368">
        <f t="shared" si="77"/>
        <v>0.16677104959866432</v>
      </c>
    </row>
    <row r="369" spans="1:56" x14ac:dyDescent="0.25">
      <c r="A369">
        <v>1996</v>
      </c>
      <c r="B369" t="s">
        <v>14</v>
      </c>
      <c r="C369" t="s">
        <v>3</v>
      </c>
      <c r="D369">
        <f t="shared" si="78"/>
        <v>38.377758230558797</v>
      </c>
      <c r="E369">
        <f t="shared" si="79"/>
        <v>274.14857395514349</v>
      </c>
      <c r="F369">
        <v>638.36944870495802</v>
      </c>
      <c r="G369">
        <v>17.773371229651801</v>
      </c>
      <c r="H369">
        <v>1.1646751259006101</v>
      </c>
      <c r="I369">
        <v>14.0065503462625</v>
      </c>
      <c r="J369">
        <v>1573.3757417450399</v>
      </c>
      <c r="K369">
        <v>7.4279999999999199E-3</v>
      </c>
      <c r="L369">
        <v>0</v>
      </c>
      <c r="N369">
        <v>10.797180825754474</v>
      </c>
      <c r="O369">
        <v>0.11936481263648946</v>
      </c>
      <c r="P369" t="str">
        <f ca="1">IF(LOOKUP(C369,$BG$10:$BG$15,$BP$10:$BP$15)=A369,C369,"")</f>
        <v/>
      </c>
      <c r="Q369" t="str">
        <f ca="1">IF(LOOKUP(C369,$BG$10:$BG$15,$BQ$10:$BQ$15)=A369,C369,"")</f>
        <v/>
      </c>
      <c r="T369">
        <f>LOOKUP(C369,$X$32:$X$37,$AA$32:$AA$37)</f>
        <v>1762.9602734437415</v>
      </c>
      <c r="U369">
        <v>6241.35574702553</v>
      </c>
      <c r="AE369" t="s">
        <v>3</v>
      </c>
      <c r="AF369">
        <v>284564.34216957801</v>
      </c>
      <c r="AG369">
        <v>273952774.91232198</v>
      </c>
      <c r="AH369">
        <v>38377758.230558798</v>
      </c>
      <c r="AI369">
        <v>5163814.2928015199</v>
      </c>
      <c r="AJ369">
        <v>3430392.7267519799</v>
      </c>
      <c r="AK369">
        <v>16953120</v>
      </c>
      <c r="AM369">
        <v>195799.04282154</v>
      </c>
      <c r="AN369">
        <v>0</v>
      </c>
      <c r="AQ369" t="s">
        <v>3</v>
      </c>
      <c r="AR369">
        <f t="shared" si="90"/>
        <v>7</v>
      </c>
      <c r="AS369">
        <f t="shared" si="80"/>
        <v>8.4101500234319722E-4</v>
      </c>
      <c r="AT369">
        <f t="shared" si="81"/>
        <v>0.80965307135182984</v>
      </c>
      <c r="AU369">
        <f t="shared" si="82"/>
        <v>0.11342345348724663</v>
      </c>
      <c r="AV369">
        <f t="shared" si="83"/>
        <v>1.5261382562725693E-2</v>
      </c>
      <c r="AW369">
        <f t="shared" si="84"/>
        <v>1.0138345954139828E-2</v>
      </c>
      <c r="AX369">
        <f t="shared" si="85"/>
        <v>5.0104057830365679E-2</v>
      </c>
      <c r="AY369">
        <f t="shared" si="86"/>
        <v>0</v>
      </c>
      <c r="AZ369">
        <f t="shared" si="87"/>
        <v>5.7867381134921983E-4</v>
      </c>
      <c r="BA369">
        <f t="shared" si="88"/>
        <v>0</v>
      </c>
      <c r="BB369">
        <f t="shared" si="89"/>
        <v>0</v>
      </c>
      <c r="BD369">
        <f t="shared" si="77"/>
        <v>0.13882318200411214</v>
      </c>
    </row>
    <row r="370" spans="1:56" x14ac:dyDescent="0.25">
      <c r="A370">
        <v>1997</v>
      </c>
      <c r="B370" t="s">
        <v>14</v>
      </c>
      <c r="C370" t="s">
        <v>3</v>
      </c>
      <c r="D370">
        <f t="shared" si="78"/>
        <v>37.369520415446402</v>
      </c>
      <c r="E370">
        <f t="shared" si="79"/>
        <v>275.08970139208952</v>
      </c>
      <c r="F370">
        <v>641.02003547875995</v>
      </c>
      <c r="G370">
        <v>17.842257938368899</v>
      </c>
      <c r="H370">
        <v>1.1718060084040001</v>
      </c>
      <c r="I370">
        <v>14.0272082794302</v>
      </c>
      <c r="J370">
        <v>1517.6738943514499</v>
      </c>
      <c r="K370">
        <v>3.4067999999998402E-3</v>
      </c>
      <c r="L370">
        <v>0</v>
      </c>
      <c r="N370">
        <v>12.746546077812901</v>
      </c>
      <c r="O370">
        <v>0.14715362830757894</v>
      </c>
      <c r="P370" t="str">
        <f ca="1">IF(LOOKUP(C370,$BG$10:$BG$15,$BP$10:$BP$15)=A370,C370,"")</f>
        <v/>
      </c>
      <c r="Q370" t="str">
        <f ca="1">IF(LOOKUP(C370,$BG$10:$BG$15,$BQ$10:$BQ$15)=A370,C370,"")</f>
        <v/>
      </c>
      <c r="T370">
        <f>LOOKUP(C370,$X$32:$X$37,$AA$32:$AA$37)</f>
        <v>1762.9602734437415</v>
      </c>
      <c r="U370">
        <v>5608.63423996246</v>
      </c>
      <c r="AE370" t="s">
        <v>3</v>
      </c>
      <c r="AF370">
        <v>202772.03196348299</v>
      </c>
      <c r="AG370">
        <v>274876325.63744199</v>
      </c>
      <c r="AH370">
        <v>37369520.415446401</v>
      </c>
      <c r="AI370">
        <v>5122065.6996892104</v>
      </c>
      <c r="AJ370">
        <v>3419412.4749539802</v>
      </c>
      <c r="AK370">
        <v>16906800</v>
      </c>
      <c r="AM370">
        <v>196910.882393907</v>
      </c>
      <c r="AN370">
        <v>16464.872253648398</v>
      </c>
      <c r="AQ370" t="s">
        <v>3</v>
      </c>
      <c r="AR370">
        <f t="shared" si="90"/>
        <v>6</v>
      </c>
      <c r="AS370">
        <f t="shared" si="80"/>
        <v>5.9972159602119789E-4</v>
      </c>
      <c r="AT370">
        <f t="shared" si="81"/>
        <v>0.81297833396183938</v>
      </c>
      <c r="AU370">
        <f t="shared" si="82"/>
        <v>0.11052465277920717</v>
      </c>
      <c r="AV370">
        <f t="shared" si="83"/>
        <v>1.5149098160126179E-2</v>
      </c>
      <c r="AW370">
        <f t="shared" si="84"/>
        <v>1.0113305504101784E-2</v>
      </c>
      <c r="AX370">
        <f t="shared" si="85"/>
        <v>5.0003804673798301E-2</v>
      </c>
      <c r="AY370">
        <f t="shared" si="86"/>
        <v>0</v>
      </c>
      <c r="AZ370">
        <f t="shared" si="87"/>
        <v>5.8238657234782425E-4</v>
      </c>
      <c r="BA370">
        <f t="shared" si="88"/>
        <v>4.8696752558170426E-5</v>
      </c>
      <c r="BB370">
        <f t="shared" si="89"/>
        <v>0</v>
      </c>
      <c r="BD370">
        <f t="shared" si="77"/>
        <v>0.13578705644343514</v>
      </c>
    </row>
    <row r="371" spans="1:56" x14ac:dyDescent="0.25">
      <c r="A371">
        <v>1998</v>
      </c>
      <c r="B371" t="s">
        <v>14</v>
      </c>
      <c r="C371" t="s">
        <v>3</v>
      </c>
      <c r="D371">
        <f t="shared" si="78"/>
        <v>56.0615263356109</v>
      </c>
      <c r="E371">
        <f t="shared" si="79"/>
        <v>255.06586632338639</v>
      </c>
      <c r="F371">
        <v>596.88237902075502</v>
      </c>
      <c r="G371">
        <v>16.640145943363699</v>
      </c>
      <c r="H371">
        <v>1.0941621976898701</v>
      </c>
      <c r="I371">
        <v>13.7120742693408</v>
      </c>
      <c r="J371">
        <v>2443.9656217116399</v>
      </c>
      <c r="K371">
        <v>8.8896403897810892</v>
      </c>
      <c r="L371">
        <v>0</v>
      </c>
      <c r="N371">
        <v>25.969294911054732</v>
      </c>
      <c r="O371">
        <v>0.24562419249595102</v>
      </c>
      <c r="P371" t="str">
        <f ca="1">IF(LOOKUP(C371,$BG$10:$BG$15,$BP$10:$BP$15)=A371,C371,"")</f>
        <v/>
      </c>
      <c r="Q371" t="str">
        <f ca="1">IF(LOOKUP(C371,$BG$10:$BG$15,$BQ$10:$BQ$15)=A371,C371,"")</f>
        <v/>
      </c>
      <c r="T371">
        <f>LOOKUP(C371,$X$32:$X$37,$AA$32:$AA$37)</f>
        <v>1762.9602734437415</v>
      </c>
      <c r="U371">
        <v>6705.2709275495699</v>
      </c>
      <c r="AE371" t="s">
        <v>3</v>
      </c>
      <c r="AF371">
        <v>160767.12328768201</v>
      </c>
      <c r="AG371">
        <v>254863155.88506299</v>
      </c>
      <c r="AH371">
        <v>56061526.335610896</v>
      </c>
      <c r="AI371">
        <v>5066799.0346626602</v>
      </c>
      <c r="AJ371">
        <v>3419673.8749539801</v>
      </c>
      <c r="AK371">
        <v>16906800</v>
      </c>
      <c r="AM371">
        <v>202405.938323423</v>
      </c>
      <c r="AN371">
        <v>304.5</v>
      </c>
      <c r="AQ371" t="s">
        <v>3</v>
      </c>
      <c r="AR371">
        <f t="shared" si="90"/>
        <v>39</v>
      </c>
      <c r="AS371">
        <f t="shared" si="80"/>
        <v>4.7750516564660264E-4</v>
      </c>
      <c r="AT371">
        <f t="shared" si="81"/>
        <v>0.75698607388988137</v>
      </c>
      <c r="AU371">
        <f t="shared" si="82"/>
        <v>0.16651208202179948</v>
      </c>
      <c r="AV371">
        <f t="shared" si="83"/>
        <v>1.5049238070990701E-2</v>
      </c>
      <c r="AW371">
        <f t="shared" si="84"/>
        <v>1.0157001672507836E-2</v>
      </c>
      <c r="AX371">
        <f t="shared" si="85"/>
        <v>5.0216015373415232E-2</v>
      </c>
      <c r="AY371">
        <f t="shared" si="86"/>
        <v>0</v>
      </c>
      <c r="AZ371">
        <f t="shared" si="87"/>
        <v>6.0117938998033597E-4</v>
      </c>
      <c r="BA371">
        <f t="shared" si="88"/>
        <v>9.0441577833800228E-7</v>
      </c>
      <c r="BB371">
        <f t="shared" si="89"/>
        <v>0</v>
      </c>
      <c r="BD371">
        <f t="shared" si="77"/>
        <v>0.19171832176529802</v>
      </c>
    </row>
    <row r="372" spans="1:56" x14ac:dyDescent="0.25">
      <c r="A372">
        <v>1999</v>
      </c>
      <c r="B372" t="s">
        <v>14</v>
      </c>
      <c r="C372" t="s">
        <v>3</v>
      </c>
      <c r="D372">
        <f t="shared" si="78"/>
        <v>39.670494610506303</v>
      </c>
      <c r="E372">
        <f t="shared" si="79"/>
        <v>271.66746706269765</v>
      </c>
      <c r="F372">
        <v>635.04640197391598</v>
      </c>
      <c r="G372">
        <v>17.683662087071099</v>
      </c>
      <c r="H372">
        <v>1.15923703882882</v>
      </c>
      <c r="I372">
        <v>13.992878754990601</v>
      </c>
      <c r="J372">
        <v>1556.74055850796</v>
      </c>
      <c r="K372">
        <v>7.2719999999976896E-4</v>
      </c>
      <c r="L372">
        <v>0</v>
      </c>
      <c r="N372">
        <v>7.0233375533611309</v>
      </c>
      <c r="O372">
        <v>0.10025513429279997</v>
      </c>
      <c r="P372" t="str">
        <f ca="1">IF(LOOKUP(C372,$BG$10:$BG$15,$BP$10:$BP$15)=A372,C372,"")</f>
        <v/>
      </c>
      <c r="Q372" t="str">
        <f ca="1">IF(LOOKUP(C372,$BG$10:$BG$15,$BQ$10:$BQ$15)=A372,C372,"")</f>
        <v/>
      </c>
      <c r="T372">
        <f>LOOKUP(C372,$X$32:$X$37,$AA$32:$AA$37)</f>
        <v>1762.9602734437415</v>
      </c>
      <c r="U372">
        <v>5100.7638799759998</v>
      </c>
      <c r="AE372" t="s">
        <v>3</v>
      </c>
      <c r="AF372">
        <v>260952.99910984299</v>
      </c>
      <c r="AG372">
        <v>271465924.39810801</v>
      </c>
      <c r="AH372">
        <v>39670494.610506304</v>
      </c>
      <c r="AI372">
        <v>5122807.2296811696</v>
      </c>
      <c r="AJ372">
        <v>3420082.3749539801</v>
      </c>
      <c r="AK372">
        <v>16906800</v>
      </c>
      <c r="AM372">
        <v>201470.66458963</v>
      </c>
      <c r="AN372">
        <v>72</v>
      </c>
      <c r="AQ372" t="s">
        <v>3</v>
      </c>
      <c r="AR372">
        <f t="shared" si="90"/>
        <v>11</v>
      </c>
      <c r="AS372">
        <f t="shared" si="80"/>
        <v>7.7422957934998864E-4</v>
      </c>
      <c r="AT372">
        <f t="shared" si="81"/>
        <v>0.80542070476888117</v>
      </c>
      <c r="AU372">
        <f t="shared" si="82"/>
        <v>0.11769962583173764</v>
      </c>
      <c r="AV372">
        <f t="shared" si="83"/>
        <v>1.5199016298171102E-2</v>
      </c>
      <c r="AW372">
        <f t="shared" si="84"/>
        <v>1.0147148902428736E-2</v>
      </c>
      <c r="AX372">
        <f t="shared" si="85"/>
        <v>5.0161311411655855E-2</v>
      </c>
      <c r="AY372">
        <f t="shared" si="86"/>
        <v>0</v>
      </c>
      <c r="AZ372">
        <f t="shared" si="87"/>
        <v>5.9774958873315453E-4</v>
      </c>
      <c r="BA372">
        <f t="shared" si="88"/>
        <v>2.1361904213921153E-7</v>
      </c>
      <c r="BB372">
        <f t="shared" si="89"/>
        <v>0</v>
      </c>
      <c r="BD372">
        <f t="shared" si="77"/>
        <v>0.14304579103233747</v>
      </c>
    </row>
    <row r="373" spans="1:56" x14ac:dyDescent="0.25">
      <c r="A373">
        <v>2000</v>
      </c>
      <c r="B373" t="s">
        <v>14</v>
      </c>
      <c r="C373" t="s">
        <v>3</v>
      </c>
      <c r="D373">
        <f t="shared" si="78"/>
        <v>31.774690242861201</v>
      </c>
      <c r="E373">
        <f t="shared" si="79"/>
        <v>280.52931606571121</v>
      </c>
      <c r="F373">
        <v>653.538005599435</v>
      </c>
      <c r="G373">
        <v>18.188050479513102</v>
      </c>
      <c r="H373">
        <v>1.1923494738173901</v>
      </c>
      <c r="I373">
        <v>14.1369201134868</v>
      </c>
      <c r="J373">
        <v>1281.28943307846</v>
      </c>
      <c r="K373">
        <v>9.9359999999976893E-4</v>
      </c>
      <c r="L373">
        <v>0</v>
      </c>
      <c r="N373">
        <v>23.780990924019793</v>
      </c>
      <c r="O373">
        <v>0.27740892777756954</v>
      </c>
      <c r="P373" t="str">
        <f ca="1">IF(LOOKUP(C373,$BG$10:$BG$15,$BP$10:$BP$15)=A373,C373,"")</f>
        <v/>
      </c>
      <c r="Q373" t="str">
        <f ca="1">IF(LOOKUP(C373,$BG$10:$BG$15,$BQ$10:$BQ$15)=A373,C373,"")</f>
        <v/>
      </c>
      <c r="T373">
        <f>LOOKUP(C373,$X$32:$X$37,$AA$32:$AA$37)</f>
        <v>1762.9602734437415</v>
      </c>
      <c r="U373">
        <v>5308.3568226656998</v>
      </c>
      <c r="AE373" t="s">
        <v>3</v>
      </c>
      <c r="AF373">
        <v>289851.87406415201</v>
      </c>
      <c r="AG373">
        <v>280332679.27641302</v>
      </c>
      <c r="AH373">
        <v>31774690.2428612</v>
      </c>
      <c r="AI373">
        <v>5219315.8867612798</v>
      </c>
      <c r="AJ373">
        <v>3432001.32675198</v>
      </c>
      <c r="AK373">
        <v>16953120</v>
      </c>
      <c r="AM373">
        <v>196618.751798182</v>
      </c>
      <c r="AN373">
        <v>18.037500000000001</v>
      </c>
      <c r="AQ373" t="s">
        <v>3</v>
      </c>
      <c r="AR373">
        <f t="shared" si="90"/>
        <v>1</v>
      </c>
      <c r="AS373">
        <f t="shared" si="80"/>
        <v>8.570471170608146E-4</v>
      </c>
      <c r="AT373">
        <f t="shared" si="81"/>
        <v>0.82890033182468958</v>
      </c>
      <c r="AU373">
        <f t="shared" si="82"/>
        <v>9.3952839725705284E-2</v>
      </c>
      <c r="AV373">
        <f t="shared" si="83"/>
        <v>1.5432709028434381E-2</v>
      </c>
      <c r="AW373">
        <f t="shared" si="84"/>
        <v>1.0147896584552243E-2</v>
      </c>
      <c r="AX373">
        <f t="shared" si="85"/>
        <v>5.0127751176693242E-2</v>
      </c>
      <c r="AY373">
        <f t="shared" si="86"/>
        <v>0</v>
      </c>
      <c r="AZ373">
        <f t="shared" si="87"/>
        <v>5.8137120876931641E-4</v>
      </c>
      <c r="BA373">
        <f t="shared" si="88"/>
        <v>5.3334094954179786E-8</v>
      </c>
      <c r="BB373">
        <f t="shared" si="89"/>
        <v>0</v>
      </c>
      <c r="BD373">
        <f t="shared" si="77"/>
        <v>0.11953344533869191</v>
      </c>
    </row>
    <row r="374" spans="1:56" x14ac:dyDescent="0.25">
      <c r="A374">
        <v>2001</v>
      </c>
      <c r="B374" t="s">
        <v>14</v>
      </c>
      <c r="C374" t="s">
        <v>3</v>
      </c>
      <c r="D374">
        <f t="shared" si="78"/>
        <v>45.1912521598315</v>
      </c>
      <c r="E374">
        <f t="shared" si="79"/>
        <v>266.61671397517841</v>
      </c>
      <c r="F374">
        <v>622.49645400448799</v>
      </c>
      <c r="G374">
        <v>17.336172676501299</v>
      </c>
      <c r="H374">
        <v>1.1396736831331999</v>
      </c>
      <c r="I374">
        <v>13.8987703985291</v>
      </c>
      <c r="J374">
        <v>1801.7826491769399</v>
      </c>
      <c r="K374" s="1">
        <v>0</v>
      </c>
      <c r="L374">
        <v>0</v>
      </c>
      <c r="N374">
        <v>3.5481730834833058</v>
      </c>
      <c r="O374">
        <v>1.3416577864320711E-2</v>
      </c>
      <c r="P374" t="str">
        <f ca="1">IF(LOOKUP(C374,$BG$10:$BG$15,$BP$10:$BP$15)=A374,C374,"")</f>
        <v/>
      </c>
      <c r="Q374" t="str">
        <f ca="1">IF(LOOKUP(C374,$BG$10:$BG$15,$BQ$10:$BQ$15)=A374,C374,"")</f>
        <v/>
      </c>
      <c r="T374">
        <f>LOOKUP(C374,$X$32:$X$37,$AA$32:$AA$37)</f>
        <v>1762.9602734437415</v>
      </c>
      <c r="U374">
        <v>5753.8891567088003</v>
      </c>
      <c r="AE374" t="s">
        <v>3</v>
      </c>
      <c r="AF374">
        <v>143529.33789955499</v>
      </c>
      <c r="AG374">
        <v>266413713.516846</v>
      </c>
      <c r="AH374">
        <v>45191252.159831502</v>
      </c>
      <c r="AI374">
        <v>5171204.2300435696</v>
      </c>
      <c r="AJ374">
        <v>3420264.1749539799</v>
      </c>
      <c r="AK374">
        <v>16906800</v>
      </c>
      <c r="AM374">
        <v>202964.45833241401</v>
      </c>
      <c r="AN374">
        <v>36</v>
      </c>
      <c r="AQ374" t="s">
        <v>3</v>
      </c>
      <c r="AR374">
        <f t="shared" si="90"/>
        <v>24</v>
      </c>
      <c r="AS374">
        <f t="shared" si="80"/>
        <v>4.2533542252376689E-4</v>
      </c>
      <c r="AT374">
        <f t="shared" si="81"/>
        <v>0.78949148002141534</v>
      </c>
      <c r="AU374">
        <f t="shared" si="82"/>
        <v>0.13391994008382882</v>
      </c>
      <c r="AV374">
        <f t="shared" si="83"/>
        <v>1.5324367605468427E-2</v>
      </c>
      <c r="AW374">
        <f t="shared" si="84"/>
        <v>1.0135624739069213E-2</v>
      </c>
      <c r="AX374">
        <f t="shared" si="85"/>
        <v>5.0101679745483713E-2</v>
      </c>
      <c r="AY374">
        <f t="shared" si="86"/>
        <v>0</v>
      </c>
      <c r="AZ374">
        <f t="shared" si="87"/>
        <v>6.0146569966440609E-4</v>
      </c>
      <c r="BA374">
        <f t="shared" si="88"/>
        <v>1.0668254612566623E-7</v>
      </c>
      <c r="BB374">
        <f t="shared" si="89"/>
        <v>0</v>
      </c>
      <c r="BD374">
        <f t="shared" si="77"/>
        <v>0.15937993242836646</v>
      </c>
    </row>
    <row r="375" spans="1:56" x14ac:dyDescent="0.25">
      <c r="A375">
        <v>2002</v>
      </c>
      <c r="B375" t="s">
        <v>14</v>
      </c>
      <c r="C375" t="s">
        <v>3</v>
      </c>
      <c r="D375">
        <f t="shared" si="78"/>
        <v>40.994349117922901</v>
      </c>
      <c r="E375">
        <f t="shared" si="79"/>
        <v>271.4793153550732</v>
      </c>
      <c r="F375">
        <v>632.57589556557502</v>
      </c>
      <c r="G375">
        <v>17.612929282454999</v>
      </c>
      <c r="H375">
        <v>1.1555989322078499</v>
      </c>
      <c r="I375">
        <v>13.9495758238987</v>
      </c>
      <c r="J375">
        <v>1683.4522098448299</v>
      </c>
      <c r="K375">
        <v>1.9015999999997799E-3</v>
      </c>
      <c r="L375">
        <v>0</v>
      </c>
      <c r="N375">
        <v>5.5113313383200762</v>
      </c>
      <c r="O375">
        <v>5.3314096579928805E-2</v>
      </c>
      <c r="P375" t="str">
        <f ca="1">IF(LOOKUP(C375,$BG$10:$BG$15,$BP$10:$BP$15)=A375,C375,"")</f>
        <v/>
      </c>
      <c r="Q375" t="str">
        <f ca="1">IF(LOOKUP(C375,$BG$10:$BG$15,$BQ$10:$BQ$15)=A375,C375,"")</f>
        <v/>
      </c>
      <c r="T375">
        <f>LOOKUP(C375,$X$32:$X$37,$AA$32:$AA$37)</f>
        <v>1762.9602734437415</v>
      </c>
      <c r="U375">
        <v>5102.9664810534196</v>
      </c>
      <c r="AE375" t="s">
        <v>3</v>
      </c>
      <c r="AF375">
        <v>236787.44685549501</v>
      </c>
      <c r="AG375">
        <v>271280747.76780498</v>
      </c>
      <c r="AH375">
        <v>40994349.117922902</v>
      </c>
      <c r="AI375">
        <v>5094292.8221138502</v>
      </c>
      <c r="AJ375">
        <v>3419788.77495398</v>
      </c>
      <c r="AK375">
        <v>16906800</v>
      </c>
      <c r="AM375">
        <v>198567.587268242</v>
      </c>
      <c r="AN375">
        <v>0</v>
      </c>
      <c r="AQ375" t="s">
        <v>3</v>
      </c>
      <c r="AR375">
        <f t="shared" si="90"/>
        <v>12</v>
      </c>
      <c r="AS375">
        <f t="shared" si="80"/>
        <v>7.002824742464946E-4</v>
      </c>
      <c r="AT375">
        <f t="shared" si="81"/>
        <v>0.80229402269881811</v>
      </c>
      <c r="AU375">
        <f t="shared" si="82"/>
        <v>0.12123794825974513</v>
      </c>
      <c r="AV375">
        <f t="shared" si="83"/>
        <v>1.5066018192185497E-2</v>
      </c>
      <c r="AW375">
        <f t="shared" si="84"/>
        <v>1.0113788448365909E-2</v>
      </c>
      <c r="AX375">
        <f t="shared" si="85"/>
        <v>5.0000690040025574E-2</v>
      </c>
      <c r="AY375">
        <f t="shared" si="86"/>
        <v>0</v>
      </c>
      <c r="AZ375">
        <f t="shared" si="87"/>
        <v>5.8724988661338024E-4</v>
      </c>
      <c r="BA375">
        <f t="shared" si="88"/>
        <v>0</v>
      </c>
      <c r="BB375">
        <f t="shared" si="89"/>
        <v>0</v>
      </c>
      <c r="BD375">
        <f t="shared" si="77"/>
        <v>0.14641775490029654</v>
      </c>
    </row>
    <row r="376" spans="1:56" x14ac:dyDescent="0.25">
      <c r="A376">
        <v>2003</v>
      </c>
      <c r="B376" t="s">
        <v>14</v>
      </c>
      <c r="C376" t="s">
        <v>3</v>
      </c>
      <c r="D376">
        <f t="shared" si="78"/>
        <v>39.578221934718897</v>
      </c>
      <c r="E376">
        <f t="shared" si="79"/>
        <v>273.71816077913223</v>
      </c>
      <c r="F376">
        <v>636.46004952041903</v>
      </c>
      <c r="G376">
        <v>17.715868901643201</v>
      </c>
      <c r="H376">
        <v>1.1622154311042101</v>
      </c>
      <c r="I376">
        <v>13.9619593615319</v>
      </c>
      <c r="J376">
        <v>1611.86335739949</v>
      </c>
      <c r="K376">
        <v>1.71559999999978E-3</v>
      </c>
      <c r="L376">
        <v>0</v>
      </c>
      <c r="N376">
        <v>9.1663039455831168</v>
      </c>
      <c r="O376">
        <v>7.2314133109488976E-2</v>
      </c>
      <c r="P376" t="str">
        <f ca="1">IF(LOOKUP(C376,$BG$10:$BG$15,$BP$10:$BP$15)=A376,C376,"")</f>
        <v/>
      </c>
      <c r="Q376" t="str">
        <f ca="1">IF(LOOKUP(C376,$BG$10:$BG$15,$BQ$10:$BQ$15)=A376,C376,"")</f>
        <v/>
      </c>
      <c r="T376">
        <f>LOOKUP(C376,$X$32:$X$37,$AA$32:$AA$37)</f>
        <v>1762.9602734437415</v>
      </c>
      <c r="U376">
        <v>4965.0266870226496</v>
      </c>
      <c r="AE376" t="s">
        <v>3</v>
      </c>
      <c r="AF376">
        <v>214982.47945801</v>
      </c>
      <c r="AG376">
        <v>273521424.91912901</v>
      </c>
      <c r="AH376">
        <v>39578221.934718899</v>
      </c>
      <c r="AI376">
        <v>5002159.9468008699</v>
      </c>
      <c r="AJ376">
        <v>3419835.27495398</v>
      </c>
      <c r="AK376">
        <v>16906800</v>
      </c>
      <c r="AM376">
        <v>196671.488138468</v>
      </c>
      <c r="AN376">
        <v>64.371864715718502</v>
      </c>
      <c r="AQ376" t="s">
        <v>3</v>
      </c>
      <c r="AR376">
        <f t="shared" si="90"/>
        <v>10</v>
      </c>
      <c r="AS376">
        <f t="shared" si="80"/>
        <v>6.3446575870660098E-4</v>
      </c>
      <c r="AT376">
        <f t="shared" si="81"/>
        <v>0.80722847192634284</v>
      </c>
      <c r="AU376">
        <f t="shared" si="82"/>
        <v>0.11680499113870489</v>
      </c>
      <c r="AV376">
        <f t="shared" si="83"/>
        <v>1.4762594671993567E-2</v>
      </c>
      <c r="AW376">
        <f t="shared" si="84"/>
        <v>1.0092768433248392E-2</v>
      </c>
      <c r="AX376">
        <f t="shared" si="85"/>
        <v>4.9896092539001062E-2</v>
      </c>
      <c r="AY376">
        <f t="shared" si="86"/>
        <v>0</v>
      </c>
      <c r="AZ376">
        <f t="shared" si="87"/>
        <v>5.8042555492109971E-4</v>
      </c>
      <c r="BA376">
        <f t="shared" si="88"/>
        <v>1.8997708133789646E-7</v>
      </c>
      <c r="BB376">
        <f t="shared" si="89"/>
        <v>0</v>
      </c>
      <c r="BD376">
        <f t="shared" si="77"/>
        <v>0.14166035424394685</v>
      </c>
    </row>
    <row r="377" spans="1:56" x14ac:dyDescent="0.25">
      <c r="A377">
        <v>2004</v>
      </c>
      <c r="B377" t="s">
        <v>14</v>
      </c>
      <c r="C377" t="s">
        <v>3</v>
      </c>
      <c r="D377">
        <f t="shared" si="78"/>
        <v>36.231561004412001</v>
      </c>
      <c r="E377">
        <f t="shared" si="79"/>
        <v>276.41330682941174</v>
      </c>
      <c r="F377">
        <v>643.49913040843103</v>
      </c>
      <c r="G377">
        <v>17.910304893764</v>
      </c>
      <c r="H377">
        <v>1.1750003906811499</v>
      </c>
      <c r="I377">
        <v>14.05376401052</v>
      </c>
      <c r="J377">
        <v>1473.92080876554</v>
      </c>
      <c r="K377">
        <v>1.1042264910318201E-2</v>
      </c>
      <c r="L377">
        <v>0</v>
      </c>
      <c r="N377">
        <v>15.208110926169518</v>
      </c>
      <c r="O377">
        <v>0.17690374167452916</v>
      </c>
      <c r="P377" t="str">
        <f ca="1">IF(LOOKUP(C377,$BG$10:$BG$15,$BP$10:$BP$15)=A377,C377,"")</f>
        <v/>
      </c>
      <c r="Q377" t="str">
        <f ca="1">IF(LOOKUP(C377,$BG$10:$BG$15,$BQ$10:$BQ$15)=A377,C377,"")</f>
        <v/>
      </c>
      <c r="T377">
        <f>LOOKUP(C377,$X$32:$X$37,$AA$32:$AA$37)</f>
        <v>1762.9602734437415</v>
      </c>
      <c r="U377">
        <v>4866.5184209873796</v>
      </c>
      <c r="AE377" t="s">
        <v>3</v>
      </c>
      <c r="AF377">
        <v>233329.956413851</v>
      </c>
      <c r="AG377">
        <v>276215685.75563598</v>
      </c>
      <c r="AH377">
        <v>36231561.004412003</v>
      </c>
      <c r="AI377">
        <v>5173012.9216464302</v>
      </c>
      <c r="AJ377">
        <v>3429489.1605244</v>
      </c>
      <c r="AK377">
        <v>16953120</v>
      </c>
      <c r="AM377">
        <v>197621.07377578699</v>
      </c>
      <c r="AN377">
        <v>0</v>
      </c>
      <c r="AQ377" t="s">
        <v>3</v>
      </c>
      <c r="AR377">
        <f t="shared" si="90"/>
        <v>3</v>
      </c>
      <c r="AS377">
        <f t="shared" si="80"/>
        <v>6.8944042442867497E-4</v>
      </c>
      <c r="AT377">
        <f t="shared" si="81"/>
        <v>0.8161586388138482</v>
      </c>
      <c r="AU377">
        <f t="shared" si="82"/>
        <v>0.10705656136278435</v>
      </c>
      <c r="AV377">
        <f t="shared" si="83"/>
        <v>1.5285153604319706E-2</v>
      </c>
      <c r="AW377">
        <f t="shared" si="84"/>
        <v>1.0133411494800779E-2</v>
      </c>
      <c r="AX377">
        <f t="shared" si="85"/>
        <v>5.0092866033280677E-2</v>
      </c>
      <c r="AY377">
        <f t="shared" si="86"/>
        <v>0</v>
      </c>
      <c r="AZ377">
        <f t="shared" si="87"/>
        <v>5.8392826653757982E-4</v>
      </c>
      <c r="BA377">
        <f t="shared" si="88"/>
        <v>0</v>
      </c>
      <c r="BB377">
        <f t="shared" si="89"/>
        <v>0</v>
      </c>
      <c r="BD377">
        <f t="shared" si="77"/>
        <v>0.13247512646190485</v>
      </c>
    </row>
    <row r="378" spans="1:56" x14ac:dyDescent="0.25">
      <c r="A378">
        <v>2005</v>
      </c>
      <c r="B378" t="s">
        <v>14</v>
      </c>
      <c r="C378" t="s">
        <v>3</v>
      </c>
      <c r="D378">
        <f t="shared" si="78"/>
        <v>39.043444291974296</v>
      </c>
      <c r="E378">
        <f t="shared" si="79"/>
        <v>273.98571610467025</v>
      </c>
      <c r="F378">
        <v>637.29809720325295</v>
      </c>
      <c r="G378">
        <v>17.743425372084602</v>
      </c>
      <c r="H378">
        <v>1.1636794980416001</v>
      </c>
      <c r="I378">
        <v>13.970166718692701</v>
      </c>
      <c r="J378">
        <v>1600.7697625391299</v>
      </c>
      <c r="K378">
        <v>3.5203999999998698E-3</v>
      </c>
      <c r="L378">
        <v>0</v>
      </c>
      <c r="N378">
        <v>9.9686369138657298</v>
      </c>
      <c r="O378">
        <v>8.1985557207679971E-2</v>
      </c>
      <c r="P378" t="str">
        <f ca="1">IF(LOOKUP(C378,$BG$10:$BG$15,$BP$10:$BP$15)=A378,C378,"")</f>
        <v/>
      </c>
      <c r="Q378" t="str">
        <f ca="1">IF(LOOKUP(C378,$BG$10:$BG$15,$BQ$10:$BQ$15)=A378,C378,"")</f>
        <v/>
      </c>
      <c r="T378">
        <f>LOOKUP(C378,$X$32:$X$37,$AA$32:$AA$37)</f>
        <v>1762.9602734437415</v>
      </c>
      <c r="U378">
        <v>4896.2094213789196</v>
      </c>
      <c r="AE378" t="s">
        <v>3</v>
      </c>
      <c r="AF378">
        <v>274569.86301372701</v>
      </c>
      <c r="AG378">
        <v>273781276.819175</v>
      </c>
      <c r="AH378">
        <v>39043444.291974299</v>
      </c>
      <c r="AI378">
        <v>5093552.0434573898</v>
      </c>
      <c r="AJ378">
        <v>3419384.0749539798</v>
      </c>
      <c r="AK378">
        <v>16906800</v>
      </c>
      <c r="AM378">
        <v>204270.14055869699</v>
      </c>
      <c r="AN378">
        <v>169.14493651965199</v>
      </c>
      <c r="AQ378" t="s">
        <v>3</v>
      </c>
      <c r="AR378">
        <f t="shared" si="90"/>
        <v>9</v>
      </c>
      <c r="AS378">
        <f t="shared" si="80"/>
        <v>8.106018338489223E-4</v>
      </c>
      <c r="AT378">
        <f t="shared" si="81"/>
        <v>0.8082737217668623</v>
      </c>
      <c r="AU378">
        <f t="shared" si="82"/>
        <v>0.11526642871679744</v>
      </c>
      <c r="AV378">
        <f t="shared" si="83"/>
        <v>1.5037493852794273E-2</v>
      </c>
      <c r="AW378">
        <f t="shared" si="84"/>
        <v>1.0094913445227321E-2</v>
      </c>
      <c r="AX378">
        <f t="shared" si="85"/>
        <v>4.9913282303061059E-2</v>
      </c>
      <c r="AY378">
        <f t="shared" si="86"/>
        <v>0</v>
      </c>
      <c r="AZ378">
        <f t="shared" si="87"/>
        <v>6.0305872144889657E-4</v>
      </c>
      <c r="BA378">
        <f t="shared" si="88"/>
        <v>4.9935995969898096E-7</v>
      </c>
      <c r="BB378">
        <f t="shared" si="89"/>
        <v>0</v>
      </c>
      <c r="BD378">
        <f t="shared" si="77"/>
        <v>0.14039883601481903</v>
      </c>
    </row>
    <row r="379" spans="1:56" x14ac:dyDescent="0.25">
      <c r="A379">
        <v>2006</v>
      </c>
      <c r="B379" t="s">
        <v>14</v>
      </c>
      <c r="C379" t="s">
        <v>3</v>
      </c>
      <c r="D379">
        <f t="shared" si="78"/>
        <v>36.8049491985415</v>
      </c>
      <c r="E379">
        <f t="shared" si="79"/>
        <v>275.37702655209</v>
      </c>
      <c r="F379">
        <v>642.23789405920695</v>
      </c>
      <c r="G379">
        <v>17.875964068546601</v>
      </c>
      <c r="H379">
        <v>1.17478884058473</v>
      </c>
      <c r="I379">
        <v>14.0473573192924</v>
      </c>
      <c r="J379">
        <v>1551.23452697939</v>
      </c>
      <c r="K379">
        <v>2.1447999999998401E-3</v>
      </c>
      <c r="L379">
        <v>0</v>
      </c>
      <c r="N379">
        <v>13.598442454718281</v>
      </c>
      <c r="O379">
        <v>0.17028550035050949</v>
      </c>
      <c r="P379" t="str">
        <f ca="1">IF(LOOKUP(C379,$BG$10:$BG$15,$BP$10:$BP$15)=A379,C379,"")</f>
        <v/>
      </c>
      <c r="Q379" t="str">
        <f ca="1">IF(LOOKUP(C379,$BG$10:$BG$15,$BQ$10:$BQ$15)=A379,C379,"")</f>
        <v/>
      </c>
      <c r="T379">
        <f>LOOKUP(C379,$X$32:$X$37,$AA$32:$AA$37)</f>
        <v>1762.9602734437415</v>
      </c>
      <c r="U379">
        <v>5730.0955379281904</v>
      </c>
      <c r="AE379" t="s">
        <v>3</v>
      </c>
      <c r="AF379">
        <v>229143.42791224201</v>
      </c>
      <c r="AG379">
        <v>275177446.67033499</v>
      </c>
      <c r="AH379">
        <v>36804949.1985415</v>
      </c>
      <c r="AI379">
        <v>5088828.9374358803</v>
      </c>
      <c r="AJ379">
        <v>3419727.9749539802</v>
      </c>
      <c r="AK379">
        <v>16906800</v>
      </c>
      <c r="AM379">
        <v>199579.88175497099</v>
      </c>
      <c r="AN379">
        <v>0</v>
      </c>
      <c r="AQ379" t="s">
        <v>3</v>
      </c>
      <c r="AR379">
        <f t="shared" si="90"/>
        <v>5</v>
      </c>
      <c r="AS379">
        <f t="shared" si="80"/>
        <v>6.782873579469328E-4</v>
      </c>
      <c r="AT379">
        <f t="shared" si="81"/>
        <v>0.81455263617723306</v>
      </c>
      <c r="AU379">
        <f t="shared" si="82"/>
        <v>0.1089463135761882</v>
      </c>
      <c r="AV379">
        <f t="shared" si="83"/>
        <v>1.506344024991726E-2</v>
      </c>
      <c r="AW379">
        <f t="shared" si="84"/>
        <v>1.0122735241252918E-2</v>
      </c>
      <c r="AX379">
        <f t="shared" si="85"/>
        <v>5.0045811079203729E-2</v>
      </c>
      <c r="AY379">
        <f t="shared" si="86"/>
        <v>0</v>
      </c>
      <c r="AZ379">
        <f t="shared" si="87"/>
        <v>5.9077631825768908E-4</v>
      </c>
      <c r="BA379">
        <f t="shared" si="88"/>
        <v>0</v>
      </c>
      <c r="BB379">
        <f t="shared" si="89"/>
        <v>0</v>
      </c>
      <c r="BD379">
        <f t="shared" si="77"/>
        <v>0.13413248906735839</v>
      </c>
    </row>
    <row r="380" spans="1:56" x14ac:dyDescent="0.25">
      <c r="A380">
        <v>2007</v>
      </c>
      <c r="B380" t="s">
        <v>14</v>
      </c>
      <c r="C380" t="s">
        <v>3</v>
      </c>
      <c r="D380">
        <f t="shared" si="78"/>
        <v>45.163780347889897</v>
      </c>
      <c r="E380">
        <f t="shared" si="79"/>
        <v>267.288735272363</v>
      </c>
      <c r="F380">
        <v>622.86274944562604</v>
      </c>
      <c r="G380">
        <v>17.348898337948501</v>
      </c>
      <c r="H380">
        <v>1.13932877959168</v>
      </c>
      <c r="I380">
        <v>13.877631704305999</v>
      </c>
      <c r="J380">
        <v>1842.92551880462</v>
      </c>
      <c r="K380" s="1">
        <v>0</v>
      </c>
      <c r="L380">
        <v>0</v>
      </c>
      <c r="N380">
        <v>2.8486799743571183</v>
      </c>
      <c r="O380">
        <v>3.4900175628941543E-2</v>
      </c>
      <c r="P380" t="str">
        <f ca="1">IF(LOOKUP(C380,$BG$10:$BG$15,$BP$10:$BP$15)=A380,C380,"")</f>
        <v/>
      </c>
      <c r="Q380" t="str">
        <f ca="1">IF(LOOKUP(C380,$BG$10:$BG$15,$BQ$10:$BQ$15)=A380,C380,"")</f>
        <v/>
      </c>
      <c r="T380">
        <f>LOOKUP(C380,$X$32:$X$37,$AA$32:$AA$37)</f>
        <v>1762.9602734437415</v>
      </c>
      <c r="U380">
        <v>5400.6900161602098</v>
      </c>
      <c r="AE380" t="s">
        <v>3</v>
      </c>
      <c r="AF380">
        <v>244470.272530452</v>
      </c>
      <c r="AG380">
        <v>267085407.75475201</v>
      </c>
      <c r="AH380">
        <v>45163780.3478899</v>
      </c>
      <c r="AI380">
        <v>5077382.1526376102</v>
      </c>
      <c r="AJ380">
        <v>3420264.1749539799</v>
      </c>
      <c r="AK380">
        <v>16906800</v>
      </c>
      <c r="AM380">
        <v>203327.51761096099</v>
      </c>
      <c r="AN380">
        <v>0</v>
      </c>
      <c r="AQ380" t="s">
        <v>3</v>
      </c>
      <c r="AR380">
        <f t="shared" si="90"/>
        <v>23</v>
      </c>
      <c r="AS380">
        <f t="shared" si="80"/>
        <v>7.2306784069197901E-4</v>
      </c>
      <c r="AT380">
        <f t="shared" si="81"/>
        <v>0.78995645182793961</v>
      </c>
      <c r="AU380">
        <f t="shared" si="82"/>
        <v>0.13358056501355514</v>
      </c>
      <c r="AV380">
        <f t="shared" si="83"/>
        <v>1.5017334056509308E-2</v>
      </c>
      <c r="AW380">
        <f t="shared" si="84"/>
        <v>1.0116088986942379E-2</v>
      </c>
      <c r="AX380">
        <f t="shared" si="85"/>
        <v>5.0005112042767468E-2</v>
      </c>
      <c r="AY380">
        <f t="shared" si="86"/>
        <v>0</v>
      </c>
      <c r="AZ380">
        <f t="shared" si="87"/>
        <v>6.0138023159402607E-4</v>
      </c>
      <c r="BA380">
        <f t="shared" si="88"/>
        <v>0</v>
      </c>
      <c r="BB380">
        <f t="shared" si="89"/>
        <v>0</v>
      </c>
      <c r="BD380">
        <f t="shared" si="77"/>
        <v>0.15871398805700684</v>
      </c>
    </row>
    <row r="381" spans="1:56" x14ac:dyDescent="0.25">
      <c r="A381">
        <v>2008</v>
      </c>
      <c r="B381" t="s">
        <v>14</v>
      </c>
      <c r="C381" t="s">
        <v>3</v>
      </c>
      <c r="D381">
        <f t="shared" si="78"/>
        <v>36.598431814836097</v>
      </c>
      <c r="E381">
        <f t="shared" si="79"/>
        <v>276.63187627797123</v>
      </c>
      <c r="F381">
        <v>642.97845571105404</v>
      </c>
      <c r="G381">
        <v>17.895814814201898</v>
      </c>
      <c r="H381">
        <v>1.17351913804154</v>
      </c>
      <c r="I381">
        <v>14.0320122998346</v>
      </c>
      <c r="J381">
        <v>1501.5999438394001</v>
      </c>
      <c r="K381">
        <v>5.1104204873032204E-3</v>
      </c>
      <c r="L381">
        <v>0</v>
      </c>
      <c r="N381">
        <v>15.059809564304913</v>
      </c>
      <c r="O381">
        <v>0.15367077834951881</v>
      </c>
      <c r="P381" t="str">
        <f ca="1">IF(LOOKUP(C381,$BG$10:$BG$15,$BP$10:$BP$15)=A381,C381,"")</f>
        <v/>
      </c>
      <c r="Q381" t="str">
        <f ca="1">IF(LOOKUP(C381,$BG$10:$BG$15,$BQ$10:$BQ$15)=A381,C381,"")</f>
        <v/>
      </c>
      <c r="T381">
        <f>LOOKUP(C381,$X$32:$X$37,$AA$32:$AA$37)</f>
        <v>1762.9602734437415</v>
      </c>
      <c r="U381">
        <v>4850.1779428748296</v>
      </c>
      <c r="AE381" t="s">
        <v>3</v>
      </c>
      <c r="AF381">
        <v>265982.43636622198</v>
      </c>
      <c r="AG381">
        <v>276435964.932491</v>
      </c>
      <c r="AH381">
        <v>36598431.8148361</v>
      </c>
      <c r="AI381">
        <v>5095786.3670035396</v>
      </c>
      <c r="AJ381">
        <v>3430972.1216301499</v>
      </c>
      <c r="AK381">
        <v>16953120</v>
      </c>
      <c r="AM381">
        <v>195893.09548020401</v>
      </c>
      <c r="AN381">
        <v>18.25</v>
      </c>
      <c r="AQ381" t="s">
        <v>3</v>
      </c>
      <c r="AR381">
        <f t="shared" si="90"/>
        <v>4</v>
      </c>
      <c r="AS381">
        <f t="shared" si="80"/>
        <v>7.8466411705847481E-4</v>
      </c>
      <c r="AT381">
        <f t="shared" si="81"/>
        <v>0.81550265239433162</v>
      </c>
      <c r="AU381">
        <f t="shared" si="82"/>
        <v>0.10796756574623245</v>
      </c>
      <c r="AV381">
        <f t="shared" si="83"/>
        <v>1.5032874971030327E-2</v>
      </c>
      <c r="AW381">
        <f t="shared" si="84"/>
        <v>1.0121573240890315E-2</v>
      </c>
      <c r="AX381">
        <f t="shared" si="85"/>
        <v>5.0012719328093577E-2</v>
      </c>
      <c r="AY381">
        <f t="shared" si="86"/>
        <v>0</v>
      </c>
      <c r="AZ381">
        <f t="shared" si="87"/>
        <v>5.7789636377037846E-4</v>
      </c>
      <c r="BA381">
        <f t="shared" si="88"/>
        <v>5.3838592998675627E-8</v>
      </c>
      <c r="BB381">
        <f t="shared" si="89"/>
        <v>0</v>
      </c>
      <c r="BD381">
        <f t="shared" si="77"/>
        <v>0.1331220139581531</v>
      </c>
    </row>
    <row r="382" spans="1:56" x14ac:dyDescent="0.25">
      <c r="A382">
        <v>2009</v>
      </c>
      <c r="B382" t="s">
        <v>14</v>
      </c>
      <c r="C382" t="s">
        <v>3</v>
      </c>
      <c r="D382">
        <f t="shared" si="78"/>
        <v>34.736814504941798</v>
      </c>
      <c r="E382">
        <f t="shared" si="79"/>
        <v>277.81931641699055</v>
      </c>
      <c r="F382">
        <v>646.83778460712995</v>
      </c>
      <c r="G382">
        <v>18.0093792954798</v>
      </c>
      <c r="H382">
        <v>1.1807840759805299</v>
      </c>
      <c r="I382">
        <v>14.053033356895099</v>
      </c>
      <c r="J382">
        <v>1406.19895759774</v>
      </c>
      <c r="K382">
        <v>4.6527999999999101E-3</v>
      </c>
      <c r="L382">
        <v>0</v>
      </c>
      <c r="N382">
        <v>18.108867013218529</v>
      </c>
      <c r="O382">
        <v>0.18195677334900839</v>
      </c>
      <c r="P382" t="str">
        <f ca="1">IF(LOOKUP(C382,$BG$10:$BG$15,$BP$10:$BP$15)=A382,C382,"")</f>
        <v/>
      </c>
      <c r="Q382" t="str">
        <f ca="1">IF(LOOKUP(C382,$BG$10:$BG$15,$BQ$10:$BQ$15)=A382,C382,"")</f>
        <v/>
      </c>
      <c r="T382">
        <f>LOOKUP(C382,$X$32:$X$37,$AA$32:$AA$37)</f>
        <v>1762.9602734437415</v>
      </c>
      <c r="U382">
        <v>4857.1740655567601</v>
      </c>
      <c r="AE382" t="s">
        <v>3</v>
      </c>
      <c r="AF382">
        <v>396187.50573386298</v>
      </c>
      <c r="AG382">
        <v>277623636.544994</v>
      </c>
      <c r="AH382">
        <v>34736814.504941799</v>
      </c>
      <c r="AI382">
        <v>5122103.8191142101</v>
      </c>
      <c r="AJ382">
        <v>3419100.9749539802</v>
      </c>
      <c r="AK382">
        <v>16906800</v>
      </c>
      <c r="AM382">
        <v>195651.68117374799</v>
      </c>
      <c r="AN382">
        <v>28.190822753275299</v>
      </c>
      <c r="AQ382" t="s">
        <v>3</v>
      </c>
      <c r="AR382">
        <f t="shared" si="90"/>
        <v>2</v>
      </c>
      <c r="AS382">
        <f t="shared" si="80"/>
        <v>1.1707657426623199E-3</v>
      </c>
      <c r="AT382">
        <f t="shared" si="81"/>
        <v>0.82040003361073355</v>
      </c>
      <c r="AU382">
        <f t="shared" si="82"/>
        <v>0.10265006302071629</v>
      </c>
      <c r="AV382">
        <f t="shared" si="83"/>
        <v>1.513622614289877E-2</v>
      </c>
      <c r="AW382">
        <f t="shared" si="84"/>
        <v>1.0103716634790679E-2</v>
      </c>
      <c r="AX382">
        <f t="shared" si="85"/>
        <v>4.996094518775604E-2</v>
      </c>
      <c r="AY382">
        <f t="shared" si="86"/>
        <v>0</v>
      </c>
      <c r="AZ382">
        <f t="shared" si="87"/>
        <v>5.7816635430796737E-4</v>
      </c>
      <c r="BA382">
        <f t="shared" si="88"/>
        <v>8.3306134240313545E-8</v>
      </c>
      <c r="BB382">
        <f t="shared" si="89"/>
        <v>0</v>
      </c>
      <c r="BD382">
        <f t="shared" si="77"/>
        <v>0.12789000579840573</v>
      </c>
    </row>
    <row r="383" spans="1:56" x14ac:dyDescent="0.25">
      <c r="A383">
        <v>2010</v>
      </c>
      <c r="B383" t="s">
        <v>14</v>
      </c>
      <c r="C383" t="s">
        <v>3</v>
      </c>
      <c r="D383">
        <f t="shared" si="78"/>
        <v>49.619949821516201</v>
      </c>
      <c r="E383">
        <f t="shared" si="79"/>
        <v>260.6775016875369</v>
      </c>
      <c r="F383">
        <v>611.54664898267697</v>
      </c>
      <c r="G383">
        <v>17.037946933908099</v>
      </c>
      <c r="H383">
        <v>1.1211662615996201</v>
      </c>
      <c r="I383">
        <v>13.8585936961525</v>
      </c>
      <c r="J383">
        <v>1925.2815317156701</v>
      </c>
      <c r="K383">
        <v>1.20839999999978E-3</v>
      </c>
      <c r="L383">
        <v>0</v>
      </c>
      <c r="N383">
        <v>13.916083032809517</v>
      </c>
      <c r="O383">
        <v>7.2100701774500786E-2</v>
      </c>
      <c r="P383" t="str">
        <f ca="1">IF(LOOKUP(C383,$BG$10:$BG$15,$BP$10:$BP$15)=A383,C383,"")</f>
        <v/>
      </c>
      <c r="Q383" t="str">
        <f ca="1">IF(LOOKUP(C383,$BG$10:$BG$15,$BQ$10:$BQ$15)=A383,C383,"")</f>
        <v/>
      </c>
      <c r="T383">
        <f>LOOKUP(C383,$X$32:$X$37,$AA$32:$AA$37)</f>
        <v>1762.9602734437415</v>
      </c>
      <c r="U383">
        <v>5882.86122125784</v>
      </c>
      <c r="AE383" t="s">
        <v>3</v>
      </c>
      <c r="AF383">
        <v>135029.79452055</v>
      </c>
      <c r="AG383">
        <v>260476745.27887401</v>
      </c>
      <c r="AH383">
        <v>49619949.821516201</v>
      </c>
      <c r="AI383">
        <v>5080286.4625890404</v>
      </c>
      <c r="AJ383">
        <v>3419962.0749539798</v>
      </c>
      <c r="AK383">
        <v>16906800</v>
      </c>
      <c r="AM383">
        <v>200694.77494758501</v>
      </c>
      <c r="AN383">
        <v>61.633715297739997</v>
      </c>
      <c r="AQ383" t="s">
        <v>3</v>
      </c>
      <c r="AR383">
        <f t="shared" si="90"/>
        <v>34</v>
      </c>
      <c r="AS383">
        <f t="shared" si="80"/>
        <v>4.0206641125430255E-4</v>
      </c>
      <c r="AT383">
        <f t="shared" si="81"/>
        <v>0.77559882662444113</v>
      </c>
      <c r="AU383">
        <f t="shared" si="82"/>
        <v>0.14774898549015675</v>
      </c>
      <c r="AV383">
        <f t="shared" si="83"/>
        <v>1.5127124746132444E-2</v>
      </c>
      <c r="AW383">
        <f t="shared" si="84"/>
        <v>1.0183322006709397E-2</v>
      </c>
      <c r="AX383">
        <f t="shared" si="85"/>
        <v>5.0341899918685845E-2</v>
      </c>
      <c r="AY383">
        <f t="shared" si="86"/>
        <v>0</v>
      </c>
      <c r="AZ383">
        <f t="shared" si="87"/>
        <v>5.9759128129595806E-4</v>
      </c>
      <c r="BA383">
        <f t="shared" si="88"/>
        <v>1.8352132438637729E-7</v>
      </c>
      <c r="BB383">
        <f t="shared" si="89"/>
        <v>0</v>
      </c>
      <c r="BD383">
        <f t="shared" si="77"/>
        <v>0.17305943224299861</v>
      </c>
    </row>
    <row r="384" spans="1:56" x14ac:dyDescent="0.25">
      <c r="A384">
        <v>2011</v>
      </c>
      <c r="B384" t="s">
        <v>14</v>
      </c>
      <c r="C384" t="s">
        <v>3</v>
      </c>
      <c r="D384">
        <f t="shared" si="78"/>
        <v>41.602077275195505</v>
      </c>
      <c r="E384">
        <f t="shared" si="79"/>
        <v>269.47220861650186</v>
      </c>
      <c r="F384">
        <v>630.43254690483104</v>
      </c>
      <c r="G384">
        <v>17.5521433907182</v>
      </c>
      <c r="H384">
        <v>1.15320936050664</v>
      </c>
      <c r="I384">
        <v>13.975801189376901</v>
      </c>
      <c r="J384">
        <v>1689.81693299839</v>
      </c>
      <c r="K384">
        <v>4.8913298206365603E-3</v>
      </c>
      <c r="L384">
        <v>0</v>
      </c>
      <c r="N384">
        <v>2.8964964424761348</v>
      </c>
      <c r="O384">
        <v>7.7149890356919659E-2</v>
      </c>
      <c r="P384" t="str">
        <f ca="1">IF(LOOKUP(C384,$BG$10:$BG$15,$BP$10:$BP$15)=A384,C384,"")</f>
        <v/>
      </c>
      <c r="Q384" t="str">
        <f ca="1">IF(LOOKUP(C384,$BG$10:$BG$15,$BQ$10:$BQ$15)=A384,C384,"")</f>
        <v/>
      </c>
      <c r="T384">
        <f>LOOKUP(C384,$X$32:$X$37,$AA$32:$AA$37)</f>
        <v>1762.9602734437415</v>
      </c>
      <c r="U384">
        <v>5582.1834753293597</v>
      </c>
      <c r="AE384" t="s">
        <v>3</v>
      </c>
      <c r="AF384">
        <v>213813.10050225499</v>
      </c>
      <c r="AG384">
        <v>269276652.29086</v>
      </c>
      <c r="AH384">
        <v>41602077.275195502</v>
      </c>
      <c r="AI384">
        <v>5158979.7877734601</v>
      </c>
      <c r="AJ384">
        <v>3419041.3424988198</v>
      </c>
      <c r="AK384">
        <v>16906800</v>
      </c>
      <c r="AM384">
        <v>195441.986251241</v>
      </c>
      <c r="AN384">
        <v>114.33939065033501</v>
      </c>
      <c r="AQ384" t="s">
        <v>3</v>
      </c>
      <c r="AR384">
        <f t="shared" si="90"/>
        <v>14</v>
      </c>
      <c r="AS384">
        <f t="shared" si="80"/>
        <v>6.3488804392140277E-4</v>
      </c>
      <c r="AT384">
        <f t="shared" si="81"/>
        <v>0.79957928978652448</v>
      </c>
      <c r="AU384">
        <f t="shared" si="82"/>
        <v>0.12353153947195744</v>
      </c>
      <c r="AV384">
        <f t="shared" si="83"/>
        <v>1.5318867639052837E-2</v>
      </c>
      <c r="AW384">
        <f t="shared" si="84"/>
        <v>1.0152364214009372E-2</v>
      </c>
      <c r="AX384">
        <f t="shared" si="85"/>
        <v>5.0202373735547444E-2</v>
      </c>
      <c r="AY384">
        <f t="shared" si="86"/>
        <v>0</v>
      </c>
      <c r="AZ384">
        <f t="shared" si="87"/>
        <v>5.8033759418710381E-4</v>
      </c>
      <c r="BA384">
        <f t="shared" si="88"/>
        <v>3.3951480008770893E-7</v>
      </c>
      <c r="BB384">
        <f t="shared" si="89"/>
        <v>0</v>
      </c>
      <c r="BD384">
        <f t="shared" si="77"/>
        <v>0.14900277132501963</v>
      </c>
    </row>
    <row r="385" spans="1:56" x14ac:dyDescent="0.25">
      <c r="A385">
        <v>2012</v>
      </c>
      <c r="B385" t="s">
        <v>14</v>
      </c>
      <c r="C385" t="s">
        <v>3</v>
      </c>
      <c r="D385">
        <f t="shared" si="78"/>
        <v>41.202217918485296</v>
      </c>
      <c r="E385">
        <f t="shared" si="79"/>
        <v>271.20525346490507</v>
      </c>
      <c r="F385">
        <v>631.89687051942099</v>
      </c>
      <c r="G385">
        <v>17.5959462775023</v>
      </c>
      <c r="H385">
        <v>1.1548765352397601</v>
      </c>
      <c r="I385">
        <v>13.970788455727799</v>
      </c>
      <c r="J385">
        <v>1662.7755513940201</v>
      </c>
      <c r="K385">
        <v>7.9679999999977596E-4</v>
      </c>
      <c r="L385">
        <v>0</v>
      </c>
      <c r="N385">
        <v>5.0294006475895543</v>
      </c>
      <c r="O385">
        <v>7.3804331440938453E-2</v>
      </c>
      <c r="P385" t="str">
        <f ca="1">IF(LOOKUP(C385,$BG$10:$BG$15,$BP$10:$BP$15)=A385,C385,"")</f>
        <v/>
      </c>
      <c r="Q385" t="str">
        <f ca="1">IF(LOOKUP(C385,$BG$10:$BG$15,$BQ$10:$BQ$15)=A385,C385,"")</f>
        <v/>
      </c>
      <c r="T385">
        <f>LOOKUP(C385,$X$32:$X$37,$AA$32:$AA$37)</f>
        <v>1762.9602734437415</v>
      </c>
      <c r="U385">
        <v>5265.6122598665997</v>
      </c>
      <c r="AE385" t="s">
        <v>3</v>
      </c>
      <c r="AF385">
        <v>208443.49315069799</v>
      </c>
      <c r="AG385">
        <v>271003683.48733997</v>
      </c>
      <c r="AH385">
        <v>41202217.918485299</v>
      </c>
      <c r="AI385">
        <v>5151039.7857648702</v>
      </c>
      <c r="AJ385">
        <v>3432050.5267519802</v>
      </c>
      <c r="AK385">
        <v>16953120</v>
      </c>
      <c r="AM385">
        <v>201468.22756512999</v>
      </c>
      <c r="AN385">
        <v>101.75</v>
      </c>
      <c r="AQ385" t="s">
        <v>3</v>
      </c>
      <c r="AR385">
        <f t="shared" si="90"/>
        <v>13</v>
      </c>
      <c r="AS385">
        <f t="shared" si="80"/>
        <v>6.1641929067918482E-4</v>
      </c>
      <c r="AT385">
        <f t="shared" si="81"/>
        <v>0.80142534469012772</v>
      </c>
      <c r="AU385">
        <f t="shared" si="82"/>
        <v>0.12184521358678285</v>
      </c>
      <c r="AV385">
        <f t="shared" si="83"/>
        <v>1.5232906736531578E-2</v>
      </c>
      <c r="AW385">
        <f t="shared" si="84"/>
        <v>1.0149427642464617E-2</v>
      </c>
      <c r="AX385">
        <f t="shared" si="85"/>
        <v>5.0134595459134422E-2</v>
      </c>
      <c r="AY385">
        <f t="shared" si="86"/>
        <v>0</v>
      </c>
      <c r="AZ385">
        <f t="shared" si="87"/>
        <v>5.9579169420417172E-4</v>
      </c>
      <c r="BA385">
        <f t="shared" si="88"/>
        <v>3.0090007550037562E-7</v>
      </c>
      <c r="BB385">
        <f t="shared" si="89"/>
        <v>0</v>
      </c>
      <c r="BD385">
        <f t="shared" si="77"/>
        <v>0.14722754796577905</v>
      </c>
    </row>
    <row r="386" spans="1:56" x14ac:dyDescent="0.25">
      <c r="A386">
        <v>2013</v>
      </c>
      <c r="B386" t="s">
        <v>14</v>
      </c>
      <c r="C386" t="s">
        <v>3</v>
      </c>
      <c r="D386">
        <f t="shared" si="78"/>
        <v>43.817258442981604</v>
      </c>
      <c r="E386">
        <f t="shared" si="79"/>
        <v>268.18805690081422</v>
      </c>
      <c r="F386">
        <v>625.77863838715496</v>
      </c>
      <c r="G386">
        <v>17.426158895032099</v>
      </c>
      <c r="H386">
        <v>1.1456697339353299</v>
      </c>
      <c r="I386">
        <v>13.9208965743883</v>
      </c>
      <c r="J386">
        <v>1756.74840045</v>
      </c>
      <c r="K386" s="1">
        <v>0</v>
      </c>
      <c r="L386">
        <v>0</v>
      </c>
      <c r="N386">
        <v>0.60283644099760636</v>
      </c>
      <c r="O386">
        <v>1.470564879700853E-2</v>
      </c>
      <c r="P386" t="str">
        <f ca="1">IF(LOOKUP(C386,$BG$10:$BG$15,$BP$10:$BP$15)=A386,C386,"")</f>
        <v/>
      </c>
      <c r="Q386" t="str">
        <f ca="1">IF(LOOKUP(C386,$BG$10:$BG$15,$BQ$10:$BQ$15)=A386,C386,"")</f>
        <v/>
      </c>
      <c r="T386">
        <f>LOOKUP(C386,$X$32:$X$37,$AA$32:$AA$37)</f>
        <v>1762.9602734437415</v>
      </c>
      <c r="U386">
        <v>5405.2613356735501</v>
      </c>
      <c r="AE386" t="s">
        <v>3</v>
      </c>
      <c r="AF386">
        <v>159780.821917819</v>
      </c>
      <c r="AG386">
        <v>267980091.942471</v>
      </c>
      <c r="AH386">
        <v>43817258.442981601</v>
      </c>
      <c r="AI386">
        <v>5165080.0281265499</v>
      </c>
      <c r="AJ386">
        <v>3420264.1749539799</v>
      </c>
      <c r="AK386">
        <v>16906800</v>
      </c>
      <c r="AM386">
        <v>207856.95834322801</v>
      </c>
      <c r="AN386">
        <v>108</v>
      </c>
      <c r="AQ386" t="s">
        <v>3</v>
      </c>
      <c r="AR386">
        <f t="shared" si="90"/>
        <v>20</v>
      </c>
      <c r="AS386">
        <f t="shared" si="80"/>
        <v>4.7320419293631636E-4</v>
      </c>
      <c r="AT386">
        <f t="shared" si="81"/>
        <v>0.79364532994991976</v>
      </c>
      <c r="AU386">
        <f t="shared" si="82"/>
        <v>0.12976845512071281</v>
      </c>
      <c r="AV386">
        <f t="shared" si="83"/>
        <v>1.5296814078339249E-2</v>
      </c>
      <c r="AW386">
        <f t="shared" si="84"/>
        <v>1.012939681440954E-2</v>
      </c>
      <c r="AX386">
        <f t="shared" si="85"/>
        <v>5.0070894323291121E-2</v>
      </c>
      <c r="AY386">
        <f t="shared" si="86"/>
        <v>0</v>
      </c>
      <c r="AZ386">
        <f t="shared" si="87"/>
        <v>6.155856694090244E-4</v>
      </c>
      <c r="BA386">
        <f t="shared" si="88"/>
        <v>3.1985098226248853E-7</v>
      </c>
      <c r="BB386">
        <f t="shared" si="89"/>
        <v>0</v>
      </c>
      <c r="BD386">
        <f t="shared" ref="BD386:BD449" si="91">SUM(AU386:AW386)</f>
        <v>0.1551946660134616</v>
      </c>
    </row>
    <row r="387" spans="1:56" x14ac:dyDescent="0.25">
      <c r="A387">
        <v>2014</v>
      </c>
      <c r="B387" t="s">
        <v>14</v>
      </c>
      <c r="C387" t="s">
        <v>3</v>
      </c>
      <c r="D387">
        <f t="shared" ref="D387:D450" si="92">AH387/1000000</f>
        <v>42.086627033036699</v>
      </c>
      <c r="E387">
        <f t="shared" ref="E387:E450" si="93">SUM(AG387,AL387,AM387,AN387)/1000000</f>
        <v>269.92430333306322</v>
      </c>
      <c r="F387">
        <v>629.75592540165303</v>
      </c>
      <c r="G387">
        <v>17.538135192740398</v>
      </c>
      <c r="H387">
        <v>1.1487693372105601</v>
      </c>
      <c r="I387">
        <v>13.9279362345608</v>
      </c>
      <c r="J387">
        <v>1726.17169414555</v>
      </c>
      <c r="K387">
        <v>2.3179999999997998E-3</v>
      </c>
      <c r="L387">
        <v>0</v>
      </c>
      <c r="N387">
        <v>2.8640414011963031</v>
      </c>
      <c r="O387">
        <v>2.484491224473917E-2</v>
      </c>
      <c r="P387" t="str">
        <f ca="1">IF(LOOKUP(C387,$BG$10:$BG$15,$BP$10:$BP$15)=A387,C387,"")</f>
        <v/>
      </c>
      <c r="Q387" t="str">
        <f ca="1">IF(LOOKUP(C387,$BG$10:$BG$15,$BQ$10:$BQ$15)=A387,C387,"")</f>
        <v/>
      </c>
      <c r="T387">
        <f>LOOKUP(C387,$X$32:$X$37,$AA$32:$AA$37)</f>
        <v>1762.9602734437415</v>
      </c>
      <c r="U387">
        <v>5061.5630258226502</v>
      </c>
      <c r="AE387" t="s">
        <v>3</v>
      </c>
      <c r="AF387">
        <v>232133.519932164</v>
      </c>
      <c r="AG387">
        <v>269715453.12358701</v>
      </c>
      <c r="AH387">
        <v>42086627.033036701</v>
      </c>
      <c r="AI387">
        <v>5127514.0066921804</v>
      </c>
      <c r="AJ387">
        <v>3419684.6749539799</v>
      </c>
      <c r="AK387">
        <v>16906800</v>
      </c>
      <c r="AM387">
        <v>208850.20947622799</v>
      </c>
      <c r="AN387">
        <v>0</v>
      </c>
      <c r="AQ387" t="s">
        <v>3</v>
      </c>
      <c r="AR387">
        <f t="shared" si="90"/>
        <v>16</v>
      </c>
      <c r="AS387">
        <f t="shared" ref="AS387:AS450" si="94">AF387/SUM($AF387:$AO387)</f>
        <v>6.8740165569441947E-4</v>
      </c>
      <c r="AT387">
        <f t="shared" ref="AT387:AT450" si="95">AG387/SUM($AF387:$AO387)</f>
        <v>0.79869055144515211</v>
      </c>
      <c r="AU387">
        <f t="shared" ref="AU387:AU450" si="96">AH387/SUM($AF387:$AO387)</f>
        <v>0.12462834800229294</v>
      </c>
      <c r="AV387">
        <f t="shared" ref="AV387:AV450" si="97">AI387/SUM($AF387:$AO387)</f>
        <v>1.5183768457164383E-2</v>
      </c>
      <c r="AW387">
        <f t="shared" ref="AW387:AW450" si="98">AJ387/SUM($AF387:$AO387)</f>
        <v>1.0126486292040627E-2</v>
      </c>
      <c r="AX387">
        <f t="shared" ref="AX387:AX450" si="99">AK387/SUM($AF387:$AO387)</f>
        <v>5.0064989820904016E-2</v>
      </c>
      <c r="AY387">
        <f t="shared" ref="AY387:AY450" si="100">AL387/SUM($AF387:$AO387)</f>
        <v>0</v>
      </c>
      <c r="AZ387">
        <f t="shared" ref="AZ387:AZ450" si="101">AM387/SUM($AF387:$AO387)</f>
        <v>6.1845432675142697E-4</v>
      </c>
      <c r="BA387">
        <f t="shared" ref="BA387:BA450" si="102">AN387/SUM($AF387:$AO387)</f>
        <v>0</v>
      </c>
      <c r="BB387">
        <f t="shared" ref="BB387:BB450" si="103">AO387/SUM($AF387:$AO387)</f>
        <v>0</v>
      </c>
      <c r="BD387">
        <f t="shared" si="91"/>
        <v>0.14993860275149795</v>
      </c>
    </row>
    <row r="388" spans="1:56" x14ac:dyDescent="0.25">
      <c r="A388">
        <v>2015</v>
      </c>
      <c r="B388" t="s">
        <v>14</v>
      </c>
      <c r="C388" t="s">
        <v>3</v>
      </c>
      <c r="D388">
        <f t="shared" si="92"/>
        <v>42.430194657366698</v>
      </c>
      <c r="E388">
        <f t="shared" si="93"/>
        <v>271.11168848501416</v>
      </c>
      <c r="F388">
        <v>629.79578878176403</v>
      </c>
      <c r="G388">
        <v>17.531174864794</v>
      </c>
      <c r="H388">
        <v>1.15425585828338</v>
      </c>
      <c r="I388">
        <v>13.922732534959099</v>
      </c>
      <c r="J388">
        <v>1691.90668977008</v>
      </c>
      <c r="K388">
        <v>6.01999999999776E-4</v>
      </c>
      <c r="L388">
        <v>0</v>
      </c>
      <c r="N388">
        <v>3.7078589288172381</v>
      </c>
      <c r="O388">
        <v>2.5127733715858191E-2</v>
      </c>
      <c r="P388" t="str">
        <f ca="1">IF(LOOKUP(C388,$BG$10:$BG$15,$BP$10:$BP$15)=A388,C388,"")</f>
        <v/>
      </c>
      <c r="Q388" t="str">
        <f ca="1">IF(LOOKUP(C388,$BG$10:$BG$15,$BQ$10:$BQ$15)=A388,C388,"")</f>
        <v/>
      </c>
      <c r="T388">
        <f>LOOKUP(C388,$X$32:$X$37,$AA$32:$AA$37)</f>
        <v>1762.9602734437415</v>
      </c>
      <c r="U388">
        <v>5188.3035302109001</v>
      </c>
      <c r="AE388" t="s">
        <v>3</v>
      </c>
      <c r="AF388">
        <v>179728.196347049</v>
      </c>
      <c r="AG388">
        <v>270912755.75279599</v>
      </c>
      <c r="AH388">
        <v>42430194.6573667</v>
      </c>
      <c r="AI388">
        <v>5115667.1388643999</v>
      </c>
      <c r="AJ388">
        <v>3419799.9749539802</v>
      </c>
      <c r="AK388">
        <v>16906800</v>
      </c>
      <c r="AM388">
        <v>198932.732218166</v>
      </c>
      <c r="AN388">
        <v>0</v>
      </c>
      <c r="AQ388" t="s">
        <v>3</v>
      </c>
      <c r="AR388">
        <f t="shared" si="90"/>
        <v>18</v>
      </c>
      <c r="AS388">
        <f t="shared" si="94"/>
        <v>5.2991550033885894E-4</v>
      </c>
      <c r="AT388">
        <f t="shared" si="95"/>
        <v>0.79876653430444955</v>
      </c>
      <c r="AU388">
        <f t="shared" si="96"/>
        <v>0.1251023394677428</v>
      </c>
      <c r="AV388">
        <f t="shared" si="97"/>
        <v>1.5083172070696061E-2</v>
      </c>
      <c r="AW388">
        <f t="shared" si="98"/>
        <v>1.008303121947126E-2</v>
      </c>
      <c r="AX388">
        <f t="shared" si="99"/>
        <v>4.984846876129085E-2</v>
      </c>
      <c r="AY388">
        <f t="shared" si="100"/>
        <v>0</v>
      </c>
      <c r="AZ388">
        <f t="shared" si="101"/>
        <v>5.8653867601056887E-4</v>
      </c>
      <c r="BA388">
        <f t="shared" si="102"/>
        <v>0</v>
      </c>
      <c r="BB388">
        <f t="shared" si="103"/>
        <v>0</v>
      </c>
      <c r="BD388">
        <f t="shared" si="91"/>
        <v>0.15026854275791013</v>
      </c>
    </row>
    <row r="389" spans="1:56" x14ac:dyDescent="0.25">
      <c r="A389">
        <v>2016</v>
      </c>
      <c r="B389" t="s">
        <v>14</v>
      </c>
      <c r="C389" t="s">
        <v>3</v>
      </c>
      <c r="D389">
        <f t="shared" si="92"/>
        <v>47.784122436756498</v>
      </c>
      <c r="E389">
        <f t="shared" si="93"/>
        <v>266.05881484259305</v>
      </c>
      <c r="F389">
        <v>617.21476508760202</v>
      </c>
      <c r="G389">
        <v>17.191153321157799</v>
      </c>
      <c r="H389">
        <v>1.1255737645568</v>
      </c>
      <c r="I389">
        <v>13.797688657403301</v>
      </c>
      <c r="J389">
        <v>1894.39999807153</v>
      </c>
      <c r="K389">
        <v>5.0439999999976495E-4</v>
      </c>
      <c r="L389">
        <v>0</v>
      </c>
      <c r="N389">
        <v>6.6989424929936661</v>
      </c>
      <c r="O389">
        <v>0.12859823756652022</v>
      </c>
      <c r="P389" t="str">
        <f ca="1">IF(LOOKUP(C389,$BG$10:$BG$15,$BP$10:$BP$15)=A389,C389,"")</f>
        <v/>
      </c>
      <c r="Q389" t="str">
        <f ca="1">IF(LOOKUP(C389,$BG$10:$BG$15,$BQ$10:$BQ$15)=A389,C389,"")</f>
        <v/>
      </c>
      <c r="T389">
        <f>LOOKUP(C389,$X$32:$X$37,$AA$32:$AA$37)</f>
        <v>1762.9602734437415</v>
      </c>
      <c r="U389">
        <v>4921.0714605376997</v>
      </c>
      <c r="AE389" t="s">
        <v>3</v>
      </c>
      <c r="AF389">
        <v>145479.45205480501</v>
      </c>
      <c r="AG389">
        <v>265856029.26678601</v>
      </c>
      <c r="AH389">
        <v>47784122.436756499</v>
      </c>
      <c r="AI389">
        <v>5251545.4841763098</v>
      </c>
      <c r="AJ389">
        <v>3432123.6267519798</v>
      </c>
      <c r="AK389">
        <v>16953120</v>
      </c>
      <c r="AM389">
        <v>202672.81251607701</v>
      </c>
      <c r="AN389">
        <v>112.763291013101</v>
      </c>
      <c r="AQ389" t="s">
        <v>3</v>
      </c>
      <c r="AR389">
        <f t="shared" si="90"/>
        <v>31</v>
      </c>
      <c r="AS389">
        <f t="shared" si="94"/>
        <v>4.2835293008947707E-4</v>
      </c>
      <c r="AT389">
        <f t="shared" si="95"/>
        <v>0.78279239789465671</v>
      </c>
      <c r="AU389">
        <f t="shared" si="96"/>
        <v>0.14069663150661366</v>
      </c>
      <c r="AV389">
        <f t="shared" si="97"/>
        <v>1.5462767173453794E-2</v>
      </c>
      <c r="AW389">
        <f t="shared" si="98"/>
        <v>1.0105621042583352E-2</v>
      </c>
      <c r="AX389">
        <f t="shared" si="99"/>
        <v>4.9917143098826125E-2</v>
      </c>
      <c r="AY389">
        <f t="shared" si="100"/>
        <v>0</v>
      </c>
      <c r="AZ389">
        <f t="shared" si="101"/>
        <v>5.9675433103797851E-4</v>
      </c>
      <c r="BA389">
        <f t="shared" si="102"/>
        <v>3.320227388112357E-7</v>
      </c>
      <c r="BB389">
        <f t="shared" si="103"/>
        <v>0</v>
      </c>
      <c r="BD389">
        <f t="shared" si="91"/>
        <v>0.16626501972265081</v>
      </c>
    </row>
    <row r="390" spans="1:56" x14ac:dyDescent="0.25">
      <c r="A390">
        <v>2017</v>
      </c>
      <c r="B390" t="s">
        <v>14</v>
      </c>
      <c r="C390" t="s">
        <v>3</v>
      </c>
      <c r="D390">
        <f t="shared" si="92"/>
        <v>38.711122264568004</v>
      </c>
      <c r="E390">
        <f t="shared" si="93"/>
        <v>274.75440133391822</v>
      </c>
      <c r="F390">
        <v>638.16439193821202</v>
      </c>
      <c r="G390">
        <v>17.766897686493799</v>
      </c>
      <c r="H390">
        <v>1.16402486781919</v>
      </c>
      <c r="I390">
        <v>13.9578673952206</v>
      </c>
      <c r="J390">
        <v>1650.4642223691301</v>
      </c>
      <c r="K390">
        <v>2.20279999999984E-3</v>
      </c>
      <c r="L390">
        <v>0</v>
      </c>
      <c r="N390">
        <v>11.06964417052</v>
      </c>
      <c r="O390">
        <v>7.0031603513168728E-2</v>
      </c>
      <c r="P390" t="str">
        <f ca="1">IF(LOOKUP(C390,$BG$10:$BG$15,$BP$10:$BP$15)=A390,C390,"")</f>
        <v/>
      </c>
      <c r="Q390" t="str">
        <f ca="1">IF(LOOKUP(C390,$BG$10:$BG$15,$BQ$10:$BQ$15)=A390,C390,"")</f>
        <v/>
      </c>
      <c r="T390">
        <f>LOOKUP(C390,$X$32:$X$37,$AA$32:$AA$37)</f>
        <v>1762.9602734437415</v>
      </c>
      <c r="U390">
        <v>4676.6823529146004</v>
      </c>
      <c r="AE390" t="s">
        <v>3</v>
      </c>
      <c r="AF390">
        <v>270146.37322247803</v>
      </c>
      <c r="AG390">
        <v>274558087.99273598</v>
      </c>
      <c r="AH390">
        <v>38711122.264568001</v>
      </c>
      <c r="AI390">
        <v>5152703.0902164197</v>
      </c>
      <c r="AJ390">
        <v>3419713.4749539802</v>
      </c>
      <c r="AK390">
        <v>16906800</v>
      </c>
      <c r="AM390">
        <v>196313.34118221299</v>
      </c>
      <c r="AN390">
        <v>0</v>
      </c>
      <c r="AQ390" t="s">
        <v>3</v>
      </c>
      <c r="AR390">
        <f t="shared" si="90"/>
        <v>8</v>
      </c>
      <c r="AS390">
        <f t="shared" si="94"/>
        <v>7.9638713966967368E-4</v>
      </c>
      <c r="AT390">
        <f t="shared" si="95"/>
        <v>0.80939280346968601</v>
      </c>
      <c r="AU390">
        <f t="shared" si="96"/>
        <v>0.11411976243076635</v>
      </c>
      <c r="AV390">
        <f t="shared" si="97"/>
        <v>1.5190085384581798E-2</v>
      </c>
      <c r="AW390">
        <f t="shared" si="98"/>
        <v>1.008126002330441E-2</v>
      </c>
      <c r="AX390">
        <f t="shared" si="99"/>
        <v>4.9840972996808355E-2</v>
      </c>
      <c r="AY390">
        <f t="shared" si="100"/>
        <v>0</v>
      </c>
      <c r="AZ390">
        <f t="shared" si="101"/>
        <v>5.7872855518347074E-4</v>
      </c>
      <c r="BA390">
        <f t="shared" si="102"/>
        <v>0</v>
      </c>
      <c r="BB390">
        <f t="shared" si="103"/>
        <v>0</v>
      </c>
      <c r="BD390">
        <f t="shared" si="91"/>
        <v>0.13939110783865258</v>
      </c>
    </row>
    <row r="391" spans="1:56" x14ac:dyDescent="0.25">
      <c r="A391">
        <v>2018</v>
      </c>
      <c r="B391" t="s">
        <v>14</v>
      </c>
      <c r="C391" t="s">
        <v>3</v>
      </c>
      <c r="D391">
        <f t="shared" si="92"/>
        <v>49.734151130275698</v>
      </c>
      <c r="E391">
        <f t="shared" si="93"/>
        <v>262.8394584466788</v>
      </c>
      <c r="F391">
        <v>612.32992913691498</v>
      </c>
      <c r="G391">
        <v>17.056631971796399</v>
      </c>
      <c r="H391">
        <v>1.1222846266062101</v>
      </c>
      <c r="I391">
        <v>13.8012604506835</v>
      </c>
      <c r="J391">
        <v>2011.46592797178</v>
      </c>
      <c r="K391">
        <v>2.0479999999978101E-4</v>
      </c>
      <c r="L391">
        <v>0</v>
      </c>
      <c r="N391">
        <v>11.868327582427113</v>
      </c>
      <c r="O391">
        <v>0.12831558223691042</v>
      </c>
      <c r="P391" t="str">
        <f ca="1">IF(LOOKUP(C391,$BG$10:$BG$15,$BP$10:$BP$15)=A391,C391,"")</f>
        <v/>
      </c>
      <c r="Q391" t="str">
        <f ca="1">IF(LOOKUP(C391,$BG$10:$BG$15,$BQ$10:$BQ$15)=A391,C391,"")</f>
        <v/>
      </c>
      <c r="T391">
        <f>LOOKUP(C391,$X$32:$X$37,$AA$32:$AA$37)</f>
        <v>1762.9602734437415</v>
      </c>
      <c r="U391">
        <v>5697.5545261420402</v>
      </c>
      <c r="AE391" t="s">
        <v>3</v>
      </c>
      <c r="AF391">
        <v>178520.547945222</v>
      </c>
      <c r="AG391">
        <v>262642632.283117</v>
      </c>
      <c r="AH391">
        <v>49734151.130275697</v>
      </c>
      <c r="AI391">
        <v>5114034.1233125599</v>
      </c>
      <c r="AJ391">
        <v>3420212.9749539802</v>
      </c>
      <c r="AK391">
        <v>16906800</v>
      </c>
      <c r="AM391">
        <v>196826.16356180099</v>
      </c>
      <c r="AN391">
        <v>0</v>
      </c>
      <c r="AQ391" t="s">
        <v>3</v>
      </c>
      <c r="AR391">
        <f t="shared" si="90"/>
        <v>35</v>
      </c>
      <c r="AS391">
        <f t="shared" si="94"/>
        <v>5.2786561045085835E-4</v>
      </c>
      <c r="AT391">
        <f t="shared" si="95"/>
        <v>0.77660535448887802</v>
      </c>
      <c r="AU391">
        <f t="shared" si="96"/>
        <v>0.14705841063569777</v>
      </c>
      <c r="AV391">
        <f t="shared" si="97"/>
        <v>1.5121635998995688E-2</v>
      </c>
      <c r="AW391">
        <f t="shared" si="98"/>
        <v>1.011319330282366E-2</v>
      </c>
      <c r="AX391">
        <f t="shared" si="99"/>
        <v>4.9991546662230775E-2</v>
      </c>
      <c r="AY391">
        <f t="shared" si="100"/>
        <v>0</v>
      </c>
      <c r="AZ391">
        <f t="shared" si="101"/>
        <v>5.8199330092315764E-4</v>
      </c>
      <c r="BA391">
        <f t="shared" si="102"/>
        <v>0</v>
      </c>
      <c r="BB391">
        <f t="shared" si="103"/>
        <v>0</v>
      </c>
      <c r="BD391">
        <f t="shared" si="91"/>
        <v>0.17229323993751711</v>
      </c>
    </row>
    <row r="392" spans="1:56" x14ac:dyDescent="0.25">
      <c r="A392">
        <v>1980</v>
      </c>
      <c r="B392" t="s">
        <v>14</v>
      </c>
      <c r="C392" t="s">
        <v>4</v>
      </c>
      <c r="D392">
        <f t="shared" si="92"/>
        <v>29.8565859240455</v>
      </c>
      <c r="E392">
        <f t="shared" si="93"/>
        <v>38.266697507665427</v>
      </c>
      <c r="F392">
        <v>240.470318391098</v>
      </c>
      <c r="G392">
        <v>18.425662388482699</v>
      </c>
      <c r="H392">
        <v>0.191404525964223</v>
      </c>
      <c r="I392">
        <v>16.0043841521838</v>
      </c>
      <c r="J392">
        <v>1389.55677400276</v>
      </c>
      <c r="K392">
        <v>9.3773677382598494E-2</v>
      </c>
      <c r="L392">
        <v>0</v>
      </c>
      <c r="N392" cm="1">
        <f t="array" ref="N392:N430">ABS(D392:D430-AVERAGE(D392:D430))+ABS(E392:E430-AVERAGE(E392:E430))</f>
        <v>6.2372802895902311</v>
      </c>
      <c r="O392" cm="1">
        <f t="array" ref="O392:O430">ABS(H392:H430-AVERAGE(H392:H430))+ABS(I392:I430-AVERAGE(I392:I430))</f>
        <v>3.2016790787358045</v>
      </c>
      <c r="P392" t="str">
        <f ca="1">IF(LOOKUP(C392,$BG$10:$BG$15,$BP$10:$BP$15)=A392,C392,"")</f>
        <v/>
      </c>
      <c r="Q392" t="str">
        <f ca="1">IF(LOOKUP(C392,$BG$10:$BG$15,$BQ$10:$BQ$15)=A392,C392,"")</f>
        <v/>
      </c>
      <c r="T392">
        <f>LOOKUP(C392,$X$32:$X$37,$AA$32:$AA$37)</f>
        <v>1240.7279198503809</v>
      </c>
      <c r="U392">
        <v>6129.6209750103899</v>
      </c>
      <c r="AE392" t="s">
        <v>4</v>
      </c>
      <c r="AF392">
        <v>200547.94520549499</v>
      </c>
      <c r="AG392">
        <v>6548472</v>
      </c>
      <c r="AH392">
        <v>29856585.924045499</v>
      </c>
      <c r="AI392">
        <v>6956.0813934369398</v>
      </c>
      <c r="AJ392">
        <v>579250.55326199997</v>
      </c>
      <c r="AM392">
        <v>37915.0215353241</v>
      </c>
      <c r="AN392">
        <v>31680310.4861301</v>
      </c>
      <c r="AQ392" t="s">
        <v>4</v>
      </c>
      <c r="AR392">
        <f t="shared" ref="AR392:AR430" si="104">RANK(AH392,$AH$392:$AH$430,1)</f>
        <v>34</v>
      </c>
      <c r="AS392">
        <f t="shared" si="94"/>
        <v>2.9102863819610372E-3</v>
      </c>
      <c r="AT392">
        <f t="shared" si="95"/>
        <v>9.5029290201528185E-2</v>
      </c>
      <c r="AU392">
        <f t="shared" si="96"/>
        <v>0.43326903867085043</v>
      </c>
      <c r="AV392">
        <f t="shared" si="97"/>
        <v>1.0094438479730379E-4</v>
      </c>
      <c r="AW392">
        <f t="shared" si="98"/>
        <v>8.4058951348238726E-3</v>
      </c>
      <c r="AX392">
        <f t="shared" si="99"/>
        <v>0</v>
      </c>
      <c r="AY392">
        <f t="shared" si="100"/>
        <v>0</v>
      </c>
      <c r="AZ392">
        <f t="shared" si="101"/>
        <v>5.5021042839879363E-4</v>
      </c>
      <c r="BA392">
        <f t="shared" si="102"/>
        <v>0.45973433479764036</v>
      </c>
      <c r="BB392">
        <f t="shared" si="103"/>
        <v>0</v>
      </c>
      <c r="BD392">
        <f t="shared" si="91"/>
        <v>0.44177587819047159</v>
      </c>
    </row>
    <row r="393" spans="1:56" x14ac:dyDescent="0.25">
      <c r="A393">
        <v>1981</v>
      </c>
      <c r="B393" t="s">
        <v>14</v>
      </c>
      <c r="C393" t="s">
        <v>4</v>
      </c>
      <c r="D393">
        <f t="shared" si="92"/>
        <v>29.896306091269501</v>
      </c>
      <c r="E393">
        <f t="shared" si="93"/>
        <v>38.352374492823287</v>
      </c>
      <c r="F393">
        <v>240.65023445391299</v>
      </c>
      <c r="G393">
        <v>18.4974542217244</v>
      </c>
      <c r="H393">
        <v>0.19125499977735699</v>
      </c>
      <c r="I393">
        <v>16.125071438578999</v>
      </c>
      <c r="J393">
        <v>1426.6455010258801</v>
      </c>
      <c r="K393">
        <v>4.2039522694800102E-2</v>
      </c>
      <c r="L393">
        <v>0</v>
      </c>
      <c r="N393">
        <v>6.1913234716563714</v>
      </c>
      <c r="O393">
        <v>3.0811413185274712</v>
      </c>
      <c r="P393" t="str">
        <f ca="1">IF(LOOKUP(C393,$BG$10:$BG$15,$BP$10:$BP$15)=A393,C393,"")</f>
        <v/>
      </c>
      <c r="Q393" t="str">
        <f ca="1">IF(LOOKUP(C393,$BG$10:$BG$15,$BQ$10:$BQ$15)=A393,C393,"")</f>
        <v/>
      </c>
      <c r="T393">
        <f>LOOKUP(C393,$X$32:$X$37,$AA$32:$AA$37)</f>
        <v>1240.7279198503809</v>
      </c>
      <c r="U393">
        <v>6114.8259462529804</v>
      </c>
      <c r="AE393" t="s">
        <v>4</v>
      </c>
      <c r="AF393">
        <v>200000.00000001499</v>
      </c>
      <c r="AG393">
        <v>6530580</v>
      </c>
      <c r="AH393">
        <v>29896306.091269501</v>
      </c>
      <c r="AI393">
        <v>6886.3079212635403</v>
      </c>
      <c r="AJ393">
        <v>577366.83042000001</v>
      </c>
      <c r="AM393">
        <v>59027.762059186702</v>
      </c>
      <c r="AN393">
        <v>31762766.730764098</v>
      </c>
      <c r="AQ393" t="s">
        <v>4</v>
      </c>
      <c r="AR393">
        <f t="shared" si="104"/>
        <v>35</v>
      </c>
      <c r="AS393">
        <f t="shared" si="94"/>
        <v>2.8971679054546643E-3</v>
      </c>
      <c r="AT393">
        <f t="shared" si="95"/>
        <v>9.460093390001352E-2</v>
      </c>
      <c r="AU393">
        <f t="shared" si="96"/>
        <v>0.43307309249634146</v>
      </c>
      <c r="AV393">
        <f t="shared" si="97"/>
        <v>9.9753951482807303E-5</v>
      </c>
      <c r="AW393">
        <f t="shared" si="98"/>
        <v>8.3636432538339214E-3</v>
      </c>
      <c r="AX393">
        <f t="shared" si="99"/>
        <v>0</v>
      </c>
      <c r="AY393">
        <f t="shared" si="100"/>
        <v>0</v>
      </c>
      <c r="AZ393">
        <f t="shared" si="101"/>
        <v>8.5506668884338709E-4</v>
      </c>
      <c r="BA393">
        <f t="shared" si="102"/>
        <v>0.4601103418040301</v>
      </c>
      <c r="BB393">
        <f t="shared" si="103"/>
        <v>0</v>
      </c>
      <c r="BD393">
        <f t="shared" si="91"/>
        <v>0.44153648970165821</v>
      </c>
    </row>
    <row r="394" spans="1:56" x14ac:dyDescent="0.25">
      <c r="A394">
        <v>1982</v>
      </c>
      <c r="B394" t="s">
        <v>14</v>
      </c>
      <c r="C394" t="s">
        <v>4</v>
      </c>
      <c r="D394">
        <f t="shared" si="92"/>
        <v>29.2497302883929</v>
      </c>
      <c r="E394">
        <f t="shared" si="93"/>
        <v>38.360908024592234</v>
      </c>
      <c r="F394">
        <v>243.120157405177</v>
      </c>
      <c r="G394">
        <v>18.674464235195899</v>
      </c>
      <c r="H394">
        <v>0.192940483728781</v>
      </c>
      <c r="I394">
        <v>16.142220922530498</v>
      </c>
      <c r="J394">
        <v>1381.93327835677</v>
      </c>
      <c r="K394">
        <v>8.7377066769656606E-2</v>
      </c>
      <c r="L394">
        <v>0</v>
      </c>
      <c r="N394">
        <v>5.5362141370108233</v>
      </c>
      <c r="O394">
        <v>3.062306350624548</v>
      </c>
      <c r="P394" t="str">
        <f ca="1">IF(LOOKUP(C394,$BG$10:$BG$15,$BP$10:$BP$15)=A394,C394,"")</f>
        <v/>
      </c>
      <c r="Q394" t="str">
        <f ca="1">IF(LOOKUP(C394,$BG$10:$BG$15,$BQ$10:$BQ$15)=A394,C394,"")</f>
        <v/>
      </c>
      <c r="T394">
        <f>LOOKUP(C394,$X$32:$X$37,$AA$32:$AA$37)</f>
        <v>1240.7279198503809</v>
      </c>
      <c r="U394">
        <v>5832.6521912569497</v>
      </c>
      <c r="AE394" t="s">
        <v>4</v>
      </c>
      <c r="AF394">
        <v>200000.00000001499</v>
      </c>
      <c r="AG394">
        <v>6530580</v>
      </c>
      <c r="AH394">
        <v>29249730.288392901</v>
      </c>
      <c r="AI394">
        <v>6978.18977719959</v>
      </c>
      <c r="AJ394">
        <v>577366.83042000001</v>
      </c>
      <c r="AM394">
        <v>114911.022059137</v>
      </c>
      <c r="AN394">
        <v>31715417.002533101</v>
      </c>
      <c r="AQ394" t="s">
        <v>4</v>
      </c>
      <c r="AR394">
        <f t="shared" si="104"/>
        <v>29</v>
      </c>
      <c r="AS394">
        <f t="shared" si="94"/>
        <v>2.924191077373703E-3</v>
      </c>
      <c r="AT394">
        <f t="shared" si="95"/>
        <v>9.5483318830368633E-2</v>
      </c>
      <c r="AU394">
        <f t="shared" si="96"/>
        <v>0.42765900162449727</v>
      </c>
      <c r="AV394">
        <f t="shared" si="97"/>
        <v>1.020278014135295E-4</v>
      </c>
      <c r="AW394">
        <f t="shared" si="98"/>
        <v>8.4416546694278671E-3</v>
      </c>
      <c r="AX394">
        <f t="shared" si="99"/>
        <v>0</v>
      </c>
      <c r="AY394">
        <f t="shared" si="100"/>
        <v>0</v>
      </c>
      <c r="AZ394">
        <f t="shared" si="101"/>
        <v>1.68010892698598E-3</v>
      </c>
      <c r="BA394">
        <f t="shared" si="102"/>
        <v>0.46370969706993287</v>
      </c>
      <c r="BB394">
        <f t="shared" si="103"/>
        <v>0</v>
      </c>
      <c r="BD394">
        <f t="shared" si="91"/>
        <v>0.43620268409533869</v>
      </c>
    </row>
    <row r="395" spans="1:56" x14ac:dyDescent="0.25">
      <c r="A395">
        <v>1983</v>
      </c>
      <c r="B395" t="s">
        <v>14</v>
      </c>
      <c r="C395" t="s">
        <v>4</v>
      </c>
      <c r="D395">
        <f t="shared" si="92"/>
        <v>26.040427226708402</v>
      </c>
      <c r="E395">
        <f t="shared" si="93"/>
        <v>40.827674639824764</v>
      </c>
      <c r="F395">
        <v>262.500281515957</v>
      </c>
      <c r="G395">
        <v>20.594848048257099</v>
      </c>
      <c r="H395">
        <v>0.19850854584154201</v>
      </c>
      <c r="I395">
        <v>20.297332021007101</v>
      </c>
      <c r="J395">
        <v>1238.10945444457</v>
      </c>
      <c r="K395" s="1">
        <v>3.3928292936127203E-5</v>
      </c>
      <c r="L395">
        <v>0</v>
      </c>
      <c r="N395">
        <v>0.13985553990620403</v>
      </c>
      <c r="O395">
        <v>1.1009603257087395</v>
      </c>
      <c r="P395" t="str">
        <f ca="1">IF(LOOKUP(C395,$BG$10:$BG$15,$BP$10:$BP$15)=A395,C395,"")</f>
        <v/>
      </c>
      <c r="Q395" t="str">
        <f ca="1">IF(LOOKUP(C395,$BG$10:$BG$15,$BQ$10:$BQ$15)=A395,C395,"")</f>
        <v/>
      </c>
      <c r="T395">
        <f>LOOKUP(C395,$X$32:$X$37,$AA$32:$AA$37)</f>
        <v>1240.7279198503809</v>
      </c>
      <c r="U395">
        <v>5330.5704241248704</v>
      </c>
      <c r="AE395" t="s">
        <v>4</v>
      </c>
      <c r="AF395">
        <v>200000.00000001499</v>
      </c>
      <c r="AG395">
        <v>6530580</v>
      </c>
      <c r="AH395">
        <v>26040427.226708401</v>
      </c>
      <c r="AI395">
        <v>6950.27123747718</v>
      </c>
      <c r="AJ395">
        <v>577366.83042000001</v>
      </c>
      <c r="AM395">
        <v>325933.98233826499</v>
      </c>
      <c r="AN395">
        <v>33971160.657486498</v>
      </c>
      <c r="AQ395" t="s">
        <v>4</v>
      </c>
      <c r="AR395">
        <f t="shared" si="104"/>
        <v>21</v>
      </c>
      <c r="AS395">
        <f t="shared" si="94"/>
        <v>2.9562874920119643E-3</v>
      </c>
      <c r="AT395">
        <f t="shared" si="95"/>
        <v>9.6531359847910239E-2</v>
      </c>
      <c r="AU395">
        <f t="shared" si="96"/>
        <v>0.3849149464848004</v>
      </c>
      <c r="AV395">
        <f t="shared" si="97"/>
        <v>1.0273499962721382E-4</v>
      </c>
      <c r="AW395">
        <f t="shared" si="98"/>
        <v>8.5343116953655544E-3</v>
      </c>
      <c r="AX395">
        <f t="shared" si="99"/>
        <v>0</v>
      </c>
      <c r="AY395">
        <f t="shared" si="100"/>
        <v>0</v>
      </c>
      <c r="AZ395">
        <f t="shared" si="101"/>
        <v>4.8177727760409456E-3</v>
      </c>
      <c r="BA395">
        <f t="shared" si="102"/>
        <v>0.50214258670424372</v>
      </c>
      <c r="BB395">
        <f t="shared" si="103"/>
        <v>0</v>
      </c>
      <c r="BD395">
        <f t="shared" si="91"/>
        <v>0.39355199317979317</v>
      </c>
    </row>
    <row r="396" spans="1:56" x14ac:dyDescent="0.25">
      <c r="A396">
        <v>1984</v>
      </c>
      <c r="B396" t="s">
        <v>14</v>
      </c>
      <c r="C396" t="s">
        <v>4</v>
      </c>
      <c r="D396">
        <f t="shared" si="92"/>
        <v>26.60632895637</v>
      </c>
      <c r="E396">
        <f t="shared" si="93"/>
        <v>40.544974797135204</v>
      </c>
      <c r="F396">
        <v>259.438831224409</v>
      </c>
      <c r="G396">
        <v>20.3209954862674</v>
      </c>
      <c r="H396">
        <v>0.19876752582965301</v>
      </c>
      <c r="I396">
        <v>19.1153075450469</v>
      </c>
      <c r="J396">
        <v>1243.08946320111</v>
      </c>
      <c r="K396">
        <v>6.2346887057691897E-2</v>
      </c>
      <c r="L396">
        <v>0</v>
      </c>
      <c r="N396">
        <v>0.70874603244495304</v>
      </c>
      <c r="O396">
        <v>8.3392686007274425E-2</v>
      </c>
      <c r="P396" t="str">
        <f ca="1">IF(LOOKUP(C396,$BG$10:$BG$15,$BP$10:$BP$15)=A396,C396,"")</f>
        <v/>
      </c>
      <c r="Q396" t="str">
        <f ca="1">IF(LOOKUP(C396,$BG$10:$BG$15,$BQ$10:$BQ$15)=A396,C396,"")</f>
        <v/>
      </c>
      <c r="T396">
        <f>LOOKUP(C396,$X$32:$X$37,$AA$32:$AA$37)</f>
        <v>1240.7279198503809</v>
      </c>
      <c r="U396">
        <v>5753.8660788466304</v>
      </c>
      <c r="AE396" t="s">
        <v>4</v>
      </c>
      <c r="AF396">
        <v>200547.94520549499</v>
      </c>
      <c r="AG396">
        <v>6548472</v>
      </c>
      <c r="AH396">
        <v>26606328.95637</v>
      </c>
      <c r="AI396">
        <v>7028.9329006325697</v>
      </c>
      <c r="AJ396">
        <v>579250.55326199997</v>
      </c>
      <c r="AM396">
        <v>611043.83404860203</v>
      </c>
      <c r="AN396">
        <v>33385458.963086601</v>
      </c>
      <c r="AQ396" t="s">
        <v>4</v>
      </c>
      <c r="AR396">
        <f t="shared" si="104"/>
        <v>24</v>
      </c>
      <c r="AS396">
        <f t="shared" si="94"/>
        <v>2.9519202502018148E-3</v>
      </c>
      <c r="AT396">
        <f t="shared" si="95"/>
        <v>9.6388756737807377E-2</v>
      </c>
      <c r="AU396">
        <f t="shared" si="96"/>
        <v>0.39162585859138255</v>
      </c>
      <c r="AV396">
        <f t="shared" si="97"/>
        <v>1.0346079260710644E-4</v>
      </c>
      <c r="AW396">
        <f t="shared" si="98"/>
        <v>8.5261478813089906E-3</v>
      </c>
      <c r="AX396">
        <f t="shared" si="99"/>
        <v>0</v>
      </c>
      <c r="AY396">
        <f t="shared" si="100"/>
        <v>0</v>
      </c>
      <c r="AZ396">
        <f t="shared" si="101"/>
        <v>8.994121907560701E-3</v>
      </c>
      <c r="BA396">
        <f t="shared" si="102"/>
        <v>0.4914097338391315</v>
      </c>
      <c r="BB396">
        <f t="shared" si="103"/>
        <v>0</v>
      </c>
      <c r="BD396">
        <f t="shared" si="91"/>
        <v>0.40025546726529865</v>
      </c>
    </row>
    <row r="397" spans="1:56" x14ac:dyDescent="0.25">
      <c r="A397">
        <v>1985</v>
      </c>
      <c r="B397" t="s">
        <v>14</v>
      </c>
      <c r="C397" t="s">
        <v>4</v>
      </c>
      <c r="D397">
        <f t="shared" si="92"/>
        <v>33.6064958562947</v>
      </c>
      <c r="E397">
        <f t="shared" si="93"/>
        <v>36.095409406057968</v>
      </c>
      <c r="F397">
        <v>221.839661543912</v>
      </c>
      <c r="G397">
        <v>16.705791472645899</v>
      </c>
      <c r="H397">
        <v>0.18284674859690001</v>
      </c>
      <c r="I397">
        <v>12.3593674657173</v>
      </c>
      <c r="J397">
        <v>1695.0192138452001</v>
      </c>
      <c r="K397">
        <v>0.33578772971033499</v>
      </c>
      <c r="L397">
        <v>0</v>
      </c>
      <c r="N397">
        <v>12.158478323446889</v>
      </c>
      <c r="O397">
        <v>6.8552535425696268</v>
      </c>
      <c r="P397" t="str">
        <f ca="1">IF(LOOKUP(C397,$BG$10:$BG$15,$BP$10:$BP$15)=A397,C397,"")</f>
        <v/>
      </c>
      <c r="Q397" t="str">
        <f ca="1">IF(LOOKUP(C397,$BG$10:$BG$15,$BQ$10:$BQ$15)=A397,C397,"")</f>
        <v/>
      </c>
      <c r="T397">
        <f>LOOKUP(C397,$X$32:$X$37,$AA$32:$AA$37)</f>
        <v>1240.7279198503809</v>
      </c>
      <c r="U397">
        <v>6623.9491680122401</v>
      </c>
      <c r="AE397" t="s">
        <v>4</v>
      </c>
      <c r="AF397">
        <v>200000.00000001499</v>
      </c>
      <c r="AG397">
        <v>6530580</v>
      </c>
      <c r="AH397">
        <v>33606495.856294699</v>
      </c>
      <c r="AI397">
        <v>7000.1771647715304</v>
      </c>
      <c r="AJ397">
        <v>577366.83042000001</v>
      </c>
      <c r="AM397">
        <v>54657.294301673101</v>
      </c>
      <c r="AN397">
        <v>29510172.111756299</v>
      </c>
      <c r="AQ397" t="s">
        <v>4</v>
      </c>
      <c r="AR397">
        <f t="shared" si="104"/>
        <v>39</v>
      </c>
      <c r="AS397">
        <f t="shared" si="94"/>
        <v>2.8374319361660358E-3</v>
      </c>
      <c r="AT397">
        <f t="shared" si="95"/>
        <v>9.2650381268429005E-2</v>
      </c>
      <c r="AU397">
        <f t="shared" si="96"/>
        <v>0.47678072302637486</v>
      </c>
      <c r="AV397">
        <f t="shared" si="97"/>
        <v>9.9312631230707326E-5</v>
      </c>
      <c r="AW397">
        <f t="shared" si="98"/>
        <v>8.1911954175827254E-3</v>
      </c>
      <c r="AX397">
        <f t="shared" si="99"/>
        <v>0</v>
      </c>
      <c r="AY397">
        <f t="shared" si="100"/>
        <v>0</v>
      </c>
      <c r="AZ397">
        <f t="shared" si="101"/>
        <v>7.7543176197990759E-4</v>
      </c>
      <c r="BA397">
        <f t="shared" si="102"/>
        <v>0.41866552395823675</v>
      </c>
      <c r="BB397">
        <f t="shared" si="103"/>
        <v>0</v>
      </c>
      <c r="BD397">
        <f t="shared" si="91"/>
        <v>0.48507123107518829</v>
      </c>
    </row>
    <row r="398" spans="1:56" x14ac:dyDescent="0.25">
      <c r="A398">
        <v>1986</v>
      </c>
      <c r="B398" t="s">
        <v>14</v>
      </c>
      <c r="C398" t="s">
        <v>4</v>
      </c>
      <c r="D398">
        <f t="shared" si="92"/>
        <v>31.310311988588097</v>
      </c>
      <c r="E398">
        <f t="shared" si="93"/>
        <v>37.087463911299878</v>
      </c>
      <c r="F398">
        <v>231.78725367699201</v>
      </c>
      <c r="G398">
        <v>17.600336742233299</v>
      </c>
      <c r="H398">
        <v>0.18973508434390399</v>
      </c>
      <c r="I398">
        <v>13.874914698554001</v>
      </c>
      <c r="J398">
        <v>1527.4370149624001</v>
      </c>
      <c r="K398">
        <v>0.12992722377021099</v>
      </c>
      <c r="L398">
        <v>0</v>
      </c>
      <c r="N398">
        <v>8.8702399504983767</v>
      </c>
      <c r="O398">
        <v>5.3328179739859225</v>
      </c>
      <c r="P398" t="str">
        <f ca="1">IF(LOOKUP(C398,$BG$10:$BG$15,$BP$10:$BP$15)=A398,C398,"")</f>
        <v/>
      </c>
      <c r="Q398" t="str">
        <f ca="1">IF(LOOKUP(C398,$BG$10:$BG$15,$BQ$10:$BQ$15)=A398,C398,"")</f>
        <v/>
      </c>
      <c r="T398">
        <f>LOOKUP(C398,$X$32:$X$37,$AA$32:$AA$37)</f>
        <v>1240.7279198503809</v>
      </c>
      <c r="U398">
        <v>6544.4401626496401</v>
      </c>
      <c r="AE398" t="s">
        <v>4</v>
      </c>
      <c r="AF398">
        <v>200000.00000001499</v>
      </c>
      <c r="AG398">
        <v>6530580</v>
      </c>
      <c r="AH398">
        <v>31310311.988588098</v>
      </c>
      <c r="AI398">
        <v>6931.5344701194999</v>
      </c>
      <c r="AJ398">
        <v>577366.83042000001</v>
      </c>
      <c r="AM398">
        <v>38994.239216178597</v>
      </c>
      <c r="AN398">
        <v>30517889.672083698</v>
      </c>
      <c r="AQ398" t="s">
        <v>4</v>
      </c>
      <c r="AR398">
        <f t="shared" si="104"/>
        <v>37</v>
      </c>
      <c r="AS398">
        <f t="shared" si="94"/>
        <v>2.8909222818986613E-3</v>
      </c>
      <c r="AT398">
        <f t="shared" si="95"/>
        <v>9.4396996178601728E-2</v>
      </c>
      <c r="AU398">
        <f t="shared" si="96"/>
        <v>0.45257839290500668</v>
      </c>
      <c r="AV398">
        <f t="shared" si="97"/>
        <v>1.0019263723707796E-4</v>
      </c>
      <c r="AW398">
        <f t="shared" si="98"/>
        <v>8.3456131744512937E-3</v>
      </c>
      <c r="AX398">
        <f t="shared" si="99"/>
        <v>0</v>
      </c>
      <c r="AY398">
        <f t="shared" si="100"/>
        <v>0</v>
      </c>
      <c r="AZ398">
        <f t="shared" si="101"/>
        <v>5.6364657507864432E-4</v>
      </c>
      <c r="BA398">
        <f t="shared" si="102"/>
        <v>0.44112423624772595</v>
      </c>
      <c r="BB398">
        <f t="shared" si="103"/>
        <v>0</v>
      </c>
      <c r="BD398">
        <f t="shared" si="91"/>
        <v>0.46102419871669509</v>
      </c>
    </row>
    <row r="399" spans="1:56" x14ac:dyDescent="0.25">
      <c r="A399">
        <v>1987</v>
      </c>
      <c r="B399" t="s">
        <v>14</v>
      </c>
      <c r="C399" t="s">
        <v>4</v>
      </c>
      <c r="D399">
        <f t="shared" si="92"/>
        <v>29.571019783173597</v>
      </c>
      <c r="E399">
        <f t="shared" si="93"/>
        <v>38.371142168456601</v>
      </c>
      <c r="F399">
        <v>241.870851408654</v>
      </c>
      <c r="G399">
        <v>18.5665415434617</v>
      </c>
      <c r="H399">
        <v>0.191412775982405</v>
      </c>
      <c r="I399">
        <v>16.394786682225</v>
      </c>
      <c r="J399">
        <v>1459.81699778095</v>
      </c>
      <c r="K399">
        <v>0.13907175657846699</v>
      </c>
      <c r="L399">
        <v>0</v>
      </c>
      <c r="N399">
        <v>5.8472694879271536</v>
      </c>
      <c r="O399">
        <v>2.8112682986764224</v>
      </c>
      <c r="P399" t="str">
        <f ca="1">IF(LOOKUP(C399,$BG$10:$BG$15,$BP$10:$BP$15)=A399,C399,"")</f>
        <v/>
      </c>
      <c r="Q399" t="str">
        <f ca="1">IF(LOOKUP(C399,$BG$10:$BG$15,$BQ$10:$BQ$15)=A399,C399,"")</f>
        <v/>
      </c>
      <c r="T399">
        <f>LOOKUP(C399,$X$32:$X$37,$AA$32:$AA$37)</f>
        <v>1240.7279198503809</v>
      </c>
      <c r="U399">
        <v>7098.02639625338</v>
      </c>
      <c r="AE399" t="s">
        <v>4</v>
      </c>
      <c r="AF399">
        <v>200000.00000001499</v>
      </c>
      <c r="AG399">
        <v>6530580</v>
      </c>
      <c r="AH399">
        <v>29571019.783173598</v>
      </c>
      <c r="AI399">
        <v>6990.3185504051698</v>
      </c>
      <c r="AJ399">
        <v>577366.83042000001</v>
      </c>
      <c r="AM399">
        <v>39116.975831203199</v>
      </c>
      <c r="AN399">
        <v>31801445.1926254</v>
      </c>
      <c r="AQ399" t="s">
        <v>4</v>
      </c>
      <c r="AR399">
        <f t="shared" si="104"/>
        <v>33</v>
      </c>
      <c r="AS399">
        <f t="shared" si="94"/>
        <v>2.9100848204935072E-3</v>
      </c>
      <c r="AT399">
        <f t="shared" si="95"/>
        <v>9.5022708635085329E-2</v>
      </c>
      <c r="AU399">
        <f t="shared" si="96"/>
        <v>0.43027087898760125</v>
      </c>
      <c r="AV399">
        <f t="shared" si="97"/>
        <v>1.017120995197337E-4</v>
      </c>
      <c r="AW399">
        <f t="shared" si="98"/>
        <v>8.400932245307826E-3</v>
      </c>
      <c r="AX399">
        <f t="shared" si="99"/>
        <v>0</v>
      </c>
      <c r="AY399">
        <f t="shared" si="100"/>
        <v>0</v>
      </c>
      <c r="AZ399">
        <f t="shared" si="101"/>
        <v>5.6916858794993645E-4</v>
      </c>
      <c r="BA399">
        <f t="shared" si="102"/>
        <v>0.46272451462404229</v>
      </c>
      <c r="BB399">
        <f t="shared" si="103"/>
        <v>0</v>
      </c>
      <c r="BD399">
        <f t="shared" si="91"/>
        <v>0.43877352333242881</v>
      </c>
    </row>
    <row r="400" spans="1:56" x14ac:dyDescent="0.25">
      <c r="A400">
        <v>1988</v>
      </c>
      <c r="B400" t="s">
        <v>14</v>
      </c>
      <c r="C400" t="s">
        <v>4</v>
      </c>
      <c r="D400">
        <f t="shared" si="92"/>
        <v>31.514561028802998</v>
      </c>
      <c r="E400">
        <f t="shared" si="93"/>
        <v>36.880448629349942</v>
      </c>
      <c r="F400">
        <v>230.604628722927</v>
      </c>
      <c r="G400">
        <v>17.478779847729701</v>
      </c>
      <c r="H400">
        <v>0.18950956587925299</v>
      </c>
      <c r="I400">
        <v>13.3965175765452</v>
      </c>
      <c r="J400">
        <v>1528.6878307004799</v>
      </c>
      <c r="K400">
        <v>0.22298090417917801</v>
      </c>
      <c r="L400">
        <v>0</v>
      </c>
      <c r="N400">
        <v>9.2815042726632129</v>
      </c>
      <c r="O400">
        <v>5.8114406144593742</v>
      </c>
      <c r="P400" t="str">
        <f ca="1">IF(LOOKUP(C400,$BG$10:$BG$15,$BP$10:$BP$15)=A400,C400,"")</f>
        <v/>
      </c>
      <c r="Q400" t="str">
        <f ca="1">IF(LOOKUP(C400,$BG$10:$BG$15,$BQ$10:$BQ$15)=A400,C400,"")</f>
        <v/>
      </c>
      <c r="T400">
        <f>LOOKUP(C400,$X$32:$X$37,$AA$32:$AA$37)</f>
        <v>1240.7279198503809</v>
      </c>
      <c r="U400">
        <v>6785.85357761655</v>
      </c>
      <c r="AE400" t="s">
        <v>4</v>
      </c>
      <c r="AF400">
        <v>200547.94520549499</v>
      </c>
      <c r="AG400">
        <v>6548472</v>
      </c>
      <c r="AH400">
        <v>31514561.028802998</v>
      </c>
      <c r="AI400">
        <v>7064.0623342161198</v>
      </c>
      <c r="AJ400">
        <v>579250.55326199997</v>
      </c>
      <c r="AM400">
        <v>53604.130451041499</v>
      </c>
      <c r="AN400">
        <v>30278372.498898901</v>
      </c>
      <c r="AQ400" t="s">
        <v>4</v>
      </c>
      <c r="AR400">
        <f t="shared" si="104"/>
        <v>38</v>
      </c>
      <c r="AS400">
        <f t="shared" si="94"/>
        <v>2.8988510829943727E-3</v>
      </c>
      <c r="AT400">
        <f t="shared" si="95"/>
        <v>9.4655894527899617E-2</v>
      </c>
      <c r="AU400">
        <f t="shared" si="96"/>
        <v>0.4555320637906724</v>
      </c>
      <c r="AV400">
        <f t="shared" si="97"/>
        <v>1.0210857422098916E-4</v>
      </c>
      <c r="AW400">
        <f t="shared" si="98"/>
        <v>8.3728661090396918E-3</v>
      </c>
      <c r="AX400">
        <f t="shared" si="99"/>
        <v>0</v>
      </c>
      <c r="AY400">
        <f t="shared" si="100"/>
        <v>0</v>
      </c>
      <c r="AZ400">
        <f t="shared" si="101"/>
        <v>7.7482913849727939E-4</v>
      </c>
      <c r="BA400">
        <f t="shared" si="102"/>
        <v>0.43766338677667566</v>
      </c>
      <c r="BB400">
        <f t="shared" si="103"/>
        <v>0</v>
      </c>
      <c r="BD400">
        <f t="shared" si="91"/>
        <v>0.4640070384739331</v>
      </c>
    </row>
    <row r="401" spans="1:56" x14ac:dyDescent="0.25">
      <c r="A401">
        <v>1989</v>
      </c>
      <c r="B401" t="s">
        <v>14</v>
      </c>
      <c r="C401" t="s">
        <v>4</v>
      </c>
      <c r="D401">
        <f t="shared" si="92"/>
        <v>26.543861705392899</v>
      </c>
      <c r="E401">
        <f t="shared" si="93"/>
        <v>40.370071546872147</v>
      </c>
      <c r="F401">
        <v>259.24156634249198</v>
      </c>
      <c r="G401">
        <v>20.279761035811799</v>
      </c>
      <c r="H401">
        <v>0.19867586681879801</v>
      </c>
      <c r="I401">
        <v>19.177880012596798</v>
      </c>
      <c r="J401">
        <v>1322.2466239329599</v>
      </c>
      <c r="K401">
        <v>0.20671671681804701</v>
      </c>
      <c r="L401">
        <v>0</v>
      </c>
      <c r="N401">
        <v>0.82118203173090976</v>
      </c>
      <c r="O401">
        <v>2.0911877468230783E-2</v>
      </c>
      <c r="P401" t="str">
        <f ca="1">IF(LOOKUP(C401,$BG$10:$BG$15,$BP$10:$BP$15)=A401,C401,"")</f>
        <v/>
      </c>
      <c r="Q401" t="str">
        <f ca="1">IF(LOOKUP(C401,$BG$10:$BG$15,$BQ$10:$BQ$15)=A401,C401,"")</f>
        <v>WAPP</v>
      </c>
      <c r="T401">
        <f>LOOKUP(C401,$X$32:$X$37,$AA$32:$AA$37)</f>
        <v>1240.7279198503809</v>
      </c>
      <c r="U401">
        <v>6357.7267591495101</v>
      </c>
      <c r="AE401" t="s">
        <v>4</v>
      </c>
      <c r="AF401">
        <v>200000.00000001499</v>
      </c>
      <c r="AG401">
        <v>6530580</v>
      </c>
      <c r="AH401">
        <v>26543861.705392901</v>
      </c>
      <c r="AI401">
        <v>6944.8043119265003</v>
      </c>
      <c r="AJ401">
        <v>577366.83042000001</v>
      </c>
      <c r="AM401">
        <v>448633.00769374199</v>
      </c>
      <c r="AN401">
        <v>33390858.539178401</v>
      </c>
      <c r="AQ401" t="s">
        <v>4</v>
      </c>
      <c r="AR401">
        <f t="shared" si="104"/>
        <v>23</v>
      </c>
      <c r="AS401">
        <f t="shared" si="94"/>
        <v>2.9542863383512858E-3</v>
      </c>
      <c r="AT401">
        <f t="shared" si="95"/>
        <v>9.646601637754347E-2</v>
      </c>
      <c r="AU401">
        <f t="shared" si="96"/>
        <v>0.39209084001661121</v>
      </c>
      <c r="AV401">
        <f t="shared" si="97"/>
        <v>1.0258470250623013E-4</v>
      </c>
      <c r="AW401">
        <f t="shared" si="98"/>
        <v>8.5285346966343101E-3</v>
      </c>
      <c r="AX401">
        <f t="shared" si="99"/>
        <v>0</v>
      </c>
      <c r="AY401">
        <f t="shared" si="100"/>
        <v>0</v>
      </c>
      <c r="AZ401">
        <f t="shared" si="101"/>
        <v>6.6269518278148504E-3</v>
      </c>
      <c r="BA401">
        <f t="shared" si="102"/>
        <v>0.49323078604053866</v>
      </c>
      <c r="BB401">
        <f t="shared" si="103"/>
        <v>0</v>
      </c>
      <c r="BD401">
        <f t="shared" si="91"/>
        <v>0.40072195941575173</v>
      </c>
    </row>
    <row r="402" spans="1:56" x14ac:dyDescent="0.25">
      <c r="A402">
        <v>1990</v>
      </c>
      <c r="B402" t="s">
        <v>14</v>
      </c>
      <c r="C402" t="s">
        <v>4</v>
      </c>
      <c r="D402">
        <f t="shared" si="92"/>
        <v>28.892853759651601</v>
      </c>
      <c r="E402">
        <f t="shared" si="93"/>
        <v>38.61246983612498</v>
      </c>
      <c r="F402">
        <v>245.35411082411301</v>
      </c>
      <c r="G402">
        <v>18.900572524593901</v>
      </c>
      <c r="H402">
        <v>0.193316147675689</v>
      </c>
      <c r="I402">
        <v>16.422660454787401</v>
      </c>
      <c r="J402">
        <v>1406.09681223803</v>
      </c>
      <c r="K402">
        <v>0.12554255530764499</v>
      </c>
      <c r="L402">
        <v>0</v>
      </c>
      <c r="N402">
        <v>4.9277757967367783</v>
      </c>
      <c r="O402">
        <v>2.781491154420737</v>
      </c>
      <c r="P402" t="str">
        <f ca="1">IF(LOOKUP(C402,$BG$10:$BG$15,$BP$10:$BP$15)=A402,C402,"")</f>
        <v/>
      </c>
      <c r="Q402" t="str">
        <f ca="1">IF(LOOKUP(C402,$BG$10:$BG$15,$BQ$10:$BQ$15)=A402,C402,"")</f>
        <v/>
      </c>
      <c r="T402">
        <f>LOOKUP(C402,$X$32:$X$37,$AA$32:$AA$37)</f>
        <v>1240.7279198503809</v>
      </c>
      <c r="U402">
        <v>6113.2692125983904</v>
      </c>
      <c r="AE402" t="s">
        <v>4</v>
      </c>
      <c r="AF402">
        <v>200000.00000001499</v>
      </c>
      <c r="AG402">
        <v>6530580</v>
      </c>
      <c r="AH402">
        <v>28892853.759651601</v>
      </c>
      <c r="AI402">
        <v>6930.3567427998296</v>
      </c>
      <c r="AJ402">
        <v>577366.83042000001</v>
      </c>
      <c r="AM402">
        <v>307545.34701388102</v>
      </c>
      <c r="AN402">
        <v>31774344.489111099</v>
      </c>
      <c r="AQ402" t="s">
        <v>4</v>
      </c>
      <c r="AR402">
        <f t="shared" si="104"/>
        <v>27</v>
      </c>
      <c r="AS402">
        <f t="shared" si="94"/>
        <v>2.9287027473138406E-3</v>
      </c>
      <c r="AT402">
        <f t="shared" si="95"/>
        <v>9.5630637937756946E-2</v>
      </c>
      <c r="AU402">
        <f t="shared" si="96"/>
        <v>0.42309290091811169</v>
      </c>
      <c r="AV402">
        <f t="shared" si="97"/>
        <v>1.014847741625067E-4</v>
      </c>
      <c r="AW402">
        <f t="shared" si="98"/>
        <v>8.4546791122940591E-3</v>
      </c>
      <c r="AX402">
        <f t="shared" si="99"/>
        <v>0</v>
      </c>
      <c r="AY402">
        <f t="shared" si="100"/>
        <v>0</v>
      </c>
      <c r="AZ402">
        <f t="shared" si="101"/>
        <v>4.5035445136153715E-3</v>
      </c>
      <c r="BA402">
        <f t="shared" si="102"/>
        <v>0.4652880499967455</v>
      </c>
      <c r="BB402">
        <f t="shared" si="103"/>
        <v>0</v>
      </c>
      <c r="BD402">
        <f t="shared" si="91"/>
        <v>0.43164906480456827</v>
      </c>
    </row>
    <row r="403" spans="1:56" x14ac:dyDescent="0.25">
      <c r="A403">
        <v>1991</v>
      </c>
      <c r="B403" t="s">
        <v>14</v>
      </c>
      <c r="C403" t="s">
        <v>4</v>
      </c>
      <c r="D403">
        <f t="shared" si="92"/>
        <v>29.239484512309001</v>
      </c>
      <c r="E403">
        <f t="shared" si="93"/>
        <v>38.298219577317823</v>
      </c>
      <c r="F403">
        <v>242.591929136923</v>
      </c>
      <c r="G403">
        <v>18.627781328273699</v>
      </c>
      <c r="H403">
        <v>0.19431185688372599</v>
      </c>
      <c r="I403">
        <v>16.0330219652643</v>
      </c>
      <c r="J403">
        <v>1397.45861315405</v>
      </c>
      <c r="K403">
        <v>6.0479691333879301E-2</v>
      </c>
      <c r="L403">
        <v>0</v>
      </c>
      <c r="N403">
        <v>5.5886568082013355</v>
      </c>
      <c r="O403">
        <v>3.1701339347358011</v>
      </c>
      <c r="P403" t="str">
        <f ca="1">IF(LOOKUP(C403,$BG$10:$BG$15,$BP$10:$BP$15)=A403,C403,"")</f>
        <v/>
      </c>
      <c r="Q403" t="str">
        <f ca="1">IF(LOOKUP(C403,$BG$10:$BG$15,$BQ$10:$BQ$15)=A403,C403,"")</f>
        <v/>
      </c>
      <c r="T403">
        <f>LOOKUP(C403,$X$32:$X$37,$AA$32:$AA$37)</f>
        <v>1240.7279198503809</v>
      </c>
      <c r="U403">
        <v>6272.2982009555599</v>
      </c>
      <c r="AE403" t="s">
        <v>4</v>
      </c>
      <c r="AF403">
        <v>200000.00000001499</v>
      </c>
      <c r="AG403">
        <v>6530580</v>
      </c>
      <c r="AH403">
        <v>29239484.512309</v>
      </c>
      <c r="AI403">
        <v>7015.0758866409997</v>
      </c>
      <c r="AJ403">
        <v>577366.83042000001</v>
      </c>
      <c r="AM403">
        <v>56408.765966124403</v>
      </c>
      <c r="AN403">
        <v>31711230.811351702</v>
      </c>
      <c r="AQ403" t="s">
        <v>4</v>
      </c>
      <c r="AR403">
        <f t="shared" si="104"/>
        <v>28</v>
      </c>
      <c r="AS403">
        <f t="shared" si="94"/>
        <v>2.9273110895928871E-3</v>
      </c>
      <c r="AT403">
        <f t="shared" si="95"/>
        <v>9.5585196277360424E-2</v>
      </c>
      <c r="AU403">
        <f t="shared" si="96"/>
        <v>0.42796533633427597</v>
      </c>
      <c r="AV403">
        <f t="shared" si="97"/>
        <v>1.0267654718649157E-4</v>
      </c>
      <c r="AW403">
        <f t="shared" si="98"/>
        <v>8.4506616272571767E-3</v>
      </c>
      <c r="AX403">
        <f t="shared" si="99"/>
        <v>0</v>
      </c>
      <c r="AY403">
        <f t="shared" si="100"/>
        <v>0</v>
      </c>
      <c r="AZ403">
        <f t="shared" si="101"/>
        <v>8.2563003081436706E-4</v>
      </c>
      <c r="BA403">
        <f t="shared" si="102"/>
        <v>0.46414318809351263</v>
      </c>
      <c r="BB403">
        <f t="shared" si="103"/>
        <v>0</v>
      </c>
      <c r="BD403">
        <f t="shared" si="91"/>
        <v>0.43651867450871962</v>
      </c>
    </row>
    <row r="404" spans="1:56" x14ac:dyDescent="0.25">
      <c r="A404">
        <v>1992</v>
      </c>
      <c r="B404" t="s">
        <v>14</v>
      </c>
      <c r="C404" t="s">
        <v>4</v>
      </c>
      <c r="D404">
        <f t="shared" si="92"/>
        <v>27.1551276674899</v>
      </c>
      <c r="E404">
        <f t="shared" si="93"/>
        <v>40.036105762718641</v>
      </c>
      <c r="F404">
        <v>255.67955097096001</v>
      </c>
      <c r="G404">
        <v>19.923029952569799</v>
      </c>
      <c r="H404">
        <v>0.19788997330931599</v>
      </c>
      <c r="I404">
        <v>18.580089426149399</v>
      </c>
      <c r="J404">
        <v>1218.4348446169499</v>
      </c>
      <c r="K404" s="1">
        <v>4.0454797510322297E-5</v>
      </c>
      <c r="L404">
        <v>0</v>
      </c>
      <c r="N404">
        <v>1.7664137779814162</v>
      </c>
      <c r="O404">
        <v>0.61948835742511177</v>
      </c>
      <c r="P404" t="str">
        <f ca="1">IF(LOOKUP(C404,$BG$10:$BG$15,$BP$10:$BP$15)=A404,C404,"")</f>
        <v/>
      </c>
      <c r="Q404" t="str">
        <f ca="1">IF(LOOKUP(C404,$BG$10:$BG$15,$BQ$10:$BQ$15)=A404,C404,"")</f>
        <v/>
      </c>
      <c r="T404">
        <f>LOOKUP(C404,$X$32:$X$37,$AA$32:$AA$37)</f>
        <v>1240.7279198503809</v>
      </c>
      <c r="U404">
        <v>5351.6172189941399</v>
      </c>
      <c r="AE404" t="s">
        <v>4</v>
      </c>
      <c r="AF404">
        <v>200547.94520549499</v>
      </c>
      <c r="AG404">
        <v>6548472</v>
      </c>
      <c r="AH404">
        <v>27155127.667489901</v>
      </c>
      <c r="AI404">
        <v>6987.3320294820196</v>
      </c>
      <c r="AJ404">
        <v>579250.55326199997</v>
      </c>
      <c r="AM404">
        <v>329803.64168404002</v>
      </c>
      <c r="AN404">
        <v>33157830.1210346</v>
      </c>
      <c r="AQ404" t="s">
        <v>4</v>
      </c>
      <c r="AR404">
        <f t="shared" si="104"/>
        <v>25</v>
      </c>
      <c r="AS404">
        <f t="shared" si="94"/>
        <v>2.9501881253168709E-3</v>
      </c>
      <c r="AT404">
        <f t="shared" si="95"/>
        <v>9.6332197837151787E-2</v>
      </c>
      <c r="AU404">
        <f t="shared" si="96"/>
        <v>0.39946923965739661</v>
      </c>
      <c r="AV404">
        <f t="shared" si="97"/>
        <v>1.027881086485411E-4</v>
      </c>
      <c r="AW404">
        <f t="shared" si="98"/>
        <v>8.5211449165720817E-3</v>
      </c>
      <c r="AX404">
        <f t="shared" si="99"/>
        <v>0</v>
      </c>
      <c r="AY404">
        <f t="shared" si="100"/>
        <v>0</v>
      </c>
      <c r="AZ404">
        <f t="shared" si="101"/>
        <v>4.8516218223304706E-3</v>
      </c>
      <c r="BA404">
        <f t="shared" si="102"/>
        <v>0.48777281953258345</v>
      </c>
      <c r="BB404">
        <f t="shared" si="103"/>
        <v>0</v>
      </c>
      <c r="BD404">
        <f t="shared" si="91"/>
        <v>0.40809317268261724</v>
      </c>
    </row>
    <row r="405" spans="1:56" x14ac:dyDescent="0.25">
      <c r="A405">
        <v>1993</v>
      </c>
      <c r="B405" t="s">
        <v>14</v>
      </c>
      <c r="C405" t="s">
        <v>4</v>
      </c>
      <c r="D405">
        <f t="shared" si="92"/>
        <v>26.4298326844218</v>
      </c>
      <c r="E405">
        <f t="shared" si="93"/>
        <v>40.549463820869548</v>
      </c>
      <c r="F405">
        <v>260.16024917927302</v>
      </c>
      <c r="G405">
        <v>20.376989650989799</v>
      </c>
      <c r="H405">
        <v>0.198245161913252</v>
      </c>
      <c r="I405">
        <v>19.649666510295798</v>
      </c>
      <c r="J405">
        <v>1233.0201673971101</v>
      </c>
      <c r="K405">
        <v>3.3465400807881698E-2</v>
      </c>
      <c r="L405">
        <v>0</v>
      </c>
      <c r="N405">
        <v>0.52776073676240998</v>
      </c>
      <c r="O405">
        <v>0.45355819892572696</v>
      </c>
      <c r="P405" t="str">
        <f ca="1">IF(LOOKUP(C405,$BG$10:$BG$15,$BP$10:$BP$15)=A405,C405,"")</f>
        <v/>
      </c>
      <c r="Q405" t="str">
        <f ca="1">IF(LOOKUP(C405,$BG$10:$BG$15,$BQ$10:$BQ$15)=A405,C405,"")</f>
        <v/>
      </c>
      <c r="T405">
        <f>LOOKUP(C405,$X$32:$X$37,$AA$32:$AA$37)</f>
        <v>1240.7279198503809</v>
      </c>
      <c r="U405">
        <v>5022.0421813317298</v>
      </c>
      <c r="AE405" t="s">
        <v>4</v>
      </c>
      <c r="AF405">
        <v>200000.00000001499</v>
      </c>
      <c r="AG405">
        <v>6530580</v>
      </c>
      <c r="AH405">
        <v>26429832.6844218</v>
      </c>
      <c r="AI405">
        <v>6962.1427814647304</v>
      </c>
      <c r="AJ405">
        <v>577366.83042000001</v>
      </c>
      <c r="AM405">
        <v>389456.44152754999</v>
      </c>
      <c r="AN405">
        <v>33629427.379341997</v>
      </c>
      <c r="AQ405" t="s">
        <v>4</v>
      </c>
      <c r="AR405">
        <f t="shared" si="104"/>
        <v>22</v>
      </c>
      <c r="AS405">
        <f t="shared" si="94"/>
        <v>2.9514359449892779E-3</v>
      </c>
      <c r="AT405">
        <f t="shared" si="95"/>
        <v>9.6372942768133171E-2</v>
      </c>
      <c r="AU405">
        <f t="shared" si="96"/>
        <v>0.39002979102424556</v>
      </c>
      <c r="AV405">
        <f t="shared" si="97"/>
        <v>1.0274159229680548E-4</v>
      </c>
      <c r="AW405">
        <f t="shared" si="98"/>
        <v>8.5203060837299466E-3</v>
      </c>
      <c r="AX405">
        <f t="shared" si="99"/>
        <v>0</v>
      </c>
      <c r="AY405">
        <f t="shared" si="100"/>
        <v>0</v>
      </c>
      <c r="AZ405">
        <f t="shared" si="101"/>
        <v>5.7472787026596993E-3</v>
      </c>
      <c r="BA405">
        <f t="shared" si="102"/>
        <v>0.49627550388394553</v>
      </c>
      <c r="BB405">
        <f t="shared" si="103"/>
        <v>0</v>
      </c>
      <c r="BD405">
        <f t="shared" si="91"/>
        <v>0.39865283870027229</v>
      </c>
    </row>
    <row r="406" spans="1:56" x14ac:dyDescent="0.25">
      <c r="A406">
        <v>1994</v>
      </c>
      <c r="B406" t="s">
        <v>14</v>
      </c>
      <c r="C406" t="s">
        <v>4</v>
      </c>
      <c r="D406">
        <f t="shared" si="92"/>
        <v>29.326296777688999</v>
      </c>
      <c r="E406">
        <f t="shared" si="93"/>
        <v>38.051872740956469</v>
      </c>
      <c r="F406">
        <v>241.61340250357901</v>
      </c>
      <c r="G406">
        <v>18.501907805680499</v>
      </c>
      <c r="H406">
        <v>0.19351796600005899</v>
      </c>
      <c r="I406">
        <v>15.8344216783081</v>
      </c>
      <c r="J406">
        <v>1328.7157363234201</v>
      </c>
      <c r="K406">
        <v>4.9678227637219199E-2</v>
      </c>
      <c r="L406">
        <v>0</v>
      </c>
      <c r="N406">
        <v>5.921815909942687</v>
      </c>
      <c r="O406">
        <v>3.3695281125756678</v>
      </c>
      <c r="P406" t="str">
        <f ca="1">IF(LOOKUP(C406,$BG$10:$BG$15,$BP$10:$BP$15)=A406,C406,"")</f>
        <v/>
      </c>
      <c r="Q406" t="str">
        <f ca="1">IF(LOOKUP(C406,$BG$10:$BG$15,$BQ$10:$BQ$15)=A406,C406,"")</f>
        <v/>
      </c>
      <c r="T406">
        <f>LOOKUP(C406,$X$32:$X$37,$AA$32:$AA$37)</f>
        <v>1240.7279198503809</v>
      </c>
      <c r="U406">
        <v>5611.7223275448896</v>
      </c>
      <c r="AE406" t="s">
        <v>4</v>
      </c>
      <c r="AF406">
        <v>200000.00000001499</v>
      </c>
      <c r="AG406">
        <v>6530580</v>
      </c>
      <c r="AH406">
        <v>29326296.777688999</v>
      </c>
      <c r="AI406">
        <v>6996.9284833062002</v>
      </c>
      <c r="AJ406">
        <v>577366.83042000001</v>
      </c>
      <c r="AM406">
        <v>46584.4414824657</v>
      </c>
      <c r="AN406">
        <v>31474708.299474001</v>
      </c>
      <c r="AQ406" t="s">
        <v>4</v>
      </c>
      <c r="AR406">
        <f t="shared" si="104"/>
        <v>31</v>
      </c>
      <c r="AS406">
        <f t="shared" si="94"/>
        <v>2.934163247507858E-3</v>
      </c>
      <c r="AT406">
        <f t="shared" si="95"/>
        <v>9.5808939104542148E-2</v>
      </c>
      <c r="AU406">
        <f t="shared" si="96"/>
        <v>0.43024071095298366</v>
      </c>
      <c r="AV406">
        <f t="shared" si="97"/>
        <v>1.0265065200578206E-4</v>
      </c>
      <c r="AW406">
        <f t="shared" si="98"/>
        <v>8.4704426707416947E-3</v>
      </c>
      <c r="AX406">
        <f t="shared" si="99"/>
        <v>0</v>
      </c>
      <c r="AY406">
        <f t="shared" si="100"/>
        <v>0</v>
      </c>
      <c r="AZ406">
        <f t="shared" si="101"/>
        <v>6.8343178051760538E-4</v>
      </c>
      <c r="BA406">
        <f t="shared" si="102"/>
        <v>0.46175966159170118</v>
      </c>
      <c r="BB406">
        <f t="shared" si="103"/>
        <v>0</v>
      </c>
      <c r="BD406">
        <f t="shared" si="91"/>
        <v>0.43881380427573113</v>
      </c>
    </row>
    <row r="407" spans="1:56" x14ac:dyDescent="0.25">
      <c r="A407">
        <v>1995</v>
      </c>
      <c r="B407" t="s">
        <v>14</v>
      </c>
      <c r="C407" t="s">
        <v>4</v>
      </c>
      <c r="D407">
        <f t="shared" si="92"/>
        <v>29.267398652692098</v>
      </c>
      <c r="E407">
        <f t="shared" si="93"/>
        <v>38.525606885204667</v>
      </c>
      <c r="F407">
        <v>243.72957296205601</v>
      </c>
      <c r="G407">
        <v>18.7650762330254</v>
      </c>
      <c r="H407">
        <v>0.192749923417291</v>
      </c>
      <c r="I407">
        <v>16.1417990752492</v>
      </c>
      <c r="J407">
        <v>1350.93259796456</v>
      </c>
      <c r="K407">
        <v>0.14819728293482401</v>
      </c>
      <c r="L407">
        <v>0</v>
      </c>
      <c r="N407">
        <v>5.3891836406975884</v>
      </c>
      <c r="O407">
        <v>3.0629187582173367</v>
      </c>
      <c r="P407" t="str">
        <f ca="1">IF(LOOKUP(C407,$BG$10:$BG$15,$BP$10:$BP$15)=A407,C407,"")</f>
        <v/>
      </c>
      <c r="Q407" t="str">
        <f ca="1">IF(LOOKUP(C407,$BG$10:$BG$15,$BQ$10:$BQ$15)=A407,C407,"")</f>
        <v/>
      </c>
      <c r="T407">
        <f>LOOKUP(C407,$X$32:$X$37,$AA$32:$AA$37)</f>
        <v>1240.7279198503809</v>
      </c>
      <c r="U407">
        <v>5731.5552671014902</v>
      </c>
      <c r="AE407" t="s">
        <v>4</v>
      </c>
      <c r="AF407">
        <v>200000.00000001499</v>
      </c>
      <c r="AG407">
        <v>6530580</v>
      </c>
      <c r="AH407">
        <v>29267398.652692098</v>
      </c>
      <c r="AI407">
        <v>6932.5897767567103</v>
      </c>
      <c r="AJ407">
        <v>577366.83042000001</v>
      </c>
      <c r="AM407">
        <v>294217.68985246698</v>
      </c>
      <c r="AN407">
        <v>31700809.1953522</v>
      </c>
      <c r="AQ407" t="s">
        <v>4</v>
      </c>
      <c r="AR407">
        <f t="shared" si="104"/>
        <v>30</v>
      </c>
      <c r="AS407">
        <f t="shared" si="94"/>
        <v>2.9164167376106672E-3</v>
      </c>
      <c r="AT407">
        <f t="shared" si="95"/>
        <v>9.5229464091520222E-2</v>
      </c>
      <c r="AU407">
        <f t="shared" si="96"/>
        <v>0.42677965648514365</v>
      </c>
      <c r="AV407">
        <f t="shared" si="97"/>
        <v>1.0109160429960177E-4</v>
      </c>
      <c r="AW407">
        <f t="shared" si="98"/>
        <v>8.4192114398899086E-3</v>
      </c>
      <c r="AX407">
        <f t="shared" si="99"/>
        <v>0</v>
      </c>
      <c r="AY407">
        <f t="shared" si="100"/>
        <v>0</v>
      </c>
      <c r="AZ407">
        <f t="shared" si="101"/>
        <v>4.2903069759340729E-3</v>
      </c>
      <c r="BA407">
        <f t="shared" si="102"/>
        <v>0.46226385266560188</v>
      </c>
      <c r="BB407">
        <f t="shared" si="103"/>
        <v>0</v>
      </c>
      <c r="BD407">
        <f t="shared" si="91"/>
        <v>0.43529995952933315</v>
      </c>
    </row>
    <row r="408" spans="1:56" x14ac:dyDescent="0.25">
      <c r="A408">
        <v>1996</v>
      </c>
      <c r="B408" t="s">
        <v>14</v>
      </c>
      <c r="C408" t="s">
        <v>4</v>
      </c>
      <c r="D408">
        <f t="shared" si="92"/>
        <v>29.448439355543098</v>
      </c>
      <c r="E408">
        <f t="shared" si="93"/>
        <v>37.424543082676834</v>
      </c>
      <c r="F408">
        <v>239.10788037497201</v>
      </c>
      <c r="G408">
        <v>18.202797639914898</v>
      </c>
      <c r="H408">
        <v>0.19567002143411</v>
      </c>
      <c r="I408">
        <v>14.491606852346299</v>
      </c>
      <c r="J408">
        <v>1394.9019855295101</v>
      </c>
      <c r="K408">
        <v>4.8536046901674498E-2</v>
      </c>
      <c r="L408">
        <v>0</v>
      </c>
      <c r="N408">
        <v>6.6712881460764208</v>
      </c>
      <c r="O408">
        <v>4.7101908831034178</v>
      </c>
      <c r="P408" t="str">
        <f ca="1">IF(LOOKUP(C408,$BG$10:$BG$15,$BP$10:$BP$15)=A408,C408,"")</f>
        <v/>
      </c>
      <c r="Q408" t="str">
        <f ca="1">IF(LOOKUP(C408,$BG$10:$BG$15,$BQ$10:$BQ$15)=A408,C408,"")</f>
        <v/>
      </c>
      <c r="T408">
        <f>LOOKUP(C408,$X$32:$X$37,$AA$32:$AA$37)</f>
        <v>1240.7279198503809</v>
      </c>
      <c r="U408">
        <v>6241.35574702553</v>
      </c>
      <c r="AE408" t="s">
        <v>4</v>
      </c>
      <c r="AF408">
        <v>200547.94520549499</v>
      </c>
      <c r="AG408">
        <v>6548472</v>
      </c>
      <c r="AH408">
        <v>29448439.355543099</v>
      </c>
      <c r="AI408">
        <v>7039.7849268014097</v>
      </c>
      <c r="AJ408">
        <v>579250.55326199997</v>
      </c>
      <c r="AM408">
        <v>48254.656178335303</v>
      </c>
      <c r="AN408">
        <v>30827816.426498499</v>
      </c>
      <c r="AQ408" t="s">
        <v>4</v>
      </c>
      <c r="AR408">
        <f t="shared" si="104"/>
        <v>32</v>
      </c>
      <c r="AS408">
        <f t="shared" si="94"/>
        <v>2.964062615989597E-3</v>
      </c>
      <c r="AT408">
        <f t="shared" si="95"/>
        <v>9.678524019363921E-2</v>
      </c>
      <c r="AU408">
        <f t="shared" si="96"/>
        <v>0.43524264536124713</v>
      </c>
      <c r="AV408">
        <f t="shared" si="97"/>
        <v>1.0404675702240695E-4</v>
      </c>
      <c r="AW408">
        <f t="shared" si="98"/>
        <v>8.5612191561269656E-3</v>
      </c>
      <c r="AX408">
        <f t="shared" si="99"/>
        <v>0</v>
      </c>
      <c r="AY408">
        <f t="shared" si="100"/>
        <v>0</v>
      </c>
      <c r="AZ408">
        <f t="shared" si="101"/>
        <v>7.131951528053656E-4</v>
      </c>
      <c r="BA408">
        <f t="shared" si="102"/>
        <v>0.45562959076316939</v>
      </c>
      <c r="BB408">
        <f t="shared" si="103"/>
        <v>0</v>
      </c>
      <c r="BD408">
        <f t="shared" si="91"/>
        <v>0.44390791127439649</v>
      </c>
    </row>
    <row r="409" spans="1:56" x14ac:dyDescent="0.25">
      <c r="A409">
        <v>1997</v>
      </c>
      <c r="B409" t="s">
        <v>14</v>
      </c>
      <c r="C409" t="s">
        <v>4</v>
      </c>
      <c r="D409">
        <f t="shared" si="92"/>
        <v>25.976766860909102</v>
      </c>
      <c r="E409">
        <f t="shared" si="93"/>
        <v>40.694575743361902</v>
      </c>
      <c r="F409">
        <v>262.26975848063802</v>
      </c>
      <c r="G409">
        <v>20.5589041879036</v>
      </c>
      <c r="H409">
        <v>0.19902063741394799</v>
      </c>
      <c r="I409">
        <v>20.044416569157999</v>
      </c>
      <c r="J409">
        <v>1271.00327572931</v>
      </c>
      <c r="K409">
        <v>0.19664148730672101</v>
      </c>
      <c r="L409">
        <v>0</v>
      </c>
      <c r="N409">
        <v>8.5767776261743478E-2</v>
      </c>
      <c r="O409">
        <v>0.84753278228723161</v>
      </c>
      <c r="P409" t="str">
        <f ca="1">IF(LOOKUP(C409,$BG$10:$BG$15,$BP$10:$BP$15)=A409,C409,"")</f>
        <v>WAPP</v>
      </c>
      <c r="Q409" t="str">
        <f ca="1">IF(LOOKUP(C409,$BG$10:$BG$15,$BQ$10:$BQ$15)=A409,C409,"")</f>
        <v/>
      </c>
      <c r="T409">
        <f>LOOKUP(C409,$X$32:$X$37,$AA$32:$AA$37)</f>
        <v>1240.7279198503809</v>
      </c>
      <c r="U409">
        <v>5608.63423996246</v>
      </c>
      <c r="AE409" t="s">
        <v>4</v>
      </c>
      <c r="AF409">
        <v>200000.00000001499</v>
      </c>
      <c r="AG409">
        <v>6530580</v>
      </c>
      <c r="AH409">
        <v>25976766.860909101</v>
      </c>
      <c r="AI409">
        <v>6923.8125633478303</v>
      </c>
      <c r="AJ409">
        <v>577366.83042000001</v>
      </c>
      <c r="AM409">
        <v>402006.44947370997</v>
      </c>
      <c r="AN409">
        <v>33761989.293888196</v>
      </c>
      <c r="AQ409" t="s">
        <v>4</v>
      </c>
      <c r="AR409">
        <f t="shared" si="104"/>
        <v>20</v>
      </c>
      <c r="AS409">
        <f t="shared" si="94"/>
        <v>2.9649117556561598E-3</v>
      </c>
      <c r="AT409">
        <f t="shared" si="95"/>
        <v>9.6812967066257763E-2</v>
      </c>
      <c r="AU409">
        <f t="shared" si="96"/>
        <v>0.38509410719921494</v>
      </c>
      <c r="AV409">
        <f t="shared" si="97"/>
        <v>1.0264246631514127E-4</v>
      </c>
      <c r="AW409">
        <f t="shared" si="98"/>
        <v>8.5592085141903314E-3</v>
      </c>
      <c r="AX409">
        <f t="shared" si="99"/>
        <v>0</v>
      </c>
      <c r="AY409">
        <f t="shared" si="100"/>
        <v>0</v>
      </c>
      <c r="AZ409">
        <f t="shared" si="101"/>
        <v>5.9595682394705373E-3</v>
      </c>
      <c r="BA409">
        <f t="shared" si="102"/>
        <v>0.50050659475889514</v>
      </c>
      <c r="BB409">
        <f t="shared" si="103"/>
        <v>0</v>
      </c>
      <c r="BD409">
        <f t="shared" si="91"/>
        <v>0.39375595817972042</v>
      </c>
    </row>
    <row r="410" spans="1:56" x14ac:dyDescent="0.25">
      <c r="A410">
        <v>1998</v>
      </c>
      <c r="B410" t="s">
        <v>14</v>
      </c>
      <c r="C410" t="s">
        <v>4</v>
      </c>
      <c r="D410">
        <f t="shared" si="92"/>
        <v>30.049899366437302</v>
      </c>
      <c r="E410">
        <f t="shared" si="93"/>
        <v>38.351171094943226</v>
      </c>
      <c r="F410">
        <v>240.18763048398199</v>
      </c>
      <c r="G410">
        <v>18.439721049510698</v>
      </c>
      <c r="H410">
        <v>0.18973364837633699</v>
      </c>
      <c r="I410">
        <v>16.317116289660799</v>
      </c>
      <c r="J410">
        <v>1461.44867477608</v>
      </c>
      <c r="K410">
        <v>0.185171647400281</v>
      </c>
      <c r="L410">
        <v>0</v>
      </c>
      <c r="N410">
        <v>6.3461201447042335</v>
      </c>
      <c r="O410">
        <v>2.8906178188466911</v>
      </c>
      <c r="P410" t="str">
        <f ca="1">IF(LOOKUP(C410,$BG$10:$BG$15,$BP$10:$BP$15)=A410,C410,"")</f>
        <v/>
      </c>
      <c r="Q410" t="str">
        <f ca="1">IF(LOOKUP(C410,$BG$10:$BG$15,$BQ$10:$BQ$15)=A410,C410,"")</f>
        <v/>
      </c>
      <c r="T410">
        <f>LOOKUP(C410,$X$32:$X$37,$AA$32:$AA$37)</f>
        <v>1240.7279198503809</v>
      </c>
      <c r="U410">
        <v>6705.2709275495699</v>
      </c>
      <c r="AE410" t="s">
        <v>4</v>
      </c>
      <c r="AF410">
        <v>200000.00000001499</v>
      </c>
      <c r="AG410">
        <v>6530580</v>
      </c>
      <c r="AH410">
        <v>30049899.366437301</v>
      </c>
      <c r="AI410">
        <v>6959.4047019931904</v>
      </c>
      <c r="AJ410">
        <v>577366.83042000001</v>
      </c>
      <c r="AM410">
        <v>48278.3367877286</v>
      </c>
      <c r="AN410">
        <v>31772312.758155499</v>
      </c>
      <c r="AQ410" t="s">
        <v>4</v>
      </c>
      <c r="AR410">
        <f t="shared" si="104"/>
        <v>36</v>
      </c>
      <c r="AS410">
        <f t="shared" si="94"/>
        <v>2.8907834535857389E-3</v>
      </c>
      <c r="AT410">
        <f t="shared" si="95"/>
        <v>9.4392463031582705E-2</v>
      </c>
      <c r="AU410">
        <f t="shared" si="96"/>
        <v>0.43433875935203514</v>
      </c>
      <c r="AV410">
        <f t="shared" si="97"/>
        <v>1.00590659796636E-4</v>
      </c>
      <c r="AW410">
        <f t="shared" si="98"/>
        <v>8.3452124001362725E-3</v>
      </c>
      <c r="AX410">
        <f t="shared" si="99"/>
        <v>0</v>
      </c>
      <c r="AY410">
        <f t="shared" si="100"/>
        <v>0</v>
      </c>
      <c r="AZ410">
        <f t="shared" si="101"/>
        <v>6.9781108576297528E-4</v>
      </c>
      <c r="BA410">
        <f t="shared" si="102"/>
        <v>0.45923438001710054</v>
      </c>
      <c r="BB410">
        <f t="shared" si="103"/>
        <v>0</v>
      </c>
      <c r="BD410">
        <f t="shared" si="91"/>
        <v>0.44278456241196801</v>
      </c>
    </row>
    <row r="411" spans="1:56" x14ac:dyDescent="0.25">
      <c r="A411">
        <v>1999</v>
      </c>
      <c r="B411" t="s">
        <v>14</v>
      </c>
      <c r="C411" t="s">
        <v>4</v>
      </c>
      <c r="D411">
        <f t="shared" si="92"/>
        <v>27.386105160787</v>
      </c>
      <c r="E411">
        <f t="shared" si="93"/>
        <v>39.793129781304764</v>
      </c>
      <c r="F411">
        <v>254.18395963201601</v>
      </c>
      <c r="G411">
        <v>19.7957424714963</v>
      </c>
      <c r="H411">
        <v>0.197112901855411</v>
      </c>
      <c r="I411">
        <v>18.288335586584399</v>
      </c>
      <c r="J411">
        <v>1266.2318711784701</v>
      </c>
      <c r="K411">
        <v>1.17121555999419E-2</v>
      </c>
      <c r="L411">
        <v>0</v>
      </c>
      <c r="N411">
        <v>2.2403672526923941</v>
      </c>
      <c r="O411">
        <v>0.91201926844401726</v>
      </c>
      <c r="P411" t="str">
        <f ca="1">IF(LOOKUP(C411,$BG$10:$BG$15,$BP$10:$BP$15)=A411,C411,"")</f>
        <v/>
      </c>
      <c r="Q411" t="str">
        <f ca="1">IF(LOOKUP(C411,$BG$10:$BG$15,$BQ$10:$BQ$15)=A411,C411,"")</f>
        <v/>
      </c>
      <c r="T411">
        <f>LOOKUP(C411,$X$32:$X$37,$AA$32:$AA$37)</f>
        <v>1240.7279198503809</v>
      </c>
      <c r="U411">
        <v>5100.7638799759998</v>
      </c>
      <c r="AE411" t="s">
        <v>4</v>
      </c>
      <c r="AF411">
        <v>200000.00000001499</v>
      </c>
      <c r="AG411">
        <v>6530580</v>
      </c>
      <c r="AH411">
        <v>27386105.160787001</v>
      </c>
      <c r="AI411">
        <v>6936.2571076809199</v>
      </c>
      <c r="AJ411">
        <v>577366.83042000001</v>
      </c>
      <c r="AM411">
        <v>389679.96333546302</v>
      </c>
      <c r="AN411">
        <v>32872869.8179693</v>
      </c>
      <c r="AQ411" t="s">
        <v>4</v>
      </c>
      <c r="AR411">
        <f t="shared" si="104"/>
        <v>26</v>
      </c>
      <c r="AS411">
        <f t="shared" si="94"/>
        <v>2.9427543915217041E-3</v>
      </c>
      <c r="AT411">
        <f t="shared" si="95"/>
        <v>9.6089464870911842E-2</v>
      </c>
      <c r="AU411">
        <f t="shared" si="96"/>
        <v>0.40295290614287554</v>
      </c>
      <c r="AV411">
        <f t="shared" si="97"/>
        <v>1.0205850532175065E-4</v>
      </c>
      <c r="AW411">
        <f t="shared" si="98"/>
        <v>8.4952438786864738E-3</v>
      </c>
      <c r="AX411">
        <f t="shared" si="99"/>
        <v>0</v>
      </c>
      <c r="AY411">
        <f t="shared" si="100"/>
        <v>0</v>
      </c>
      <c r="AZ411">
        <f t="shared" si="101"/>
        <v>5.7336621169668221E-3</v>
      </c>
      <c r="BA411">
        <f t="shared" si="102"/>
        <v>0.48368391009371592</v>
      </c>
      <c r="BB411">
        <f t="shared" si="103"/>
        <v>0</v>
      </c>
      <c r="BD411">
        <f t="shared" si="91"/>
        <v>0.41155020852688379</v>
      </c>
    </row>
    <row r="412" spans="1:56" x14ac:dyDescent="0.25">
      <c r="A412">
        <v>2000</v>
      </c>
      <c r="B412" t="s">
        <v>14</v>
      </c>
      <c r="C412" t="s">
        <v>4</v>
      </c>
      <c r="D412">
        <f t="shared" si="92"/>
        <v>25.694382129895899</v>
      </c>
      <c r="E412">
        <f t="shared" si="93"/>
        <v>41.126664250270174</v>
      </c>
      <c r="F412">
        <v>264.551381505758</v>
      </c>
      <c r="G412">
        <v>20.789131889019099</v>
      </c>
      <c r="H412">
        <v>0.19934270274263</v>
      </c>
      <c r="I412">
        <v>20.609951975542199</v>
      </c>
      <c r="J412">
        <v>1164.32314851461</v>
      </c>
      <c r="K412" s="1">
        <v>7.2063941036025001E-5</v>
      </c>
      <c r="L412">
        <v>0</v>
      </c>
      <c r="N412">
        <v>0.78489024716411748</v>
      </c>
      <c r="O412">
        <v>1.4127461233427494</v>
      </c>
      <c r="P412" t="str">
        <f ca="1">IF(LOOKUP(C412,$BG$10:$BG$15,$BP$10:$BP$15)=A412,C412,"")</f>
        <v/>
      </c>
      <c r="Q412" t="str">
        <f ca="1">IF(LOOKUP(C412,$BG$10:$BG$15,$BQ$10:$BQ$15)=A412,C412,"")</f>
        <v/>
      </c>
      <c r="T412">
        <f>LOOKUP(C412,$X$32:$X$37,$AA$32:$AA$37)</f>
        <v>1240.7279198503809</v>
      </c>
      <c r="U412">
        <v>5308.3568226656998</v>
      </c>
      <c r="AE412" t="s">
        <v>4</v>
      </c>
      <c r="AF412">
        <v>200547.94520549499</v>
      </c>
      <c r="AG412">
        <v>6548472</v>
      </c>
      <c r="AH412">
        <v>25694382.129895899</v>
      </c>
      <c r="AI412">
        <v>7030.6883739822397</v>
      </c>
      <c r="AJ412">
        <v>579250.55326199997</v>
      </c>
      <c r="AM412">
        <v>482955.30713097402</v>
      </c>
      <c r="AN412">
        <v>34095236.943139203</v>
      </c>
      <c r="AQ412" t="s">
        <v>4</v>
      </c>
      <c r="AR412">
        <f t="shared" si="104"/>
        <v>18</v>
      </c>
      <c r="AS412">
        <f t="shared" si="94"/>
        <v>2.9663399940252199E-3</v>
      </c>
      <c r="AT412">
        <f t="shared" si="95"/>
        <v>9.6859603190898591E-2</v>
      </c>
      <c r="AU412">
        <f t="shared" si="96"/>
        <v>0.38005013342609278</v>
      </c>
      <c r="AV412">
        <f t="shared" si="97"/>
        <v>1.0399215054485745E-4</v>
      </c>
      <c r="AW412">
        <f t="shared" si="98"/>
        <v>8.5677969970805075E-3</v>
      </c>
      <c r="AX412">
        <f t="shared" si="99"/>
        <v>0</v>
      </c>
      <c r="AY412">
        <f t="shared" si="100"/>
        <v>0</v>
      </c>
      <c r="AZ412">
        <f t="shared" si="101"/>
        <v>7.1434770443616008E-3</v>
      </c>
      <c r="BA412">
        <f t="shared" si="102"/>
        <v>0.50430865719699636</v>
      </c>
      <c r="BB412">
        <f t="shared" si="103"/>
        <v>0</v>
      </c>
      <c r="BD412">
        <f t="shared" si="91"/>
        <v>0.38872192257371813</v>
      </c>
    </row>
    <row r="413" spans="1:56" x14ac:dyDescent="0.25">
      <c r="A413">
        <v>2001</v>
      </c>
      <c r="B413" t="s">
        <v>14</v>
      </c>
      <c r="C413" t="s">
        <v>4</v>
      </c>
      <c r="D413">
        <f t="shared" si="92"/>
        <v>25.041894557636702</v>
      </c>
      <c r="E413">
        <f t="shared" si="93"/>
        <v>41.029588277613939</v>
      </c>
      <c r="F413">
        <v>267.02032328000797</v>
      </c>
      <c r="G413">
        <v>20.991087179800601</v>
      </c>
      <c r="H413">
        <v>0.20098490710165201</v>
      </c>
      <c r="I413">
        <v>20.800214639362601</v>
      </c>
      <c r="J413">
        <v>1178.22067905732</v>
      </c>
      <c r="K413" s="1">
        <v>4.69840832906243E-18</v>
      </c>
      <c r="L413">
        <v>0</v>
      </c>
      <c r="N413">
        <v>1.3403018467670798</v>
      </c>
      <c r="O413">
        <v>1.6037317895804255</v>
      </c>
      <c r="P413" t="str">
        <f ca="1">IF(LOOKUP(C413,$BG$10:$BG$15,$BP$10:$BP$15)=A413,C413,"")</f>
        <v/>
      </c>
      <c r="Q413" t="str">
        <f ca="1">IF(LOOKUP(C413,$BG$10:$BG$15,$BQ$10:$BQ$15)=A413,C413,"")</f>
        <v/>
      </c>
      <c r="T413">
        <f>LOOKUP(C413,$X$32:$X$37,$AA$32:$AA$37)</f>
        <v>1240.7279198503809</v>
      </c>
      <c r="U413">
        <v>5753.8891567088003</v>
      </c>
      <c r="AE413" t="s">
        <v>4</v>
      </c>
      <c r="AF413">
        <v>200000.00000001499</v>
      </c>
      <c r="AG413">
        <v>6530580</v>
      </c>
      <c r="AH413">
        <v>25041894.557636701</v>
      </c>
      <c r="AI413">
        <v>6923.8037778567596</v>
      </c>
      <c r="AJ413">
        <v>577366.83042000001</v>
      </c>
      <c r="AM413">
        <v>431740.06118664501</v>
      </c>
      <c r="AN413">
        <v>34067268.216427296</v>
      </c>
      <c r="AQ413" t="s">
        <v>4</v>
      </c>
      <c r="AR413">
        <f t="shared" si="104"/>
        <v>15</v>
      </c>
      <c r="AS413">
        <f t="shared" si="94"/>
        <v>2.9915142645296025E-3</v>
      </c>
      <c r="AT413">
        <f t="shared" si="95"/>
        <v>9.7681616128251339E-2</v>
      </c>
      <c r="AU413">
        <f t="shared" si="96"/>
        <v>0.374565923900054</v>
      </c>
      <c r="AV413">
        <f t="shared" si="97"/>
        <v>1.0356328883130448E-4</v>
      </c>
      <c r="AW413">
        <f t="shared" si="98"/>
        <v>8.6360055453377233E-3</v>
      </c>
      <c r="AX413">
        <f t="shared" si="99"/>
        <v>0</v>
      </c>
      <c r="AY413">
        <f t="shared" si="100"/>
        <v>0</v>
      </c>
      <c r="AZ413">
        <f t="shared" si="101"/>
        <v>6.4577827580431756E-3</v>
      </c>
      <c r="BA413">
        <f t="shared" si="102"/>
        <v>0.50956359411495289</v>
      </c>
      <c r="BB413">
        <f t="shared" si="103"/>
        <v>0</v>
      </c>
      <c r="BD413">
        <f t="shared" si="91"/>
        <v>0.38330549273422304</v>
      </c>
    </row>
    <row r="414" spans="1:56" x14ac:dyDescent="0.25">
      <c r="A414">
        <v>2002</v>
      </c>
      <c r="B414" t="s">
        <v>14</v>
      </c>
      <c r="C414" t="s">
        <v>4</v>
      </c>
      <c r="D414">
        <f t="shared" si="92"/>
        <v>21.7994874251028</v>
      </c>
      <c r="E414">
        <f t="shared" si="93"/>
        <v>43.831169493434416</v>
      </c>
      <c r="F414">
        <v>290.20162226767599</v>
      </c>
      <c r="G414">
        <v>23.436227189173799</v>
      </c>
      <c r="H414">
        <v>0.20932070116433801</v>
      </c>
      <c r="I414">
        <v>22.487874841466098</v>
      </c>
      <c r="J414">
        <v>1019.71589870769</v>
      </c>
      <c r="K414">
        <v>2.58921331743951E-2</v>
      </c>
      <c r="L414">
        <v>0</v>
      </c>
      <c r="N414">
        <v>7.3842901951214586</v>
      </c>
      <c r="O414">
        <v>3.299727785746609</v>
      </c>
      <c r="P414" t="str">
        <f ca="1">IF(LOOKUP(C414,$BG$10:$BG$15,$BP$10:$BP$15)=A414,C414,"")</f>
        <v/>
      </c>
      <c r="Q414" t="str">
        <f ca="1">IF(LOOKUP(C414,$BG$10:$BG$15,$BQ$10:$BQ$15)=A414,C414,"")</f>
        <v/>
      </c>
      <c r="T414">
        <f>LOOKUP(C414,$X$32:$X$37,$AA$32:$AA$37)</f>
        <v>1240.7279198503809</v>
      </c>
      <c r="U414">
        <v>5102.9664810534196</v>
      </c>
      <c r="AE414" t="s">
        <v>4</v>
      </c>
      <c r="AF414">
        <v>200000.00000001499</v>
      </c>
      <c r="AG414">
        <v>6530580</v>
      </c>
      <c r="AH414">
        <v>21799487.4251028</v>
      </c>
      <c r="AI414">
        <v>6977.7922246347798</v>
      </c>
      <c r="AJ414">
        <v>577366.83042000001</v>
      </c>
      <c r="AM414">
        <v>2403671.6625615102</v>
      </c>
      <c r="AN414">
        <v>34896917.830872901</v>
      </c>
      <c r="AQ414" t="s">
        <v>4</v>
      </c>
      <c r="AR414">
        <f t="shared" si="104"/>
        <v>4</v>
      </c>
      <c r="AS414">
        <f t="shared" si="94"/>
        <v>3.0113678439953246E-3</v>
      </c>
      <c r="AT414">
        <f t="shared" si="95"/>
        <v>9.8329893073187569E-2</v>
      </c>
      <c r="AU414">
        <f t="shared" si="96"/>
        <v>0.32823137723765045</v>
      </c>
      <c r="AV414">
        <f t="shared" si="97"/>
        <v>1.0506349563672102E-4</v>
      </c>
      <c r="AW414">
        <f t="shared" si="98"/>
        <v>8.6933195365807969E-3</v>
      </c>
      <c r="AX414">
        <f t="shared" si="99"/>
        <v>0</v>
      </c>
      <c r="AY414">
        <f t="shared" si="100"/>
        <v>0</v>
      </c>
      <c r="AZ414">
        <f t="shared" si="101"/>
        <v>3.6191697760799849E-2</v>
      </c>
      <c r="BA414">
        <f t="shared" si="102"/>
        <v>0.52543728105214926</v>
      </c>
      <c r="BB414">
        <f t="shared" si="103"/>
        <v>0</v>
      </c>
      <c r="BD414">
        <f t="shared" si="91"/>
        <v>0.33702976026986797</v>
      </c>
    </row>
    <row r="415" spans="1:56" x14ac:dyDescent="0.25">
      <c r="A415">
        <v>2003</v>
      </c>
      <c r="B415" t="s">
        <v>14</v>
      </c>
      <c r="C415" t="s">
        <v>4</v>
      </c>
      <c r="D415">
        <f t="shared" si="92"/>
        <v>22.816137042203099</v>
      </c>
      <c r="E415">
        <f t="shared" si="93"/>
        <v>42.885038782744189</v>
      </c>
      <c r="F415">
        <v>282.64363391094503</v>
      </c>
      <c r="G415">
        <v>22.632494021919399</v>
      </c>
      <c r="H415">
        <v>0.206592188797109</v>
      </c>
      <c r="I415">
        <v>21.931243492959599</v>
      </c>
      <c r="J415">
        <v>1087.5573170256</v>
      </c>
      <c r="K415">
        <v>3.6803668055355301E-2</v>
      </c>
      <c r="L415">
        <v>0</v>
      </c>
      <c r="N415">
        <v>5.4215098673309328</v>
      </c>
      <c r="O415">
        <v>2.7403679248728805</v>
      </c>
      <c r="P415" t="str">
        <f ca="1">IF(LOOKUP(C415,$BG$10:$BG$15,$BP$10:$BP$15)=A415,C415,"")</f>
        <v/>
      </c>
      <c r="Q415" t="str">
        <f ca="1">IF(LOOKUP(C415,$BG$10:$BG$15,$BQ$10:$BQ$15)=A415,C415,"")</f>
        <v/>
      </c>
      <c r="T415">
        <f>LOOKUP(C415,$X$32:$X$37,$AA$32:$AA$37)</f>
        <v>1240.7279198503809</v>
      </c>
      <c r="U415">
        <v>4965.0266870226496</v>
      </c>
      <c r="AE415" t="s">
        <v>4</v>
      </c>
      <c r="AF415">
        <v>200000.00000001499</v>
      </c>
      <c r="AG415">
        <v>6530580</v>
      </c>
      <c r="AH415">
        <v>22816137.042203099</v>
      </c>
      <c r="AI415">
        <v>7016.2015226796602</v>
      </c>
      <c r="AJ415">
        <v>577366.83042000001</v>
      </c>
      <c r="AM415">
        <v>1750813.6746554901</v>
      </c>
      <c r="AN415">
        <v>34603645.108088702</v>
      </c>
      <c r="AQ415" t="s">
        <v>4</v>
      </c>
      <c r="AR415">
        <f t="shared" si="104"/>
        <v>11</v>
      </c>
      <c r="AS415">
        <f t="shared" si="94"/>
        <v>3.008172051776154E-3</v>
      </c>
      <c r="AT415">
        <f t="shared" si="95"/>
        <v>9.8225541189434232E-2</v>
      </c>
      <c r="AU415">
        <f t="shared" si="96"/>
        <v>0.34317432889922433</v>
      </c>
      <c r="AV415">
        <f t="shared" si="97"/>
        <v>1.0552970665076335E-4</v>
      </c>
      <c r="AW415">
        <f t="shared" si="98"/>
        <v>8.6840938144594811E-3</v>
      </c>
      <c r="AX415">
        <f t="shared" si="99"/>
        <v>0</v>
      </c>
      <c r="AY415">
        <f t="shared" si="100"/>
        <v>0</v>
      </c>
      <c r="AZ415">
        <f t="shared" si="101"/>
        <v>2.6333743819828795E-2</v>
      </c>
      <c r="BA415">
        <f t="shared" si="102"/>
        <v>0.52046859051862637</v>
      </c>
      <c r="BB415">
        <f t="shared" si="103"/>
        <v>0</v>
      </c>
      <c r="BD415">
        <f t="shared" si="91"/>
        <v>0.35196395242033462</v>
      </c>
    </row>
    <row r="416" spans="1:56" x14ac:dyDescent="0.25">
      <c r="A416">
        <v>2004</v>
      </c>
      <c r="B416" t="s">
        <v>14</v>
      </c>
      <c r="C416" t="s">
        <v>4</v>
      </c>
      <c r="D416">
        <f t="shared" si="92"/>
        <v>22.362913414621598</v>
      </c>
      <c r="E416">
        <f t="shared" si="93"/>
        <v>43.570119594223392</v>
      </c>
      <c r="F416">
        <v>286.444748176595</v>
      </c>
      <c r="G416">
        <v>23.061648964862002</v>
      </c>
      <c r="H416">
        <v>0.207978210644892</v>
      </c>
      <c r="I416">
        <v>22.207428407086201</v>
      </c>
      <c r="J416">
        <v>1040.78543876965</v>
      </c>
      <c r="K416">
        <v>6.2307121661242998E-2</v>
      </c>
      <c r="L416">
        <v>0</v>
      </c>
      <c r="N416">
        <v>6.5598143063916368</v>
      </c>
      <c r="O416">
        <v>3.0179388608472664</v>
      </c>
      <c r="P416" t="str">
        <f ca="1">IF(LOOKUP(C416,$BG$10:$BG$15,$BP$10:$BP$15)=A416,C416,"")</f>
        <v/>
      </c>
      <c r="Q416" t="str">
        <f ca="1">IF(LOOKUP(C416,$BG$10:$BG$15,$BQ$10:$BQ$15)=A416,C416,"")</f>
        <v/>
      </c>
      <c r="T416">
        <f>LOOKUP(C416,$X$32:$X$37,$AA$32:$AA$37)</f>
        <v>1240.7279198503809</v>
      </c>
      <c r="U416">
        <v>4866.5184209873796</v>
      </c>
      <c r="AE416" t="s">
        <v>4</v>
      </c>
      <c r="AF416">
        <v>200547.94520549499</v>
      </c>
      <c r="AG416">
        <v>6548472</v>
      </c>
      <c r="AH416">
        <v>22362913.414621599</v>
      </c>
      <c r="AI416">
        <v>7076.3329867177099</v>
      </c>
      <c r="AJ416">
        <v>579250.55326199997</v>
      </c>
      <c r="AM416">
        <v>2351476.5630099</v>
      </c>
      <c r="AN416">
        <v>34670171.0312135</v>
      </c>
      <c r="AQ416" t="s">
        <v>4</v>
      </c>
      <c r="AR416">
        <f t="shared" si="104"/>
        <v>8</v>
      </c>
      <c r="AS416">
        <f t="shared" si="94"/>
        <v>3.0058186783699795E-3</v>
      </c>
      <c r="AT416">
        <f t="shared" si="95"/>
        <v>9.8148696722939507E-2</v>
      </c>
      <c r="AU416">
        <f t="shared" si="96"/>
        <v>0.33517602374615801</v>
      </c>
      <c r="AV416">
        <f t="shared" si="97"/>
        <v>1.0606029318349214E-4</v>
      </c>
      <c r="AW416">
        <f t="shared" si="98"/>
        <v>8.6818248407730756E-3</v>
      </c>
      <c r="AX416">
        <f t="shared" si="99"/>
        <v>0</v>
      </c>
      <c r="AY416">
        <f t="shared" si="100"/>
        <v>0</v>
      </c>
      <c r="AZ416">
        <f t="shared" si="101"/>
        <v>3.5244001964726858E-2</v>
      </c>
      <c r="BA416">
        <f t="shared" si="102"/>
        <v>0.51963757375384922</v>
      </c>
      <c r="BB416">
        <f t="shared" si="103"/>
        <v>0</v>
      </c>
      <c r="BD416">
        <f t="shared" si="91"/>
        <v>0.34396390888011458</v>
      </c>
    </row>
    <row r="417" spans="1:56" x14ac:dyDescent="0.25">
      <c r="A417">
        <v>2005</v>
      </c>
      <c r="B417" t="s">
        <v>14</v>
      </c>
      <c r="C417" t="s">
        <v>4</v>
      </c>
      <c r="D417">
        <f t="shared" si="92"/>
        <v>21.514058898633799</v>
      </c>
      <c r="E417">
        <f t="shared" si="93"/>
        <v>44.168660545773072</v>
      </c>
      <c r="F417">
        <v>292.59192193770502</v>
      </c>
      <c r="G417">
        <v>23.690377784917999</v>
      </c>
      <c r="H417">
        <v>0.21022313064392001</v>
      </c>
      <c r="I417">
        <v>22.653131616740001</v>
      </c>
      <c r="J417">
        <v>1002.08416398316</v>
      </c>
      <c r="K417">
        <v>5.5088668384343197E-3</v>
      </c>
      <c r="L417">
        <v>0</v>
      </c>
      <c r="N417">
        <v>8.0072097739291159</v>
      </c>
      <c r="O417">
        <v>3.4658869905000942</v>
      </c>
      <c r="P417" t="str">
        <f ca="1">IF(LOOKUP(C417,$BG$10:$BG$15,$BP$10:$BP$15)=A417,C417,"")</f>
        <v/>
      </c>
      <c r="Q417" t="str">
        <f ca="1">IF(LOOKUP(C417,$BG$10:$BG$15,$BQ$10:$BQ$15)=A417,C417,"")</f>
        <v/>
      </c>
      <c r="T417">
        <f>LOOKUP(C417,$X$32:$X$37,$AA$32:$AA$37)</f>
        <v>1240.7279198503809</v>
      </c>
      <c r="U417">
        <v>4896.2094213789196</v>
      </c>
      <c r="AE417" t="s">
        <v>4</v>
      </c>
      <c r="AF417">
        <v>200000.00000001499</v>
      </c>
      <c r="AG417">
        <v>6530580</v>
      </c>
      <c r="AH417">
        <v>21514058.8986338</v>
      </c>
      <c r="AI417">
        <v>6948.0594627566297</v>
      </c>
      <c r="AJ417">
        <v>577366.83042000001</v>
      </c>
      <c r="AM417">
        <v>2606054.4140775702</v>
      </c>
      <c r="AN417">
        <v>35032026.131695502</v>
      </c>
      <c r="AQ417" t="s">
        <v>4</v>
      </c>
      <c r="AR417">
        <f t="shared" si="104"/>
        <v>3</v>
      </c>
      <c r="AS417">
        <f t="shared" si="94"/>
        <v>3.0090104365742268E-3</v>
      </c>
      <c r="AT417">
        <f t="shared" si="95"/>
        <v>9.825291688440721E-2</v>
      </c>
      <c r="AU417">
        <f t="shared" si="96"/>
        <v>0.32368013879528434</v>
      </c>
      <c r="AV417">
        <f t="shared" si="97"/>
        <v>1.0453391718685724E-4</v>
      </c>
      <c r="AW417">
        <f t="shared" si="98"/>
        <v>8.6865140923271574E-3</v>
      </c>
      <c r="AX417">
        <f t="shared" si="99"/>
        <v>0</v>
      </c>
      <c r="AY417">
        <f t="shared" si="100"/>
        <v>0</v>
      </c>
      <c r="AZ417">
        <f t="shared" si="101"/>
        <v>3.9208224651195764E-2</v>
      </c>
      <c r="BA417">
        <f t="shared" si="102"/>
        <v>0.52705866122302447</v>
      </c>
      <c r="BB417">
        <f t="shared" si="103"/>
        <v>0</v>
      </c>
      <c r="BD417">
        <f t="shared" si="91"/>
        <v>0.33247118680479837</v>
      </c>
    </row>
    <row r="418" spans="1:56" x14ac:dyDescent="0.25">
      <c r="A418">
        <v>2006</v>
      </c>
      <c r="B418" t="s">
        <v>14</v>
      </c>
      <c r="C418" t="s">
        <v>4</v>
      </c>
      <c r="D418">
        <f t="shared" si="92"/>
        <v>22.444178660679501</v>
      </c>
      <c r="E418">
        <f t="shared" si="93"/>
        <v>43.148664020958257</v>
      </c>
      <c r="F418">
        <v>285.15174292670002</v>
      </c>
      <c r="G418">
        <v>22.887232164211401</v>
      </c>
      <c r="H418">
        <v>0.207828016519058</v>
      </c>
      <c r="I418">
        <v>22.097065391891</v>
      </c>
      <c r="J418">
        <v>1106.0316475642001</v>
      </c>
      <c r="K418">
        <v>4.7896451073207599E-2</v>
      </c>
      <c r="L418">
        <v>0</v>
      </c>
      <c r="N418">
        <v>6.0570934870685988</v>
      </c>
      <c r="O418">
        <v>2.9074256515262311</v>
      </c>
      <c r="P418" t="str">
        <f ca="1">IF(LOOKUP(C418,$BG$10:$BG$15,$BP$10:$BP$15)=A418,C418,"")</f>
        <v/>
      </c>
      <c r="Q418" t="str">
        <f ca="1">IF(LOOKUP(C418,$BG$10:$BG$15,$BQ$10:$BQ$15)=A418,C418,"")</f>
        <v/>
      </c>
      <c r="T418">
        <f>LOOKUP(C418,$X$32:$X$37,$AA$32:$AA$37)</f>
        <v>1240.7279198503809</v>
      </c>
      <c r="U418">
        <v>5730.0955379281904</v>
      </c>
      <c r="AE418" t="s">
        <v>4</v>
      </c>
      <c r="AF418">
        <v>200000.00000001499</v>
      </c>
      <c r="AG418">
        <v>6530580</v>
      </c>
      <c r="AH418">
        <v>22444178.660679501</v>
      </c>
      <c r="AI418">
        <v>6858.0701675951996</v>
      </c>
      <c r="AJ418">
        <v>577366.83042000001</v>
      </c>
      <c r="AM418">
        <v>1920756.1703679599</v>
      </c>
      <c r="AN418">
        <v>34697327.850590304</v>
      </c>
      <c r="AQ418" t="s">
        <v>4</v>
      </c>
      <c r="AR418">
        <f t="shared" si="104"/>
        <v>9</v>
      </c>
      <c r="AS418">
        <f t="shared" si="94"/>
        <v>3.0130888164389405E-3</v>
      </c>
      <c r="AT418">
        <f t="shared" si="95"/>
        <v>9.8386087814291701E-2</v>
      </c>
      <c r="AU418">
        <f t="shared" si="96"/>
        <v>0.33813151858322926</v>
      </c>
      <c r="AV418">
        <f t="shared" si="97"/>
        <v>1.0331987262166539E-4</v>
      </c>
      <c r="AW418">
        <f t="shared" si="98"/>
        <v>8.6982876986058492E-3</v>
      </c>
      <c r="AX418">
        <f t="shared" si="99"/>
        <v>0</v>
      </c>
      <c r="AY418">
        <f t="shared" si="100"/>
        <v>0</v>
      </c>
      <c r="AZ418">
        <f t="shared" si="101"/>
        <v>2.8937044680206771E-2</v>
      </c>
      <c r="BA418">
        <f t="shared" si="102"/>
        <v>0.52273065253460593</v>
      </c>
      <c r="BB418">
        <f t="shared" si="103"/>
        <v>0</v>
      </c>
      <c r="BD418">
        <f t="shared" si="91"/>
        <v>0.34693312615445682</v>
      </c>
    </row>
    <row r="419" spans="1:56" x14ac:dyDescent="0.25">
      <c r="A419">
        <v>2007</v>
      </c>
      <c r="B419" t="s">
        <v>14</v>
      </c>
      <c r="C419" t="s">
        <v>4</v>
      </c>
      <c r="D419">
        <f t="shared" si="92"/>
        <v>25.775116611896703</v>
      </c>
      <c r="E419">
        <f t="shared" si="93"/>
        <v>40.916860241176984</v>
      </c>
      <c r="F419">
        <v>263.71663454568397</v>
      </c>
      <c r="G419">
        <v>20.703244682102799</v>
      </c>
      <c r="H419">
        <v>0.199075894032398</v>
      </c>
      <c r="I419">
        <v>20.4368690533178</v>
      </c>
      <c r="J419">
        <v>1231.7973422555399</v>
      </c>
      <c r="K419">
        <v>1.02906602934081E-2</v>
      </c>
      <c r="L419">
        <v>0</v>
      </c>
      <c r="N419">
        <v>0.49435175607012383</v>
      </c>
      <c r="O419">
        <v>1.2399300098285824</v>
      </c>
      <c r="P419" t="str">
        <f ca="1">IF(LOOKUP(C419,$BG$10:$BG$15,$BP$10:$BP$15)=A419,C419,"")</f>
        <v/>
      </c>
      <c r="Q419" t="str">
        <f ca="1">IF(LOOKUP(C419,$BG$10:$BG$15,$BQ$10:$BQ$15)=A419,C419,"")</f>
        <v/>
      </c>
      <c r="T419">
        <f>LOOKUP(C419,$X$32:$X$37,$AA$32:$AA$37)</f>
        <v>1240.7279198503809</v>
      </c>
      <c r="U419">
        <v>5400.6900161602098</v>
      </c>
      <c r="AE419" t="s">
        <v>4</v>
      </c>
      <c r="AF419">
        <v>200000.00000001499</v>
      </c>
      <c r="AG419">
        <v>6530580</v>
      </c>
      <c r="AH419">
        <v>25775116.611896701</v>
      </c>
      <c r="AI419">
        <v>6966.9862941935899</v>
      </c>
      <c r="AJ419">
        <v>577366.83042000001</v>
      </c>
      <c r="AM419">
        <v>426238.91471218201</v>
      </c>
      <c r="AN419">
        <v>33960041.326464802</v>
      </c>
      <c r="AQ419" t="s">
        <v>4</v>
      </c>
      <c r="AR419">
        <f t="shared" si="104"/>
        <v>19</v>
      </c>
      <c r="AS419">
        <f t="shared" si="94"/>
        <v>2.9640031888934285E-3</v>
      </c>
      <c r="AT419">
        <f t="shared" si="95"/>
        <v>9.6783299726610969E-2</v>
      </c>
      <c r="AU419">
        <f t="shared" si="96"/>
        <v>0.38198763915878037</v>
      </c>
      <c r="AV419">
        <f t="shared" si="97"/>
        <v>1.032508479648253E-4</v>
      </c>
      <c r="AW419">
        <f t="shared" si="98"/>
        <v>8.5565856326302158E-3</v>
      </c>
      <c r="AX419">
        <f t="shared" si="99"/>
        <v>0</v>
      </c>
      <c r="AY419">
        <f t="shared" si="100"/>
        <v>0</v>
      </c>
      <c r="AZ419">
        <f t="shared" si="101"/>
        <v>6.3168675121864342E-3</v>
      </c>
      <c r="BA419">
        <f t="shared" si="102"/>
        <v>0.5032883539329337</v>
      </c>
      <c r="BB419">
        <f t="shared" si="103"/>
        <v>0</v>
      </c>
      <c r="BD419">
        <f t="shared" si="91"/>
        <v>0.39064747563937541</v>
      </c>
    </row>
    <row r="420" spans="1:56" x14ac:dyDescent="0.25">
      <c r="A420">
        <v>2008</v>
      </c>
      <c r="B420" t="s">
        <v>14</v>
      </c>
      <c r="C420" t="s">
        <v>4</v>
      </c>
      <c r="D420">
        <f t="shared" si="92"/>
        <v>21.832224839116801</v>
      </c>
      <c r="E420">
        <f t="shared" si="93"/>
        <v>44.090187885791607</v>
      </c>
      <c r="F420">
        <v>290.51455576157298</v>
      </c>
      <c r="G420">
        <v>23.493285325735499</v>
      </c>
      <c r="H420">
        <v>0.20933996804470001</v>
      </c>
      <c r="I420">
        <v>22.510491254078101</v>
      </c>
      <c r="J420">
        <v>1081.25293692175</v>
      </c>
      <c r="K420">
        <v>0.19710227788963799</v>
      </c>
      <c r="L420">
        <v>0</v>
      </c>
      <c r="N420">
        <v>7.6105711734646491</v>
      </c>
      <c r="O420">
        <v>3.3223634652389737</v>
      </c>
      <c r="P420" t="str">
        <f ca="1">IF(LOOKUP(C420,$BG$10:$BG$15,$BP$10:$BP$15)=A420,C420,"")</f>
        <v/>
      </c>
      <c r="Q420" t="str">
        <f ca="1">IF(LOOKUP(C420,$BG$10:$BG$15,$BQ$10:$BQ$15)=A420,C420,"")</f>
        <v/>
      </c>
      <c r="T420">
        <f>LOOKUP(C420,$X$32:$X$37,$AA$32:$AA$37)</f>
        <v>1240.7279198503809</v>
      </c>
      <c r="U420">
        <v>4850.1779428748296</v>
      </c>
      <c r="AE420" t="s">
        <v>4</v>
      </c>
      <c r="AF420">
        <v>200547.94520549499</v>
      </c>
      <c r="AG420">
        <v>6548472</v>
      </c>
      <c r="AH420">
        <v>21832224.839116801</v>
      </c>
      <c r="AI420">
        <v>6993.22722638287</v>
      </c>
      <c r="AJ420">
        <v>579250.55326199997</v>
      </c>
      <c r="AM420">
        <v>2672981.72778471</v>
      </c>
      <c r="AN420">
        <v>34868734.158006899</v>
      </c>
      <c r="AQ420" t="s">
        <v>4</v>
      </c>
      <c r="AR420">
        <f t="shared" si="104"/>
        <v>5</v>
      </c>
      <c r="AS420">
        <f t="shared" si="94"/>
        <v>3.0063009573738715E-3</v>
      </c>
      <c r="AT420">
        <f t="shared" si="95"/>
        <v>9.8164444531025685E-2</v>
      </c>
      <c r="AU420">
        <f t="shared" si="96"/>
        <v>0.32727454957558993</v>
      </c>
      <c r="AV420">
        <f t="shared" si="97"/>
        <v>1.0483151888824139E-4</v>
      </c>
      <c r="AW420">
        <f t="shared" si="98"/>
        <v>8.6832178262735999E-3</v>
      </c>
      <c r="AX420">
        <f t="shared" si="99"/>
        <v>0</v>
      </c>
      <c r="AY420">
        <f t="shared" si="100"/>
        <v>0</v>
      </c>
      <c r="AZ420">
        <f t="shared" si="101"/>
        <v>4.0069159118274821E-2</v>
      </c>
      <c r="BA420">
        <f t="shared" si="102"/>
        <v>0.52269749647257391</v>
      </c>
      <c r="BB420">
        <f t="shared" si="103"/>
        <v>0</v>
      </c>
      <c r="BD420">
        <f t="shared" si="91"/>
        <v>0.3360625989207518</v>
      </c>
    </row>
    <row r="421" spans="1:56" x14ac:dyDescent="0.25">
      <c r="A421">
        <v>2009</v>
      </c>
      <c r="B421" t="s">
        <v>14</v>
      </c>
      <c r="C421" t="s">
        <v>4</v>
      </c>
      <c r="D421">
        <f t="shared" si="92"/>
        <v>20.738316932652602</v>
      </c>
      <c r="E421">
        <f t="shared" si="93"/>
        <v>43.826051920413377</v>
      </c>
      <c r="F421">
        <v>294.61561265590302</v>
      </c>
      <c r="G421">
        <v>23.7968373429681</v>
      </c>
      <c r="H421">
        <v>0.212561717691584</v>
      </c>
      <c r="I421">
        <v>22.8408049233533</v>
      </c>
      <c r="J421">
        <v>980.64142923217798</v>
      </c>
      <c r="K421" s="1">
        <v>8.1900821288254702E-5</v>
      </c>
      <c r="L421">
        <v>0</v>
      </c>
      <c r="N421">
        <v>8.4403431145506183</v>
      </c>
      <c r="O421">
        <v>3.6558988841610569</v>
      </c>
      <c r="P421" t="str">
        <f ca="1">IF(LOOKUP(C421,$BG$10:$BG$15,$BP$10:$BP$15)=A421,C421,"")</f>
        <v/>
      </c>
      <c r="Q421" t="str">
        <f ca="1">IF(LOOKUP(C421,$BG$10:$BG$15,$BQ$10:$BQ$15)=A421,C421,"")</f>
        <v/>
      </c>
      <c r="T421">
        <f>LOOKUP(C421,$X$32:$X$37,$AA$32:$AA$37)</f>
        <v>1240.7279198503809</v>
      </c>
      <c r="U421">
        <v>4857.1740655567601</v>
      </c>
      <c r="AE421" t="s">
        <v>4</v>
      </c>
      <c r="AF421">
        <v>200000.00000001499</v>
      </c>
      <c r="AG421">
        <v>6530580</v>
      </c>
      <c r="AH421">
        <v>20738316.9326526</v>
      </c>
      <c r="AI421">
        <v>6942.8234453065597</v>
      </c>
      <c r="AJ421">
        <v>577366.83042000001</v>
      </c>
      <c r="AM421">
        <v>2577318.7552523799</v>
      </c>
      <c r="AN421">
        <v>34718153.165160999</v>
      </c>
      <c r="AQ421" t="s">
        <v>4</v>
      </c>
      <c r="AR421">
        <f t="shared" si="104"/>
        <v>2</v>
      </c>
      <c r="AS421">
        <f t="shared" si="94"/>
        <v>3.0605056532061578E-3</v>
      </c>
      <c r="AT421">
        <f t="shared" si="95"/>
        <v>9.9934385043567872E-2</v>
      </c>
      <c r="AU421">
        <f t="shared" si="96"/>
        <v>0.31734868105179759</v>
      </c>
      <c r="AV421">
        <f t="shared" si="97"/>
        <v>1.0624275201785694E-4</v>
      </c>
      <c r="AW421">
        <f t="shared" si="98"/>
        <v>8.8351722423699944E-3</v>
      </c>
      <c r="AX421">
        <f t="shared" si="99"/>
        <v>0</v>
      </c>
      <c r="AY421">
        <f t="shared" si="100"/>
        <v>0</v>
      </c>
      <c r="AZ421">
        <f t="shared" si="101"/>
        <v>3.9439493102817878E-2</v>
      </c>
      <c r="BA421">
        <f t="shared" si="102"/>
        <v>0.53127552015422275</v>
      </c>
      <c r="BB421">
        <f t="shared" si="103"/>
        <v>0</v>
      </c>
      <c r="BD421">
        <f t="shared" si="91"/>
        <v>0.32629009604618547</v>
      </c>
    </row>
    <row r="422" spans="1:56" x14ac:dyDescent="0.25">
      <c r="A422">
        <v>2010</v>
      </c>
      <c r="B422" t="s">
        <v>14</v>
      </c>
      <c r="C422" t="s">
        <v>4</v>
      </c>
      <c r="D422">
        <f t="shared" si="92"/>
        <v>25.2206330421043</v>
      </c>
      <c r="E422">
        <f t="shared" si="93"/>
        <v>40.843469440721705</v>
      </c>
      <c r="F422">
        <v>265.67354504819298</v>
      </c>
      <c r="G422">
        <v>20.855799224977599</v>
      </c>
      <c r="H422">
        <v>0.200967974264395</v>
      </c>
      <c r="I422">
        <v>20.5157327443188</v>
      </c>
      <c r="J422">
        <v>1235.60415723029</v>
      </c>
      <c r="K422">
        <v>5.4469808768727999E-2</v>
      </c>
      <c r="L422">
        <v>0</v>
      </c>
      <c r="N422">
        <v>0.97544452540724791</v>
      </c>
      <c r="O422">
        <v>1.3192329616993681</v>
      </c>
      <c r="P422" t="str">
        <f ca="1">IF(LOOKUP(C422,$BG$10:$BG$15,$BP$10:$BP$15)=A422,C422,"")</f>
        <v/>
      </c>
      <c r="Q422" t="str">
        <f ca="1">IF(LOOKUP(C422,$BG$10:$BG$15,$BQ$10:$BQ$15)=A422,C422,"")</f>
        <v/>
      </c>
      <c r="T422">
        <f>LOOKUP(C422,$X$32:$X$37,$AA$32:$AA$37)</f>
        <v>1240.7279198503809</v>
      </c>
      <c r="U422">
        <v>5882.86122125784</v>
      </c>
      <c r="AE422" t="s">
        <v>4</v>
      </c>
      <c r="AF422">
        <v>200000.00000001499</v>
      </c>
      <c r="AG422">
        <v>6530580</v>
      </c>
      <c r="AH422">
        <v>25220633.0421043</v>
      </c>
      <c r="AI422">
        <v>6931.6359602113498</v>
      </c>
      <c r="AJ422">
        <v>577366.83042000001</v>
      </c>
      <c r="AM422">
        <v>422987.868957703</v>
      </c>
      <c r="AN422">
        <v>33889901.571764</v>
      </c>
      <c r="AQ422" t="s">
        <v>4</v>
      </c>
      <c r="AR422">
        <f t="shared" si="104"/>
        <v>16</v>
      </c>
      <c r="AS422">
        <f t="shared" si="94"/>
        <v>2.9918441901397468E-3</v>
      </c>
      <c r="AT422">
        <f t="shared" si="95"/>
        <v>9.7692389156206816E-2</v>
      </c>
      <c r="AU422">
        <f t="shared" si="96"/>
        <v>0.37728102219330312</v>
      </c>
      <c r="AV422">
        <f t="shared" si="97"/>
        <v>1.036918738786026E-4</v>
      </c>
      <c r="AW422">
        <f t="shared" si="98"/>
        <v>8.6369579858567407E-3</v>
      </c>
      <c r="AX422">
        <f t="shared" si="99"/>
        <v>0</v>
      </c>
      <c r="AY422">
        <f t="shared" si="100"/>
        <v>0</v>
      </c>
      <c r="AZ422">
        <f t="shared" si="101"/>
        <v>6.3275689912030073E-3</v>
      </c>
      <c r="BA422">
        <f t="shared" si="102"/>
        <v>0.50696652560941202</v>
      </c>
      <c r="BB422">
        <f t="shared" si="103"/>
        <v>0</v>
      </c>
      <c r="BD422">
        <f t="shared" si="91"/>
        <v>0.38602167205303844</v>
      </c>
    </row>
    <row r="423" spans="1:56" x14ac:dyDescent="0.25">
      <c r="A423">
        <v>2011</v>
      </c>
      <c r="B423" t="s">
        <v>14</v>
      </c>
      <c r="C423" t="s">
        <v>4</v>
      </c>
      <c r="D423">
        <f t="shared" si="92"/>
        <v>23.1133683049643</v>
      </c>
      <c r="E423">
        <f t="shared" si="93"/>
        <v>42.593966997851773</v>
      </c>
      <c r="F423">
        <v>280.24193077200601</v>
      </c>
      <c r="G423">
        <v>22.377268353327398</v>
      </c>
      <c r="H423">
        <v>0.20555018269783601</v>
      </c>
      <c r="I423">
        <v>21.7745924224829</v>
      </c>
      <c r="J423">
        <v>1111.91808876393</v>
      </c>
      <c r="K423">
        <v>3.7613014026930597E-2</v>
      </c>
      <c r="L423">
        <v>0</v>
      </c>
      <c r="N423">
        <v>4.833206819677315</v>
      </c>
      <c r="O423">
        <v>2.5826748482969091</v>
      </c>
      <c r="P423" t="str">
        <f ca="1">IF(LOOKUP(C423,$BG$10:$BG$15,$BP$10:$BP$15)=A423,C423,"")</f>
        <v/>
      </c>
      <c r="Q423" t="str">
        <f ca="1">IF(LOOKUP(C423,$BG$10:$BG$15,$BQ$10:$BQ$15)=A423,C423,"")</f>
        <v/>
      </c>
      <c r="T423">
        <f>LOOKUP(C423,$X$32:$X$37,$AA$32:$AA$37)</f>
        <v>1240.7279198503809</v>
      </c>
      <c r="U423">
        <v>5582.1834753293597</v>
      </c>
      <c r="AE423" t="s">
        <v>4</v>
      </c>
      <c r="AF423">
        <v>200000.00000001499</v>
      </c>
      <c r="AG423">
        <v>6530580</v>
      </c>
      <c r="AH423">
        <v>23113368.3049643</v>
      </c>
      <c r="AI423">
        <v>6951.2015383778598</v>
      </c>
      <c r="AJ423">
        <v>577366.83042000001</v>
      </c>
      <c r="AM423">
        <v>1638353.4866944801</v>
      </c>
      <c r="AN423">
        <v>34425033.511157297</v>
      </c>
      <c r="AQ423" t="s">
        <v>4</v>
      </c>
      <c r="AR423">
        <f t="shared" si="104"/>
        <v>12</v>
      </c>
      <c r="AS423">
        <f t="shared" si="94"/>
        <v>3.007896329379089E-3</v>
      </c>
      <c r="AT423">
        <f t="shared" si="95"/>
        <v>9.8216538053575109E-2</v>
      </c>
      <c r="AU423">
        <f t="shared" si="96"/>
        <v>0.34761307842041944</v>
      </c>
      <c r="AV423">
        <f t="shared" si="97"/>
        <v>1.0454246796029737E-4</v>
      </c>
      <c r="AW423">
        <f t="shared" si="98"/>
        <v>8.6832978496271356E-3</v>
      </c>
      <c r="AX423">
        <f t="shared" si="99"/>
        <v>0</v>
      </c>
      <c r="AY423">
        <f t="shared" si="100"/>
        <v>0</v>
      </c>
      <c r="AZ423">
        <f t="shared" si="101"/>
        <v>2.4639987194266948E-2</v>
      </c>
      <c r="BA423">
        <f t="shared" si="102"/>
        <v>0.51773465968477206</v>
      </c>
      <c r="BB423">
        <f t="shared" si="103"/>
        <v>0</v>
      </c>
      <c r="BD423">
        <f t="shared" si="91"/>
        <v>0.35640091873800689</v>
      </c>
    </row>
    <row r="424" spans="1:56" x14ac:dyDescent="0.25">
      <c r="A424">
        <v>2012</v>
      </c>
      <c r="B424" t="s">
        <v>14</v>
      </c>
      <c r="C424" t="s">
        <v>4</v>
      </c>
      <c r="D424">
        <f t="shared" si="92"/>
        <v>23.7137372613449</v>
      </c>
      <c r="E424">
        <f t="shared" si="93"/>
        <v>42.180468426152395</v>
      </c>
      <c r="F424">
        <v>276.51067536513</v>
      </c>
      <c r="G424">
        <v>21.957091323182901</v>
      </c>
      <c r="H424">
        <v>0.204544828587885</v>
      </c>
      <c r="I424">
        <v>21.48864930393</v>
      </c>
      <c r="J424">
        <v>1129.9977535542</v>
      </c>
      <c r="K424">
        <v>3.0256294724678502E-3</v>
      </c>
      <c r="L424">
        <v>0</v>
      </c>
      <c r="N424">
        <v>3.8193392915973376</v>
      </c>
      <c r="O424">
        <v>2.2957263756340578</v>
      </c>
      <c r="P424" t="str">
        <f ca="1">IF(LOOKUP(C424,$BG$10:$BG$15,$BP$10:$BP$15)=A424,C424,"")</f>
        <v/>
      </c>
      <c r="Q424" t="str">
        <f ca="1">IF(LOOKUP(C424,$BG$10:$BG$15,$BQ$10:$BQ$15)=A424,C424,"")</f>
        <v/>
      </c>
      <c r="T424">
        <f>LOOKUP(C424,$X$32:$X$37,$AA$32:$AA$37)</f>
        <v>1240.7279198503809</v>
      </c>
      <c r="U424">
        <v>5265.6122598665997</v>
      </c>
      <c r="AE424" t="s">
        <v>4</v>
      </c>
      <c r="AF424">
        <v>200547.94520549499</v>
      </c>
      <c r="AG424">
        <v>6548472</v>
      </c>
      <c r="AH424">
        <v>23713737.261344898</v>
      </c>
      <c r="AI424">
        <v>7075.2606258814603</v>
      </c>
      <c r="AJ424">
        <v>579250.55326199997</v>
      </c>
      <c r="AM424">
        <v>1046329.549592</v>
      </c>
      <c r="AN424">
        <v>34585666.876560397</v>
      </c>
      <c r="AQ424" t="s">
        <v>4</v>
      </c>
      <c r="AR424">
        <f t="shared" si="104"/>
        <v>13</v>
      </c>
      <c r="AS424">
        <f t="shared" si="94"/>
        <v>3.0075689666380885E-3</v>
      </c>
      <c r="AT424">
        <f t="shared" si="95"/>
        <v>9.8205848710729238E-2</v>
      </c>
      <c r="AU424">
        <f t="shared" si="96"/>
        <v>0.35562917484469958</v>
      </c>
      <c r="AV424">
        <f t="shared" si="97"/>
        <v>1.0610597015827419E-4</v>
      </c>
      <c r="AW424">
        <f t="shared" si="98"/>
        <v>8.6868802675271698E-3</v>
      </c>
      <c r="AX424">
        <f t="shared" si="99"/>
        <v>0</v>
      </c>
      <c r="AY424">
        <f t="shared" si="100"/>
        <v>0</v>
      </c>
      <c r="AZ424">
        <f t="shared" si="101"/>
        <v>1.5691550860841647E-2</v>
      </c>
      <c r="BA424">
        <f t="shared" si="102"/>
        <v>0.51867287037940601</v>
      </c>
      <c r="BB424">
        <f t="shared" si="103"/>
        <v>0</v>
      </c>
      <c r="BD424">
        <f t="shared" si="91"/>
        <v>0.36442216108238501</v>
      </c>
    </row>
    <row r="425" spans="1:56" x14ac:dyDescent="0.25">
      <c r="A425">
        <v>2013</v>
      </c>
      <c r="B425" t="s">
        <v>14</v>
      </c>
      <c r="C425" t="s">
        <v>4</v>
      </c>
      <c r="D425">
        <f t="shared" si="92"/>
        <v>25.536628629649901</v>
      </c>
      <c r="E425">
        <f t="shared" si="93"/>
        <v>40.984494939646467</v>
      </c>
      <c r="F425">
        <v>264.862045386229</v>
      </c>
      <c r="G425">
        <v>20.812710706395499</v>
      </c>
      <c r="H425">
        <v>0.19964051826030099</v>
      </c>
      <c r="I425">
        <v>20.5912659202863</v>
      </c>
      <c r="J425">
        <v>1211.1585404478101</v>
      </c>
      <c r="K425">
        <v>3.9498134787570201E-2</v>
      </c>
      <c r="L425">
        <v>0</v>
      </c>
      <c r="N425">
        <v>0.80047443678640917</v>
      </c>
      <c r="O425">
        <v>1.39376225256918</v>
      </c>
      <c r="P425" t="str">
        <f ca="1">IF(LOOKUP(C425,$BG$10:$BG$15,$BP$10:$BP$15)=A425,C425,"")</f>
        <v/>
      </c>
      <c r="Q425" t="str">
        <f ca="1">IF(LOOKUP(C425,$BG$10:$BG$15,$BQ$10:$BQ$15)=A425,C425,"")</f>
        <v/>
      </c>
      <c r="T425">
        <f>LOOKUP(C425,$X$32:$X$37,$AA$32:$AA$37)</f>
        <v>1240.7279198503809</v>
      </c>
      <c r="U425">
        <v>5405.2613356735501</v>
      </c>
      <c r="AE425" t="s">
        <v>4</v>
      </c>
      <c r="AF425">
        <v>200000.00000001499</v>
      </c>
      <c r="AG425">
        <v>6530580</v>
      </c>
      <c r="AH425">
        <v>25536628.6296499</v>
      </c>
      <c r="AI425">
        <v>7012.77437827018</v>
      </c>
      <c r="AJ425">
        <v>577366.83042000001</v>
      </c>
      <c r="AM425">
        <v>457969.47997846501</v>
      </c>
      <c r="AN425">
        <v>33995945.459668003</v>
      </c>
      <c r="AQ425" t="s">
        <v>4</v>
      </c>
      <c r="AR425">
        <f t="shared" si="104"/>
        <v>17</v>
      </c>
      <c r="AS425">
        <f t="shared" si="94"/>
        <v>2.9715252181190645E-3</v>
      </c>
      <c r="AT425">
        <f t="shared" si="95"/>
        <v>9.7028915794712733E-2</v>
      </c>
      <c r="AU425">
        <f t="shared" si="96"/>
        <v>0.37941367979370139</v>
      </c>
      <c r="AV425">
        <f t="shared" si="97"/>
        <v>1.0419317957003761E-4</v>
      </c>
      <c r="AW425">
        <f t="shared" si="98"/>
        <v>8.5783004834918738E-3</v>
      </c>
      <c r="AX425">
        <f t="shared" si="99"/>
        <v>0</v>
      </c>
      <c r="AY425">
        <f t="shared" si="100"/>
        <v>0</v>
      </c>
      <c r="AZ425">
        <f t="shared" si="101"/>
        <v>6.8043392944239041E-3</v>
      </c>
      <c r="BA425">
        <f t="shared" si="102"/>
        <v>0.50509904623598112</v>
      </c>
      <c r="BB425">
        <f t="shared" si="103"/>
        <v>0</v>
      </c>
      <c r="BD425">
        <f t="shared" si="91"/>
        <v>0.38809617345676334</v>
      </c>
    </row>
    <row r="426" spans="1:56" x14ac:dyDescent="0.25">
      <c r="A426">
        <v>2014</v>
      </c>
      <c r="B426" t="s">
        <v>14</v>
      </c>
      <c r="C426" t="s">
        <v>4</v>
      </c>
      <c r="D426">
        <f t="shared" si="92"/>
        <v>23.811474569269798</v>
      </c>
      <c r="E426">
        <f t="shared" si="93"/>
        <v>41.980389612097738</v>
      </c>
      <c r="F426">
        <v>275.31929528247798</v>
      </c>
      <c r="G426">
        <v>21.8470867183607</v>
      </c>
      <c r="H426">
        <v>0.203724380943444</v>
      </c>
      <c r="I426">
        <v>21.420890153229799</v>
      </c>
      <c r="J426">
        <v>1106.92462755571</v>
      </c>
      <c r="K426" s="1">
        <v>9.8392960445892103E-18</v>
      </c>
      <c r="L426">
        <v>0</v>
      </c>
      <c r="N426">
        <v>3.5215231696177831</v>
      </c>
      <c r="O426">
        <v>2.2271467772894153</v>
      </c>
      <c r="P426" t="str">
        <f ca="1">IF(LOOKUP(C426,$BG$10:$BG$15,$BP$10:$BP$15)=A426,C426,"")</f>
        <v/>
      </c>
      <c r="Q426" t="str">
        <f ca="1">IF(LOOKUP(C426,$BG$10:$BG$15,$BQ$10:$BQ$15)=A426,C426,"")</f>
        <v/>
      </c>
      <c r="T426">
        <f>LOOKUP(C426,$X$32:$X$37,$AA$32:$AA$37)</f>
        <v>1240.7279198503809</v>
      </c>
      <c r="U426">
        <v>5061.5630258226502</v>
      </c>
      <c r="AE426" t="s">
        <v>4</v>
      </c>
      <c r="AF426">
        <v>200000.00000001499</v>
      </c>
      <c r="AG426">
        <v>6530580</v>
      </c>
      <c r="AH426">
        <v>23811474.569269799</v>
      </c>
      <c r="AI426">
        <v>7055.1632612048897</v>
      </c>
      <c r="AJ426">
        <v>577366.83042000001</v>
      </c>
      <c r="AM426">
        <v>1127330.42561154</v>
      </c>
      <c r="AN426">
        <v>34322479.186486199</v>
      </c>
      <c r="AQ426" t="s">
        <v>4</v>
      </c>
      <c r="AR426">
        <f t="shared" si="104"/>
        <v>14</v>
      </c>
      <c r="AS426">
        <f t="shared" si="94"/>
        <v>3.0040726434357695E-3</v>
      </c>
      <c r="AT426">
        <f t="shared" si="95"/>
        <v>9.8091683618836495E-2</v>
      </c>
      <c r="AU426">
        <f t="shared" si="96"/>
        <v>0.35765699676702284</v>
      </c>
      <c r="AV426">
        <f t="shared" si="97"/>
        <v>1.0597111473978555E-4</v>
      </c>
      <c r="AW426">
        <f t="shared" si="98"/>
        <v>8.6722595024590551E-3</v>
      </c>
      <c r="AX426">
        <f t="shared" si="99"/>
        <v>0</v>
      </c>
      <c r="AY426">
        <f t="shared" si="100"/>
        <v>0</v>
      </c>
      <c r="AZ426">
        <f t="shared" si="101"/>
        <v>1.6932912458460882E-2</v>
      </c>
      <c r="BA426">
        <f t="shared" si="102"/>
        <v>0.51553610389504523</v>
      </c>
      <c r="BB426">
        <f t="shared" si="103"/>
        <v>0</v>
      </c>
      <c r="BD426">
        <f t="shared" si="91"/>
        <v>0.36643522738422168</v>
      </c>
    </row>
    <row r="427" spans="1:56" x14ac:dyDescent="0.25">
      <c r="A427">
        <v>2015</v>
      </c>
      <c r="B427" t="s">
        <v>14</v>
      </c>
      <c r="C427" t="s">
        <v>4</v>
      </c>
      <c r="D427">
        <f t="shared" si="92"/>
        <v>22.1184465084661</v>
      </c>
      <c r="E427">
        <f t="shared" si="93"/>
        <v>42.866743945806519</v>
      </c>
      <c r="F427">
        <v>285.33238215713698</v>
      </c>
      <c r="G427">
        <v>22.847182658138799</v>
      </c>
      <c r="H427">
        <v>0.20869140634358299</v>
      </c>
      <c r="I427">
        <v>22.1482656318613</v>
      </c>
      <c r="J427">
        <v>1060.0697046376799</v>
      </c>
      <c r="K427">
        <v>5.5195101443064401E-2</v>
      </c>
      <c r="L427">
        <v>0</v>
      </c>
      <c r="N427">
        <v>6.1009055641302616</v>
      </c>
      <c r="O427">
        <v>2.9594892813210554</v>
      </c>
      <c r="P427" t="str">
        <f ca="1">IF(LOOKUP(C427,$BG$10:$BG$15,$BP$10:$BP$15)=A427,C427,"")</f>
        <v/>
      </c>
      <c r="Q427" t="str">
        <f ca="1">IF(LOOKUP(C427,$BG$10:$BG$15,$BQ$10:$BQ$15)=A427,C427,"")</f>
        <v/>
      </c>
      <c r="T427">
        <f>LOOKUP(C427,$X$32:$X$37,$AA$32:$AA$37)</f>
        <v>1240.7279198503809</v>
      </c>
      <c r="U427">
        <v>5188.3035302109001</v>
      </c>
      <c r="AE427" t="s">
        <v>4</v>
      </c>
      <c r="AF427">
        <v>200000.00000001499</v>
      </c>
      <c r="AG427">
        <v>6530580</v>
      </c>
      <c r="AH427">
        <v>22118446.508466098</v>
      </c>
      <c r="AI427">
        <v>7006.1181215202296</v>
      </c>
      <c r="AJ427">
        <v>577366.83042000001</v>
      </c>
      <c r="AM427">
        <v>1895236.57454282</v>
      </c>
      <c r="AN427">
        <v>34440927.371263698</v>
      </c>
      <c r="AQ427" t="s">
        <v>4</v>
      </c>
      <c r="AR427">
        <f t="shared" si="104"/>
        <v>6</v>
      </c>
      <c r="AS427">
        <f t="shared" si="94"/>
        <v>3.0409202927969775E-3</v>
      </c>
      <c r="AT427">
        <f t="shared" si="95"/>
        <v>9.9294866228662987E-2</v>
      </c>
      <c r="AU427">
        <f t="shared" si="96"/>
        <v>0.33630216416366987</v>
      </c>
      <c r="AV427">
        <f t="shared" si="97"/>
        <v>1.0652523384730956E-4</v>
      </c>
      <c r="AW427">
        <f t="shared" si="98"/>
        <v>8.7786325550595883E-3</v>
      </c>
      <c r="AX427">
        <f t="shared" si="99"/>
        <v>0</v>
      </c>
      <c r="AY427">
        <f t="shared" si="100"/>
        <v>0</v>
      </c>
      <c r="AZ427">
        <f t="shared" si="101"/>
        <v>2.8816316795889307E-2</v>
      </c>
      <c r="BA427">
        <f t="shared" si="102"/>
        <v>0.52366057473007399</v>
      </c>
      <c r="BB427">
        <f t="shared" si="103"/>
        <v>0</v>
      </c>
      <c r="BD427">
        <f t="shared" si="91"/>
        <v>0.34518732195257673</v>
      </c>
    </row>
    <row r="428" spans="1:56" x14ac:dyDescent="0.25">
      <c r="A428">
        <v>2016</v>
      </c>
      <c r="B428" t="s">
        <v>14</v>
      </c>
      <c r="C428" t="s">
        <v>4</v>
      </c>
      <c r="D428">
        <f t="shared" si="92"/>
        <v>22.306427265920799</v>
      </c>
      <c r="E428">
        <f t="shared" si="93"/>
        <v>43.563994023719808</v>
      </c>
      <c r="F428">
        <v>286.74325663757099</v>
      </c>
      <c r="G428">
        <v>23.080581874543899</v>
      </c>
      <c r="H428">
        <v>0.20793690799466999</v>
      </c>
      <c r="I428">
        <v>22.246057051136699</v>
      </c>
      <c r="J428">
        <v>1007.61123502214</v>
      </c>
      <c r="K428">
        <v>5.9434010341687703E-3</v>
      </c>
      <c r="L428">
        <v>0</v>
      </c>
      <c r="N428">
        <v>6.6101748845888508</v>
      </c>
      <c r="O428">
        <v>3.0565262022475417</v>
      </c>
      <c r="P428" t="str">
        <f ca="1">IF(LOOKUP(C428,$BG$10:$BG$15,$BP$10:$BP$15)=A428,C428,"")</f>
        <v/>
      </c>
      <c r="Q428" t="str">
        <f ca="1">IF(LOOKUP(C428,$BG$10:$BG$15,$BQ$10:$BQ$15)=A428,C428,"")</f>
        <v/>
      </c>
      <c r="T428">
        <f>LOOKUP(C428,$X$32:$X$37,$AA$32:$AA$37)</f>
        <v>1240.7279198503809</v>
      </c>
      <c r="U428">
        <v>4921.0714605376997</v>
      </c>
      <c r="AE428" t="s">
        <v>4</v>
      </c>
      <c r="AF428">
        <v>200547.94520549499</v>
      </c>
      <c r="AG428">
        <v>6548472</v>
      </c>
      <c r="AH428">
        <v>22306427.265920799</v>
      </c>
      <c r="AI428">
        <v>6981.7258638653502</v>
      </c>
      <c r="AJ428">
        <v>579250.55326199997</v>
      </c>
      <c r="AM428">
        <v>2293440.07699821</v>
      </c>
      <c r="AN428">
        <v>34722081.946721599</v>
      </c>
      <c r="AQ428" t="s">
        <v>4</v>
      </c>
      <c r="AR428">
        <f t="shared" si="104"/>
        <v>7</v>
      </c>
      <c r="AS428">
        <f t="shared" si="94"/>
        <v>3.0086463375372618E-3</v>
      </c>
      <c r="AT428">
        <f t="shared" si="95"/>
        <v>9.8241027994962843E-2</v>
      </c>
      <c r="AU428">
        <f t="shared" si="96"/>
        <v>0.33464392082594652</v>
      </c>
      <c r="AV428">
        <f t="shared" si="97"/>
        <v>1.0474075876710659E-4</v>
      </c>
      <c r="AW428">
        <f t="shared" si="98"/>
        <v>8.6899920804593585E-3</v>
      </c>
      <c r="AX428">
        <f t="shared" si="99"/>
        <v>0</v>
      </c>
      <c r="AY428">
        <f t="shared" si="100"/>
        <v>0</v>
      </c>
      <c r="AZ428">
        <f t="shared" si="101"/>
        <v>3.440648609464176E-2</v>
      </c>
      <c r="BA428">
        <f t="shared" si="102"/>
        <v>0.52090518590768509</v>
      </c>
      <c r="BB428">
        <f t="shared" si="103"/>
        <v>0</v>
      </c>
      <c r="BD428">
        <f t="shared" si="91"/>
        <v>0.34343865366517295</v>
      </c>
    </row>
    <row r="429" spans="1:56" x14ac:dyDescent="0.25">
      <c r="A429">
        <v>2017</v>
      </c>
      <c r="B429" t="s">
        <v>14</v>
      </c>
      <c r="C429" t="s">
        <v>4</v>
      </c>
      <c r="D429">
        <f t="shared" si="92"/>
        <v>20.337542464037</v>
      </c>
      <c r="E429">
        <f t="shared" si="93"/>
        <v>45.295695920769141</v>
      </c>
      <c r="F429">
        <v>301.67436905544099</v>
      </c>
      <c r="G429">
        <v>24.631298296862798</v>
      </c>
      <c r="H429">
        <v>0.214204508734918</v>
      </c>
      <c r="I429">
        <v>23.2330638576613</v>
      </c>
      <c r="J429">
        <v>969.77358062442397</v>
      </c>
      <c r="K429" s="1">
        <v>4.15390133649072E-5</v>
      </c>
      <c r="L429">
        <v>0</v>
      </c>
      <c r="N429">
        <v>10.310761583521984</v>
      </c>
      <c r="O429">
        <v>4.0498006095123911</v>
      </c>
      <c r="P429" t="str">
        <f ca="1">IF(LOOKUP(C429,$BG$10:$BG$15,$BP$10:$BP$15)=A429,C429,"")</f>
        <v/>
      </c>
      <c r="Q429" t="str">
        <f ca="1">IF(LOOKUP(C429,$BG$10:$BG$15,$BQ$10:$BQ$15)=A429,C429,"")</f>
        <v/>
      </c>
      <c r="T429">
        <f>LOOKUP(C429,$X$32:$X$37,$AA$32:$AA$37)</f>
        <v>1240.7279198503809</v>
      </c>
      <c r="U429">
        <v>4676.6823529146004</v>
      </c>
      <c r="AE429" t="s">
        <v>4</v>
      </c>
      <c r="AF429">
        <v>200000.00000001499</v>
      </c>
      <c r="AG429">
        <v>6530580</v>
      </c>
      <c r="AH429">
        <v>20337542.464037001</v>
      </c>
      <c r="AI429">
        <v>6972.0289420968902</v>
      </c>
      <c r="AJ429">
        <v>577366.83042000001</v>
      </c>
      <c r="AM429">
        <v>3213716.8591081402</v>
      </c>
      <c r="AN429">
        <v>35551399.061660998</v>
      </c>
      <c r="AQ429" t="s">
        <v>4</v>
      </c>
      <c r="AR429">
        <f t="shared" si="104"/>
        <v>1</v>
      </c>
      <c r="AS429">
        <f t="shared" si="94"/>
        <v>3.0112510618200221E-3</v>
      </c>
      <c r="AT429">
        <f t="shared" si="95"/>
        <v>9.832607979649563E-2</v>
      </c>
      <c r="AU429">
        <f t="shared" si="96"/>
        <v>0.30620723169818309</v>
      </c>
      <c r="AV429">
        <f t="shared" si="97"/>
        <v>1.0497264777463806E-4</v>
      </c>
      <c r="AW429">
        <f t="shared" si="98"/>
        <v>8.6929824058087773E-3</v>
      </c>
      <c r="AX429">
        <f t="shared" si="99"/>
        <v>0</v>
      </c>
      <c r="AY429">
        <f t="shared" si="100"/>
        <v>0</v>
      </c>
      <c r="AZ429">
        <f t="shared" si="101"/>
        <v>4.8386541521887844E-2</v>
      </c>
      <c r="BA429">
        <f t="shared" si="102"/>
        <v>0.53527094086802995</v>
      </c>
      <c r="BB429">
        <f t="shared" si="103"/>
        <v>0</v>
      </c>
      <c r="BD429">
        <f t="shared" si="91"/>
        <v>0.31500518675176653</v>
      </c>
    </row>
    <row r="430" spans="1:56" x14ac:dyDescent="0.25">
      <c r="A430">
        <v>2018</v>
      </c>
      <c r="B430" t="s">
        <v>14</v>
      </c>
      <c r="C430" t="s">
        <v>4</v>
      </c>
      <c r="D430">
        <f t="shared" si="92"/>
        <v>22.5947086876253</v>
      </c>
      <c r="E430">
        <f t="shared" si="93"/>
        <v>42.991242179265235</v>
      </c>
      <c r="F430">
        <v>283.78698206633402</v>
      </c>
      <c r="G430">
        <v>22.7463331460483</v>
      </c>
      <c r="H430">
        <v>0.20715733857538199</v>
      </c>
      <c r="I430">
        <v>22.0244430701492</v>
      </c>
      <c r="J430">
        <v>1122.1344531364</v>
      </c>
      <c r="K430">
        <v>0.15151446529592599</v>
      </c>
      <c r="L430">
        <v>0</v>
      </c>
      <c r="N430">
        <v>5.7491416184297783</v>
      </c>
      <c r="O430">
        <v>2.834132651840755</v>
      </c>
      <c r="P430" t="str">
        <f ca="1">IF(LOOKUP(C430,$BG$10:$BG$15,$BP$10:$BP$15)=A430,C430,"")</f>
        <v/>
      </c>
      <c r="Q430" t="str">
        <f ca="1">IF(LOOKUP(C430,$BG$10:$BG$15,$BQ$10:$BQ$15)=A430,C430,"")</f>
        <v/>
      </c>
      <c r="T430">
        <f>LOOKUP(C430,$X$32:$X$37,$AA$32:$AA$37)</f>
        <v>1240.7279198503809</v>
      </c>
      <c r="U430">
        <v>5697.5545261420402</v>
      </c>
      <c r="AE430" t="s">
        <v>4</v>
      </c>
      <c r="AF430">
        <v>200000.00000001499</v>
      </c>
      <c r="AG430">
        <v>6530580</v>
      </c>
      <c r="AH430">
        <v>22594708.6876253</v>
      </c>
      <c r="AI430">
        <v>6998.0563233053799</v>
      </c>
      <c r="AJ430">
        <v>577366.83042000001</v>
      </c>
      <c r="AM430">
        <v>1923785.4861040399</v>
      </c>
      <c r="AN430">
        <v>34536876.693161197</v>
      </c>
      <c r="AQ430" t="s">
        <v>4</v>
      </c>
      <c r="AR430">
        <f t="shared" si="104"/>
        <v>10</v>
      </c>
      <c r="AS430">
        <f t="shared" si="94"/>
        <v>3.0133953368914738E-3</v>
      </c>
      <c r="AT430">
        <f t="shared" si="95"/>
        <v>9.8396096595976229E-2</v>
      </c>
      <c r="AU430">
        <f t="shared" si="96"/>
        <v>0.34043394898853124</v>
      </c>
      <c r="AV430">
        <f t="shared" si="97"/>
        <v>1.0543955145975372E-4</v>
      </c>
      <c r="AW430">
        <f t="shared" si="98"/>
        <v>8.6991725723165395E-3</v>
      </c>
      <c r="AX430">
        <f t="shared" si="99"/>
        <v>0</v>
      </c>
      <c r="AY430">
        <f t="shared" si="100"/>
        <v>0</v>
      </c>
      <c r="AZ430">
        <f t="shared" si="101"/>
        <v>2.8985631065024883E-2</v>
      </c>
      <c r="BA430">
        <f t="shared" si="102"/>
        <v>0.52036631588979987</v>
      </c>
      <c r="BB430">
        <f t="shared" si="103"/>
        <v>0</v>
      </c>
      <c r="BD430">
        <f t="shared" si="91"/>
        <v>0.34923856111230756</v>
      </c>
    </row>
    <row r="431" spans="1:56" x14ac:dyDescent="0.25">
      <c r="A431">
        <v>1980</v>
      </c>
      <c r="B431" t="s">
        <v>14</v>
      </c>
      <c r="C431" t="s">
        <v>11</v>
      </c>
      <c r="D431">
        <f t="shared" si="92"/>
        <v>141.24584405510399</v>
      </c>
      <c r="E431">
        <f t="shared" si="93"/>
        <v>604.40145210451203</v>
      </c>
      <c r="F431">
        <v>442.33901874388999</v>
      </c>
      <c r="G431">
        <v>22.543471440148299</v>
      </c>
      <c r="H431">
        <v>0.73015252765963101</v>
      </c>
      <c r="I431">
        <v>18.022825956582899</v>
      </c>
      <c r="J431">
        <v>6129.6209750103899</v>
      </c>
      <c r="K431">
        <v>4.5210998227235297</v>
      </c>
      <c r="L431" s="1">
        <v>2.64893026816479E-5</v>
      </c>
      <c r="M431" s="1"/>
      <c r="N431" cm="1">
        <f t="array" ref="N431:N469">ABS(D431:D469-AVERAGE(D431:D469))+ABS(E431:E469-AVERAGE(E431:E469))</f>
        <v>25.142862796010405</v>
      </c>
      <c r="O431" cm="1">
        <f t="array" ref="O431:O469">ABS(H431:H469-AVERAGE(H431:H469))+ABS(I431:I469-AVERAGE(I431:I469))</f>
        <v>0.46234444255070573</v>
      </c>
      <c r="T431" t="e">
        <f>LOOKUP(C431,$X$32:$X$37,$AA$32:$AA$37)</f>
        <v>#N/A</v>
      </c>
      <c r="AE431" t="s">
        <v>11</v>
      </c>
      <c r="AF431">
        <v>2270589.2009132202</v>
      </c>
      <c r="AG431">
        <v>305524033.74612498</v>
      </c>
      <c r="AH431">
        <v>141245844.05510399</v>
      </c>
      <c r="AI431">
        <v>14335034.067632999</v>
      </c>
      <c r="AJ431">
        <v>7626568.21377098</v>
      </c>
      <c r="AK431">
        <v>16953120</v>
      </c>
      <c r="AL431">
        <v>131760</v>
      </c>
      <c r="AM431">
        <v>3778223.85062603</v>
      </c>
      <c r="AN431">
        <v>294967434.507761</v>
      </c>
      <c r="AO431">
        <v>5219260.2739723101</v>
      </c>
      <c r="AQ431" t="s">
        <v>11</v>
      </c>
      <c r="AR431">
        <f>RANK(AH431,$AH$431:$AH$469,1)</f>
        <v>34</v>
      </c>
      <c r="AS431">
        <f t="shared" si="94"/>
        <v>2.8667178159528001E-3</v>
      </c>
      <c r="AT431">
        <f t="shared" si="95"/>
        <v>0.38573740700850589</v>
      </c>
      <c r="AU431">
        <f t="shared" si="96"/>
        <v>0.17832903345933462</v>
      </c>
      <c r="AV431">
        <f t="shared" si="97"/>
        <v>1.8098605215529893E-2</v>
      </c>
      <c r="AW431">
        <f t="shared" si="98"/>
        <v>9.6288747274070139E-3</v>
      </c>
      <c r="AX431">
        <f t="shared" si="99"/>
        <v>2.140405279847148E-2</v>
      </c>
      <c r="AY431">
        <f t="shared" si="100"/>
        <v>1.6635274195703223E-4</v>
      </c>
      <c r="AZ431">
        <f t="shared" si="101"/>
        <v>4.7701722622882263E-3</v>
      </c>
      <c r="BA431">
        <f t="shared" si="102"/>
        <v>0.37240924042499524</v>
      </c>
      <c r="BB431">
        <f t="shared" si="103"/>
        <v>6.5895435455578704E-3</v>
      </c>
      <c r="BD431">
        <f t="shared" si="91"/>
        <v>0.20605651340227152</v>
      </c>
    </row>
    <row r="432" spans="1:56" x14ac:dyDescent="0.25">
      <c r="A432">
        <v>1981</v>
      </c>
      <c r="B432" t="s">
        <v>14</v>
      </c>
      <c r="C432" t="s">
        <v>11</v>
      </c>
      <c r="D432">
        <f t="shared" si="92"/>
        <v>135.167483280618</v>
      </c>
      <c r="E432">
        <f t="shared" si="93"/>
        <v>608.48102285989967</v>
      </c>
      <c r="F432">
        <v>449.717641260064</v>
      </c>
      <c r="G432">
        <v>22.692437968689202</v>
      </c>
      <c r="H432">
        <v>0.74185591672955398</v>
      </c>
      <c r="I432">
        <v>17.979074666346701</v>
      </c>
      <c r="J432">
        <v>6114.8259462529804</v>
      </c>
      <c r="K432">
        <v>1.5072871192813599</v>
      </c>
      <c r="L432" s="1">
        <v>2.26184908866753E-6</v>
      </c>
      <c r="M432" s="1"/>
      <c r="N432">
        <v>14.984931266136783</v>
      </c>
      <c r="O432">
        <v>0.49439234371698082</v>
      </c>
      <c r="T432" t="e">
        <f>LOOKUP(C432,$X$32:$X$37,$AA$32:$AA$37)</f>
        <v>#N/A</v>
      </c>
      <c r="AE432" t="s">
        <v>11</v>
      </c>
      <c r="AF432">
        <v>2271532.6940639</v>
      </c>
      <c r="AG432">
        <v>312963686.34724301</v>
      </c>
      <c r="AH432">
        <v>135167483.28061801</v>
      </c>
      <c r="AI432">
        <v>14247191.711169001</v>
      </c>
      <c r="AJ432">
        <v>7602942.8436509799</v>
      </c>
      <c r="AK432">
        <v>16906800</v>
      </c>
      <c r="AL432">
        <v>131400</v>
      </c>
      <c r="AM432">
        <v>4917886.1588826301</v>
      </c>
      <c r="AN432">
        <v>290468050.35377401</v>
      </c>
      <c r="AO432">
        <v>5204999.9999997197</v>
      </c>
      <c r="AQ432" t="s">
        <v>11</v>
      </c>
      <c r="AR432">
        <f t="shared" ref="AR432:AR469" si="105">RANK(AH432,$AH$431:$AH$469,1)</f>
        <v>29</v>
      </c>
      <c r="AS432">
        <f t="shared" si="94"/>
        <v>2.8757874854602669E-3</v>
      </c>
      <c r="AT432">
        <f t="shared" si="95"/>
        <v>0.39621575993728381</v>
      </c>
      <c r="AU432">
        <f t="shared" si="96"/>
        <v>0.17112364610703965</v>
      </c>
      <c r="AV432">
        <f t="shared" si="97"/>
        <v>1.8037114646424934E-2</v>
      </c>
      <c r="AW432">
        <f t="shared" si="98"/>
        <v>9.625416327741448E-3</v>
      </c>
      <c r="AX432">
        <f t="shared" si="99"/>
        <v>2.1404210463814664E-2</v>
      </c>
      <c r="AY432">
        <f t="shared" si="100"/>
        <v>1.6635396733534713E-4</v>
      </c>
      <c r="AZ432">
        <f t="shared" si="101"/>
        <v>6.2261025375473121E-3</v>
      </c>
      <c r="BA432">
        <f t="shared" si="102"/>
        <v>0.3677360164422655</v>
      </c>
      <c r="BB432">
        <f t="shared" si="103"/>
        <v>6.589592085087026E-3</v>
      </c>
      <c r="BD432">
        <f t="shared" si="91"/>
        <v>0.19878617708120602</v>
      </c>
    </row>
    <row r="433" spans="1:56" x14ac:dyDescent="0.25">
      <c r="A433">
        <v>1982</v>
      </c>
      <c r="B433" t="s">
        <v>14</v>
      </c>
      <c r="C433" t="s">
        <v>11</v>
      </c>
      <c r="D433">
        <f t="shared" si="92"/>
        <v>132.49045812242099</v>
      </c>
      <c r="E433">
        <f t="shared" si="93"/>
        <v>611.41804251988435</v>
      </c>
      <c r="F433">
        <v>451.093273820744</v>
      </c>
      <c r="G433">
        <v>22.781991180581301</v>
      </c>
      <c r="H433">
        <v>0.74739841880810198</v>
      </c>
      <c r="I433">
        <v>18.1383387448635</v>
      </c>
      <c r="J433">
        <v>5832.6521912569497</v>
      </c>
      <c r="K433">
        <v>2.6166249468773</v>
      </c>
      <c r="L433" s="1">
        <v>2.99131777623715E-5</v>
      </c>
      <c r="M433" s="1"/>
      <c r="N433">
        <v>9.3708864479550869</v>
      </c>
      <c r="O433">
        <v>0.32958576312163412</v>
      </c>
      <c r="T433" t="e">
        <f>LOOKUP(C433,$X$32:$X$37,$AA$32:$AA$37)</f>
        <v>#N/A</v>
      </c>
      <c r="AE433" t="s">
        <v>11</v>
      </c>
      <c r="AF433">
        <v>2157210.4109588698</v>
      </c>
      <c r="AG433">
        <v>313482525.82517898</v>
      </c>
      <c r="AH433">
        <v>132490458.122421</v>
      </c>
      <c r="AI433">
        <v>14182472.917075399</v>
      </c>
      <c r="AJ433">
        <v>7601888.6233452596</v>
      </c>
      <c r="AK433">
        <v>16906800</v>
      </c>
      <c r="AL433">
        <v>131400</v>
      </c>
      <c r="AM433">
        <v>3738890.5792662799</v>
      </c>
      <c r="AN433">
        <v>294065226.115439</v>
      </c>
      <c r="AO433">
        <v>5204999.9999997197</v>
      </c>
      <c r="AQ433" t="s">
        <v>11</v>
      </c>
      <c r="AR433">
        <f t="shared" si="105"/>
        <v>25</v>
      </c>
      <c r="AS433">
        <f t="shared" si="94"/>
        <v>2.7307778840972327E-3</v>
      </c>
      <c r="AT433">
        <f t="shared" si="95"/>
        <v>0.39683247597244242</v>
      </c>
      <c r="AU433">
        <f t="shared" si="96"/>
        <v>0.16771753513548013</v>
      </c>
      <c r="AV433">
        <f t="shared" si="97"/>
        <v>1.7953363838320493E-2</v>
      </c>
      <c r="AW433">
        <f t="shared" si="98"/>
        <v>9.6231082626632991E-3</v>
      </c>
      <c r="AX433">
        <f t="shared" si="99"/>
        <v>2.1402045575300795E-2</v>
      </c>
      <c r="AY433">
        <f t="shared" si="100"/>
        <v>1.6633714177694919E-4</v>
      </c>
      <c r="AZ433">
        <f t="shared" si="101"/>
        <v>4.7330013118106152E-3</v>
      </c>
      <c r="BA433">
        <f t="shared" si="102"/>
        <v>0.37225242928488889</v>
      </c>
      <c r="BB433">
        <f t="shared" si="103"/>
        <v>6.5889255932189798E-3</v>
      </c>
      <c r="BD433">
        <f t="shared" si="91"/>
        <v>0.19529400723646392</v>
      </c>
    </row>
    <row r="434" spans="1:56" x14ac:dyDescent="0.25">
      <c r="A434">
        <v>1983</v>
      </c>
      <c r="B434" t="s">
        <v>14</v>
      </c>
      <c r="C434" t="s">
        <v>11</v>
      </c>
      <c r="D434">
        <f t="shared" si="92"/>
        <v>123.520348924853</v>
      </c>
      <c r="E434">
        <f t="shared" si="93"/>
        <v>620.26758210572063</v>
      </c>
      <c r="F434">
        <v>454.56396025149098</v>
      </c>
      <c r="G434">
        <v>23.388510306452101</v>
      </c>
      <c r="H434">
        <v>0.746277095208977</v>
      </c>
      <c r="I434">
        <v>18.638639713750401</v>
      </c>
      <c r="J434">
        <v>5330.5704241248704</v>
      </c>
      <c r="K434">
        <v>0.89153717216882999</v>
      </c>
      <c r="L434" s="1">
        <v>6.4316646353977297E-6</v>
      </c>
      <c r="M434" s="1"/>
      <c r="N434">
        <v>8.4487623354491888</v>
      </c>
      <c r="O434">
        <v>0.17231788348872912</v>
      </c>
      <c r="T434" t="e">
        <f>LOOKUP(C434,$X$32:$X$37,$AA$32:$AA$37)</f>
        <v>#N/A</v>
      </c>
      <c r="AE434" t="s">
        <v>11</v>
      </c>
      <c r="AF434">
        <v>2265890.9260020899</v>
      </c>
      <c r="AG434">
        <v>309991677.66516</v>
      </c>
      <c r="AH434">
        <v>123520348.924853</v>
      </c>
      <c r="AI434">
        <v>14238138.7567978</v>
      </c>
      <c r="AJ434">
        <v>7602942.8436509799</v>
      </c>
      <c r="AK434">
        <v>16906800</v>
      </c>
      <c r="AL434">
        <v>131400</v>
      </c>
      <c r="AM434">
        <v>6264472.8201616304</v>
      </c>
      <c r="AN434">
        <v>303880031.620399</v>
      </c>
      <c r="AO434">
        <v>5204999.9999997197</v>
      </c>
      <c r="AQ434" t="s">
        <v>11</v>
      </c>
      <c r="AR434">
        <f t="shared" si="105"/>
        <v>16</v>
      </c>
      <c r="AS434">
        <f t="shared" si="94"/>
        <v>2.8681920239408873E-3</v>
      </c>
      <c r="AT434">
        <f t="shared" si="95"/>
        <v>0.39239119904858399</v>
      </c>
      <c r="AU434">
        <f t="shared" si="96"/>
        <v>0.15635354531638737</v>
      </c>
      <c r="AV434">
        <f t="shared" si="97"/>
        <v>1.8022807518835265E-2</v>
      </c>
      <c r="AW434">
        <f t="shared" si="98"/>
        <v>9.6238966193812614E-3</v>
      </c>
      <c r="AX434">
        <f t="shared" si="99"/>
        <v>2.1400831061150146E-2</v>
      </c>
      <c r="AY434">
        <f t="shared" si="100"/>
        <v>1.6632770254779907E-4</v>
      </c>
      <c r="AZ434">
        <f t="shared" si="101"/>
        <v>7.929645143459783E-3</v>
      </c>
      <c r="BA434">
        <f t="shared" si="102"/>
        <v>0.3846550038780327</v>
      </c>
      <c r="BB434">
        <f t="shared" si="103"/>
        <v>6.5885516876807264E-3</v>
      </c>
      <c r="BD434">
        <f t="shared" si="91"/>
        <v>0.18400024945460389</v>
      </c>
    </row>
    <row r="435" spans="1:56" x14ac:dyDescent="0.25">
      <c r="A435">
        <v>1984</v>
      </c>
      <c r="B435" t="s">
        <v>14</v>
      </c>
      <c r="C435" t="s">
        <v>11</v>
      </c>
      <c r="D435">
        <f t="shared" si="92"/>
        <v>133.39462862655901</v>
      </c>
      <c r="E435">
        <f t="shared" si="93"/>
        <v>612.40006301741198</v>
      </c>
      <c r="F435">
        <v>448.45368200577502</v>
      </c>
      <c r="G435">
        <v>22.966475367181399</v>
      </c>
      <c r="H435">
        <v>0.73740843297271996</v>
      </c>
      <c r="I435">
        <v>18.443407079497799</v>
      </c>
      <c r="J435">
        <v>5753.8660788466304</v>
      </c>
      <c r="K435">
        <v>6.5566597479522599</v>
      </c>
      <c r="L435" s="1">
        <v>1.8446540724124401E-5</v>
      </c>
      <c r="M435" s="1"/>
      <c r="N435">
        <v>9.2930364545654811</v>
      </c>
      <c r="O435">
        <v>3.4507414322716867E-2</v>
      </c>
      <c r="T435" t="e">
        <f>LOOKUP(C435,$X$32:$X$37,$AA$32:$AA$37)</f>
        <v>#N/A</v>
      </c>
      <c r="AE435" t="s">
        <v>11</v>
      </c>
      <c r="AF435">
        <v>2177473.9726027101</v>
      </c>
      <c r="AG435">
        <v>308217230.61514199</v>
      </c>
      <c r="AH435">
        <v>133394628.626559</v>
      </c>
      <c r="AI435">
        <v>14306999.7833579</v>
      </c>
      <c r="AJ435">
        <v>7626510.7605209798</v>
      </c>
      <c r="AK435">
        <v>16953120</v>
      </c>
      <c r="AL435">
        <v>131760</v>
      </c>
      <c r="AM435">
        <v>5801560.2688899599</v>
      </c>
      <c r="AN435">
        <v>298249512.13338</v>
      </c>
      <c r="AO435">
        <v>5219260.2739723101</v>
      </c>
      <c r="AQ435" t="s">
        <v>11</v>
      </c>
      <c r="AR435">
        <f t="shared" si="105"/>
        <v>26</v>
      </c>
      <c r="AS435">
        <f t="shared" si="94"/>
        <v>2.7490648868682306E-3</v>
      </c>
      <c r="AT435">
        <f t="shared" si="95"/>
        <v>0.3891248193424216</v>
      </c>
      <c r="AU435">
        <f t="shared" si="96"/>
        <v>0.168410963468728</v>
      </c>
      <c r="AV435">
        <f t="shared" si="97"/>
        <v>1.8062613485041495E-2</v>
      </c>
      <c r="AW435">
        <f t="shared" si="98"/>
        <v>9.6284838325809228E-3</v>
      </c>
      <c r="AX435">
        <f t="shared" si="99"/>
        <v>2.1403345115145894E-2</v>
      </c>
      <c r="AY435">
        <f t="shared" si="100"/>
        <v>1.6634724182755875E-4</v>
      </c>
      <c r="AZ435">
        <f t="shared" si="101"/>
        <v>7.324480487448352E-3</v>
      </c>
      <c r="BA435">
        <f t="shared" si="102"/>
        <v>0.37654055646480555</v>
      </c>
      <c r="BB435">
        <f t="shared" si="103"/>
        <v>6.5893256751323797E-3</v>
      </c>
      <c r="BD435">
        <f t="shared" si="91"/>
        <v>0.1961020607863504</v>
      </c>
    </row>
    <row r="436" spans="1:56" x14ac:dyDescent="0.25">
      <c r="A436">
        <v>1985</v>
      </c>
      <c r="B436" t="s">
        <v>14</v>
      </c>
      <c r="C436" t="s">
        <v>11</v>
      </c>
      <c r="D436">
        <f t="shared" si="92"/>
        <v>149.40531043689199</v>
      </c>
      <c r="E436">
        <f t="shared" si="93"/>
        <v>594.38831077526288</v>
      </c>
      <c r="F436">
        <v>437.66023056550199</v>
      </c>
      <c r="G436">
        <v>22.149234990347701</v>
      </c>
      <c r="H436">
        <v>0.72467605484185005</v>
      </c>
      <c r="I436">
        <v>17.521368376269901</v>
      </c>
      <c r="J436">
        <v>6623.9491680122401</v>
      </c>
      <c r="K436">
        <v>2.5792534910248599</v>
      </c>
      <c r="L436" s="1">
        <v>2.1825490989663401E-5</v>
      </c>
      <c r="M436" s="1"/>
      <c r="N436">
        <v>43.315470507047564</v>
      </c>
      <c r="O436">
        <v>0.96927849568148461</v>
      </c>
      <c r="T436" t="e">
        <f>LOOKUP(C436,$X$32:$X$37,$AA$32:$AA$37)</f>
        <v>#N/A</v>
      </c>
      <c r="AE436" t="s">
        <v>11</v>
      </c>
      <c r="AF436">
        <v>2159004.2237442499</v>
      </c>
      <c r="AG436">
        <v>303714644.792584</v>
      </c>
      <c r="AH436">
        <v>149405310.436892</v>
      </c>
      <c r="AI436">
        <v>14265966.049432</v>
      </c>
      <c r="AJ436">
        <v>7602883.2551051099</v>
      </c>
      <c r="AK436">
        <v>16906800</v>
      </c>
      <c r="AL436">
        <v>131400</v>
      </c>
      <c r="AM436">
        <v>3763855.4794998602</v>
      </c>
      <c r="AN436">
        <v>286778410.50317901</v>
      </c>
      <c r="AO436">
        <v>5204999.9999997197</v>
      </c>
      <c r="AQ436" t="s">
        <v>11</v>
      </c>
      <c r="AR436">
        <f t="shared" si="105"/>
        <v>37</v>
      </c>
      <c r="AS436">
        <f t="shared" si="94"/>
        <v>2.7331475869954666E-3</v>
      </c>
      <c r="AT436">
        <f t="shared" si="95"/>
        <v>0.38448139166232931</v>
      </c>
      <c r="AU436">
        <f t="shared" si="96"/>
        <v>0.18913662104686632</v>
      </c>
      <c r="AV436">
        <f t="shared" si="97"/>
        <v>1.8059710238335826E-2</v>
      </c>
      <c r="AW436">
        <f t="shared" si="98"/>
        <v>9.6247157807136802E-3</v>
      </c>
      <c r="AX436">
        <f t="shared" si="99"/>
        <v>2.1402820390817694E-2</v>
      </c>
      <c r="AY436">
        <f t="shared" si="100"/>
        <v>1.6634316365920487E-4</v>
      </c>
      <c r="AZ436">
        <f t="shared" si="101"/>
        <v>4.7647764689196367E-3</v>
      </c>
      <c r="BA436">
        <f t="shared" si="102"/>
        <v>0.36304130953011371</v>
      </c>
      <c r="BB436">
        <f t="shared" si="103"/>
        <v>6.5891641312489707E-3</v>
      </c>
      <c r="BD436">
        <f t="shared" si="91"/>
        <v>0.21682104706591582</v>
      </c>
    </row>
    <row r="437" spans="1:56" x14ac:dyDescent="0.25">
      <c r="A437">
        <v>1986</v>
      </c>
      <c r="B437" t="s">
        <v>14</v>
      </c>
      <c r="C437" t="s">
        <v>11</v>
      </c>
      <c r="D437">
        <f t="shared" si="92"/>
        <v>147.31576299645201</v>
      </c>
      <c r="E437">
        <f t="shared" si="93"/>
        <v>596.37784362762216</v>
      </c>
      <c r="F437">
        <v>440.34947281871399</v>
      </c>
      <c r="G437">
        <v>22.134490391511001</v>
      </c>
      <c r="H437">
        <v>0.73038406123271504</v>
      </c>
      <c r="I437">
        <v>17.696378096835101</v>
      </c>
      <c r="J437">
        <v>6544.4401626496401</v>
      </c>
      <c r="K437">
        <v>2.1401303462815999</v>
      </c>
      <c r="L437" s="1">
        <v>3.0011827169627699E-5</v>
      </c>
      <c r="M437" s="1"/>
      <c r="N437">
        <v>39.236390214248303</v>
      </c>
      <c r="O437">
        <v>0.78856076872541991</v>
      </c>
      <c r="T437" t="e">
        <f>LOOKUP(C437,$X$32:$X$37,$AA$32:$AA$37)</f>
        <v>#N/A</v>
      </c>
      <c r="AE437" t="s">
        <v>11</v>
      </c>
      <c r="AF437">
        <v>2199141.1872145799</v>
      </c>
      <c r="AG437">
        <v>307612618.926498</v>
      </c>
      <c r="AH437">
        <v>147315762.996452</v>
      </c>
      <c r="AI437">
        <v>14255316.622025801</v>
      </c>
      <c r="AJ437">
        <v>7602953.3073109305</v>
      </c>
      <c r="AK437">
        <v>16906800</v>
      </c>
      <c r="AL437">
        <v>131400</v>
      </c>
      <c r="AM437">
        <v>2510610.84284512</v>
      </c>
      <c r="AN437">
        <v>286123213.85827899</v>
      </c>
      <c r="AO437">
        <v>5204999.9999997197</v>
      </c>
      <c r="AQ437" t="s">
        <v>11</v>
      </c>
      <c r="AR437">
        <f t="shared" si="105"/>
        <v>36</v>
      </c>
      <c r="AS437">
        <f t="shared" si="94"/>
        <v>2.7842064948760928E-3</v>
      </c>
      <c r="AT437">
        <f t="shared" si="95"/>
        <v>0.38945068943289812</v>
      </c>
      <c r="AU437">
        <f t="shared" si="96"/>
        <v>0.18650803619018752</v>
      </c>
      <c r="AV437">
        <f t="shared" si="97"/>
        <v>1.8047838563666832E-2</v>
      </c>
      <c r="AW437">
        <f t="shared" si="98"/>
        <v>9.6256630095070319E-3</v>
      </c>
      <c r="AX437">
        <f t="shared" si="99"/>
        <v>2.1404729555900996E-2</v>
      </c>
      <c r="AY437">
        <f t="shared" si="100"/>
        <v>1.6635800172980049E-4</v>
      </c>
      <c r="AZ437">
        <f t="shared" si="101"/>
        <v>3.1785403572061211E-3</v>
      </c>
      <c r="BA437">
        <f t="shared" si="102"/>
        <v>0.36224418649902318</v>
      </c>
      <c r="BB437">
        <f t="shared" si="103"/>
        <v>6.5897518950042986E-3</v>
      </c>
      <c r="BD437">
        <f t="shared" si="91"/>
        <v>0.21418153776336138</v>
      </c>
    </row>
    <row r="438" spans="1:56" x14ac:dyDescent="0.25">
      <c r="A438">
        <v>1987</v>
      </c>
      <c r="B438" t="s">
        <v>14</v>
      </c>
      <c r="C438" t="s">
        <v>11</v>
      </c>
      <c r="D438">
        <f t="shared" si="92"/>
        <v>152.899271411293</v>
      </c>
      <c r="E438">
        <f t="shared" si="93"/>
        <v>590.96383690677726</v>
      </c>
      <c r="F438">
        <v>435.80131511128297</v>
      </c>
      <c r="G438">
        <v>22.0375011623976</v>
      </c>
      <c r="H438">
        <v>0.71967300788798605</v>
      </c>
      <c r="I438">
        <v>17.920035825924899</v>
      </c>
      <c r="J438">
        <v>7098.02639625338</v>
      </c>
      <c r="K438">
        <v>10.4014920132695</v>
      </c>
      <c r="L438" s="1">
        <v>5.5731632941045901E-5</v>
      </c>
      <c r="M438" s="1"/>
      <c r="N438">
        <v>50.23390534993419</v>
      </c>
      <c r="O438">
        <v>0.57561409298035127</v>
      </c>
      <c r="T438" t="e">
        <f>LOOKUP(C438,$X$32:$X$37,$AA$32:$AA$37)</f>
        <v>#N/A</v>
      </c>
      <c r="AE438" t="s">
        <v>11</v>
      </c>
      <c r="AF438">
        <v>2183536.7494922499</v>
      </c>
      <c r="AG438">
        <v>302779376.16363603</v>
      </c>
      <c r="AH438">
        <v>152899271.411293</v>
      </c>
      <c r="AI438">
        <v>14150253.674485501</v>
      </c>
      <c r="AJ438">
        <v>7602940.8499009795</v>
      </c>
      <c r="AK438">
        <v>16906800</v>
      </c>
      <c r="AL438">
        <v>131400</v>
      </c>
      <c r="AM438">
        <v>2942921.4592532599</v>
      </c>
      <c r="AN438">
        <v>285110139.28388798</v>
      </c>
      <c r="AO438">
        <v>5204999.9999997197</v>
      </c>
      <c r="AQ438" t="s">
        <v>11</v>
      </c>
      <c r="AR438">
        <f t="shared" si="105"/>
        <v>39</v>
      </c>
      <c r="AS438">
        <f t="shared" si="94"/>
        <v>2.7642797498467269E-3</v>
      </c>
      <c r="AT438">
        <f t="shared" si="95"/>
        <v>0.38330790557795213</v>
      </c>
      <c r="AU438">
        <f t="shared" si="96"/>
        <v>0.19356503151450896</v>
      </c>
      <c r="AV438">
        <f t="shared" si="97"/>
        <v>1.7913717136508099E-2</v>
      </c>
      <c r="AW438">
        <f t="shared" si="98"/>
        <v>9.6250523081651187E-3</v>
      </c>
      <c r="AX438">
        <f t="shared" si="99"/>
        <v>2.140340659967194E-2</v>
      </c>
      <c r="AY438">
        <f t="shared" si="100"/>
        <v>1.6634771968656949E-4</v>
      </c>
      <c r="AZ438">
        <f t="shared" si="101"/>
        <v>3.7256337440140894E-3</v>
      </c>
      <c r="BA438">
        <f t="shared" si="102"/>
        <v>0.36093928104562395</v>
      </c>
      <c r="BB438">
        <f t="shared" si="103"/>
        <v>6.5893446040224323E-3</v>
      </c>
      <c r="BD438">
        <f t="shared" si="91"/>
        <v>0.2211038009591822</v>
      </c>
    </row>
    <row r="439" spans="1:56" x14ac:dyDescent="0.25">
      <c r="A439">
        <v>1988</v>
      </c>
      <c r="B439" t="s">
        <v>14</v>
      </c>
      <c r="C439" t="s">
        <v>11</v>
      </c>
      <c r="D439">
        <f t="shared" si="92"/>
        <v>146.561686056654</v>
      </c>
      <c r="E439">
        <f t="shared" si="93"/>
        <v>599.10799701588439</v>
      </c>
      <c r="F439">
        <v>442.33601718870199</v>
      </c>
      <c r="G439">
        <v>22.155571030483401</v>
      </c>
      <c r="H439">
        <v>0.734411775632409</v>
      </c>
      <c r="I439">
        <v>17.6492183650345</v>
      </c>
      <c r="J439">
        <v>6785.85357761655</v>
      </c>
      <c r="K439">
        <v>7.5133432201183199</v>
      </c>
      <c r="L439" s="1">
        <v>2.5361157921060401E-5</v>
      </c>
      <c r="M439" s="1"/>
      <c r="N439">
        <v>35.752159886188053</v>
      </c>
      <c r="O439">
        <v>0.83169278612632713</v>
      </c>
      <c r="T439" t="e">
        <f>LOOKUP(C439,$X$32:$X$37,$AA$32:$AA$37)</f>
        <v>#N/A</v>
      </c>
      <c r="AE439" t="s">
        <v>11</v>
      </c>
      <c r="AF439">
        <v>2149359.3804145898</v>
      </c>
      <c r="AG439">
        <v>310932779.81874299</v>
      </c>
      <c r="AH439">
        <v>146561686.05665401</v>
      </c>
      <c r="AI439">
        <v>14358288.134582</v>
      </c>
      <c r="AJ439">
        <v>7626642.1292709801</v>
      </c>
      <c r="AK439">
        <v>16953120</v>
      </c>
      <c r="AL439">
        <v>131760</v>
      </c>
      <c r="AM439">
        <v>2644387.4746384802</v>
      </c>
      <c r="AN439">
        <v>285399069.72250301</v>
      </c>
      <c r="AO439">
        <v>5219260.2739723101</v>
      </c>
      <c r="AQ439" t="s">
        <v>11</v>
      </c>
      <c r="AR439">
        <f t="shared" si="105"/>
        <v>35</v>
      </c>
      <c r="AS439">
        <f t="shared" si="94"/>
        <v>2.7139186319109923E-3</v>
      </c>
      <c r="AT439">
        <f t="shared" si="95"/>
        <v>0.39260361580816477</v>
      </c>
      <c r="AU439">
        <f t="shared" si="96"/>
        <v>0.18505815925334904</v>
      </c>
      <c r="AV439">
        <f t="shared" si="97"/>
        <v>1.8129692989393067E-2</v>
      </c>
      <c r="AW439">
        <f t="shared" si="98"/>
        <v>9.6298861708056394E-3</v>
      </c>
      <c r="AX439">
        <f t="shared" si="99"/>
        <v>2.1406093674361769E-2</v>
      </c>
      <c r="AY439">
        <f t="shared" si="100"/>
        <v>1.6636860368674948E-4</v>
      </c>
      <c r="AZ439">
        <f t="shared" si="101"/>
        <v>3.3389727668665273E-3</v>
      </c>
      <c r="BA439">
        <f t="shared" si="102"/>
        <v>0.36036312024309419</v>
      </c>
      <c r="BB439">
        <f t="shared" si="103"/>
        <v>6.5901718583674471E-3</v>
      </c>
      <c r="BD439">
        <f t="shared" si="91"/>
        <v>0.21281773841354776</v>
      </c>
    </row>
    <row r="440" spans="1:56" x14ac:dyDescent="0.25">
      <c r="A440">
        <v>1989</v>
      </c>
      <c r="B440" t="s">
        <v>14</v>
      </c>
      <c r="C440" t="s">
        <v>11</v>
      </c>
      <c r="D440">
        <f t="shared" si="92"/>
        <v>139.40203752444199</v>
      </c>
      <c r="E440">
        <f t="shared" si="93"/>
        <v>604.45190506430413</v>
      </c>
      <c r="F440">
        <v>445.44442947572799</v>
      </c>
      <c r="G440">
        <v>22.502079706452399</v>
      </c>
      <c r="H440">
        <v>0.73794718859124497</v>
      </c>
      <c r="I440">
        <v>18.358732790697999</v>
      </c>
      <c r="J440">
        <v>6357.7267591495101</v>
      </c>
      <c r="K440">
        <v>7.2257005029139103</v>
      </c>
      <c r="L440" s="1">
        <v>3.5654480798028501E-5</v>
      </c>
      <c r="M440" s="1"/>
      <c r="N440">
        <v>23.248603305556315</v>
      </c>
      <c r="O440">
        <v>0.11864294750399162</v>
      </c>
      <c r="T440" t="e">
        <f>LOOKUP(C440,$X$32:$X$37,$AA$32:$AA$37)</f>
        <v>#N/A</v>
      </c>
      <c r="AE440" t="s">
        <v>11</v>
      </c>
      <c r="AF440">
        <v>2143641.6438355702</v>
      </c>
      <c r="AG440">
        <v>309556143.97085202</v>
      </c>
      <c r="AH440">
        <v>139402037.52444199</v>
      </c>
      <c r="AI440">
        <v>14260175.0052654</v>
      </c>
      <c r="AJ440">
        <v>7602127.7604097202</v>
      </c>
      <c r="AK440">
        <v>16906800</v>
      </c>
      <c r="AL440">
        <v>131400</v>
      </c>
      <c r="AM440">
        <v>1953227.24374805</v>
      </c>
      <c r="AN440">
        <v>292811133.84970403</v>
      </c>
      <c r="AO440">
        <v>5204999.9999997197</v>
      </c>
      <c r="AQ440" t="s">
        <v>11</v>
      </c>
      <c r="AR440">
        <f t="shared" si="105"/>
        <v>33</v>
      </c>
      <c r="AS440">
        <f t="shared" si="94"/>
        <v>2.7135676874458685E-3</v>
      </c>
      <c r="AT440">
        <f t="shared" si="95"/>
        <v>0.3918572640838649</v>
      </c>
      <c r="AU440">
        <f t="shared" si="96"/>
        <v>0.17646459970501407</v>
      </c>
      <c r="AV440">
        <f t="shared" si="97"/>
        <v>1.8051501389184436E-2</v>
      </c>
      <c r="AW440">
        <f t="shared" si="98"/>
        <v>9.6232914236412358E-3</v>
      </c>
      <c r="AX440">
        <f t="shared" si="99"/>
        <v>2.1401779681804362E-2</v>
      </c>
      <c r="AY440">
        <f t="shared" si="100"/>
        <v>1.6633507524718417E-4</v>
      </c>
      <c r="AZ440">
        <f t="shared" si="101"/>
        <v>2.4725281625850989E-3</v>
      </c>
      <c r="BA440">
        <f t="shared" si="102"/>
        <v>0.3706602890571068</v>
      </c>
      <c r="BB440">
        <f t="shared" si="103"/>
        <v>6.5888437341061409E-3</v>
      </c>
      <c r="BD440">
        <f t="shared" si="91"/>
        <v>0.20413939251783975</v>
      </c>
    </row>
    <row r="441" spans="1:56" x14ac:dyDescent="0.25">
      <c r="A441">
        <v>1990</v>
      </c>
      <c r="B441" t="s">
        <v>14</v>
      </c>
      <c r="C441" t="s">
        <v>11</v>
      </c>
      <c r="D441">
        <f t="shared" si="92"/>
        <v>136.69197294229002</v>
      </c>
      <c r="E441">
        <f t="shared" si="93"/>
        <v>607.15538187854361</v>
      </c>
      <c r="F441">
        <v>446.69768494374301</v>
      </c>
      <c r="G441">
        <v>22.639303810032999</v>
      </c>
      <c r="H441">
        <v>0.74031932119860699</v>
      </c>
      <c r="I441">
        <v>18.151072977369601</v>
      </c>
      <c r="J441">
        <v>6113.2692125983904</v>
      </c>
      <c r="K441">
        <v>5.37957742374702</v>
      </c>
      <c r="L441" s="1">
        <v>2.93396414462282E-5</v>
      </c>
      <c r="M441" s="1"/>
      <c r="N441">
        <v>17.835061909164864</v>
      </c>
      <c r="O441">
        <v>0.32393062822502761</v>
      </c>
      <c r="T441" t="e">
        <f>LOOKUP(C441,$X$32:$X$37,$AA$32:$AA$37)</f>
        <v>#N/A</v>
      </c>
      <c r="AE441" t="s">
        <v>11</v>
      </c>
      <c r="AF441">
        <v>2140289.3150684498</v>
      </c>
      <c r="AG441">
        <v>309337140.85453498</v>
      </c>
      <c r="AH441">
        <v>136691972.94229001</v>
      </c>
      <c r="AI441">
        <v>14270520.4064912</v>
      </c>
      <c r="AJ441">
        <v>7602281.0436509699</v>
      </c>
      <c r="AK441">
        <v>16906800</v>
      </c>
      <c r="AL441">
        <v>131400</v>
      </c>
      <c r="AM441">
        <v>2978939.1528127198</v>
      </c>
      <c r="AN441">
        <v>294707901.87119597</v>
      </c>
      <c r="AO441">
        <v>5204999.9999997197</v>
      </c>
      <c r="AQ441" t="s">
        <v>11</v>
      </c>
      <c r="AR441">
        <f t="shared" si="105"/>
        <v>31</v>
      </c>
      <c r="AS441">
        <f t="shared" si="94"/>
        <v>2.7093221654650255E-3</v>
      </c>
      <c r="AT441">
        <f t="shared" si="95"/>
        <v>0.39157975812815043</v>
      </c>
      <c r="AU441">
        <f t="shared" si="96"/>
        <v>0.17303389290706603</v>
      </c>
      <c r="AV441">
        <f t="shared" si="97"/>
        <v>1.8064584529681238E-2</v>
      </c>
      <c r="AW441">
        <f t="shared" si="98"/>
        <v>9.6234786552674232E-3</v>
      </c>
      <c r="AX441">
        <f t="shared" si="99"/>
        <v>2.1401764548648949E-2</v>
      </c>
      <c r="AY441">
        <f t="shared" si="100"/>
        <v>1.6633495763198665E-4</v>
      </c>
      <c r="AZ441">
        <f t="shared" si="101"/>
        <v>3.7709415355507607E-3</v>
      </c>
      <c r="BA441">
        <f t="shared" si="102"/>
        <v>0.37306108349739014</v>
      </c>
      <c r="BB441">
        <f t="shared" si="103"/>
        <v>6.5888390751479755E-3</v>
      </c>
      <c r="BD441">
        <f t="shared" si="91"/>
        <v>0.20072195609201468</v>
      </c>
    </row>
    <row r="442" spans="1:56" x14ac:dyDescent="0.25">
      <c r="A442">
        <v>1991</v>
      </c>
      <c r="B442" t="s">
        <v>14</v>
      </c>
      <c r="C442" t="s">
        <v>11</v>
      </c>
      <c r="D442">
        <f t="shared" si="92"/>
        <v>138.95258376457102</v>
      </c>
      <c r="E442">
        <f t="shared" si="93"/>
        <v>604.82913774353119</v>
      </c>
      <c r="F442">
        <v>445.84609942995701</v>
      </c>
      <c r="G442">
        <v>22.520075197025101</v>
      </c>
      <c r="H442">
        <v>0.73825495203067304</v>
      </c>
      <c r="I442">
        <v>18.035210370581499</v>
      </c>
      <c r="J442">
        <v>6272.2982009555599</v>
      </c>
      <c r="K442">
        <v>8.2333540121288706</v>
      </c>
      <c r="L442" s="1">
        <v>3.1538742955400897E-5</v>
      </c>
      <c r="M442" s="1"/>
      <c r="N442">
        <v>22.421916866458275</v>
      </c>
      <c r="O442">
        <v>0.4418576041810639</v>
      </c>
      <c r="T442" t="e">
        <f>LOOKUP(C442,$X$32:$X$37,$AA$32:$AA$37)</f>
        <v>#N/A</v>
      </c>
      <c r="AE442" t="s">
        <v>11</v>
      </c>
      <c r="AF442">
        <v>2134310.6849314598</v>
      </c>
      <c r="AG442">
        <v>309836175.43665999</v>
      </c>
      <c r="AH442">
        <v>138952583.76457101</v>
      </c>
      <c r="AI442">
        <v>14224988.356356701</v>
      </c>
      <c r="AJ442">
        <v>7602788.2811603704</v>
      </c>
      <c r="AK442">
        <v>16906800</v>
      </c>
      <c r="AL442">
        <v>131400</v>
      </c>
      <c r="AM442">
        <v>3101456.6772982799</v>
      </c>
      <c r="AN442">
        <v>291760105.62957299</v>
      </c>
      <c r="AO442">
        <v>5204999.9999997197</v>
      </c>
      <c r="AQ442" t="s">
        <v>11</v>
      </c>
      <c r="AR442">
        <f t="shared" si="105"/>
        <v>32</v>
      </c>
      <c r="AS442">
        <f t="shared" si="94"/>
        <v>2.7021529771643848E-3</v>
      </c>
      <c r="AT442">
        <f t="shared" si="95"/>
        <v>0.39226938692680707</v>
      </c>
      <c r="AU442">
        <f t="shared" si="96"/>
        <v>0.17592150034903509</v>
      </c>
      <c r="AV442">
        <f t="shared" si="97"/>
        <v>1.8009606056248718E-2</v>
      </c>
      <c r="AW442">
        <f t="shared" si="98"/>
        <v>9.6255419296407286E-3</v>
      </c>
      <c r="AX442">
        <f t="shared" si="99"/>
        <v>2.1404924914101679E-2</v>
      </c>
      <c r="AY442">
        <f t="shared" si="100"/>
        <v>1.6635952005778504E-4</v>
      </c>
      <c r="AZ442">
        <f t="shared" si="101"/>
        <v>3.9266122094014809E-3</v>
      </c>
      <c r="BA442">
        <f t="shared" si="102"/>
        <v>0.36938410307872477</v>
      </c>
      <c r="BB442">
        <f t="shared" si="103"/>
        <v>6.5898120388182997E-3</v>
      </c>
      <c r="BD442">
        <f t="shared" si="91"/>
        <v>0.20355664833492454</v>
      </c>
    </row>
    <row r="443" spans="1:56" x14ac:dyDescent="0.25">
      <c r="A443">
        <v>1992</v>
      </c>
      <c r="B443" t="s">
        <v>14</v>
      </c>
      <c r="C443" t="s">
        <v>11</v>
      </c>
      <c r="D443">
        <f t="shared" si="92"/>
        <v>127.52586680871201</v>
      </c>
      <c r="E443">
        <f t="shared" si="93"/>
        <v>618.19549536064574</v>
      </c>
      <c r="F443">
        <v>455.04233142091999</v>
      </c>
      <c r="G443">
        <v>23.087185594204101</v>
      </c>
      <c r="H443">
        <v>0.75022671232112903</v>
      </c>
      <c r="I443">
        <v>18.430349577574201</v>
      </c>
      <c r="J443">
        <v>5351.6172189941399</v>
      </c>
      <c r="K443">
        <v>0.197657255697408</v>
      </c>
      <c r="L443" s="1">
        <v>2.6709610748729502E-5</v>
      </c>
      <c r="M443" s="1"/>
      <c r="N443">
        <v>2.3711577065152767</v>
      </c>
      <c r="O443">
        <v>3.9921869799621978E-2</v>
      </c>
      <c r="T443" t="e">
        <f>LOOKUP(C443,$X$32:$X$37,$AA$32:$AA$37)</f>
        <v>#N/A</v>
      </c>
      <c r="AE443" t="s">
        <v>11</v>
      </c>
      <c r="AF443">
        <v>2221227.1004565898</v>
      </c>
      <c r="AG443">
        <v>315675198.04265201</v>
      </c>
      <c r="AH443">
        <v>127525866.80871201</v>
      </c>
      <c r="AI443">
        <v>14307912.8514213</v>
      </c>
      <c r="AJ443">
        <v>7626196.6517709801</v>
      </c>
      <c r="AK443">
        <v>16953120</v>
      </c>
      <c r="AL443">
        <v>131760</v>
      </c>
      <c r="AM443">
        <v>5557159.8195128003</v>
      </c>
      <c r="AN443">
        <v>296831377.49848098</v>
      </c>
      <c r="AO443">
        <v>5219260.2739723101</v>
      </c>
      <c r="AQ443" t="s">
        <v>11</v>
      </c>
      <c r="AR443">
        <f t="shared" si="105"/>
        <v>20</v>
      </c>
      <c r="AS443">
        <f t="shared" si="94"/>
        <v>2.8044058874852145E-3</v>
      </c>
      <c r="AT443">
        <f t="shared" si="95"/>
        <v>0.39855509764935704</v>
      </c>
      <c r="AU443">
        <f t="shared" si="96"/>
        <v>0.16100753120268199</v>
      </c>
      <c r="AV443">
        <f t="shared" si="97"/>
        <v>1.8064427104235864E-2</v>
      </c>
      <c r="AW443">
        <f t="shared" si="98"/>
        <v>9.628439516585369E-3</v>
      </c>
      <c r="AX443">
        <f t="shared" si="99"/>
        <v>2.1404128163874117E-2</v>
      </c>
      <c r="AY443">
        <f t="shared" si="100"/>
        <v>1.663533276985035E-4</v>
      </c>
      <c r="AZ443">
        <f t="shared" si="101"/>
        <v>7.0161811515510736E-3</v>
      </c>
      <c r="BA443">
        <f t="shared" si="102"/>
        <v>0.37476386924865668</v>
      </c>
      <c r="BB443">
        <f t="shared" si="103"/>
        <v>6.5895667478741418E-3</v>
      </c>
      <c r="BD443">
        <f t="shared" si="91"/>
        <v>0.18870039782350323</v>
      </c>
    </row>
    <row r="444" spans="1:56" x14ac:dyDescent="0.25">
      <c r="A444">
        <v>1993</v>
      </c>
      <c r="B444" t="s">
        <v>14</v>
      </c>
      <c r="C444" t="s">
        <v>11</v>
      </c>
      <c r="D444">
        <f t="shared" si="92"/>
        <v>116.604902318664</v>
      </c>
      <c r="E444">
        <f t="shared" si="93"/>
        <v>627.19016480730079</v>
      </c>
      <c r="F444">
        <v>460.50030358946998</v>
      </c>
      <c r="G444">
        <v>23.555348620174499</v>
      </c>
      <c r="H444">
        <v>0.75769775859843203</v>
      </c>
      <c r="I444">
        <v>18.6743437426185</v>
      </c>
      <c r="J444">
        <v>5022.0421813317298</v>
      </c>
      <c r="K444">
        <v>0.42421220725130099</v>
      </c>
      <c r="L444" s="1">
        <v>1.0929209437515201E-5</v>
      </c>
      <c r="M444" s="1"/>
      <c r="N444">
        <v>22.286791643218336</v>
      </c>
      <c r="O444">
        <v>0.21671857442369646</v>
      </c>
      <c r="T444" t="e">
        <f>LOOKUP(C444,$X$32:$X$37,$AA$32:$AA$37)</f>
        <v>#N/A</v>
      </c>
      <c r="AE444" t="s">
        <v>11</v>
      </c>
      <c r="AF444">
        <v>2271414.2465753201</v>
      </c>
      <c r="AG444">
        <v>315815923.01363498</v>
      </c>
      <c r="AH444">
        <v>116604902.318664</v>
      </c>
      <c r="AI444">
        <v>14252628.4270247</v>
      </c>
      <c r="AJ444">
        <v>7601410.0061509795</v>
      </c>
      <c r="AK444">
        <v>16906800</v>
      </c>
      <c r="AL444">
        <v>131400</v>
      </c>
      <c r="AM444">
        <v>5584596.6066228896</v>
      </c>
      <c r="AN444">
        <v>305658245.18704301</v>
      </c>
      <c r="AO444">
        <v>5204999.9999997197</v>
      </c>
      <c r="AQ444" t="s">
        <v>11</v>
      </c>
      <c r="AR444">
        <f t="shared" si="105"/>
        <v>8</v>
      </c>
      <c r="AS444">
        <f t="shared" si="94"/>
        <v>2.8750902838176359E-3</v>
      </c>
      <c r="AT444">
        <f t="shared" si="95"/>
        <v>0.39975063689964013</v>
      </c>
      <c r="AU444">
        <f t="shared" si="96"/>
        <v>0.14759510389060973</v>
      </c>
      <c r="AV444">
        <f t="shared" si="97"/>
        <v>1.8040563746214461E-2</v>
      </c>
      <c r="AW444">
        <f t="shared" si="98"/>
        <v>9.6216443499682579E-3</v>
      </c>
      <c r="AX444">
        <f t="shared" si="99"/>
        <v>2.1400137154082143E-2</v>
      </c>
      <c r="AY444">
        <f t="shared" si="100"/>
        <v>1.6632230948768504E-4</v>
      </c>
      <c r="AZ444">
        <f t="shared" si="101"/>
        <v>7.0688204350883412E-3</v>
      </c>
      <c r="BA444">
        <f t="shared" si="102"/>
        <v>0.38689334287261862</v>
      </c>
      <c r="BB444">
        <f t="shared" si="103"/>
        <v>6.5883380584730146E-3</v>
      </c>
      <c r="BD444">
        <f t="shared" si="91"/>
        <v>0.17525731198679245</v>
      </c>
    </row>
    <row r="445" spans="1:56" x14ac:dyDescent="0.25">
      <c r="A445">
        <v>1994</v>
      </c>
      <c r="B445" t="s">
        <v>14</v>
      </c>
      <c r="C445" t="s">
        <v>11</v>
      </c>
      <c r="D445">
        <f t="shared" si="92"/>
        <v>129.35221941877398</v>
      </c>
      <c r="E445">
        <f t="shared" si="93"/>
        <v>614.40739610174057</v>
      </c>
      <c r="F445">
        <v>452.17520837128598</v>
      </c>
      <c r="G445">
        <v>22.8944271285478</v>
      </c>
      <c r="H445">
        <v>0.74952828962944296</v>
      </c>
      <c r="I445">
        <v>18.127702533313599</v>
      </c>
      <c r="J445">
        <v>5611.7223275448896</v>
      </c>
      <c r="K445">
        <v>2.0278510778391698</v>
      </c>
      <c r="L445" s="1">
        <v>3.5181584138570299E-5</v>
      </c>
      <c r="M445" s="1"/>
      <c r="N445">
        <v>3.2432941624518605</v>
      </c>
      <c r="O445">
        <v>0.34187049136853853</v>
      </c>
      <c r="T445" t="e">
        <f>LOOKUP(C445,$X$32:$X$37,$AA$32:$AA$37)</f>
        <v>#N/A</v>
      </c>
      <c r="AE445" t="s">
        <v>11</v>
      </c>
      <c r="AF445">
        <v>2160787.02360421</v>
      </c>
      <c r="AG445">
        <v>313328852.42035002</v>
      </c>
      <c r="AH445">
        <v>129352219.41877399</v>
      </c>
      <c r="AI445">
        <v>14268346.4999146</v>
      </c>
      <c r="AJ445">
        <v>7602598.2164009698</v>
      </c>
      <c r="AK445">
        <v>16906800</v>
      </c>
      <c r="AL445">
        <v>131400</v>
      </c>
      <c r="AM445">
        <v>3651058.7204575799</v>
      </c>
      <c r="AN445">
        <v>297296084.96093303</v>
      </c>
      <c r="AO445">
        <v>5204999.9999997197</v>
      </c>
      <c r="AQ445" t="s">
        <v>11</v>
      </c>
      <c r="AR445">
        <f t="shared" si="105"/>
        <v>22</v>
      </c>
      <c r="AS445">
        <f t="shared" si="94"/>
        <v>2.7355088166167163E-3</v>
      </c>
      <c r="AT445">
        <f t="shared" si="95"/>
        <v>0.39666743132629179</v>
      </c>
      <c r="AU445">
        <f t="shared" si="96"/>
        <v>0.16375706296068987</v>
      </c>
      <c r="AV445">
        <f t="shared" si="97"/>
        <v>1.8063412646728283E-2</v>
      </c>
      <c r="AW445">
        <f t="shared" si="98"/>
        <v>9.6247220216409187E-3</v>
      </c>
      <c r="AX445">
        <f t="shared" si="99"/>
        <v>2.1403636709939278E-2</v>
      </c>
      <c r="AY445">
        <f t="shared" si="100"/>
        <v>1.6634950810833635E-4</v>
      </c>
      <c r="AZ445">
        <f t="shared" si="101"/>
        <v>4.6221599864746605E-3</v>
      </c>
      <c r="BA445">
        <f t="shared" si="102"/>
        <v>0.3763703005767533</v>
      </c>
      <c r="BB445">
        <f t="shared" si="103"/>
        <v>6.5894154467568047E-3</v>
      </c>
      <c r="BD445">
        <f t="shared" si="91"/>
        <v>0.19144519762905907</v>
      </c>
    </row>
    <row r="446" spans="1:56" x14ac:dyDescent="0.25">
      <c r="A446">
        <v>1995</v>
      </c>
      <c r="B446" t="s">
        <v>14</v>
      </c>
      <c r="C446" t="s">
        <v>11</v>
      </c>
      <c r="D446">
        <f t="shared" si="92"/>
        <v>134.93960212524797</v>
      </c>
      <c r="E446">
        <f t="shared" si="93"/>
        <v>608.89403314418075</v>
      </c>
      <c r="F446">
        <v>447.784391946661</v>
      </c>
      <c r="G446">
        <v>22.813444864649099</v>
      </c>
      <c r="H446">
        <v>0.73902218734899106</v>
      </c>
      <c r="I446">
        <v>18.131419181073699</v>
      </c>
      <c r="J446">
        <v>5731.5552671014902</v>
      </c>
      <c r="K446">
        <v>1.08575730240946</v>
      </c>
      <c r="L446" s="1">
        <v>2.5527227601252699E-5</v>
      </c>
      <c r="M446" s="1"/>
      <c r="N446">
        <v>14.34403982648567</v>
      </c>
      <c r="O446">
        <v>0.34488155837054557</v>
      </c>
      <c r="T446" t="e">
        <f>LOOKUP(C446,$X$32:$X$37,$AA$32:$AA$37)</f>
        <v>#N/A</v>
      </c>
      <c r="AE446" t="s">
        <v>11</v>
      </c>
      <c r="AF446">
        <v>2148715.6164383101</v>
      </c>
      <c r="AG446">
        <v>308525307.909935</v>
      </c>
      <c r="AH446">
        <v>134939602.12524799</v>
      </c>
      <c r="AI446">
        <v>14287002.036553901</v>
      </c>
      <c r="AJ446">
        <v>7602907.7009009803</v>
      </c>
      <c r="AK446">
        <v>16906800</v>
      </c>
      <c r="AL446">
        <v>131400</v>
      </c>
      <c r="AM446">
        <v>5155054.1526006898</v>
      </c>
      <c r="AN446">
        <v>295082271.08164501</v>
      </c>
      <c r="AO446">
        <v>5204999.9999997197</v>
      </c>
      <c r="AQ446" t="s">
        <v>11</v>
      </c>
      <c r="AR446">
        <f t="shared" si="105"/>
        <v>28</v>
      </c>
      <c r="AS446">
        <f t="shared" si="94"/>
        <v>2.7199480641962666E-3</v>
      </c>
      <c r="AT446">
        <f t="shared" si="95"/>
        <v>0.39054624427042112</v>
      </c>
      <c r="AU446">
        <f t="shared" si="96"/>
        <v>0.17081306934063514</v>
      </c>
      <c r="AV446">
        <f t="shared" si="97"/>
        <v>1.8085177598749291E-2</v>
      </c>
      <c r="AW446">
        <f t="shared" si="98"/>
        <v>9.6241279791165046E-3</v>
      </c>
      <c r="AX446">
        <f t="shared" si="99"/>
        <v>2.1401444462892091E-2</v>
      </c>
      <c r="AY446">
        <f t="shared" si="100"/>
        <v>1.6633246991885046E-4</v>
      </c>
      <c r="AZ446">
        <f t="shared" si="101"/>
        <v>6.5255166648972556E-3</v>
      </c>
      <c r="BA446">
        <f t="shared" si="102"/>
        <v>0.37352939861699996</v>
      </c>
      <c r="BB446">
        <f t="shared" si="103"/>
        <v>6.5887405321732873E-3</v>
      </c>
      <c r="BD446">
        <f t="shared" si="91"/>
        <v>0.19852237491850092</v>
      </c>
    </row>
    <row r="447" spans="1:56" x14ac:dyDescent="0.25">
      <c r="A447">
        <v>1996</v>
      </c>
      <c r="B447" t="s">
        <v>14</v>
      </c>
      <c r="C447" t="s">
        <v>11</v>
      </c>
      <c r="D447">
        <f t="shared" si="92"/>
        <v>134.01401731907899</v>
      </c>
      <c r="E447">
        <f t="shared" si="93"/>
        <v>611.59940163636043</v>
      </c>
      <c r="F447">
        <v>451.96634685825097</v>
      </c>
      <c r="G447">
        <v>22.5778497081021</v>
      </c>
      <c r="H447">
        <v>0.75022038216402398</v>
      </c>
      <c r="I447">
        <v>17.943256970733302</v>
      </c>
      <c r="J447">
        <v>6241.35574702553</v>
      </c>
      <c r="K447">
        <v>13.0210314182136</v>
      </c>
      <c r="L447" s="1">
        <v>1.8566599842900399E-5</v>
      </c>
      <c r="M447" s="1"/>
      <c r="N447">
        <v>10.713086528137012</v>
      </c>
      <c r="O447">
        <v>0.52700814648341676</v>
      </c>
      <c r="T447" t="e">
        <f>LOOKUP(C447,$X$32:$X$37,$AA$32:$AA$37)</f>
        <v>#N/A</v>
      </c>
      <c r="AE447" t="s">
        <v>11</v>
      </c>
      <c r="AF447">
        <v>2283025.5293841399</v>
      </c>
      <c r="AG447">
        <v>318404206.91232198</v>
      </c>
      <c r="AH447">
        <v>134014017.319079</v>
      </c>
      <c r="AI447">
        <v>14366031.162783699</v>
      </c>
      <c r="AJ447">
        <v>7624768.2637709798</v>
      </c>
      <c r="AK447">
        <v>16953120</v>
      </c>
      <c r="AL447">
        <v>131760</v>
      </c>
      <c r="AM447">
        <v>2290390.7114544902</v>
      </c>
      <c r="AN447">
        <v>290773044.01258397</v>
      </c>
      <c r="AO447">
        <v>5219260.2739723101</v>
      </c>
      <c r="AQ447" t="s">
        <v>11</v>
      </c>
      <c r="AR447">
        <f t="shared" si="105"/>
        <v>27</v>
      </c>
      <c r="AS447">
        <f t="shared" si="94"/>
        <v>2.8823909964256519E-3</v>
      </c>
      <c r="AT447">
        <f t="shared" si="95"/>
        <v>0.40199525034470379</v>
      </c>
      <c r="AU447">
        <f t="shared" si="96"/>
        <v>0.1691968801678474</v>
      </c>
      <c r="AV447">
        <f t="shared" si="97"/>
        <v>1.8137562784568718E-2</v>
      </c>
      <c r="AW447">
        <f t="shared" si="98"/>
        <v>9.6265079432791556E-3</v>
      </c>
      <c r="AX447">
        <f t="shared" si="99"/>
        <v>2.1403843198593325E-2</v>
      </c>
      <c r="AY447">
        <f t="shared" si="100"/>
        <v>1.6635111294243516E-4</v>
      </c>
      <c r="AZ447">
        <f t="shared" si="101"/>
        <v>2.8916897686966478E-3</v>
      </c>
      <c r="BA447">
        <f t="shared" si="102"/>
        <v>0.36711004466570302</v>
      </c>
      <c r="BB447">
        <f t="shared" si="103"/>
        <v>6.5894790172399279E-3</v>
      </c>
      <c r="BD447">
        <f t="shared" si="91"/>
        <v>0.19696095089569526</v>
      </c>
    </row>
    <row r="448" spans="1:56" x14ac:dyDescent="0.25">
      <c r="A448">
        <v>1997</v>
      </c>
      <c r="B448" t="s">
        <v>14</v>
      </c>
      <c r="C448" t="s">
        <v>11</v>
      </c>
      <c r="D448">
        <f t="shared" si="92"/>
        <v>123.833181738216</v>
      </c>
      <c r="E448">
        <f t="shared" si="93"/>
        <v>620.07848555785858</v>
      </c>
      <c r="F448">
        <v>458.08811469750799</v>
      </c>
      <c r="G448">
        <v>23.0653803572309</v>
      </c>
      <c r="H448">
        <v>0.75897928182933405</v>
      </c>
      <c r="I448">
        <v>18.637509903609001</v>
      </c>
      <c r="J448">
        <v>5608.63423996246</v>
      </c>
      <c r="K448">
        <v>6.4569796855536001</v>
      </c>
      <c r="L448" s="1">
        <v>1.5391147236041199E-5</v>
      </c>
      <c r="M448" s="1"/>
      <c r="N448">
        <v>7.9468329742241366</v>
      </c>
      <c r="O448">
        <v>0.18116625864509872</v>
      </c>
      <c r="T448" t="e">
        <f>LOOKUP(C448,$X$32:$X$37,$AA$32:$AA$37)</f>
        <v>#N/A</v>
      </c>
      <c r="AE448" t="s">
        <v>11</v>
      </c>
      <c r="AF448">
        <v>2195778.6073059002</v>
      </c>
      <c r="AG448">
        <v>319206305.63744199</v>
      </c>
      <c r="AH448">
        <v>123833181.738216</v>
      </c>
      <c r="AI448">
        <v>14239183.5955713</v>
      </c>
      <c r="AJ448">
        <v>7602091.1436509797</v>
      </c>
      <c r="AK448">
        <v>16906800</v>
      </c>
      <c r="AL448">
        <v>131400</v>
      </c>
      <c r="AM448">
        <v>2298502.3584845602</v>
      </c>
      <c r="AN448">
        <v>298442277.56193203</v>
      </c>
      <c r="AO448">
        <v>5204999.9999997197</v>
      </c>
      <c r="AQ448" t="s">
        <v>11</v>
      </c>
      <c r="AR448">
        <f t="shared" si="105"/>
        <v>17</v>
      </c>
      <c r="AS448">
        <f t="shared" si="94"/>
        <v>2.7792536773258141E-3</v>
      </c>
      <c r="AT448">
        <f t="shared" si="95"/>
        <v>0.4040276628147586</v>
      </c>
      <c r="AU448">
        <f t="shared" si="96"/>
        <v>0.15673885544552363</v>
      </c>
      <c r="AV448">
        <f t="shared" si="97"/>
        <v>1.8022902326507516E-2</v>
      </c>
      <c r="AW448">
        <f t="shared" si="98"/>
        <v>9.6221630432409833E-3</v>
      </c>
      <c r="AX448">
        <f t="shared" si="99"/>
        <v>2.1399373286300535E-2</v>
      </c>
      <c r="AY448">
        <f t="shared" si="100"/>
        <v>1.6631637269145494E-4</v>
      </c>
      <c r="AZ448">
        <f t="shared" si="101"/>
        <v>2.9092737814756949E-3</v>
      </c>
      <c r="BA448">
        <f t="shared" si="102"/>
        <v>0.37774609636131606</v>
      </c>
      <c r="BB448">
        <f t="shared" si="103"/>
        <v>6.5881028908597898E-3</v>
      </c>
      <c r="BD448">
        <f t="shared" si="91"/>
        <v>0.18438392081527213</v>
      </c>
    </row>
    <row r="449" spans="1:56" x14ac:dyDescent="0.25">
      <c r="A449">
        <v>1998</v>
      </c>
      <c r="B449" t="s">
        <v>14</v>
      </c>
      <c r="C449" t="s">
        <v>11</v>
      </c>
      <c r="D449">
        <f t="shared" si="92"/>
        <v>149.70757865643998</v>
      </c>
      <c r="E449">
        <f t="shared" si="93"/>
        <v>594.19182052913266</v>
      </c>
      <c r="F449">
        <v>435.54852692980597</v>
      </c>
      <c r="G449">
        <v>22.2690516718345</v>
      </c>
      <c r="H449">
        <v>0.71851284598495602</v>
      </c>
      <c r="I449">
        <v>17.914526724233699</v>
      </c>
      <c r="J449">
        <v>6705.2709275495699</v>
      </c>
      <c r="K449">
        <v>12.4238128854065</v>
      </c>
      <c r="L449" s="1">
        <v>1.0417405143837501E-5</v>
      </c>
      <c r="M449" s="1"/>
      <c r="N449">
        <v>43.814228972725772</v>
      </c>
      <c r="O449">
        <v>0.58228335657458075</v>
      </c>
      <c r="T449" t="e">
        <f>LOOKUP(C449,$X$32:$X$37,$AA$32:$AA$37)</f>
        <v>#N/A</v>
      </c>
      <c r="AE449" t="s">
        <v>11</v>
      </c>
      <c r="AF449">
        <v>2151552.8767122901</v>
      </c>
      <c r="AG449">
        <v>299193135.88506299</v>
      </c>
      <c r="AH449">
        <v>149707578.65643999</v>
      </c>
      <c r="AI449">
        <v>14202131.9744321</v>
      </c>
      <c r="AJ449">
        <v>7602309.7999009797</v>
      </c>
      <c r="AK449">
        <v>16906800</v>
      </c>
      <c r="AL449">
        <v>131400</v>
      </c>
      <c r="AM449">
        <v>4248174.1062746504</v>
      </c>
      <c r="AN449">
        <v>290619110.53779501</v>
      </c>
      <c r="AO449">
        <v>5204999.9999997197</v>
      </c>
      <c r="AQ449" t="s">
        <v>11</v>
      </c>
      <c r="AR449">
        <f t="shared" si="105"/>
        <v>38</v>
      </c>
      <c r="AS449">
        <f t="shared" si="94"/>
        <v>2.7235977563357869E-3</v>
      </c>
      <c r="AT449">
        <f t="shared" si="95"/>
        <v>0.37874121636871738</v>
      </c>
      <c r="AU449">
        <f t="shared" si="96"/>
        <v>0.18951113391096433</v>
      </c>
      <c r="AV449">
        <f t="shared" si="97"/>
        <v>1.797812882008035E-2</v>
      </c>
      <c r="AW449">
        <f t="shared" si="98"/>
        <v>9.6235765981356695E-3</v>
      </c>
      <c r="AX449">
        <f t="shared" si="99"/>
        <v>2.1401901410473875E-2</v>
      </c>
      <c r="AY449">
        <f t="shared" si="100"/>
        <v>1.663360213249265E-4</v>
      </c>
      <c r="AZ449">
        <f t="shared" si="101"/>
        <v>5.3776588944695648E-3</v>
      </c>
      <c r="BA449">
        <f t="shared" si="102"/>
        <v>0.36788756900948127</v>
      </c>
      <c r="BB449">
        <f t="shared" si="103"/>
        <v>6.5888812100167102E-3</v>
      </c>
      <c r="BD449">
        <f t="shared" si="91"/>
        <v>0.21711283932918035</v>
      </c>
    </row>
    <row r="450" spans="1:56" x14ac:dyDescent="0.25">
      <c r="A450">
        <v>1999</v>
      </c>
      <c r="B450" t="s">
        <v>14</v>
      </c>
      <c r="C450" t="s">
        <v>11</v>
      </c>
      <c r="D450">
        <f t="shared" si="92"/>
        <v>121.466542746269</v>
      </c>
      <c r="E450">
        <f t="shared" si="93"/>
        <v>622.37307003536762</v>
      </c>
      <c r="F450">
        <v>458.12251308683398</v>
      </c>
      <c r="G450">
        <v>23.326221820429001</v>
      </c>
      <c r="H450">
        <v>0.75472983533405602</v>
      </c>
      <c r="I450">
        <v>18.4817039845239</v>
      </c>
      <c r="J450">
        <v>5100.7638799759998</v>
      </c>
      <c r="K450">
        <v>3.8748148992402598</v>
      </c>
      <c r="L450" s="1">
        <v>1.5299546161557E-5</v>
      </c>
      <c r="M450" s="1"/>
      <c r="N450">
        <v>12.608056443680169</v>
      </c>
      <c r="O450">
        <v>2.1110893064720249E-2</v>
      </c>
      <c r="Q450" t="s">
        <v>11</v>
      </c>
      <c r="T450" t="e">
        <f>LOOKUP(C450,$X$32:$X$37,$AA$32:$AA$37)</f>
        <v>#N/A</v>
      </c>
      <c r="AE450" t="s">
        <v>11</v>
      </c>
      <c r="AF450">
        <v>2253956.2867810298</v>
      </c>
      <c r="AG450">
        <v>315795904.39810801</v>
      </c>
      <c r="AH450">
        <v>121466542.746269</v>
      </c>
      <c r="AI450">
        <v>14264767.3719832</v>
      </c>
      <c r="AJ450">
        <v>7602677.5064009801</v>
      </c>
      <c r="AK450">
        <v>16906800</v>
      </c>
      <c r="AL450">
        <v>131400</v>
      </c>
      <c r="AM450">
        <v>5596847.2057335796</v>
      </c>
      <c r="AN450">
        <v>300848918.43152601</v>
      </c>
      <c r="AO450">
        <v>5204999.9999997197</v>
      </c>
      <c r="AQ450" t="s">
        <v>11</v>
      </c>
      <c r="AR450">
        <f t="shared" si="105"/>
        <v>14</v>
      </c>
      <c r="AS450">
        <f t="shared" si="94"/>
        <v>2.8528462782074623E-3</v>
      </c>
      <c r="AT450">
        <f t="shared" si="95"/>
        <v>0.39970481052316226</v>
      </c>
      <c r="AU450">
        <f t="shared" si="96"/>
        <v>0.15374094716597572</v>
      </c>
      <c r="AV450">
        <f t="shared" si="97"/>
        <v>1.8055003437877686E-2</v>
      </c>
      <c r="AW450">
        <f t="shared" si="98"/>
        <v>9.6227554880946638E-3</v>
      </c>
      <c r="AX450">
        <f t="shared" si="99"/>
        <v>2.1399040318248939E-2</v>
      </c>
      <c r="AY450">
        <f t="shared" si="100"/>
        <v>1.6631378485685701E-4</v>
      </c>
      <c r="AZ450">
        <f t="shared" si="101"/>
        <v>7.083963790343044E-3</v>
      </c>
      <c r="BA450">
        <f t="shared" si="102"/>
        <v>0.38078631883134662</v>
      </c>
      <c r="BB450">
        <f t="shared" si="103"/>
        <v>6.5880003818865615E-3</v>
      </c>
      <c r="BD450">
        <f t="shared" ref="BD450:BD469" si="106">SUM(AU450:AW450)</f>
        <v>0.18141870609194807</v>
      </c>
    </row>
    <row r="451" spans="1:56" x14ac:dyDescent="0.25">
      <c r="A451">
        <v>2000</v>
      </c>
      <c r="B451" t="s">
        <v>14</v>
      </c>
      <c r="C451" t="s">
        <v>11</v>
      </c>
      <c r="D451">
        <f t="shared" ref="D451:D469" si="107">AH451/1000000</f>
        <v>112.53963385012899</v>
      </c>
      <c r="E451">
        <f t="shared" ref="E451:E469" si="108">SUM(AG451,AL451,AM451,AN451)/1000000</f>
        <v>633.23738300814466</v>
      </c>
      <c r="F451">
        <v>466.99769696488499</v>
      </c>
      <c r="G451">
        <v>23.621876643048498</v>
      </c>
      <c r="H451">
        <v>0.769484095684008</v>
      </c>
      <c r="I451">
        <v>18.808948883722302</v>
      </c>
      <c r="J451">
        <v>5308.3568226656998</v>
      </c>
      <c r="K451">
        <v>30.5394749234604</v>
      </c>
      <c r="L451" s="1">
        <v>8.4666362386362792E-6</v>
      </c>
      <c r="M451" s="1"/>
      <c r="N451">
        <v>32.399278312597218</v>
      </c>
      <c r="O451">
        <v>0.36311005261307361</v>
      </c>
      <c r="T451" t="e">
        <f>LOOKUP(C451,$X$32:$X$37,$AA$32:$AA$37)</f>
        <v>#N/A</v>
      </c>
      <c r="AE451" t="s">
        <v>11</v>
      </c>
      <c r="AF451">
        <v>2288330.0247490299</v>
      </c>
      <c r="AG451">
        <v>324783953.17186499</v>
      </c>
      <c r="AH451">
        <v>112539633.85012899</v>
      </c>
      <c r="AI451">
        <v>14353447.909264199</v>
      </c>
      <c r="AJ451">
        <v>7626385.6507709799</v>
      </c>
      <c r="AK451">
        <v>16953120</v>
      </c>
      <c r="AL451">
        <v>131760</v>
      </c>
      <c r="AM451">
        <v>5377150.1076176902</v>
      </c>
      <c r="AN451">
        <v>302944519.72866201</v>
      </c>
      <c r="AO451">
        <v>5219260.2739723101</v>
      </c>
      <c r="AQ451" t="s">
        <v>11</v>
      </c>
      <c r="AR451">
        <f t="shared" si="105"/>
        <v>4</v>
      </c>
      <c r="AS451">
        <f t="shared" ref="AS451:AS469" si="109">AF451/SUM($AF451:$AO451)</f>
        <v>2.888512118663312E-3</v>
      </c>
      <c r="AT451">
        <f t="shared" ref="AT451:AT469" si="110">AG451/SUM($AF451:$AO451)</f>
        <v>0.40996813157979667</v>
      </c>
      <c r="AU451">
        <f t="shared" ref="AU451:AU469" si="111">AH451/SUM($AF451:$AO451)</f>
        <v>0.14205647467378812</v>
      </c>
      <c r="AV451">
        <f t="shared" ref="AV451:AV469" si="112">AI451/SUM($AF451:$AO451)</f>
        <v>1.8118063295987787E-2</v>
      </c>
      <c r="AW451">
        <f t="shared" ref="AW451:AW469" si="113">AJ451/SUM($AF451:$AO451)</f>
        <v>9.626630396665779E-3</v>
      </c>
      <c r="AX451">
        <f t="shared" ref="AX451:AX469" si="114">AK451/SUM($AF451:$AO451)</f>
        <v>2.1399576127365642E-2</v>
      </c>
      <c r="AY451">
        <f t="shared" ref="AY451:AY469" si="115">AL451/SUM($AF451:$AO451)</f>
        <v>1.6631794917641691E-4</v>
      </c>
      <c r="AZ451">
        <f t="shared" ref="AZ451:AZ469" si="116">AM451/SUM($AF451:$AO451)</f>
        <v>6.7874664413533981E-3</v>
      </c>
      <c r="BA451">
        <f t="shared" ref="BA451:BA469" si="117">AN451/SUM($AF451:$AO451)</f>
        <v>0.3824006620788224</v>
      </c>
      <c r="BB451">
        <f t="shared" ref="BB451:BB469" si="118">AO451/SUM($AF451:$AO451)</f>
        <v>6.5881653383805285E-3</v>
      </c>
      <c r="BD451">
        <f t="shared" si="106"/>
        <v>0.16980116836644168</v>
      </c>
    </row>
    <row r="452" spans="1:56" x14ac:dyDescent="0.25">
      <c r="A452">
        <v>2001</v>
      </c>
      <c r="B452" t="s">
        <v>14</v>
      </c>
      <c r="C452" t="s">
        <v>11</v>
      </c>
      <c r="D452">
        <f t="shared" si="107"/>
        <v>131.36802469971599</v>
      </c>
      <c r="E452">
        <f t="shared" si="108"/>
        <v>612.51274635476727</v>
      </c>
      <c r="F452">
        <v>451.36533016443099</v>
      </c>
      <c r="G452">
        <v>23.019912928101</v>
      </c>
      <c r="H452">
        <v>0.74238438778920302</v>
      </c>
      <c r="I452">
        <v>18.599452657307999</v>
      </c>
      <c r="J452">
        <v>5753.8891567088003</v>
      </c>
      <c r="K452">
        <v>7.2246216532682199</v>
      </c>
      <c r="L452" s="1">
        <v>4.8522600792298304E-6</v>
      </c>
      <c r="M452" s="1"/>
      <c r="N452">
        <v>7.1537491903671651</v>
      </c>
      <c r="O452">
        <v>0.13702353446610205</v>
      </c>
      <c r="T452" t="e">
        <f>LOOKUP(C452,$X$32:$X$37,$AA$32:$AA$37)</f>
        <v>#N/A</v>
      </c>
      <c r="AE452" t="s">
        <v>11</v>
      </c>
      <c r="AF452">
        <v>2136529.3378995098</v>
      </c>
      <c r="AG452">
        <v>310743693.516846</v>
      </c>
      <c r="AH452">
        <v>131368024.699716</v>
      </c>
      <c r="AI452">
        <v>14293386.2154737</v>
      </c>
      <c r="AJ452">
        <v>7602934.8669009795</v>
      </c>
      <c r="AK452">
        <v>16906800</v>
      </c>
      <c r="AL452">
        <v>131400</v>
      </c>
      <c r="AM452">
        <v>5494641.3389962902</v>
      </c>
      <c r="AN452">
        <v>296143011.49892497</v>
      </c>
      <c r="AO452">
        <v>5204999.9999997197</v>
      </c>
      <c r="AQ452" t="s">
        <v>11</v>
      </c>
      <c r="AR452">
        <f t="shared" si="105"/>
        <v>24</v>
      </c>
      <c r="AS452">
        <f t="shared" si="109"/>
        <v>2.7043804918469652E-3</v>
      </c>
      <c r="AT452">
        <f t="shared" si="110"/>
        <v>0.3933337903693962</v>
      </c>
      <c r="AU452">
        <f t="shared" si="111"/>
        <v>0.16628328801684447</v>
      </c>
      <c r="AV452">
        <f t="shared" si="112"/>
        <v>1.8092311749654755E-2</v>
      </c>
      <c r="AW452">
        <f t="shared" si="113"/>
        <v>9.6236585054546974E-3</v>
      </c>
      <c r="AX452">
        <f t="shared" si="114"/>
        <v>2.1400324015447145E-2</v>
      </c>
      <c r="AY452">
        <f t="shared" si="115"/>
        <v>1.6632376177808664E-4</v>
      </c>
      <c r="AZ452">
        <f t="shared" si="116"/>
        <v>6.9550183951540782E-3</v>
      </c>
      <c r="BA452">
        <f t="shared" si="117"/>
        <v>0.37485250910800888</v>
      </c>
      <c r="BB452">
        <f t="shared" si="118"/>
        <v>6.5883955864147201E-3</v>
      </c>
      <c r="BD452">
        <f t="shared" si="106"/>
        <v>0.19399925827195391</v>
      </c>
    </row>
    <row r="453" spans="1:56" x14ac:dyDescent="0.25">
      <c r="A453">
        <v>2002</v>
      </c>
      <c r="B453" t="s">
        <v>14</v>
      </c>
      <c r="C453" t="s">
        <v>11</v>
      </c>
      <c r="D453">
        <f t="shared" si="107"/>
        <v>117.17732316625001</v>
      </c>
      <c r="E453">
        <f t="shared" si="108"/>
        <v>626.76456843888923</v>
      </c>
      <c r="F453">
        <v>460.65155460018002</v>
      </c>
      <c r="G453">
        <v>23.597913187263799</v>
      </c>
      <c r="H453">
        <v>0.757157271846568</v>
      </c>
      <c r="I453">
        <v>18.9148858450429</v>
      </c>
      <c r="J453">
        <v>5102.9664810534196</v>
      </c>
      <c r="K453">
        <v>1.98475428257334</v>
      </c>
      <c r="L453" s="1">
        <v>5.19388528926814E-6</v>
      </c>
      <c r="M453" s="1"/>
      <c r="N453">
        <v>21.288774427220773</v>
      </c>
      <c r="O453">
        <v>0.45672019009623166</v>
      </c>
      <c r="T453" t="e">
        <f>LOOKUP(C453,$X$32:$X$37,$AA$32:$AA$37)</f>
        <v>#N/A</v>
      </c>
      <c r="AE453" t="s">
        <v>11</v>
      </c>
      <c r="AF453">
        <v>2229789.0906910598</v>
      </c>
      <c r="AG453">
        <v>315610727.76780498</v>
      </c>
      <c r="AH453">
        <v>117177323.16625001</v>
      </c>
      <c r="AI453">
        <v>14225219.861635201</v>
      </c>
      <c r="AJ453">
        <v>7602468.5554914102</v>
      </c>
      <c r="AK453">
        <v>16906800</v>
      </c>
      <c r="AL453">
        <v>131400</v>
      </c>
      <c r="AM453">
        <v>6108214.8291102499</v>
      </c>
      <c r="AN453">
        <v>304914225.84197402</v>
      </c>
      <c r="AO453">
        <v>5204999.9999997197</v>
      </c>
      <c r="AQ453" t="s">
        <v>11</v>
      </c>
      <c r="AR453">
        <f t="shared" si="105"/>
        <v>11</v>
      </c>
      <c r="AS453">
        <f t="shared" si="109"/>
        <v>2.8221207063740192E-3</v>
      </c>
      <c r="AT453">
        <f t="shared" si="110"/>
        <v>0.39945103943048332</v>
      </c>
      <c r="AU453">
        <f t="shared" si="111"/>
        <v>0.14830485600881055</v>
      </c>
      <c r="AV453">
        <f t="shared" si="112"/>
        <v>1.8004073879382812E-2</v>
      </c>
      <c r="AW453">
        <f t="shared" si="113"/>
        <v>9.6220239033281366E-3</v>
      </c>
      <c r="AX453">
        <f t="shared" si="114"/>
        <v>2.1398001522976762E-2</v>
      </c>
      <c r="AY453">
        <f t="shared" si="115"/>
        <v>1.6630571131847225E-4</v>
      </c>
      <c r="AZ453">
        <f t="shared" si="116"/>
        <v>7.7308296197961994E-3</v>
      </c>
      <c r="BA453">
        <f t="shared" si="117"/>
        <v>0.3859130686436133</v>
      </c>
      <c r="BB453">
        <f t="shared" si="118"/>
        <v>6.5876805739162976E-3</v>
      </c>
      <c r="BD453">
        <f t="shared" si="106"/>
        <v>0.17593095379152149</v>
      </c>
    </row>
    <row r="454" spans="1:56" x14ac:dyDescent="0.25">
      <c r="A454">
        <v>2003</v>
      </c>
      <c r="B454" t="s">
        <v>14</v>
      </c>
      <c r="C454" t="s">
        <v>11</v>
      </c>
      <c r="D454">
        <f t="shared" si="107"/>
        <v>116.92820134826</v>
      </c>
      <c r="E454">
        <f t="shared" si="108"/>
        <v>627.13926042676849</v>
      </c>
      <c r="F454">
        <v>461.67555142361903</v>
      </c>
      <c r="G454">
        <v>23.532170753863401</v>
      </c>
      <c r="H454">
        <v>0.76033105507545296</v>
      </c>
      <c r="I454">
        <v>18.862861232117201</v>
      </c>
      <c r="J454">
        <v>4965.0266870226496</v>
      </c>
      <c r="K454">
        <v>0.31780159758451099</v>
      </c>
      <c r="L454" s="1">
        <v>4.2080225759680397E-6</v>
      </c>
      <c r="M454" s="1"/>
      <c r="N454">
        <v>21.912588233090034</v>
      </c>
      <c r="O454">
        <v>0.40786936039941768</v>
      </c>
      <c r="T454" t="e">
        <f>LOOKUP(C454,$X$32:$X$37,$AA$32:$AA$37)</f>
        <v>#N/A</v>
      </c>
      <c r="AE454" t="s">
        <v>11</v>
      </c>
      <c r="AF454">
        <v>2207982.47945796</v>
      </c>
      <c r="AG454">
        <v>317851404.91912901</v>
      </c>
      <c r="AH454">
        <v>116928201.34826</v>
      </c>
      <c r="AI454">
        <v>14071449.9886325</v>
      </c>
      <c r="AJ454">
        <v>7602378.6664009802</v>
      </c>
      <c r="AK454">
        <v>16906800</v>
      </c>
      <c r="AL454">
        <v>131400</v>
      </c>
      <c r="AM454">
        <v>5138914.66131246</v>
      </c>
      <c r="AN454">
        <v>304017540.84632701</v>
      </c>
      <c r="AO454">
        <v>5204999.9999997197</v>
      </c>
      <c r="AQ454" t="s">
        <v>11</v>
      </c>
      <c r="AR454">
        <f t="shared" si="105"/>
        <v>9</v>
      </c>
      <c r="AS454">
        <f t="shared" si="109"/>
        <v>2.7946984798614743E-3</v>
      </c>
      <c r="AT454">
        <f t="shared" si="110"/>
        <v>0.4023124487687933</v>
      </c>
      <c r="AU454">
        <f t="shared" si="111"/>
        <v>0.14799894002833752</v>
      </c>
      <c r="AV454">
        <f t="shared" si="112"/>
        <v>1.7810585119467096E-2</v>
      </c>
      <c r="AW454">
        <f t="shared" si="113"/>
        <v>9.6225202418897416E-3</v>
      </c>
      <c r="AX454">
        <f t="shared" si="114"/>
        <v>2.1399358327753252E-2</v>
      </c>
      <c r="AY454">
        <f t="shared" si="115"/>
        <v>1.6631625643331543E-4</v>
      </c>
      <c r="AZ454">
        <f t="shared" si="116"/>
        <v>6.5044524246557645E-3</v>
      </c>
      <c r="BA454">
        <f t="shared" si="117"/>
        <v>0.38480258206715123</v>
      </c>
      <c r="BB454">
        <f t="shared" si="118"/>
        <v>6.5880982856572319E-3</v>
      </c>
      <c r="BD454">
        <f t="shared" si="106"/>
        <v>0.17543204538969437</v>
      </c>
    </row>
    <row r="455" spans="1:56" x14ac:dyDescent="0.25">
      <c r="A455">
        <v>2004</v>
      </c>
      <c r="B455" t="s">
        <v>14</v>
      </c>
      <c r="C455" t="s">
        <v>11</v>
      </c>
      <c r="D455">
        <f t="shared" si="107"/>
        <v>113.49961437689801</v>
      </c>
      <c r="E455">
        <f t="shared" si="108"/>
        <v>632.28858682136206</v>
      </c>
      <c r="F455">
        <v>464.59086439869998</v>
      </c>
      <c r="G455">
        <v>23.681311000041699</v>
      </c>
      <c r="H455">
        <v>0.76449091592602203</v>
      </c>
      <c r="I455">
        <v>18.920671391381799</v>
      </c>
      <c r="J455">
        <v>4866.5184209873796</v>
      </c>
      <c r="K455">
        <v>4.0883859242310203</v>
      </c>
      <c r="L455" s="1">
        <v>2.4430746988473499E-5</v>
      </c>
      <c r="M455" s="1"/>
      <c r="N455">
        <v>30.490501599045601</v>
      </c>
      <c r="O455">
        <v>0.46983938051458463</v>
      </c>
      <c r="T455" t="e">
        <f>LOOKUP(C455,$X$32:$X$37,$AA$32:$AA$37)</f>
        <v>#N/A</v>
      </c>
      <c r="AE455" t="s">
        <v>11</v>
      </c>
      <c r="AF455">
        <v>2231790.2303864001</v>
      </c>
      <c r="AG455">
        <v>320667117.75563598</v>
      </c>
      <c r="AH455">
        <v>113499614.37689801</v>
      </c>
      <c r="AI455">
        <v>14325795.822448</v>
      </c>
      <c r="AJ455">
        <v>7623692.4564281199</v>
      </c>
      <c r="AK455">
        <v>16953120</v>
      </c>
      <c r="AL455">
        <v>131760</v>
      </c>
      <c r="AM455">
        <v>6163122.6593070896</v>
      </c>
      <c r="AN455">
        <v>305326586.40641898</v>
      </c>
      <c r="AO455">
        <v>5219260.2739723101</v>
      </c>
      <c r="AQ455" t="s">
        <v>11</v>
      </c>
      <c r="AR455">
        <f t="shared" si="105"/>
        <v>5</v>
      </c>
      <c r="AS455">
        <f t="shared" si="109"/>
        <v>2.8174123135451231E-3</v>
      </c>
      <c r="AT455">
        <f t="shared" si="110"/>
        <v>0.40481021639624887</v>
      </c>
      <c r="AU455">
        <f t="shared" si="111"/>
        <v>0.14328192980427706</v>
      </c>
      <c r="AV455">
        <f t="shared" si="112"/>
        <v>1.8084886743370266E-2</v>
      </c>
      <c r="AW455">
        <f t="shared" si="113"/>
        <v>9.6241504730051972E-3</v>
      </c>
      <c r="AX455">
        <f t="shared" si="114"/>
        <v>2.1401621169718315E-2</v>
      </c>
      <c r="AY455">
        <f t="shared" si="115"/>
        <v>1.6633384328796618E-4</v>
      </c>
      <c r="AZ455">
        <f t="shared" si="116"/>
        <v>7.7803269473110106E-3</v>
      </c>
      <c r="BA455">
        <f t="shared" si="117"/>
        <v>0.38544432737534123</v>
      </c>
      <c r="BB455">
        <f t="shared" si="118"/>
        <v>6.5887949338950943E-3</v>
      </c>
      <c r="BD455">
        <f t="shared" si="106"/>
        <v>0.17099096702065253</v>
      </c>
    </row>
    <row r="456" spans="1:56" x14ac:dyDescent="0.25">
      <c r="A456">
        <v>2005</v>
      </c>
      <c r="B456" t="s">
        <v>14</v>
      </c>
      <c r="C456" t="s">
        <v>11</v>
      </c>
      <c r="D456">
        <f t="shared" si="107"/>
        <v>115.21552022940401</v>
      </c>
      <c r="E456">
        <f t="shared" si="108"/>
        <v>628.62615963162466</v>
      </c>
      <c r="F456">
        <v>463.54081386958501</v>
      </c>
      <c r="G456">
        <v>23.7113482068495</v>
      </c>
      <c r="H456">
        <v>0.75956328014601004</v>
      </c>
      <c r="I456">
        <v>18.897945617916399</v>
      </c>
      <c r="J456">
        <v>4896.2094213789196</v>
      </c>
      <c r="K456">
        <v>2.3339202759336901</v>
      </c>
      <c r="L456">
        <v>0</v>
      </c>
      <c r="N456">
        <v>25.112168556802203</v>
      </c>
      <c r="O456">
        <v>0.44218597126917303</v>
      </c>
      <c r="T456" t="e">
        <f>LOOKUP(C456,$X$32:$X$37,$AA$32:$AA$37)</f>
        <v>#N/A</v>
      </c>
      <c r="AE456" t="s">
        <v>11</v>
      </c>
      <c r="AF456">
        <v>2267569.8630136801</v>
      </c>
      <c r="AG456">
        <v>318111256.819175</v>
      </c>
      <c r="AH456">
        <v>115215520.229404</v>
      </c>
      <c r="AI456">
        <v>14172533.2336374</v>
      </c>
      <c r="AJ456">
        <v>7601968.7214009799</v>
      </c>
      <c r="AK456">
        <v>16906800</v>
      </c>
      <c r="AL456">
        <v>131400</v>
      </c>
      <c r="AM456">
        <v>7966711.4410207001</v>
      </c>
      <c r="AN456">
        <v>302416791.37142903</v>
      </c>
      <c r="AO456">
        <v>5204999.9999997197</v>
      </c>
      <c r="AQ456" t="s">
        <v>11</v>
      </c>
      <c r="AR456">
        <f t="shared" si="105"/>
        <v>6</v>
      </c>
      <c r="AS456">
        <f t="shared" si="109"/>
        <v>2.8703577611217152E-3</v>
      </c>
      <c r="AT456">
        <f t="shared" si="110"/>
        <v>0.40267474436160006</v>
      </c>
      <c r="AU456">
        <f t="shared" si="111"/>
        <v>0.14584325188226874</v>
      </c>
      <c r="AV456">
        <f t="shared" si="112"/>
        <v>1.7940016502010252E-2</v>
      </c>
      <c r="AW456">
        <f t="shared" si="113"/>
        <v>9.6227994008871616E-3</v>
      </c>
      <c r="AX456">
        <f t="shared" si="114"/>
        <v>2.1401133163428291E-2</v>
      </c>
      <c r="AY456">
        <f t="shared" si="115"/>
        <v>1.66330050492966E-4</v>
      </c>
      <c r="AZ456">
        <f t="shared" si="116"/>
        <v>1.008450164572194E-2</v>
      </c>
      <c r="BA456">
        <f t="shared" si="117"/>
        <v>0.38280822053828428</v>
      </c>
      <c r="BB456">
        <f t="shared" si="118"/>
        <v>6.5886446941844853E-3</v>
      </c>
      <c r="BD456">
        <f t="shared" si="106"/>
        <v>0.17340606778516615</v>
      </c>
    </row>
    <row r="457" spans="1:56" x14ac:dyDescent="0.25">
      <c r="A457">
        <v>2006</v>
      </c>
      <c r="B457" t="s">
        <v>14</v>
      </c>
      <c r="C457" t="s">
        <v>11</v>
      </c>
      <c r="D457">
        <f t="shared" si="107"/>
        <v>121.300810637054</v>
      </c>
      <c r="E457">
        <f t="shared" si="108"/>
        <v>622.65212505681393</v>
      </c>
      <c r="F457">
        <v>460.26781523691801</v>
      </c>
      <c r="G457">
        <v>23.275239750022799</v>
      </c>
      <c r="H457">
        <v>0.76011672804823605</v>
      </c>
      <c r="I457">
        <v>18.814640164661199</v>
      </c>
      <c r="J457">
        <v>5730.0955379281904</v>
      </c>
      <c r="K457">
        <v>10.298151352572001</v>
      </c>
      <c r="L457" s="1">
        <v>1.0053847469168501E-5</v>
      </c>
      <c r="M457" s="1"/>
      <c r="N457">
        <v>13.05284357434148</v>
      </c>
      <c r="O457">
        <v>0.35943396591619925</v>
      </c>
      <c r="T457" t="e">
        <f>LOOKUP(C457,$X$32:$X$37,$AA$32:$AA$37)</f>
        <v>#N/A</v>
      </c>
      <c r="AE457" t="s">
        <v>11</v>
      </c>
      <c r="AF457">
        <v>2221979.04435055</v>
      </c>
      <c r="AG457">
        <v>319507426.67033499</v>
      </c>
      <c r="AH457">
        <v>121300810.637054</v>
      </c>
      <c r="AI457">
        <v>14157720.0782072</v>
      </c>
      <c r="AJ457">
        <v>7602345.9799009804</v>
      </c>
      <c r="AK457">
        <v>16906800</v>
      </c>
      <c r="AL457">
        <v>131400</v>
      </c>
      <c r="AM457">
        <v>4033582.5474849399</v>
      </c>
      <c r="AN457">
        <v>298979715.83899403</v>
      </c>
      <c r="AO457">
        <v>5204999.9999997197</v>
      </c>
      <c r="AQ457" t="s">
        <v>11</v>
      </c>
      <c r="AR457">
        <f t="shared" si="105"/>
        <v>13</v>
      </c>
      <c r="AS457">
        <f t="shared" si="109"/>
        <v>2.8124651582162132E-3</v>
      </c>
      <c r="AT457">
        <f t="shared" si="110"/>
        <v>0.40441583262738945</v>
      </c>
      <c r="AU457">
        <f t="shared" si="111"/>
        <v>0.15353623808806491</v>
      </c>
      <c r="AV457">
        <f t="shared" si="112"/>
        <v>1.7920103495563829E-2</v>
      </c>
      <c r="AW457">
        <f t="shared" si="113"/>
        <v>9.6226529424475443E-3</v>
      </c>
      <c r="AX457">
        <f t="shared" si="114"/>
        <v>2.1399745446666864E-2</v>
      </c>
      <c r="AY457">
        <f t="shared" si="115"/>
        <v>1.6631926512953522E-4</v>
      </c>
      <c r="AZ457">
        <f t="shared" si="116"/>
        <v>5.1054983648174566E-3</v>
      </c>
      <c r="BA457">
        <f t="shared" si="117"/>
        <v>0.378432927145957</v>
      </c>
      <c r="BB457">
        <f t="shared" si="118"/>
        <v>6.5882174657472155E-3</v>
      </c>
      <c r="BD457">
        <f t="shared" si="106"/>
        <v>0.18107899452607629</v>
      </c>
    </row>
    <row r="458" spans="1:56" x14ac:dyDescent="0.25">
      <c r="A458">
        <v>2007</v>
      </c>
      <c r="B458" t="s">
        <v>14</v>
      </c>
      <c r="C458" t="s">
        <v>11</v>
      </c>
      <c r="D458">
        <f t="shared" si="107"/>
        <v>126.37483838925999</v>
      </c>
      <c r="E458">
        <f t="shared" si="108"/>
        <v>617.37618728813152</v>
      </c>
      <c r="F458">
        <v>453.64868554535002</v>
      </c>
      <c r="G458">
        <v>23.189061988391099</v>
      </c>
      <c r="H458">
        <v>0.74670528982996998</v>
      </c>
      <c r="I458">
        <v>18.623137909610701</v>
      </c>
      <c r="J458">
        <v>5400.6900161602098</v>
      </c>
      <c r="K458">
        <v>1.1672377438380199</v>
      </c>
      <c r="L458" s="1">
        <v>1.47445810555573E-5</v>
      </c>
      <c r="M458" s="1"/>
      <c r="N458">
        <v>2.7028780534530767</v>
      </c>
      <c r="O458">
        <v>0.15638788472803689</v>
      </c>
      <c r="T458" t="e">
        <f>LOOKUP(C458,$X$32:$X$37,$AA$32:$AA$37)</f>
        <v>#N/A</v>
      </c>
      <c r="AE458" t="s">
        <v>11</v>
      </c>
      <c r="AF458">
        <v>2234759.5875988901</v>
      </c>
      <c r="AG458">
        <v>311415387.75475198</v>
      </c>
      <c r="AH458">
        <v>126374838.38925999</v>
      </c>
      <c r="AI458">
        <v>14251260.0105258</v>
      </c>
      <c r="AJ458">
        <v>7602928.93115097</v>
      </c>
      <c r="AK458">
        <v>16906800</v>
      </c>
      <c r="AL458">
        <v>131400</v>
      </c>
      <c r="AM458">
        <v>5394984.7307504304</v>
      </c>
      <c r="AN458">
        <v>300434414.80262899</v>
      </c>
      <c r="AO458">
        <v>5204999.9999997197</v>
      </c>
      <c r="AQ458" t="s">
        <v>11</v>
      </c>
      <c r="AR458">
        <f t="shared" si="105"/>
        <v>19</v>
      </c>
      <c r="AS458">
        <f t="shared" si="109"/>
        <v>2.8289823006514741E-3</v>
      </c>
      <c r="AT458">
        <f t="shared" si="110"/>
        <v>0.3942207586880862</v>
      </c>
      <c r="AU458">
        <f t="shared" si="111"/>
        <v>0.15997791576096626</v>
      </c>
      <c r="AV458">
        <f t="shared" si="112"/>
        <v>1.8040670931890827E-2</v>
      </c>
      <c r="AW458">
        <f t="shared" si="113"/>
        <v>9.6245482058527482E-3</v>
      </c>
      <c r="AX458">
        <f t="shared" si="114"/>
        <v>2.1402319169393814E-2</v>
      </c>
      <c r="AY458">
        <f t="shared" si="115"/>
        <v>1.6633926815591048E-4</v>
      </c>
      <c r="AZ458">
        <f t="shared" si="116"/>
        <v>6.8295115055200788E-3</v>
      </c>
      <c r="BA458">
        <f t="shared" si="117"/>
        <v>0.38031994434641209</v>
      </c>
      <c r="BB458">
        <f t="shared" si="118"/>
        <v>6.5890098230705282E-3</v>
      </c>
      <c r="BD458">
        <f t="shared" si="106"/>
        <v>0.18764313489870982</v>
      </c>
    </row>
    <row r="459" spans="1:56" x14ac:dyDescent="0.25">
      <c r="A459">
        <v>2008</v>
      </c>
      <c r="B459" t="s">
        <v>14</v>
      </c>
      <c r="C459" t="s">
        <v>11</v>
      </c>
      <c r="D459">
        <f t="shared" si="107"/>
        <v>112.047313839864</v>
      </c>
      <c r="E459">
        <f t="shared" si="108"/>
        <v>633.79057105306913</v>
      </c>
      <c r="F459">
        <v>465.610797225326</v>
      </c>
      <c r="G459">
        <v>23.770815748101601</v>
      </c>
      <c r="H459">
        <v>0.76520112832111498</v>
      </c>
      <c r="I459">
        <v>18.957795594349498</v>
      </c>
      <c r="J459">
        <v>4850.1779428748296</v>
      </c>
      <c r="K459">
        <v>0.77961612507050104</v>
      </c>
      <c r="L459" s="1">
        <v>1.64665755208045E-5</v>
      </c>
      <c r="M459" s="1"/>
      <c r="N459">
        <v>33.444786367786676</v>
      </c>
      <c r="O459">
        <v>0.50767379587737749</v>
      </c>
      <c r="T459" t="e">
        <f>LOOKUP(C459,$X$32:$X$37,$AA$32:$AA$37)</f>
        <v>#N/A</v>
      </c>
      <c r="AE459" t="s">
        <v>11</v>
      </c>
      <c r="AF459">
        <v>2264447.5276903701</v>
      </c>
      <c r="AG459">
        <v>320887396.932491</v>
      </c>
      <c r="AH459">
        <v>112047313.839864</v>
      </c>
      <c r="AI459">
        <v>14232931.863356899</v>
      </c>
      <c r="AJ459">
        <v>7625302.10003486</v>
      </c>
      <c r="AK459">
        <v>16953120</v>
      </c>
      <c r="AL459">
        <v>131760</v>
      </c>
      <c r="AM459">
        <v>6762921.3065042198</v>
      </c>
      <c r="AN459">
        <v>306008492.81407398</v>
      </c>
      <c r="AO459">
        <v>5219260.2739723101</v>
      </c>
      <c r="AQ459" t="s">
        <v>11</v>
      </c>
      <c r="AR459">
        <f t="shared" si="105"/>
        <v>3</v>
      </c>
      <c r="AS459">
        <f t="shared" si="109"/>
        <v>2.858671056726127E-3</v>
      </c>
      <c r="AT459">
        <f t="shared" si="110"/>
        <v>0.40509285503944298</v>
      </c>
      <c r="AU459">
        <f t="shared" si="111"/>
        <v>0.14145013701625733</v>
      </c>
      <c r="AV459">
        <f t="shared" si="112"/>
        <v>1.7967857445401938E-2</v>
      </c>
      <c r="AW459">
        <f t="shared" si="113"/>
        <v>9.6262908040955029E-3</v>
      </c>
      <c r="AX459">
        <f t="shared" si="114"/>
        <v>2.1401861987340998E-2</v>
      </c>
      <c r="AY459">
        <f t="shared" si="115"/>
        <v>1.6633571492752071E-4</v>
      </c>
      <c r="AZ459">
        <f t="shared" si="116"/>
        <v>8.5376089140554185E-3</v>
      </c>
      <c r="BA459">
        <f t="shared" si="117"/>
        <v>0.38630951294871041</v>
      </c>
      <c r="BB459">
        <f t="shared" si="118"/>
        <v>6.5888690730418328E-3</v>
      </c>
      <c r="BD459">
        <f t="shared" si="106"/>
        <v>0.16904428526575477</v>
      </c>
    </row>
    <row r="460" spans="1:56" x14ac:dyDescent="0.25">
      <c r="A460">
        <v>2009</v>
      </c>
      <c r="B460" t="s">
        <v>14</v>
      </c>
      <c r="C460" t="s">
        <v>11</v>
      </c>
      <c r="D460">
        <f t="shared" si="107"/>
        <v>108.663485686096</v>
      </c>
      <c r="E460">
        <f t="shared" si="108"/>
        <v>635.0390708561896</v>
      </c>
      <c r="F460">
        <v>467.62669159770599</v>
      </c>
      <c r="G460">
        <v>23.8312269697137</v>
      </c>
      <c r="H460">
        <v>0.77028002246921201</v>
      </c>
      <c r="I460">
        <v>18.987605177466001</v>
      </c>
      <c r="J460">
        <v>4857.1740655567601</v>
      </c>
      <c r="K460">
        <v>6.2196690985927399</v>
      </c>
      <c r="L460" s="1">
        <v>1.88659044422348E-5</v>
      </c>
      <c r="M460" s="1"/>
      <c r="N460">
        <v>38.077114324675151</v>
      </c>
      <c r="O460">
        <v>0.54256227314197736</v>
      </c>
      <c r="T460" t="e">
        <f>LOOKUP(C460,$X$32:$X$37,$AA$32:$AA$37)</f>
        <v>#N/A</v>
      </c>
      <c r="AE460" t="s">
        <v>11</v>
      </c>
      <c r="AF460">
        <v>2389189.1495694299</v>
      </c>
      <c r="AG460">
        <v>321953616.544994</v>
      </c>
      <c r="AH460">
        <v>108663485.686096</v>
      </c>
      <c r="AI460">
        <v>14242603.871894101</v>
      </c>
      <c r="AJ460">
        <v>7601787.9407882802</v>
      </c>
      <c r="AK460">
        <v>16906800</v>
      </c>
      <c r="AL460">
        <v>131400</v>
      </c>
      <c r="AM460">
        <v>5791097.4708136199</v>
      </c>
      <c r="AN460">
        <v>307162956.84038198</v>
      </c>
      <c r="AO460">
        <v>5204999.9999997197</v>
      </c>
      <c r="AQ460" t="s">
        <v>11</v>
      </c>
      <c r="AR460">
        <f t="shared" si="105"/>
        <v>2</v>
      </c>
      <c r="AS460">
        <f t="shared" si="109"/>
        <v>3.0241065587943627E-3</v>
      </c>
      <c r="AT460">
        <f t="shared" si="110"/>
        <v>0.40751149552003613</v>
      </c>
      <c r="AU460">
        <f t="shared" si="111"/>
        <v>0.13754037005567393</v>
      </c>
      <c r="AV460">
        <f t="shared" si="112"/>
        <v>1.8027518579291659E-2</v>
      </c>
      <c r="AW460">
        <f t="shared" si="113"/>
        <v>9.6219325181702963E-3</v>
      </c>
      <c r="AX460">
        <f t="shared" si="114"/>
        <v>2.139971411532595E-2</v>
      </c>
      <c r="AY460">
        <f t="shared" si="115"/>
        <v>1.6631902162170427E-4</v>
      </c>
      <c r="AZ460">
        <f t="shared" si="116"/>
        <v>7.3300583368466317E-3</v>
      </c>
      <c r="BA460">
        <f t="shared" si="117"/>
        <v>0.38879027747429307</v>
      </c>
      <c r="BB460">
        <f t="shared" si="118"/>
        <v>6.5882078199461505E-3</v>
      </c>
      <c r="BD460">
        <f t="shared" si="106"/>
        <v>0.16518982115313588</v>
      </c>
    </row>
    <row r="461" spans="1:56" x14ac:dyDescent="0.25">
      <c r="A461">
        <v>2010</v>
      </c>
      <c r="B461" t="s">
        <v>14</v>
      </c>
      <c r="C461" t="s">
        <v>11</v>
      </c>
      <c r="D461">
        <f t="shared" si="107"/>
        <v>136.37245570647801</v>
      </c>
      <c r="E461">
        <f t="shared" si="108"/>
        <v>607.55134671060421</v>
      </c>
      <c r="F461">
        <v>445.00349226909299</v>
      </c>
      <c r="G461">
        <v>22.8054119869403</v>
      </c>
      <c r="H461">
        <v>0.73437444060716295</v>
      </c>
      <c r="I461">
        <v>18.5091498427131</v>
      </c>
      <c r="J461">
        <v>5882.86122125784</v>
      </c>
      <c r="K461">
        <v>9.0522747093109199</v>
      </c>
      <c r="L461" s="1">
        <v>7.3187524001371798E-6</v>
      </c>
      <c r="M461" s="1"/>
      <c r="N461">
        <v>17.11957984129225</v>
      </c>
      <c r="O461">
        <v>5.4730667053242699E-2</v>
      </c>
      <c r="T461" t="e">
        <f>LOOKUP(C461,$X$32:$X$37,$AA$32:$AA$37)</f>
        <v>#N/A</v>
      </c>
      <c r="AE461" t="s">
        <v>11</v>
      </c>
      <c r="AF461">
        <v>2128031.4383561201</v>
      </c>
      <c r="AG461">
        <v>304806725.27887398</v>
      </c>
      <c r="AH461">
        <v>136372455.706478</v>
      </c>
      <c r="AI461">
        <v>14213837.795040499</v>
      </c>
      <c r="AJ461">
        <v>7602451.4969009804</v>
      </c>
      <c r="AK461">
        <v>16906800</v>
      </c>
      <c r="AL461">
        <v>131400</v>
      </c>
      <c r="AM461">
        <v>3759677.3406082401</v>
      </c>
      <c r="AN461">
        <v>298853544.09112197</v>
      </c>
      <c r="AO461">
        <v>5204999.9999997197</v>
      </c>
      <c r="AQ461" t="s">
        <v>11</v>
      </c>
      <c r="AR461">
        <f t="shared" si="105"/>
        <v>30</v>
      </c>
      <c r="AS461">
        <f t="shared" si="109"/>
        <v>2.6937791404593866E-3</v>
      </c>
      <c r="AT461">
        <f t="shared" si="110"/>
        <v>0.38584110348587797</v>
      </c>
      <c r="AU461">
        <f t="shared" si="111"/>
        <v>0.1726277487700611</v>
      </c>
      <c r="AV461">
        <f t="shared" si="112"/>
        <v>1.7992657001219447E-2</v>
      </c>
      <c r="AW461">
        <f t="shared" si="113"/>
        <v>9.6236008968580561E-3</v>
      </c>
      <c r="AX461">
        <f t="shared" si="114"/>
        <v>2.1401556551768022E-2</v>
      </c>
      <c r="AY461">
        <f t="shared" si="115"/>
        <v>1.6633334107591727E-4</v>
      </c>
      <c r="AZ461">
        <f t="shared" si="116"/>
        <v>4.7592061904930599E-3</v>
      </c>
      <c r="BA461">
        <f t="shared" si="117"/>
        <v>0.37830523958185142</v>
      </c>
      <c r="BB461">
        <f t="shared" si="118"/>
        <v>6.5887750403356383E-3</v>
      </c>
      <c r="BD461">
        <f t="shared" si="106"/>
        <v>0.20024400666813857</v>
      </c>
    </row>
    <row r="462" spans="1:56" x14ac:dyDescent="0.25">
      <c r="A462">
        <v>2011</v>
      </c>
      <c r="B462" t="s">
        <v>14</v>
      </c>
      <c r="C462" t="s">
        <v>11</v>
      </c>
      <c r="D462">
        <f t="shared" si="107"/>
        <v>127.77599050825999</v>
      </c>
      <c r="E462">
        <f t="shared" si="108"/>
        <v>615.9603987387369</v>
      </c>
      <c r="F462">
        <v>453.85802421598299</v>
      </c>
      <c r="G462">
        <v>23.052678140548199</v>
      </c>
      <c r="H462">
        <v>0.749003648285819</v>
      </c>
      <c r="I462">
        <v>18.714081236882901</v>
      </c>
      <c r="J462">
        <v>5582.1834753293597</v>
      </c>
      <c r="K462">
        <v>6.7351064563963297</v>
      </c>
      <c r="L462" s="1">
        <v>1.0173732149262099E-5</v>
      </c>
      <c r="M462" s="1"/>
      <c r="N462">
        <v>0.58704067814049665</v>
      </c>
      <c r="O462">
        <v>0.24776195837548409</v>
      </c>
      <c r="P462" t="s">
        <v>11</v>
      </c>
      <c r="T462" t="e">
        <f>LOOKUP(C462,$X$32:$X$37,$AA$32:$AA$37)</f>
        <v>#N/A</v>
      </c>
      <c r="AE462" t="s">
        <v>11</v>
      </c>
      <c r="AF462">
        <v>2203856.2511871401</v>
      </c>
      <c r="AG462">
        <v>313606617.38039601</v>
      </c>
      <c r="AH462">
        <v>127775990.50826</v>
      </c>
      <c r="AI462">
        <v>14285363.5749445</v>
      </c>
      <c r="AJ462">
        <v>7601575.55769582</v>
      </c>
      <c r="AK462">
        <v>16906800</v>
      </c>
      <c r="AL462">
        <v>131400</v>
      </c>
      <c r="AM462">
        <v>3798018.0425249399</v>
      </c>
      <c r="AN462">
        <v>298424363.31581599</v>
      </c>
      <c r="AO462">
        <v>5204999.9999997197</v>
      </c>
      <c r="AQ462" t="s">
        <v>11</v>
      </c>
      <c r="AR462">
        <f t="shared" si="105"/>
        <v>21</v>
      </c>
      <c r="AS462">
        <f t="shared" si="109"/>
        <v>2.7899069346692725E-3</v>
      </c>
      <c r="AT462">
        <f t="shared" si="110"/>
        <v>0.39700106398339013</v>
      </c>
      <c r="AU462">
        <f t="shared" si="111"/>
        <v>0.16175425316928216</v>
      </c>
      <c r="AV462">
        <f t="shared" si="112"/>
        <v>1.8084135424232452E-2</v>
      </c>
      <c r="AW462">
        <f t="shared" si="113"/>
        <v>9.6229907696584894E-3</v>
      </c>
      <c r="AX462">
        <f t="shared" si="114"/>
        <v>2.1402665685503988E-2</v>
      </c>
      <c r="AY462">
        <f t="shared" si="115"/>
        <v>1.6634196128630042E-4</v>
      </c>
      <c r="AZ462">
        <f t="shared" si="116"/>
        <v>4.8079891186784936E-3</v>
      </c>
      <c r="BA462">
        <f t="shared" si="117"/>
        <v>0.37778153645029156</v>
      </c>
      <c r="BB462">
        <f t="shared" si="118"/>
        <v>6.589116503007207E-3</v>
      </c>
      <c r="BD462">
        <f t="shared" si="106"/>
        <v>0.18946137936317312</v>
      </c>
    </row>
    <row r="463" spans="1:56" x14ac:dyDescent="0.25">
      <c r="A463">
        <v>2012</v>
      </c>
      <c r="B463" t="s">
        <v>14</v>
      </c>
      <c r="C463" t="s">
        <v>11</v>
      </c>
      <c r="D463">
        <f t="shared" si="107"/>
        <v>122.626345195534</v>
      </c>
      <c r="E463">
        <f t="shared" si="108"/>
        <v>623.07100767204452</v>
      </c>
      <c r="F463">
        <v>457.394321995925</v>
      </c>
      <c r="G463">
        <v>23.3357145911136</v>
      </c>
      <c r="H463">
        <v>0.75281926454116099</v>
      </c>
      <c r="I463">
        <v>18.724405051617602</v>
      </c>
      <c r="J463">
        <v>5265.6122598665997</v>
      </c>
      <c r="K463">
        <v>0.93048097456707701</v>
      </c>
      <c r="L463" s="1">
        <v>1.29931759112391E-5</v>
      </c>
      <c r="M463" s="1"/>
      <c r="N463">
        <v>12.146191631092066</v>
      </c>
      <c r="O463">
        <v>0.26190138936552676</v>
      </c>
      <c r="T463" t="e">
        <f>LOOKUP(C463,$X$32:$X$37,$AA$32:$AA$37)</f>
        <v>#N/A</v>
      </c>
      <c r="AE463" t="s">
        <v>11</v>
      </c>
      <c r="AF463">
        <v>2206905.4109588698</v>
      </c>
      <c r="AG463">
        <v>315455115.48733997</v>
      </c>
      <c r="AH463">
        <v>122626345.19553401</v>
      </c>
      <c r="AI463">
        <v>14345164.893634999</v>
      </c>
      <c r="AJ463">
        <v>7626459.5697114598</v>
      </c>
      <c r="AK463">
        <v>16953120</v>
      </c>
      <c r="AL463">
        <v>131760</v>
      </c>
      <c r="AM463">
        <v>5156864.3237084802</v>
      </c>
      <c r="AN463">
        <v>302327267.86099601</v>
      </c>
      <c r="AO463">
        <v>5219260.2739723101</v>
      </c>
      <c r="AQ463" t="s">
        <v>11</v>
      </c>
      <c r="AR463">
        <f t="shared" si="105"/>
        <v>15</v>
      </c>
      <c r="AS463">
        <f t="shared" si="109"/>
        <v>2.7863269373960987E-3</v>
      </c>
      <c r="AT463">
        <f t="shared" si="110"/>
        <v>0.39827764319082265</v>
      </c>
      <c r="AU463">
        <f t="shared" si="111"/>
        <v>0.15482180937890541</v>
      </c>
      <c r="AV463">
        <f t="shared" si="112"/>
        <v>1.8111478256404967E-2</v>
      </c>
      <c r="AW463">
        <f t="shared" si="113"/>
        <v>9.6287813834379753E-3</v>
      </c>
      <c r="AX463">
        <f t="shared" si="114"/>
        <v>2.1404150216109512E-2</v>
      </c>
      <c r="AY463">
        <f t="shared" si="115"/>
        <v>1.6635349908893405E-4</v>
      </c>
      <c r="AZ463">
        <f t="shared" si="116"/>
        <v>6.5107955720688764E-3</v>
      </c>
      <c r="BA463">
        <f t="shared" si="117"/>
        <v>0.38170308802879566</v>
      </c>
      <c r="BB463">
        <f t="shared" si="118"/>
        <v>6.5895735369699629E-3</v>
      </c>
      <c r="BD463">
        <f t="shared" si="106"/>
        <v>0.18256206901874836</v>
      </c>
    </row>
    <row r="464" spans="1:56" x14ac:dyDescent="0.25">
      <c r="A464">
        <v>2013</v>
      </c>
      <c r="B464" t="s">
        <v>14</v>
      </c>
      <c r="C464" t="s">
        <v>11</v>
      </c>
      <c r="D464">
        <f t="shared" si="107"/>
        <v>125.873578215466</v>
      </c>
      <c r="E464">
        <f t="shared" si="108"/>
        <v>617.91777385023295</v>
      </c>
      <c r="F464">
        <v>454.26552052048402</v>
      </c>
      <c r="G464">
        <v>23.188083849777001</v>
      </c>
      <c r="H464">
        <v>0.74865350108568995</v>
      </c>
      <c r="I464">
        <v>18.625216785054299</v>
      </c>
      <c r="J464">
        <v>5405.2613356735501</v>
      </c>
      <c r="K464">
        <v>3.5995628384162601</v>
      </c>
      <c r="L464" s="1">
        <v>2.7339378427182701E-5</v>
      </c>
      <c r="M464" s="1"/>
      <c r="N464">
        <v>3.7457247893485004</v>
      </c>
      <c r="O464">
        <v>0.1585473593467529</v>
      </c>
      <c r="T464" t="e">
        <f>LOOKUP(C464,$X$32:$X$37,$AA$32:$AA$37)</f>
        <v>#N/A</v>
      </c>
      <c r="AE464" t="s">
        <v>11</v>
      </c>
      <c r="AF464">
        <v>2131111.7808218598</v>
      </c>
      <c r="AG464">
        <v>312310071.94247103</v>
      </c>
      <c r="AH464">
        <v>125873578.21546599</v>
      </c>
      <c r="AI464">
        <v>14347310.0822096</v>
      </c>
      <c r="AJ464">
        <v>7602942.8436509799</v>
      </c>
      <c r="AK464">
        <v>16906800</v>
      </c>
      <c r="AL464">
        <v>131400</v>
      </c>
      <c r="AM464">
        <v>5081041.8655959098</v>
      </c>
      <c r="AN464">
        <v>300395260.04216599</v>
      </c>
      <c r="AO464">
        <v>5204999.9999997197</v>
      </c>
      <c r="AQ464" t="s">
        <v>11</v>
      </c>
      <c r="AR464">
        <f t="shared" si="105"/>
        <v>18</v>
      </c>
      <c r="AS464">
        <f t="shared" si="109"/>
        <v>2.697662720693422E-3</v>
      </c>
      <c r="AT464">
        <f t="shared" si="110"/>
        <v>0.39533695320823259</v>
      </c>
      <c r="AU464">
        <f t="shared" si="111"/>
        <v>0.15933676615554992</v>
      </c>
      <c r="AV464">
        <f t="shared" si="112"/>
        <v>1.8161507950596331E-2</v>
      </c>
      <c r="AW464">
        <f t="shared" si="113"/>
        <v>9.6241669073643659E-3</v>
      </c>
      <c r="AX464">
        <f t="shared" si="114"/>
        <v>2.1401432105372986E-2</v>
      </c>
      <c r="AY464">
        <f t="shared" si="115"/>
        <v>1.6633237387595585E-4</v>
      </c>
      <c r="AZ464">
        <f t="shared" si="116"/>
        <v>6.4318246215196578E-3</v>
      </c>
      <c r="BA464">
        <f t="shared" si="117"/>
        <v>0.3802546172290604</v>
      </c>
      <c r="BB464">
        <f t="shared" si="118"/>
        <v>6.5887367277344261E-3</v>
      </c>
      <c r="BD464">
        <f t="shared" si="106"/>
        <v>0.18712244101351064</v>
      </c>
    </row>
    <row r="465" spans="1:56" x14ac:dyDescent="0.25">
      <c r="A465">
        <v>2014</v>
      </c>
      <c r="B465" t="s">
        <v>14</v>
      </c>
      <c r="C465" t="s">
        <v>11</v>
      </c>
      <c r="D465">
        <f t="shared" si="107"/>
        <v>117.053996290641</v>
      </c>
      <c r="E465">
        <f t="shared" si="108"/>
        <v>626.87234239157829</v>
      </c>
      <c r="F465">
        <v>459.40564981384802</v>
      </c>
      <c r="G465">
        <v>23.5712851273443</v>
      </c>
      <c r="H465">
        <v>0.75576070844925203</v>
      </c>
      <c r="I465">
        <v>18.8326517423368</v>
      </c>
      <c r="J465">
        <v>5061.5630258226502</v>
      </c>
      <c r="K465">
        <v>5.41753622608495</v>
      </c>
      <c r="L465" s="1">
        <v>2.79022178639327E-5</v>
      </c>
      <c r="M465" s="1"/>
      <c r="N465">
        <v>21.519875255518841</v>
      </c>
      <c r="O465">
        <v>0.37308952399281636</v>
      </c>
      <c r="T465" t="e">
        <f>LOOKUP(C465,$X$32:$X$37,$AA$32:$AA$37)</f>
        <v>#N/A</v>
      </c>
      <c r="AE465" t="s">
        <v>11</v>
      </c>
      <c r="AF465">
        <v>2225136.8076033499</v>
      </c>
      <c r="AG465">
        <v>314045433.12358701</v>
      </c>
      <c r="AH465">
        <v>117053996.29064099</v>
      </c>
      <c r="AI465">
        <v>14221344.6136724</v>
      </c>
      <c r="AJ465">
        <v>7602200.4886509804</v>
      </c>
      <c r="AK465">
        <v>16906800</v>
      </c>
      <c r="AL465">
        <v>131400</v>
      </c>
      <c r="AM465">
        <v>5061394.1510282699</v>
      </c>
      <c r="AN465">
        <v>307634115.11696303</v>
      </c>
      <c r="AO465">
        <v>5204999.9999997197</v>
      </c>
      <c r="AQ465" t="s">
        <v>11</v>
      </c>
      <c r="AR465">
        <f t="shared" si="105"/>
        <v>10</v>
      </c>
      <c r="AS465">
        <f t="shared" si="109"/>
        <v>2.8163193583404899E-3</v>
      </c>
      <c r="AT465">
        <f t="shared" si="110"/>
        <v>0.39748218162684906</v>
      </c>
      <c r="AU465">
        <f t="shared" si="111"/>
        <v>0.14815333358289995</v>
      </c>
      <c r="AV465">
        <f t="shared" si="112"/>
        <v>1.7999723882261367E-2</v>
      </c>
      <c r="AW465">
        <f t="shared" si="113"/>
        <v>9.6219811424690833E-3</v>
      </c>
      <c r="AX465">
        <f t="shared" si="114"/>
        <v>2.1398660956436246E-2</v>
      </c>
      <c r="AY465">
        <f t="shared" si="115"/>
        <v>1.6631083644898638E-4</v>
      </c>
      <c r="AZ465">
        <f t="shared" si="116"/>
        <v>6.4061240095549376E-3</v>
      </c>
      <c r="BA465">
        <f t="shared" si="117"/>
        <v>0.38936748101480889</v>
      </c>
      <c r="BB465">
        <f t="shared" si="118"/>
        <v>6.5878835899309549E-3</v>
      </c>
      <c r="BD465">
        <f t="shared" si="106"/>
        <v>0.17577503860763041</v>
      </c>
    </row>
    <row r="466" spans="1:56" x14ac:dyDescent="0.25">
      <c r="A466">
        <v>2015</v>
      </c>
      <c r="B466" t="s">
        <v>14</v>
      </c>
      <c r="C466" t="s">
        <v>11</v>
      </c>
      <c r="D466">
        <f t="shared" si="107"/>
        <v>116.29884801522199</v>
      </c>
      <c r="E466">
        <f t="shared" si="108"/>
        <v>627.59197710045157</v>
      </c>
      <c r="F466">
        <v>460.38606585644101</v>
      </c>
      <c r="G466">
        <v>23.582012197835802</v>
      </c>
      <c r="H466">
        <v>0.75984172700278796</v>
      </c>
      <c r="I466">
        <v>18.868118505368699</v>
      </c>
      <c r="J466">
        <v>5188.3035302109001</v>
      </c>
      <c r="K466">
        <v>1.05332377845314</v>
      </c>
      <c r="L466" s="1">
        <v>6.8521106695947904E-6</v>
      </c>
      <c r="M466" s="1"/>
      <c r="N466">
        <v>22.99465823981113</v>
      </c>
      <c r="O466">
        <v>0.41263730557825085</v>
      </c>
      <c r="T466" t="e">
        <f>LOOKUP(C466,$X$32:$X$37,$AA$32:$AA$37)</f>
        <v>#N/A</v>
      </c>
      <c r="AE466" t="s">
        <v>11</v>
      </c>
      <c r="AF466">
        <v>2172728.1963470001</v>
      </c>
      <c r="AG466">
        <v>315242735.75279599</v>
      </c>
      <c r="AH466">
        <v>116298848.015222</v>
      </c>
      <c r="AI466">
        <v>14222196.1966595</v>
      </c>
      <c r="AJ466">
        <v>7602206.7451478802</v>
      </c>
      <c r="AK466">
        <v>16906800</v>
      </c>
      <c r="AL466">
        <v>131400</v>
      </c>
      <c r="AM466">
        <v>5319620.8652475802</v>
      </c>
      <c r="AN466">
        <v>306898220.48240799</v>
      </c>
      <c r="AO466">
        <v>5204999.9999997197</v>
      </c>
      <c r="AQ466" t="s">
        <v>11</v>
      </c>
      <c r="AR466">
        <f t="shared" si="105"/>
        <v>7</v>
      </c>
      <c r="AS466">
        <f t="shared" si="109"/>
        <v>2.7502897047083394E-3</v>
      </c>
      <c r="AT466">
        <f t="shared" si="110"/>
        <v>0.39904156078183417</v>
      </c>
      <c r="AU466">
        <f t="shared" si="111"/>
        <v>0.14721377708609704</v>
      </c>
      <c r="AV466">
        <f t="shared" si="112"/>
        <v>1.8002785550341224E-2</v>
      </c>
      <c r="AW466">
        <f t="shared" si="113"/>
        <v>9.6230494819358938E-3</v>
      </c>
      <c r="AX466">
        <f t="shared" si="114"/>
        <v>2.1401019261286743E-2</v>
      </c>
      <c r="AY466">
        <f t="shared" si="115"/>
        <v>1.6632916524316119E-4</v>
      </c>
      <c r="AZ466">
        <f t="shared" si="116"/>
        <v>6.7336993753937058E-3</v>
      </c>
      <c r="BA466">
        <f t="shared" si="117"/>
        <v>0.38847887996537717</v>
      </c>
      <c r="BB466">
        <f t="shared" si="118"/>
        <v>6.5886096277824003E-3</v>
      </c>
      <c r="BD466">
        <f t="shared" si="106"/>
        <v>0.17483961211837415</v>
      </c>
    </row>
    <row r="467" spans="1:56" x14ac:dyDescent="0.25">
      <c r="A467">
        <v>2016</v>
      </c>
      <c r="B467" t="s">
        <v>14</v>
      </c>
      <c r="C467" t="s">
        <v>11</v>
      </c>
      <c r="D467">
        <f t="shared" si="107"/>
        <v>119.56263917808799</v>
      </c>
      <c r="E467">
        <f t="shared" si="108"/>
        <v>626.27030813743852</v>
      </c>
      <c r="F467">
        <v>456.836912235574</v>
      </c>
      <c r="G467">
        <v>23.6565552199616</v>
      </c>
      <c r="H467">
        <v>0.74719716753631005</v>
      </c>
      <c r="I467">
        <v>18.878736938658999</v>
      </c>
      <c r="J467">
        <v>4921.0714605376997</v>
      </c>
      <c r="K467">
        <v>0.26333421313417799</v>
      </c>
      <c r="L467" s="1">
        <v>2.2138494322820701E-5</v>
      </c>
      <c r="M467" s="1"/>
      <c r="N467">
        <v>18.409198113932078</v>
      </c>
      <c r="O467">
        <v>0.41149503606999493</v>
      </c>
      <c r="T467" t="e">
        <f>LOOKUP(C467,$X$32:$X$37,$AA$32:$AA$37)</f>
        <v>#N/A</v>
      </c>
      <c r="AE467" t="s">
        <v>11</v>
      </c>
      <c r="AF467">
        <v>2143952.6027396899</v>
      </c>
      <c r="AG467">
        <v>310307461.26678598</v>
      </c>
      <c r="AH467">
        <v>119562639.17808799</v>
      </c>
      <c r="AI467">
        <v>14375980.675818199</v>
      </c>
      <c r="AJ467">
        <v>7626531.3480209801</v>
      </c>
      <c r="AK467">
        <v>16953120</v>
      </c>
      <c r="AL467">
        <v>131760</v>
      </c>
      <c r="AM467">
        <v>7844927.6296965601</v>
      </c>
      <c r="AN467">
        <v>307986159.24095601</v>
      </c>
      <c r="AO467">
        <v>5219260.2739723101</v>
      </c>
      <c r="AQ467" t="s">
        <v>11</v>
      </c>
      <c r="AR467">
        <f t="shared" si="105"/>
        <v>12</v>
      </c>
      <c r="AS467">
        <f t="shared" si="109"/>
        <v>2.7064921443173068E-3</v>
      </c>
      <c r="AT467">
        <f t="shared" si="110"/>
        <v>0.3917272728736596</v>
      </c>
      <c r="AU467">
        <f t="shared" si="111"/>
        <v>0.15093400072176386</v>
      </c>
      <c r="AV467">
        <f t="shared" si="112"/>
        <v>1.8148012561583424E-2</v>
      </c>
      <c r="AW467">
        <f t="shared" si="113"/>
        <v>9.6276135747738953E-3</v>
      </c>
      <c r="AX467">
        <f t="shared" si="114"/>
        <v>2.1401352829831945E-2</v>
      </c>
      <c r="AY467">
        <f t="shared" si="115"/>
        <v>1.6633175774480785E-4</v>
      </c>
      <c r="AZ467">
        <f t="shared" si="116"/>
        <v>9.9033136158791588E-3</v>
      </c>
      <c r="BA467">
        <f t="shared" si="117"/>
        <v>0.38879689759881991</v>
      </c>
      <c r="BB467">
        <f t="shared" si="118"/>
        <v>6.588712321626152E-3</v>
      </c>
      <c r="BD467">
        <f t="shared" si="106"/>
        <v>0.17870962685812117</v>
      </c>
    </row>
    <row r="468" spans="1:56" x14ac:dyDescent="0.25">
      <c r="A468">
        <v>2017</v>
      </c>
      <c r="B468" t="s">
        <v>14</v>
      </c>
      <c r="C468" t="s">
        <v>11</v>
      </c>
      <c r="D468">
        <f t="shared" si="107"/>
        <v>106.459402764554</v>
      </c>
      <c r="E468">
        <f t="shared" si="108"/>
        <v>637.27417259138804</v>
      </c>
      <c r="F468">
        <v>467.97660473887902</v>
      </c>
      <c r="G468">
        <v>24.090512293485201</v>
      </c>
      <c r="H468">
        <v>0.766466695362918</v>
      </c>
      <c r="I468">
        <v>19.062273457519801</v>
      </c>
      <c r="J468">
        <v>4676.6823529146004</v>
      </c>
      <c r="K468">
        <v>0.65183752930363004</v>
      </c>
      <c r="L468" s="1">
        <v>5.1799455882431302E-5</v>
      </c>
      <c r="M468" s="1"/>
      <c r="N468">
        <v>42.516298981415588</v>
      </c>
      <c r="O468">
        <v>0.61341722608948301</v>
      </c>
      <c r="T468" t="e">
        <f>LOOKUP(C468,$X$32:$X$37,$AA$32:$AA$37)</f>
        <v>#N/A</v>
      </c>
      <c r="AE468" t="s">
        <v>11</v>
      </c>
      <c r="AF468">
        <v>2263150.27733202</v>
      </c>
      <c r="AG468">
        <v>318888067.99273598</v>
      </c>
      <c r="AH468">
        <v>106459402.76455399</v>
      </c>
      <c r="AI468">
        <v>14309039.122418201</v>
      </c>
      <c r="AJ468">
        <v>7602305.1526509803</v>
      </c>
      <c r="AK468">
        <v>16906800</v>
      </c>
      <c r="AL468">
        <v>131400</v>
      </c>
      <c r="AM468">
        <v>8195449.13061406</v>
      </c>
      <c r="AN468">
        <v>310059255.46803802</v>
      </c>
      <c r="AO468">
        <v>5204999.9999997197</v>
      </c>
      <c r="AQ468" t="s">
        <v>11</v>
      </c>
      <c r="AR468">
        <f t="shared" si="105"/>
        <v>1</v>
      </c>
      <c r="AS468">
        <f t="shared" si="109"/>
        <v>2.8646751348096948E-3</v>
      </c>
      <c r="AT468">
        <f t="shared" si="110"/>
        <v>0.40364562986211089</v>
      </c>
      <c r="AU468">
        <f t="shared" si="111"/>
        <v>0.13475534833940983</v>
      </c>
      <c r="AV468">
        <f t="shared" si="112"/>
        <v>1.8112252194464825E-2</v>
      </c>
      <c r="AW468">
        <f t="shared" si="113"/>
        <v>9.622929045484627E-3</v>
      </c>
      <c r="AX468">
        <f t="shared" si="114"/>
        <v>2.1400474398145838E-2</v>
      </c>
      <c r="AY468">
        <f t="shared" si="115"/>
        <v>1.663249305555376E-4</v>
      </c>
      <c r="AZ468">
        <f t="shared" si="116"/>
        <v>1.037372532359836E-2</v>
      </c>
      <c r="BA468">
        <f t="shared" si="117"/>
        <v>0.39247019888754275</v>
      </c>
      <c r="BB468">
        <f t="shared" si="118"/>
        <v>6.5884418838776763E-3</v>
      </c>
      <c r="BD468">
        <f t="shared" si="106"/>
        <v>0.16249052957935928</v>
      </c>
    </row>
    <row r="469" spans="1:56" x14ac:dyDescent="0.25">
      <c r="A469">
        <v>2018</v>
      </c>
      <c r="B469" t="s">
        <v>14</v>
      </c>
      <c r="C469" t="s">
        <v>11</v>
      </c>
      <c r="D469">
        <f t="shared" si="107"/>
        <v>130.85738068379402</v>
      </c>
      <c r="E469">
        <f t="shared" si="108"/>
        <v>613.01863610565999</v>
      </c>
      <c r="F469">
        <v>448.98968349445101</v>
      </c>
      <c r="G469">
        <v>23.0489538746595</v>
      </c>
      <c r="H469">
        <v>0.74041736492883203</v>
      </c>
      <c r="I469">
        <v>18.7419757908329</v>
      </c>
      <c r="J469">
        <v>5697.5545261420402</v>
      </c>
      <c r="K469">
        <v>0.49587240188280002</v>
      </c>
      <c r="L469" s="1">
        <v>1.3517520060427E-5</v>
      </c>
      <c r="M469" s="1"/>
      <c r="N469">
        <v>6.1372154235524761</v>
      </c>
      <c r="O469">
        <v>0.28151369085137323</v>
      </c>
      <c r="T469" t="e">
        <f>LOOKUP(C469,$X$32:$X$37,$AA$32:$AA$37)</f>
        <v>#N/A</v>
      </c>
      <c r="AE469" t="s">
        <v>11</v>
      </c>
      <c r="AF469">
        <v>2171520.5479451702</v>
      </c>
      <c r="AG469">
        <v>306972612.283117</v>
      </c>
      <c r="AH469">
        <v>130857380.68379401</v>
      </c>
      <c r="AI469">
        <v>14270787.0290165</v>
      </c>
      <c r="AJ469">
        <v>7602826.6801509801</v>
      </c>
      <c r="AK469">
        <v>16906800</v>
      </c>
      <c r="AL469">
        <v>131400</v>
      </c>
      <c r="AM469">
        <v>4293338.5991490204</v>
      </c>
      <c r="AN469">
        <v>301621285.22339398</v>
      </c>
      <c r="AO469">
        <v>5204999.9999997197</v>
      </c>
      <c r="AQ469" t="s">
        <v>11</v>
      </c>
      <c r="AR469">
        <f t="shared" si="105"/>
        <v>23</v>
      </c>
      <c r="AS469">
        <f t="shared" si="109"/>
        <v>2.7486455407569137E-3</v>
      </c>
      <c r="AT469">
        <f t="shared" si="110"/>
        <v>0.38855672016776838</v>
      </c>
      <c r="AU469">
        <f t="shared" si="111"/>
        <v>0.16563534534913463</v>
      </c>
      <c r="AV469">
        <f t="shared" si="112"/>
        <v>1.8063533945149771E-2</v>
      </c>
      <c r="AW469">
        <f t="shared" si="113"/>
        <v>9.6234298456531735E-3</v>
      </c>
      <c r="AX469">
        <f t="shared" si="114"/>
        <v>2.1400120055250039E-2</v>
      </c>
      <c r="AY469">
        <f t="shared" si="115"/>
        <v>1.6632217659520756E-4</v>
      </c>
      <c r="AZ469">
        <f t="shared" si="116"/>
        <v>5.4343791527449344E-3</v>
      </c>
      <c r="BA469">
        <f t="shared" si="117"/>
        <v>0.38178317097259362</v>
      </c>
      <c r="BB469">
        <f t="shared" si="118"/>
        <v>6.5883327943531862E-3</v>
      </c>
      <c r="BD469">
        <f t="shared" si="106"/>
        <v>0.19332230913993759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89856-B44B-488C-B930-D8DE6D6FCE24}">
  <dimension ref="A1:F4681"/>
  <sheetViews>
    <sheetView workbookViewId="0">
      <selection sqref="A1:F4681"/>
    </sheetView>
  </sheetViews>
  <sheetFormatPr defaultRowHeight="15" x14ac:dyDescent="0.25"/>
  <sheetData>
    <row r="1" spans="1:6" x14ac:dyDescent="0.25">
      <c r="A1" t="s">
        <v>12</v>
      </c>
      <c r="B1" t="s">
        <v>38</v>
      </c>
      <c r="C1" t="s">
        <v>7</v>
      </c>
      <c r="D1" t="s">
        <v>36</v>
      </c>
      <c r="E1" t="s">
        <v>35</v>
      </c>
      <c r="F1" t="s">
        <v>37</v>
      </c>
    </row>
    <row r="2" spans="1:6" x14ac:dyDescent="0.25">
      <c r="A2" t="s">
        <v>13</v>
      </c>
      <c r="B2" t="s">
        <v>11</v>
      </c>
      <c r="C2">
        <v>1980</v>
      </c>
      <c r="D2">
        <v>34</v>
      </c>
      <c r="E2" t="s">
        <v>23</v>
      </c>
      <c r="F2">
        <v>3.0615355973306626E-3</v>
      </c>
    </row>
    <row r="3" spans="1:6" x14ac:dyDescent="0.25">
      <c r="A3" t="s">
        <v>13</v>
      </c>
      <c r="B3" t="s">
        <v>11</v>
      </c>
      <c r="C3">
        <v>1981</v>
      </c>
      <c r="D3">
        <v>29</v>
      </c>
      <c r="E3" t="s">
        <v>23</v>
      </c>
      <c r="F3">
        <v>3.1154970502157062E-3</v>
      </c>
    </row>
    <row r="4" spans="1:6" x14ac:dyDescent="0.25">
      <c r="A4" t="s">
        <v>13</v>
      </c>
      <c r="B4" t="s">
        <v>11</v>
      </c>
      <c r="C4">
        <v>1982</v>
      </c>
      <c r="D4">
        <v>25</v>
      </c>
      <c r="E4" t="s">
        <v>23</v>
      </c>
      <c r="F4">
        <v>3.0100748406170098E-3</v>
      </c>
    </row>
    <row r="5" spans="1:6" x14ac:dyDescent="0.25">
      <c r="A5" t="s">
        <v>13</v>
      </c>
      <c r="B5" t="s">
        <v>11</v>
      </c>
      <c r="C5">
        <v>1983</v>
      </c>
      <c r="D5">
        <v>16</v>
      </c>
      <c r="E5" t="s">
        <v>23</v>
      </c>
      <c r="F5">
        <v>3.1287658126032927E-3</v>
      </c>
    </row>
    <row r="6" spans="1:6" x14ac:dyDescent="0.25">
      <c r="A6" t="s">
        <v>13</v>
      </c>
      <c r="B6" t="s">
        <v>11</v>
      </c>
      <c r="C6">
        <v>1984</v>
      </c>
      <c r="D6">
        <v>26</v>
      </c>
      <c r="E6" t="s">
        <v>23</v>
      </c>
      <c r="F6">
        <v>3.1275422046712869E-3</v>
      </c>
    </row>
    <row r="7" spans="1:6" x14ac:dyDescent="0.25">
      <c r="A7" t="s">
        <v>13</v>
      </c>
      <c r="B7" t="s">
        <v>11</v>
      </c>
      <c r="C7">
        <v>1985</v>
      </c>
      <c r="D7">
        <v>37</v>
      </c>
      <c r="E7" t="s">
        <v>23</v>
      </c>
      <c r="F7">
        <v>2.8406966144033643E-3</v>
      </c>
    </row>
    <row r="8" spans="1:6" x14ac:dyDescent="0.25">
      <c r="A8" t="s">
        <v>13</v>
      </c>
      <c r="B8" t="s">
        <v>11</v>
      </c>
      <c r="C8">
        <v>1986</v>
      </c>
      <c r="D8">
        <v>36</v>
      </c>
      <c r="E8" t="s">
        <v>23</v>
      </c>
      <c r="F8">
        <v>3.1160342031027115E-3</v>
      </c>
    </row>
    <row r="9" spans="1:6" x14ac:dyDescent="0.25">
      <c r="A9" t="s">
        <v>13</v>
      </c>
      <c r="B9" t="s">
        <v>11</v>
      </c>
      <c r="C9">
        <v>1987</v>
      </c>
      <c r="D9">
        <v>39</v>
      </c>
      <c r="E9" t="s">
        <v>23</v>
      </c>
      <c r="F9">
        <v>3.0473886679926463E-3</v>
      </c>
    </row>
    <row r="10" spans="1:6" x14ac:dyDescent="0.25">
      <c r="A10" t="s">
        <v>13</v>
      </c>
      <c r="B10" t="s">
        <v>11</v>
      </c>
      <c r="C10">
        <v>1988</v>
      </c>
      <c r="D10">
        <v>35</v>
      </c>
      <c r="E10" t="s">
        <v>23</v>
      </c>
      <c r="F10">
        <v>2.9725687375767801E-3</v>
      </c>
    </row>
    <row r="11" spans="1:6" x14ac:dyDescent="0.25">
      <c r="A11" t="s">
        <v>13</v>
      </c>
      <c r="B11" t="s">
        <v>11</v>
      </c>
      <c r="C11">
        <v>1989</v>
      </c>
      <c r="D11">
        <v>33</v>
      </c>
      <c r="E11" t="s">
        <v>23</v>
      </c>
      <c r="F11">
        <v>2.9990847020812234E-3</v>
      </c>
    </row>
    <row r="12" spans="1:6" x14ac:dyDescent="0.25">
      <c r="A12" t="s">
        <v>13</v>
      </c>
      <c r="B12" t="s">
        <v>11</v>
      </c>
      <c r="C12">
        <v>1990</v>
      </c>
      <c r="D12">
        <v>31</v>
      </c>
      <c r="E12" t="s">
        <v>23</v>
      </c>
      <c r="F12">
        <v>2.9896781267727468E-3</v>
      </c>
    </row>
    <row r="13" spans="1:6" x14ac:dyDescent="0.25">
      <c r="A13" t="s">
        <v>13</v>
      </c>
      <c r="B13" t="s">
        <v>11</v>
      </c>
      <c r="C13">
        <v>1991</v>
      </c>
      <c r="D13">
        <v>32</v>
      </c>
      <c r="E13" t="s">
        <v>23</v>
      </c>
      <c r="F13">
        <v>3.0216216341889105E-3</v>
      </c>
    </row>
    <row r="14" spans="1:6" x14ac:dyDescent="0.25">
      <c r="A14" t="s">
        <v>13</v>
      </c>
      <c r="B14" t="s">
        <v>11</v>
      </c>
      <c r="C14">
        <v>1992</v>
      </c>
      <c r="D14">
        <v>20</v>
      </c>
      <c r="E14" t="s">
        <v>23</v>
      </c>
      <c r="F14">
        <v>3.093872404961665E-3</v>
      </c>
    </row>
    <row r="15" spans="1:6" x14ac:dyDescent="0.25">
      <c r="A15" t="s">
        <v>13</v>
      </c>
      <c r="B15" t="s">
        <v>11</v>
      </c>
      <c r="C15">
        <v>1993</v>
      </c>
      <c r="D15">
        <v>8</v>
      </c>
      <c r="E15" t="s">
        <v>23</v>
      </c>
      <c r="F15">
        <v>3.306896785075742E-3</v>
      </c>
    </row>
    <row r="16" spans="1:6" x14ac:dyDescent="0.25">
      <c r="A16" t="s">
        <v>13</v>
      </c>
      <c r="B16" t="s">
        <v>11</v>
      </c>
      <c r="C16">
        <v>1994</v>
      </c>
      <c r="D16">
        <v>22</v>
      </c>
      <c r="E16" t="s">
        <v>23</v>
      </c>
      <c r="F16">
        <v>2.9420984769347354E-3</v>
      </c>
    </row>
    <row r="17" spans="1:6" x14ac:dyDescent="0.25">
      <c r="A17" t="s">
        <v>13</v>
      </c>
      <c r="B17" t="s">
        <v>11</v>
      </c>
      <c r="C17">
        <v>1995</v>
      </c>
      <c r="D17">
        <v>28</v>
      </c>
      <c r="E17" t="s">
        <v>23</v>
      </c>
      <c r="F17">
        <v>2.9818398341772186E-3</v>
      </c>
    </row>
    <row r="18" spans="1:6" x14ac:dyDescent="0.25">
      <c r="A18" t="s">
        <v>13</v>
      </c>
      <c r="B18" t="s">
        <v>11</v>
      </c>
      <c r="C18">
        <v>1996</v>
      </c>
      <c r="D18">
        <v>27</v>
      </c>
      <c r="E18" t="s">
        <v>23</v>
      </c>
      <c r="F18">
        <v>3.215950227860951E-3</v>
      </c>
    </row>
    <row r="19" spans="1:6" x14ac:dyDescent="0.25">
      <c r="A19" t="s">
        <v>13</v>
      </c>
      <c r="B19" t="s">
        <v>11</v>
      </c>
      <c r="C19">
        <v>1997</v>
      </c>
      <c r="D19">
        <v>17</v>
      </c>
      <c r="E19" t="s">
        <v>23</v>
      </c>
      <c r="F19">
        <v>3.0814902129296497E-3</v>
      </c>
    </row>
    <row r="20" spans="1:6" x14ac:dyDescent="0.25">
      <c r="A20" t="s">
        <v>13</v>
      </c>
      <c r="B20" t="s">
        <v>11</v>
      </c>
      <c r="C20">
        <v>1998</v>
      </c>
      <c r="D20">
        <v>38</v>
      </c>
      <c r="E20" t="s">
        <v>23</v>
      </c>
      <c r="F20">
        <v>2.9296889002833446E-3</v>
      </c>
    </row>
    <row r="21" spans="1:6" x14ac:dyDescent="0.25">
      <c r="A21" t="s">
        <v>13</v>
      </c>
      <c r="B21" t="s">
        <v>11</v>
      </c>
      <c r="C21">
        <v>1999</v>
      </c>
      <c r="D21">
        <v>14</v>
      </c>
      <c r="E21" t="s">
        <v>23</v>
      </c>
      <c r="F21">
        <v>3.0942696382098601E-3</v>
      </c>
    </row>
    <row r="22" spans="1:6" x14ac:dyDescent="0.25">
      <c r="A22" t="s">
        <v>13</v>
      </c>
      <c r="B22" t="s">
        <v>11</v>
      </c>
      <c r="C22">
        <v>2000</v>
      </c>
      <c r="D22">
        <v>1</v>
      </c>
      <c r="E22" t="s">
        <v>23</v>
      </c>
      <c r="F22">
        <v>3.4417381846728796E-3</v>
      </c>
    </row>
    <row r="23" spans="1:6" x14ac:dyDescent="0.25">
      <c r="A23" t="s">
        <v>13</v>
      </c>
      <c r="B23" t="s">
        <v>11</v>
      </c>
      <c r="C23">
        <v>2001</v>
      </c>
      <c r="D23">
        <v>24</v>
      </c>
      <c r="E23" t="s">
        <v>23</v>
      </c>
      <c r="F23">
        <v>3.0714784247053619E-3</v>
      </c>
    </row>
    <row r="24" spans="1:6" x14ac:dyDescent="0.25">
      <c r="A24" t="s">
        <v>13</v>
      </c>
      <c r="B24" t="s">
        <v>11</v>
      </c>
      <c r="C24">
        <v>2002</v>
      </c>
      <c r="D24">
        <v>11</v>
      </c>
      <c r="E24" t="s">
        <v>23</v>
      </c>
      <c r="F24">
        <v>3.1150750029379391E-3</v>
      </c>
    </row>
    <row r="25" spans="1:6" x14ac:dyDescent="0.25">
      <c r="A25" t="s">
        <v>13</v>
      </c>
      <c r="B25" t="s">
        <v>11</v>
      </c>
      <c r="C25">
        <v>2003</v>
      </c>
      <c r="D25">
        <v>10</v>
      </c>
      <c r="E25" t="s">
        <v>23</v>
      </c>
      <c r="F25">
        <v>3.0547398047943214E-3</v>
      </c>
    </row>
    <row r="26" spans="1:6" x14ac:dyDescent="0.25">
      <c r="A26" t="s">
        <v>13</v>
      </c>
      <c r="B26" t="s">
        <v>11</v>
      </c>
      <c r="C26">
        <v>2004</v>
      </c>
      <c r="D26">
        <v>5</v>
      </c>
      <c r="E26" t="s">
        <v>23</v>
      </c>
      <c r="F26">
        <v>3.0872057860167677E-3</v>
      </c>
    </row>
    <row r="27" spans="1:6" x14ac:dyDescent="0.25">
      <c r="A27" t="s">
        <v>13</v>
      </c>
      <c r="B27" t="s">
        <v>11</v>
      </c>
      <c r="C27">
        <v>2005</v>
      </c>
      <c r="D27">
        <v>6</v>
      </c>
      <c r="E27" t="s">
        <v>23</v>
      </c>
      <c r="F27">
        <v>3.2440505018748009E-3</v>
      </c>
    </row>
    <row r="28" spans="1:6" x14ac:dyDescent="0.25">
      <c r="A28" t="s">
        <v>13</v>
      </c>
      <c r="B28" t="s">
        <v>11</v>
      </c>
      <c r="C28">
        <v>2006</v>
      </c>
      <c r="D28">
        <v>13</v>
      </c>
      <c r="E28" t="s">
        <v>23</v>
      </c>
      <c r="F28">
        <v>3.1386372959120632E-3</v>
      </c>
    </row>
    <row r="29" spans="1:6" x14ac:dyDescent="0.25">
      <c r="A29" t="s">
        <v>13</v>
      </c>
      <c r="B29" t="s">
        <v>11</v>
      </c>
      <c r="C29">
        <v>2007</v>
      </c>
      <c r="D29">
        <v>19</v>
      </c>
      <c r="E29" t="s">
        <v>23</v>
      </c>
      <c r="F29">
        <v>3.0685894301116568E-3</v>
      </c>
    </row>
    <row r="30" spans="1:6" x14ac:dyDescent="0.25">
      <c r="A30" t="s">
        <v>13</v>
      </c>
      <c r="B30" t="s">
        <v>11</v>
      </c>
      <c r="C30">
        <v>2008</v>
      </c>
      <c r="D30">
        <v>4</v>
      </c>
      <c r="E30" t="s">
        <v>23</v>
      </c>
      <c r="F30">
        <v>3.176932890042174E-3</v>
      </c>
    </row>
    <row r="31" spans="1:6" x14ac:dyDescent="0.25">
      <c r="A31" t="s">
        <v>13</v>
      </c>
      <c r="B31" t="s">
        <v>11</v>
      </c>
      <c r="C31">
        <v>2009</v>
      </c>
      <c r="D31">
        <v>3</v>
      </c>
      <c r="E31" t="s">
        <v>23</v>
      </c>
      <c r="F31">
        <v>3.4497580916151285E-3</v>
      </c>
    </row>
    <row r="32" spans="1:6" x14ac:dyDescent="0.25">
      <c r="A32" t="s">
        <v>13</v>
      </c>
      <c r="B32" t="s">
        <v>11</v>
      </c>
      <c r="C32">
        <v>2010</v>
      </c>
      <c r="D32">
        <v>30</v>
      </c>
      <c r="E32" t="s">
        <v>23</v>
      </c>
      <c r="F32">
        <v>3.0067533824326429E-3</v>
      </c>
    </row>
    <row r="33" spans="1:6" x14ac:dyDescent="0.25">
      <c r="A33" t="s">
        <v>13</v>
      </c>
      <c r="B33" t="s">
        <v>11</v>
      </c>
      <c r="C33">
        <v>2011</v>
      </c>
      <c r="D33">
        <v>21</v>
      </c>
      <c r="E33" t="s">
        <v>23</v>
      </c>
      <c r="F33">
        <v>3.1112337384308847E-3</v>
      </c>
    </row>
    <row r="34" spans="1:6" x14ac:dyDescent="0.25">
      <c r="A34" t="s">
        <v>13</v>
      </c>
      <c r="B34" t="s">
        <v>11</v>
      </c>
      <c r="C34">
        <v>2012</v>
      </c>
      <c r="D34">
        <v>15</v>
      </c>
      <c r="E34" t="s">
        <v>23</v>
      </c>
      <c r="F34">
        <v>3.0045178221045467E-3</v>
      </c>
    </row>
    <row r="35" spans="1:6" x14ac:dyDescent="0.25">
      <c r="A35" t="s">
        <v>13</v>
      </c>
      <c r="B35" t="s">
        <v>11</v>
      </c>
      <c r="C35">
        <v>2013</v>
      </c>
      <c r="D35">
        <v>18</v>
      </c>
      <c r="E35" t="s">
        <v>23</v>
      </c>
      <c r="F35">
        <v>3.1201869842041605E-3</v>
      </c>
    </row>
    <row r="36" spans="1:6" x14ac:dyDescent="0.25">
      <c r="A36" t="s">
        <v>13</v>
      </c>
      <c r="B36" t="s">
        <v>11</v>
      </c>
      <c r="C36">
        <v>2014</v>
      </c>
      <c r="D36">
        <v>9</v>
      </c>
      <c r="E36" t="s">
        <v>23</v>
      </c>
      <c r="F36">
        <v>3.2530709843267423E-3</v>
      </c>
    </row>
    <row r="37" spans="1:6" x14ac:dyDescent="0.25">
      <c r="A37" t="s">
        <v>13</v>
      </c>
      <c r="B37" t="s">
        <v>11</v>
      </c>
      <c r="C37">
        <v>2015</v>
      </c>
      <c r="D37">
        <v>7</v>
      </c>
      <c r="E37" t="s">
        <v>23</v>
      </c>
      <c r="F37">
        <v>3.0234470074529448E-3</v>
      </c>
    </row>
    <row r="38" spans="1:6" x14ac:dyDescent="0.25">
      <c r="A38" t="s">
        <v>13</v>
      </c>
      <c r="B38" t="s">
        <v>11</v>
      </c>
      <c r="C38">
        <v>2016</v>
      </c>
      <c r="D38">
        <v>12</v>
      </c>
      <c r="E38" t="s">
        <v>23</v>
      </c>
      <c r="F38">
        <v>3.1156746187706841E-3</v>
      </c>
    </row>
    <row r="39" spans="1:6" x14ac:dyDescent="0.25">
      <c r="A39" t="s">
        <v>13</v>
      </c>
      <c r="B39" t="s">
        <v>11</v>
      </c>
      <c r="C39">
        <v>2017</v>
      </c>
      <c r="D39">
        <v>2</v>
      </c>
      <c r="E39" t="s">
        <v>23</v>
      </c>
      <c r="F39">
        <v>3.2805065626798991E-3</v>
      </c>
    </row>
    <row r="40" spans="1:6" x14ac:dyDescent="0.25">
      <c r="A40" t="s">
        <v>13</v>
      </c>
      <c r="B40" t="s">
        <v>11</v>
      </c>
      <c r="C40">
        <v>2018</v>
      </c>
      <c r="D40">
        <v>23</v>
      </c>
      <c r="E40" t="s">
        <v>23</v>
      </c>
      <c r="F40">
        <v>2.9333743824767671E-3</v>
      </c>
    </row>
    <row r="41" spans="1:6" x14ac:dyDescent="0.25">
      <c r="A41" t="s">
        <v>13</v>
      </c>
      <c r="B41" t="s">
        <v>11</v>
      </c>
      <c r="C41">
        <v>1980</v>
      </c>
      <c r="D41">
        <v>34</v>
      </c>
      <c r="E41" t="s">
        <v>28</v>
      </c>
      <c r="F41">
        <v>0.38125789237171326</v>
      </c>
    </row>
    <row r="42" spans="1:6" x14ac:dyDescent="0.25">
      <c r="A42" t="s">
        <v>13</v>
      </c>
      <c r="B42" t="s">
        <v>11</v>
      </c>
      <c r="C42">
        <v>1981</v>
      </c>
      <c r="D42">
        <v>29</v>
      </c>
      <c r="E42" t="s">
        <v>28</v>
      </c>
      <c r="F42">
        <v>0.37966898808300897</v>
      </c>
    </row>
    <row r="43" spans="1:6" x14ac:dyDescent="0.25">
      <c r="A43" t="s">
        <v>13</v>
      </c>
      <c r="B43" t="s">
        <v>11</v>
      </c>
      <c r="C43">
        <v>1982</v>
      </c>
      <c r="D43">
        <v>25</v>
      </c>
      <c r="E43" t="s">
        <v>28</v>
      </c>
      <c r="F43">
        <v>0.38323148489390801</v>
      </c>
    </row>
    <row r="44" spans="1:6" x14ac:dyDescent="0.25">
      <c r="A44" t="s">
        <v>13</v>
      </c>
      <c r="B44" t="s">
        <v>11</v>
      </c>
      <c r="C44">
        <v>1983</v>
      </c>
      <c r="D44">
        <v>16</v>
      </c>
      <c r="E44" t="s">
        <v>28</v>
      </c>
      <c r="F44">
        <v>0.39772594818339979</v>
      </c>
    </row>
    <row r="45" spans="1:6" x14ac:dyDescent="0.25">
      <c r="A45" t="s">
        <v>13</v>
      </c>
      <c r="B45" t="s">
        <v>11</v>
      </c>
      <c r="C45">
        <v>1984</v>
      </c>
      <c r="D45">
        <v>26</v>
      </c>
      <c r="E45" t="s">
        <v>28</v>
      </c>
      <c r="F45">
        <v>0.38371158213823564</v>
      </c>
    </row>
    <row r="46" spans="1:6" x14ac:dyDescent="0.25">
      <c r="A46" t="s">
        <v>13</v>
      </c>
      <c r="B46" t="s">
        <v>11</v>
      </c>
      <c r="C46">
        <v>1985</v>
      </c>
      <c r="D46">
        <v>37</v>
      </c>
      <c r="E46" t="s">
        <v>28</v>
      </c>
      <c r="F46">
        <v>0.37467486101372288</v>
      </c>
    </row>
    <row r="47" spans="1:6" x14ac:dyDescent="0.25">
      <c r="A47" t="s">
        <v>13</v>
      </c>
      <c r="B47" t="s">
        <v>11</v>
      </c>
      <c r="C47">
        <v>1986</v>
      </c>
      <c r="D47">
        <v>36</v>
      </c>
      <c r="E47" t="s">
        <v>28</v>
      </c>
      <c r="F47">
        <v>0.37265293711738007</v>
      </c>
    </row>
    <row r="48" spans="1:6" x14ac:dyDescent="0.25">
      <c r="A48" t="s">
        <v>13</v>
      </c>
      <c r="B48" t="s">
        <v>11</v>
      </c>
      <c r="C48">
        <v>1987</v>
      </c>
      <c r="D48">
        <v>39</v>
      </c>
      <c r="E48" t="s">
        <v>28</v>
      </c>
      <c r="F48">
        <v>0.37080970262614793</v>
      </c>
    </row>
    <row r="49" spans="1:6" x14ac:dyDescent="0.25">
      <c r="A49" t="s">
        <v>13</v>
      </c>
      <c r="B49" t="s">
        <v>11</v>
      </c>
      <c r="C49">
        <v>1988</v>
      </c>
      <c r="D49">
        <v>35</v>
      </c>
      <c r="E49" t="s">
        <v>28</v>
      </c>
      <c r="F49">
        <v>0.37000421029190322</v>
      </c>
    </row>
    <row r="50" spans="1:6" x14ac:dyDescent="0.25">
      <c r="A50" t="s">
        <v>13</v>
      </c>
      <c r="B50" t="s">
        <v>11</v>
      </c>
      <c r="C50">
        <v>1989</v>
      </c>
      <c r="D50">
        <v>33</v>
      </c>
      <c r="E50" t="s">
        <v>28</v>
      </c>
      <c r="F50">
        <v>0.37906863772740279</v>
      </c>
    </row>
    <row r="51" spans="1:6" x14ac:dyDescent="0.25">
      <c r="A51" t="s">
        <v>13</v>
      </c>
      <c r="B51" t="s">
        <v>11</v>
      </c>
      <c r="C51">
        <v>1990</v>
      </c>
      <c r="D51">
        <v>31</v>
      </c>
      <c r="E51" t="s">
        <v>28</v>
      </c>
      <c r="F51">
        <v>0.38132418919476996</v>
      </c>
    </row>
    <row r="52" spans="1:6" x14ac:dyDescent="0.25">
      <c r="A52" t="s">
        <v>13</v>
      </c>
      <c r="B52" t="s">
        <v>11</v>
      </c>
      <c r="C52">
        <v>1991</v>
      </c>
      <c r="D52">
        <v>32</v>
      </c>
      <c r="E52" t="s">
        <v>28</v>
      </c>
      <c r="F52">
        <v>0.37839942832157381</v>
      </c>
    </row>
    <row r="53" spans="1:6" x14ac:dyDescent="0.25">
      <c r="A53" t="s">
        <v>13</v>
      </c>
      <c r="B53" t="s">
        <v>11</v>
      </c>
      <c r="C53">
        <v>1992</v>
      </c>
      <c r="D53">
        <v>20</v>
      </c>
      <c r="E53" t="s">
        <v>28</v>
      </c>
      <c r="F53">
        <v>0.38520644738013321</v>
      </c>
    </row>
    <row r="54" spans="1:6" x14ac:dyDescent="0.25">
      <c r="A54" t="s">
        <v>13</v>
      </c>
      <c r="B54" t="s">
        <v>11</v>
      </c>
      <c r="C54">
        <v>1993</v>
      </c>
      <c r="D54">
        <v>8</v>
      </c>
      <c r="E54" t="s">
        <v>28</v>
      </c>
      <c r="F54">
        <v>0.39890210108708635</v>
      </c>
    </row>
    <row r="55" spans="1:6" x14ac:dyDescent="0.25">
      <c r="A55" t="s">
        <v>13</v>
      </c>
      <c r="B55" t="s">
        <v>11</v>
      </c>
      <c r="C55">
        <v>1994</v>
      </c>
      <c r="D55">
        <v>22</v>
      </c>
      <c r="E55" t="s">
        <v>28</v>
      </c>
      <c r="F55">
        <v>0.38794631931413354</v>
      </c>
    </row>
    <row r="56" spans="1:6" x14ac:dyDescent="0.25">
      <c r="A56" t="s">
        <v>13</v>
      </c>
      <c r="B56" t="s">
        <v>11</v>
      </c>
      <c r="C56">
        <v>1995</v>
      </c>
      <c r="D56">
        <v>28</v>
      </c>
      <c r="E56" t="s">
        <v>28</v>
      </c>
      <c r="F56">
        <v>0.38313608160853707</v>
      </c>
    </row>
    <row r="57" spans="1:6" x14ac:dyDescent="0.25">
      <c r="A57" t="s">
        <v>13</v>
      </c>
      <c r="B57" t="s">
        <v>11</v>
      </c>
      <c r="C57">
        <v>1996</v>
      </c>
      <c r="D57">
        <v>27</v>
      </c>
      <c r="E57" t="s">
        <v>28</v>
      </c>
      <c r="F57">
        <v>0.37599629763387526</v>
      </c>
    </row>
    <row r="58" spans="1:6" x14ac:dyDescent="0.25">
      <c r="A58" t="s">
        <v>13</v>
      </c>
      <c r="B58" t="s">
        <v>11</v>
      </c>
      <c r="C58">
        <v>1997</v>
      </c>
      <c r="D58">
        <v>17</v>
      </c>
      <c r="E58" t="s">
        <v>28</v>
      </c>
      <c r="F58">
        <v>0.3878404285245291</v>
      </c>
    </row>
    <row r="59" spans="1:6" x14ac:dyDescent="0.25">
      <c r="A59" t="s">
        <v>13</v>
      </c>
      <c r="B59" t="s">
        <v>11</v>
      </c>
      <c r="C59">
        <v>1998</v>
      </c>
      <c r="D59">
        <v>38</v>
      </c>
      <c r="E59" t="s">
        <v>28</v>
      </c>
      <c r="F59">
        <v>0.37705496306031044</v>
      </c>
    </row>
    <row r="60" spans="1:6" x14ac:dyDescent="0.25">
      <c r="A60" t="s">
        <v>13</v>
      </c>
      <c r="B60" t="s">
        <v>11</v>
      </c>
      <c r="C60">
        <v>1999</v>
      </c>
      <c r="D60">
        <v>14</v>
      </c>
      <c r="E60" t="s">
        <v>28</v>
      </c>
      <c r="F60">
        <v>0.39037838733082403</v>
      </c>
    </row>
    <row r="61" spans="1:6" x14ac:dyDescent="0.25">
      <c r="A61" t="s">
        <v>13</v>
      </c>
      <c r="B61" t="s">
        <v>11</v>
      </c>
      <c r="C61">
        <v>2000</v>
      </c>
      <c r="D61">
        <v>1</v>
      </c>
      <c r="E61" t="s">
        <v>28</v>
      </c>
      <c r="F61">
        <v>0.40749105919121331</v>
      </c>
    </row>
    <row r="62" spans="1:6" x14ac:dyDescent="0.25">
      <c r="A62" t="s">
        <v>13</v>
      </c>
      <c r="B62" t="s">
        <v>11</v>
      </c>
      <c r="C62">
        <v>2001</v>
      </c>
      <c r="D62">
        <v>24</v>
      </c>
      <c r="E62" t="s">
        <v>28</v>
      </c>
      <c r="F62">
        <v>0.38548747510217163</v>
      </c>
    </row>
    <row r="63" spans="1:6" x14ac:dyDescent="0.25">
      <c r="A63" t="s">
        <v>13</v>
      </c>
      <c r="B63" t="s">
        <v>11</v>
      </c>
      <c r="C63">
        <v>2002</v>
      </c>
      <c r="D63">
        <v>11</v>
      </c>
      <c r="E63" t="s">
        <v>28</v>
      </c>
      <c r="F63">
        <v>0.39912282892551426</v>
      </c>
    </row>
    <row r="64" spans="1:6" x14ac:dyDescent="0.25">
      <c r="A64" t="s">
        <v>13</v>
      </c>
      <c r="B64" t="s">
        <v>11</v>
      </c>
      <c r="C64">
        <v>2003</v>
      </c>
      <c r="D64">
        <v>10</v>
      </c>
      <c r="E64" t="s">
        <v>28</v>
      </c>
      <c r="F64">
        <v>0.39633959052781609</v>
      </c>
    </row>
    <row r="65" spans="1:6" x14ac:dyDescent="0.25">
      <c r="A65" t="s">
        <v>13</v>
      </c>
      <c r="B65" t="s">
        <v>11</v>
      </c>
      <c r="C65">
        <v>2004</v>
      </c>
      <c r="D65">
        <v>5</v>
      </c>
      <c r="E65" t="s">
        <v>28</v>
      </c>
      <c r="F65">
        <v>0.39757357877132826</v>
      </c>
    </row>
    <row r="66" spans="1:6" x14ac:dyDescent="0.25">
      <c r="A66" t="s">
        <v>13</v>
      </c>
      <c r="B66" t="s">
        <v>11</v>
      </c>
      <c r="C66">
        <v>2005</v>
      </c>
      <c r="D66">
        <v>6</v>
      </c>
      <c r="E66" t="s">
        <v>28</v>
      </c>
      <c r="F66">
        <v>0.3968438948807852</v>
      </c>
    </row>
    <row r="67" spans="1:6" x14ac:dyDescent="0.25">
      <c r="A67" t="s">
        <v>13</v>
      </c>
      <c r="B67" t="s">
        <v>11</v>
      </c>
      <c r="C67">
        <v>2006</v>
      </c>
      <c r="D67">
        <v>13</v>
      </c>
      <c r="E67" t="s">
        <v>28</v>
      </c>
      <c r="F67">
        <v>0.39097594463128987</v>
      </c>
    </row>
    <row r="68" spans="1:6" x14ac:dyDescent="0.25">
      <c r="A68" t="s">
        <v>13</v>
      </c>
      <c r="B68" t="s">
        <v>11</v>
      </c>
      <c r="C68">
        <v>2007</v>
      </c>
      <c r="D68">
        <v>19</v>
      </c>
      <c r="E68" t="s">
        <v>28</v>
      </c>
      <c r="F68">
        <v>0.39202344186259663</v>
      </c>
    </row>
    <row r="69" spans="1:6" x14ac:dyDescent="0.25">
      <c r="A69" t="s">
        <v>13</v>
      </c>
      <c r="B69" t="s">
        <v>11</v>
      </c>
      <c r="C69">
        <v>2008</v>
      </c>
      <c r="D69">
        <v>4</v>
      </c>
      <c r="E69" t="s">
        <v>28</v>
      </c>
      <c r="F69">
        <v>0.39822434583685823</v>
      </c>
    </row>
    <row r="70" spans="1:6" x14ac:dyDescent="0.25">
      <c r="A70" t="s">
        <v>13</v>
      </c>
      <c r="B70" t="s">
        <v>11</v>
      </c>
      <c r="C70">
        <v>2009</v>
      </c>
      <c r="D70">
        <v>3</v>
      </c>
      <c r="E70" t="s">
        <v>28</v>
      </c>
      <c r="F70">
        <v>0.40301317356300081</v>
      </c>
    </row>
    <row r="71" spans="1:6" x14ac:dyDescent="0.25">
      <c r="A71" t="s">
        <v>13</v>
      </c>
      <c r="B71" t="s">
        <v>11</v>
      </c>
      <c r="C71">
        <v>2010</v>
      </c>
      <c r="D71">
        <v>30</v>
      </c>
      <c r="E71" t="s">
        <v>28</v>
      </c>
      <c r="F71">
        <v>0.38563960749872545</v>
      </c>
    </row>
    <row r="72" spans="1:6" x14ac:dyDescent="0.25">
      <c r="A72" t="s">
        <v>13</v>
      </c>
      <c r="B72" t="s">
        <v>11</v>
      </c>
      <c r="C72">
        <v>2011</v>
      </c>
      <c r="D72">
        <v>21</v>
      </c>
      <c r="E72" t="s">
        <v>28</v>
      </c>
      <c r="F72">
        <v>0.38697591191911213</v>
      </c>
    </row>
    <row r="73" spans="1:6" x14ac:dyDescent="0.25">
      <c r="A73" t="s">
        <v>13</v>
      </c>
      <c r="B73" t="s">
        <v>11</v>
      </c>
      <c r="C73">
        <v>2012</v>
      </c>
      <c r="D73">
        <v>15</v>
      </c>
      <c r="E73" t="s">
        <v>28</v>
      </c>
      <c r="F73">
        <v>0.39162457057435651</v>
      </c>
    </row>
    <row r="74" spans="1:6" x14ac:dyDescent="0.25">
      <c r="A74" t="s">
        <v>13</v>
      </c>
      <c r="B74" t="s">
        <v>11</v>
      </c>
      <c r="C74">
        <v>2013</v>
      </c>
      <c r="D74">
        <v>18</v>
      </c>
      <c r="E74" t="s">
        <v>28</v>
      </c>
      <c r="F74">
        <v>0.39051368810002224</v>
      </c>
    </row>
    <row r="75" spans="1:6" x14ac:dyDescent="0.25">
      <c r="A75" t="s">
        <v>13</v>
      </c>
      <c r="B75" t="s">
        <v>11</v>
      </c>
      <c r="C75">
        <v>2014</v>
      </c>
      <c r="D75">
        <v>9</v>
      </c>
      <c r="E75" t="s">
        <v>28</v>
      </c>
      <c r="F75">
        <v>0.40120949087305507</v>
      </c>
    </row>
    <row r="76" spans="1:6" x14ac:dyDescent="0.25">
      <c r="A76" t="s">
        <v>13</v>
      </c>
      <c r="B76" t="s">
        <v>11</v>
      </c>
      <c r="C76">
        <v>2015</v>
      </c>
      <c r="D76">
        <v>7</v>
      </c>
      <c r="E76" t="s">
        <v>28</v>
      </c>
      <c r="F76">
        <v>0.40216013549659901</v>
      </c>
    </row>
    <row r="77" spans="1:6" x14ac:dyDescent="0.25">
      <c r="A77" t="s">
        <v>13</v>
      </c>
      <c r="B77" t="s">
        <v>11</v>
      </c>
      <c r="C77">
        <v>2016</v>
      </c>
      <c r="D77">
        <v>12</v>
      </c>
      <c r="E77" t="s">
        <v>28</v>
      </c>
      <c r="F77">
        <v>0.40295675984053753</v>
      </c>
    </row>
    <row r="78" spans="1:6" x14ac:dyDescent="0.25">
      <c r="A78" t="s">
        <v>13</v>
      </c>
      <c r="B78" t="s">
        <v>11</v>
      </c>
      <c r="C78">
        <v>2017</v>
      </c>
      <c r="D78">
        <v>2</v>
      </c>
      <c r="E78" t="s">
        <v>28</v>
      </c>
      <c r="F78">
        <v>0.40899939479438069</v>
      </c>
    </row>
    <row r="79" spans="1:6" x14ac:dyDescent="0.25">
      <c r="A79" t="s">
        <v>13</v>
      </c>
      <c r="B79" t="s">
        <v>11</v>
      </c>
      <c r="C79">
        <v>2018</v>
      </c>
      <c r="D79">
        <v>23</v>
      </c>
      <c r="E79" t="s">
        <v>28</v>
      </c>
      <c r="F79">
        <v>0.3929557238153159</v>
      </c>
    </row>
    <row r="80" spans="1:6" x14ac:dyDescent="0.25">
      <c r="A80" t="s">
        <v>13</v>
      </c>
      <c r="B80" t="s">
        <v>11</v>
      </c>
      <c r="C80">
        <v>1980</v>
      </c>
      <c r="D80">
        <v>34</v>
      </c>
      <c r="E80" t="s">
        <v>30</v>
      </c>
      <c r="F80">
        <v>6.5908307679598778E-3</v>
      </c>
    </row>
    <row r="81" spans="1:6" x14ac:dyDescent="0.25">
      <c r="A81" t="s">
        <v>13</v>
      </c>
      <c r="B81" t="s">
        <v>11</v>
      </c>
      <c r="C81">
        <v>1981</v>
      </c>
      <c r="D81">
        <v>29</v>
      </c>
      <c r="E81" t="s">
        <v>30</v>
      </c>
      <c r="F81">
        <v>6.5911616217976983E-3</v>
      </c>
    </row>
    <row r="82" spans="1:6" x14ac:dyDescent="0.25">
      <c r="A82" t="s">
        <v>13</v>
      </c>
      <c r="B82" t="s">
        <v>11</v>
      </c>
      <c r="C82">
        <v>1982</v>
      </c>
      <c r="D82">
        <v>25</v>
      </c>
      <c r="E82" t="s">
        <v>30</v>
      </c>
      <c r="F82">
        <v>6.5905280830861109E-3</v>
      </c>
    </row>
    <row r="83" spans="1:6" x14ac:dyDescent="0.25">
      <c r="A83" t="s">
        <v>13</v>
      </c>
      <c r="B83" t="s">
        <v>11</v>
      </c>
      <c r="C83">
        <v>1983</v>
      </c>
      <c r="D83">
        <v>16</v>
      </c>
      <c r="E83" t="s">
        <v>30</v>
      </c>
      <c r="F83">
        <v>6.5899338034744797E-3</v>
      </c>
    </row>
    <row r="84" spans="1:6" x14ac:dyDescent="0.25">
      <c r="A84" t="s">
        <v>13</v>
      </c>
      <c r="B84" t="s">
        <v>11</v>
      </c>
      <c r="C84">
        <v>1984</v>
      </c>
      <c r="D84">
        <v>26</v>
      </c>
      <c r="E84" t="s">
        <v>30</v>
      </c>
      <c r="F84">
        <v>6.5905263472219224E-3</v>
      </c>
    </row>
    <row r="85" spans="1:6" x14ac:dyDescent="0.25">
      <c r="A85" t="s">
        <v>13</v>
      </c>
      <c r="B85" t="s">
        <v>11</v>
      </c>
      <c r="C85">
        <v>1985</v>
      </c>
      <c r="D85">
        <v>37</v>
      </c>
      <c r="E85" t="s">
        <v>30</v>
      </c>
      <c r="F85">
        <v>6.5906291927414406E-3</v>
      </c>
    </row>
    <row r="86" spans="1:6" x14ac:dyDescent="0.25">
      <c r="A86" t="s">
        <v>13</v>
      </c>
      <c r="B86" t="s">
        <v>11</v>
      </c>
      <c r="C86">
        <v>1986</v>
      </c>
      <c r="D86">
        <v>36</v>
      </c>
      <c r="E86" t="s">
        <v>30</v>
      </c>
      <c r="F86">
        <v>6.5909224953145029E-3</v>
      </c>
    </row>
    <row r="87" spans="1:6" x14ac:dyDescent="0.25">
      <c r="A87" t="s">
        <v>13</v>
      </c>
      <c r="B87" t="s">
        <v>11</v>
      </c>
      <c r="C87">
        <v>1987</v>
      </c>
      <c r="D87">
        <v>39</v>
      </c>
      <c r="E87" t="s">
        <v>30</v>
      </c>
      <c r="F87">
        <v>6.5903684696212864E-3</v>
      </c>
    </row>
    <row r="88" spans="1:6" x14ac:dyDescent="0.25">
      <c r="A88" t="s">
        <v>13</v>
      </c>
      <c r="B88" t="s">
        <v>11</v>
      </c>
      <c r="C88">
        <v>1988</v>
      </c>
      <c r="D88">
        <v>35</v>
      </c>
      <c r="E88" t="s">
        <v>30</v>
      </c>
      <c r="F88">
        <v>6.5906571125241564E-3</v>
      </c>
    </row>
    <row r="89" spans="1:6" x14ac:dyDescent="0.25">
      <c r="A89" t="s">
        <v>13</v>
      </c>
      <c r="B89" t="s">
        <v>11</v>
      </c>
      <c r="C89">
        <v>1989</v>
      </c>
      <c r="D89">
        <v>33</v>
      </c>
      <c r="E89" t="s">
        <v>30</v>
      </c>
      <c r="F89">
        <v>6.5902779427430081E-3</v>
      </c>
    </row>
    <row r="90" spans="1:6" x14ac:dyDescent="0.25">
      <c r="A90" t="s">
        <v>13</v>
      </c>
      <c r="B90" t="s">
        <v>11</v>
      </c>
      <c r="C90">
        <v>1990</v>
      </c>
      <c r="D90">
        <v>31</v>
      </c>
      <c r="E90" t="s">
        <v>30</v>
      </c>
      <c r="F90">
        <v>6.5900772540434995E-3</v>
      </c>
    </row>
    <row r="91" spans="1:6" x14ac:dyDescent="0.25">
      <c r="A91" t="s">
        <v>13</v>
      </c>
      <c r="B91" t="s">
        <v>11</v>
      </c>
      <c r="C91">
        <v>1991</v>
      </c>
      <c r="D91">
        <v>32</v>
      </c>
      <c r="E91" t="s">
        <v>30</v>
      </c>
      <c r="F91">
        <v>6.590883075636573E-3</v>
      </c>
    </row>
    <row r="92" spans="1:6" x14ac:dyDescent="0.25">
      <c r="A92" t="s">
        <v>13</v>
      </c>
      <c r="B92" t="s">
        <v>11</v>
      </c>
      <c r="C92">
        <v>1992</v>
      </c>
      <c r="D92">
        <v>20</v>
      </c>
      <c r="E92" t="s">
        <v>30</v>
      </c>
      <c r="F92">
        <v>6.59074248417112E-3</v>
      </c>
    </row>
    <row r="93" spans="1:6" x14ac:dyDescent="0.25">
      <c r="A93" t="s">
        <v>13</v>
      </c>
      <c r="B93" t="s">
        <v>11</v>
      </c>
      <c r="C93">
        <v>1993</v>
      </c>
      <c r="D93">
        <v>8</v>
      </c>
      <c r="E93" t="s">
        <v>30</v>
      </c>
      <c r="F93">
        <v>6.5892864669061949E-3</v>
      </c>
    </row>
    <row r="94" spans="1:6" x14ac:dyDescent="0.25">
      <c r="A94" t="s">
        <v>13</v>
      </c>
      <c r="B94" t="s">
        <v>11</v>
      </c>
      <c r="C94">
        <v>1994</v>
      </c>
      <c r="D94">
        <v>22</v>
      </c>
      <c r="E94" t="s">
        <v>30</v>
      </c>
      <c r="F94">
        <v>6.590785763571241E-3</v>
      </c>
    </row>
    <row r="95" spans="1:6" x14ac:dyDescent="0.25">
      <c r="A95" t="s">
        <v>13</v>
      </c>
      <c r="B95" t="s">
        <v>11</v>
      </c>
      <c r="C95">
        <v>1995</v>
      </c>
      <c r="D95">
        <v>28</v>
      </c>
      <c r="E95" t="s">
        <v>30</v>
      </c>
      <c r="F95">
        <v>6.5899798647945677E-3</v>
      </c>
    </row>
    <row r="96" spans="1:6" x14ac:dyDescent="0.25">
      <c r="A96" t="s">
        <v>13</v>
      </c>
      <c r="B96" t="s">
        <v>11</v>
      </c>
      <c r="C96">
        <v>1996</v>
      </c>
      <c r="D96">
        <v>27</v>
      </c>
      <c r="E96" t="s">
        <v>30</v>
      </c>
      <c r="F96">
        <v>6.5910599295336591E-3</v>
      </c>
    </row>
    <row r="97" spans="1:6" x14ac:dyDescent="0.25">
      <c r="A97" t="s">
        <v>13</v>
      </c>
      <c r="B97" t="s">
        <v>11</v>
      </c>
      <c r="C97">
        <v>1997</v>
      </c>
      <c r="D97">
        <v>17</v>
      </c>
      <c r="E97" t="s">
        <v>30</v>
      </c>
      <c r="F97">
        <v>6.5893050924886124E-3</v>
      </c>
    </row>
    <row r="98" spans="1:6" x14ac:dyDescent="0.25">
      <c r="A98" t="s">
        <v>13</v>
      </c>
      <c r="B98" t="s">
        <v>11</v>
      </c>
      <c r="C98">
        <v>1998</v>
      </c>
      <c r="D98">
        <v>38</v>
      </c>
      <c r="E98" t="s">
        <v>30</v>
      </c>
      <c r="F98">
        <v>6.5902624987697039E-3</v>
      </c>
    </row>
    <row r="99" spans="1:6" x14ac:dyDescent="0.25">
      <c r="A99" t="s">
        <v>13</v>
      </c>
      <c r="B99" t="s">
        <v>11</v>
      </c>
      <c r="C99">
        <v>1999</v>
      </c>
      <c r="D99">
        <v>14</v>
      </c>
      <c r="E99" t="s">
        <v>30</v>
      </c>
      <c r="F99">
        <v>6.5895549409142181E-3</v>
      </c>
    </row>
    <row r="100" spans="1:6" x14ac:dyDescent="0.25">
      <c r="A100" t="s">
        <v>13</v>
      </c>
      <c r="B100" t="s">
        <v>11</v>
      </c>
      <c r="C100">
        <v>2000</v>
      </c>
      <c r="D100">
        <v>1</v>
      </c>
      <c r="E100" t="s">
        <v>30</v>
      </c>
      <c r="F100">
        <v>6.5914584955514147E-3</v>
      </c>
    </row>
    <row r="101" spans="1:6" x14ac:dyDescent="0.25">
      <c r="A101" t="s">
        <v>13</v>
      </c>
      <c r="B101" t="s">
        <v>11</v>
      </c>
      <c r="C101">
        <v>2001</v>
      </c>
      <c r="D101">
        <v>24</v>
      </c>
      <c r="E101" t="s">
        <v>30</v>
      </c>
      <c r="F101">
        <v>6.5902549270996091E-3</v>
      </c>
    </row>
    <row r="102" spans="1:6" x14ac:dyDescent="0.25">
      <c r="A102" t="s">
        <v>13</v>
      </c>
      <c r="B102" t="s">
        <v>11</v>
      </c>
      <c r="C102">
        <v>2002</v>
      </c>
      <c r="D102">
        <v>11</v>
      </c>
      <c r="E102" t="s">
        <v>30</v>
      </c>
      <c r="F102">
        <v>6.5893685265691043E-3</v>
      </c>
    </row>
    <row r="103" spans="1:6" x14ac:dyDescent="0.25">
      <c r="A103" t="s">
        <v>13</v>
      </c>
      <c r="B103" t="s">
        <v>11</v>
      </c>
      <c r="C103">
        <v>2003</v>
      </c>
      <c r="D103">
        <v>10</v>
      </c>
      <c r="E103" t="s">
        <v>30</v>
      </c>
      <c r="F103">
        <v>6.5898041274327773E-3</v>
      </c>
    </row>
    <row r="104" spans="1:6" x14ac:dyDescent="0.25">
      <c r="A104" t="s">
        <v>13</v>
      </c>
      <c r="B104" t="s">
        <v>11</v>
      </c>
      <c r="C104">
        <v>2004</v>
      </c>
      <c r="D104">
        <v>5</v>
      </c>
      <c r="E104" t="s">
        <v>30</v>
      </c>
      <c r="F104">
        <v>6.5901340469810858E-3</v>
      </c>
    </row>
    <row r="105" spans="1:6" x14ac:dyDescent="0.25">
      <c r="A105" t="s">
        <v>13</v>
      </c>
      <c r="B105" t="s">
        <v>11</v>
      </c>
      <c r="C105">
        <v>2005</v>
      </c>
      <c r="D105">
        <v>6</v>
      </c>
      <c r="E105" t="s">
        <v>30</v>
      </c>
      <c r="F105">
        <v>6.5901516349815932E-3</v>
      </c>
    </row>
    <row r="106" spans="1:6" x14ac:dyDescent="0.25">
      <c r="A106" t="s">
        <v>13</v>
      </c>
      <c r="B106" t="s">
        <v>11</v>
      </c>
      <c r="C106">
        <v>2006</v>
      </c>
      <c r="D106">
        <v>13</v>
      </c>
      <c r="E106" t="s">
        <v>30</v>
      </c>
      <c r="F106">
        <v>6.5897966799837214E-3</v>
      </c>
    </row>
    <row r="107" spans="1:6" x14ac:dyDescent="0.25">
      <c r="A107" t="s">
        <v>13</v>
      </c>
      <c r="B107" t="s">
        <v>11</v>
      </c>
      <c r="C107">
        <v>2007</v>
      </c>
      <c r="D107">
        <v>19</v>
      </c>
      <c r="E107" t="s">
        <v>30</v>
      </c>
      <c r="F107">
        <v>6.589821422298154E-3</v>
      </c>
    </row>
    <row r="108" spans="1:6" x14ac:dyDescent="0.25">
      <c r="A108" t="s">
        <v>13</v>
      </c>
      <c r="B108" t="s">
        <v>11</v>
      </c>
      <c r="C108">
        <v>2008</v>
      </c>
      <c r="D108">
        <v>4</v>
      </c>
      <c r="E108" t="s">
        <v>30</v>
      </c>
      <c r="F108">
        <v>6.5905594318894072E-3</v>
      </c>
    </row>
    <row r="109" spans="1:6" x14ac:dyDescent="0.25">
      <c r="A109" t="s">
        <v>13</v>
      </c>
      <c r="B109" t="s">
        <v>11</v>
      </c>
      <c r="C109">
        <v>2009</v>
      </c>
      <c r="D109">
        <v>3</v>
      </c>
      <c r="E109" t="s">
        <v>30</v>
      </c>
      <c r="F109">
        <v>6.588360535816051E-3</v>
      </c>
    </row>
    <row r="110" spans="1:6" x14ac:dyDescent="0.25">
      <c r="A110" t="s">
        <v>13</v>
      </c>
      <c r="B110" t="s">
        <v>11</v>
      </c>
      <c r="C110">
        <v>2010</v>
      </c>
      <c r="D110">
        <v>30</v>
      </c>
      <c r="E110" t="s">
        <v>30</v>
      </c>
      <c r="F110">
        <v>6.5905657580502836E-3</v>
      </c>
    </row>
    <row r="111" spans="1:6" x14ac:dyDescent="0.25">
      <c r="A111" t="s">
        <v>13</v>
      </c>
      <c r="B111" t="s">
        <v>11</v>
      </c>
      <c r="C111">
        <v>2011</v>
      </c>
      <c r="D111">
        <v>21</v>
      </c>
      <c r="E111" t="s">
        <v>30</v>
      </c>
      <c r="F111">
        <v>6.5905214586311819E-3</v>
      </c>
    </row>
    <row r="112" spans="1:6" x14ac:dyDescent="0.25">
      <c r="A112" t="s">
        <v>13</v>
      </c>
      <c r="B112" t="s">
        <v>11</v>
      </c>
      <c r="C112">
        <v>2012</v>
      </c>
      <c r="D112">
        <v>15</v>
      </c>
      <c r="E112" t="s">
        <v>30</v>
      </c>
      <c r="F112">
        <v>6.5912698747756619E-3</v>
      </c>
    </row>
    <row r="113" spans="1:6" x14ac:dyDescent="0.25">
      <c r="A113" t="s">
        <v>13</v>
      </c>
      <c r="B113" t="s">
        <v>11</v>
      </c>
      <c r="C113">
        <v>2013</v>
      </c>
      <c r="D113">
        <v>18</v>
      </c>
      <c r="E113" t="s">
        <v>30</v>
      </c>
      <c r="F113">
        <v>6.5903820382515943E-3</v>
      </c>
    </row>
    <row r="114" spans="1:6" x14ac:dyDescent="0.25">
      <c r="A114" t="s">
        <v>13</v>
      </c>
      <c r="B114" t="s">
        <v>11</v>
      </c>
      <c r="C114">
        <v>2014</v>
      </c>
      <c r="D114">
        <v>9</v>
      </c>
      <c r="E114" t="s">
        <v>30</v>
      </c>
      <c r="F114">
        <v>6.589738657149488E-3</v>
      </c>
    </row>
    <row r="115" spans="1:6" x14ac:dyDescent="0.25">
      <c r="A115" t="s">
        <v>13</v>
      </c>
      <c r="B115" t="s">
        <v>11</v>
      </c>
      <c r="C115">
        <v>2015</v>
      </c>
      <c r="D115">
        <v>7</v>
      </c>
      <c r="E115" t="s">
        <v>30</v>
      </c>
      <c r="F115">
        <v>6.5898877904313827E-3</v>
      </c>
    </row>
    <row r="116" spans="1:6" x14ac:dyDescent="0.25">
      <c r="A116" t="s">
        <v>13</v>
      </c>
      <c r="B116" t="s">
        <v>11</v>
      </c>
      <c r="C116">
        <v>2016</v>
      </c>
      <c r="D116">
        <v>12</v>
      </c>
      <c r="E116" t="s">
        <v>30</v>
      </c>
      <c r="F116">
        <v>6.5898479036265601E-3</v>
      </c>
    </row>
    <row r="117" spans="1:6" x14ac:dyDescent="0.25">
      <c r="A117" t="s">
        <v>13</v>
      </c>
      <c r="B117" t="s">
        <v>11</v>
      </c>
      <c r="C117">
        <v>2017</v>
      </c>
      <c r="D117">
        <v>2</v>
      </c>
      <c r="E117" t="s">
        <v>30</v>
      </c>
      <c r="F117">
        <v>6.5898071071409867E-3</v>
      </c>
    </row>
    <row r="118" spans="1:6" x14ac:dyDescent="0.25">
      <c r="A118" t="s">
        <v>13</v>
      </c>
      <c r="B118" t="s">
        <v>11</v>
      </c>
      <c r="C118">
        <v>2018</v>
      </c>
      <c r="D118">
        <v>23</v>
      </c>
      <c r="E118" t="s">
        <v>30</v>
      </c>
      <c r="F118">
        <v>6.5897492505735036E-3</v>
      </c>
    </row>
    <row r="119" spans="1:6" x14ac:dyDescent="0.25">
      <c r="A119" t="s">
        <v>13</v>
      </c>
      <c r="B119" t="s">
        <v>11</v>
      </c>
      <c r="C119">
        <v>1980</v>
      </c>
      <c r="D119">
        <v>34</v>
      </c>
      <c r="E119" t="s">
        <v>31</v>
      </c>
      <c r="F119">
        <v>0.36836496187630086</v>
      </c>
    </row>
    <row r="120" spans="1:6" x14ac:dyDescent="0.25">
      <c r="A120" t="s">
        <v>13</v>
      </c>
      <c r="B120" t="s">
        <v>11</v>
      </c>
      <c r="C120">
        <v>1981</v>
      </c>
      <c r="D120">
        <v>29</v>
      </c>
      <c r="E120" t="s">
        <v>31</v>
      </c>
      <c r="F120">
        <v>0.37612198579512379</v>
      </c>
    </row>
    <row r="121" spans="1:6" x14ac:dyDescent="0.25">
      <c r="A121" t="s">
        <v>13</v>
      </c>
      <c r="B121" t="s">
        <v>11</v>
      </c>
      <c r="C121">
        <v>1982</v>
      </c>
      <c r="D121">
        <v>25</v>
      </c>
      <c r="E121" t="s">
        <v>31</v>
      </c>
      <c r="F121">
        <v>0.37691313793137443</v>
      </c>
    </row>
    <row r="122" spans="1:6" x14ac:dyDescent="0.25">
      <c r="A122" t="s">
        <v>13</v>
      </c>
      <c r="B122" t="s">
        <v>11</v>
      </c>
      <c r="C122">
        <v>1983</v>
      </c>
      <c r="D122">
        <v>16</v>
      </c>
      <c r="E122" t="s">
        <v>31</v>
      </c>
      <c r="F122">
        <v>0.37168013593069188</v>
      </c>
    </row>
    <row r="123" spans="1:6" x14ac:dyDescent="0.25">
      <c r="A123" t="s">
        <v>13</v>
      </c>
      <c r="B123" t="s">
        <v>11</v>
      </c>
      <c r="C123">
        <v>1984</v>
      </c>
      <c r="D123">
        <v>26</v>
      </c>
      <c r="E123" t="s">
        <v>31</v>
      </c>
      <c r="F123">
        <v>0.37369456370468723</v>
      </c>
    </row>
    <row r="124" spans="1:6" x14ac:dyDescent="0.25">
      <c r="A124" t="s">
        <v>13</v>
      </c>
      <c r="B124" t="s">
        <v>11</v>
      </c>
      <c r="C124">
        <v>1985</v>
      </c>
      <c r="D124">
        <v>37</v>
      </c>
      <c r="E124" t="s">
        <v>31</v>
      </c>
      <c r="F124">
        <v>0.36439838057230134</v>
      </c>
    </row>
    <row r="125" spans="1:6" x14ac:dyDescent="0.25">
      <c r="A125" t="s">
        <v>13</v>
      </c>
      <c r="B125" t="s">
        <v>11</v>
      </c>
      <c r="C125">
        <v>1986</v>
      </c>
      <c r="D125">
        <v>36</v>
      </c>
      <c r="E125" t="s">
        <v>31</v>
      </c>
      <c r="F125">
        <v>0.37011179801768329</v>
      </c>
    </row>
    <row r="126" spans="1:6" x14ac:dyDescent="0.25">
      <c r="A126" t="s">
        <v>13</v>
      </c>
      <c r="B126" t="s">
        <v>11</v>
      </c>
      <c r="C126">
        <v>1987</v>
      </c>
      <c r="D126">
        <v>39</v>
      </c>
      <c r="E126" t="s">
        <v>31</v>
      </c>
      <c r="F126">
        <v>0.36433987460952133</v>
      </c>
    </row>
    <row r="127" spans="1:6" x14ac:dyDescent="0.25">
      <c r="A127" t="s">
        <v>13</v>
      </c>
      <c r="B127" t="s">
        <v>11</v>
      </c>
      <c r="C127">
        <v>1988</v>
      </c>
      <c r="D127">
        <v>35</v>
      </c>
      <c r="E127" t="s">
        <v>31</v>
      </c>
      <c r="F127">
        <v>0.37423545135859521</v>
      </c>
    </row>
    <row r="128" spans="1:6" x14ac:dyDescent="0.25">
      <c r="A128" t="s">
        <v>13</v>
      </c>
      <c r="B128" t="s">
        <v>11</v>
      </c>
      <c r="C128">
        <v>1989</v>
      </c>
      <c r="D128">
        <v>33</v>
      </c>
      <c r="E128" t="s">
        <v>31</v>
      </c>
      <c r="F128">
        <v>0.37408106303643235</v>
      </c>
    </row>
    <row r="129" spans="1:6" x14ac:dyDescent="0.25">
      <c r="A129" t="s">
        <v>13</v>
      </c>
      <c r="B129" t="s">
        <v>11</v>
      </c>
      <c r="C129">
        <v>1990</v>
      </c>
      <c r="D129">
        <v>31</v>
      </c>
      <c r="E129" t="s">
        <v>31</v>
      </c>
      <c r="F129">
        <v>0.37437901780139793</v>
      </c>
    </row>
    <row r="130" spans="1:6" x14ac:dyDescent="0.25">
      <c r="A130" t="s">
        <v>13</v>
      </c>
      <c r="B130" t="s">
        <v>11</v>
      </c>
      <c r="C130">
        <v>1991</v>
      </c>
      <c r="D130">
        <v>32</v>
      </c>
      <c r="E130" t="s">
        <v>31</v>
      </c>
      <c r="F130">
        <v>0.37404097167791733</v>
      </c>
    </row>
    <row r="131" spans="1:6" x14ac:dyDescent="0.25">
      <c r="A131" t="s">
        <v>13</v>
      </c>
      <c r="B131" t="s">
        <v>11</v>
      </c>
      <c r="C131">
        <v>1992</v>
      </c>
      <c r="D131">
        <v>20</v>
      </c>
      <c r="E131" t="s">
        <v>31</v>
      </c>
      <c r="F131">
        <v>0.37936555882694617</v>
      </c>
    </row>
    <row r="132" spans="1:6" x14ac:dyDescent="0.25">
      <c r="A132" t="s">
        <v>13</v>
      </c>
      <c r="B132" t="s">
        <v>11</v>
      </c>
      <c r="C132">
        <v>1993</v>
      </c>
      <c r="D132">
        <v>8</v>
      </c>
      <c r="E132" t="s">
        <v>31</v>
      </c>
      <c r="F132">
        <v>0.3793241670535813</v>
      </c>
    </row>
    <row r="133" spans="1:6" x14ac:dyDescent="0.25">
      <c r="A133" t="s">
        <v>13</v>
      </c>
      <c r="B133" t="s">
        <v>11</v>
      </c>
      <c r="C133">
        <v>1994</v>
      </c>
      <c r="D133">
        <v>22</v>
      </c>
      <c r="E133" t="s">
        <v>31</v>
      </c>
      <c r="F133">
        <v>0.37634841043197265</v>
      </c>
    </row>
    <row r="134" spans="1:6" x14ac:dyDescent="0.25">
      <c r="A134" t="s">
        <v>13</v>
      </c>
      <c r="B134" t="s">
        <v>11</v>
      </c>
      <c r="C134">
        <v>1995</v>
      </c>
      <c r="D134">
        <v>28</v>
      </c>
      <c r="E134" t="s">
        <v>31</v>
      </c>
      <c r="F134">
        <v>0.37228789930979372</v>
      </c>
    </row>
    <row r="135" spans="1:6" x14ac:dyDescent="0.25">
      <c r="A135" t="s">
        <v>13</v>
      </c>
      <c r="B135" t="s">
        <v>11</v>
      </c>
      <c r="C135">
        <v>1996</v>
      </c>
      <c r="D135">
        <v>27</v>
      </c>
      <c r="E135" t="s">
        <v>31</v>
      </c>
      <c r="F135">
        <v>0.38499704634749238</v>
      </c>
    </row>
    <row r="136" spans="1:6" x14ac:dyDescent="0.25">
      <c r="A136" t="s">
        <v>13</v>
      </c>
      <c r="B136" t="s">
        <v>11</v>
      </c>
      <c r="C136">
        <v>1997</v>
      </c>
      <c r="D136">
        <v>17</v>
      </c>
      <c r="E136" t="s">
        <v>31</v>
      </c>
      <c r="F136">
        <v>0.38452913948865514</v>
      </c>
    </row>
    <row r="137" spans="1:6" x14ac:dyDescent="0.25">
      <c r="A137" t="s">
        <v>13</v>
      </c>
      <c r="B137" t="s">
        <v>11</v>
      </c>
      <c r="C137">
        <v>1998</v>
      </c>
      <c r="D137">
        <v>38</v>
      </c>
      <c r="E137" t="s">
        <v>31</v>
      </c>
      <c r="F137">
        <v>0.3610694720135984</v>
      </c>
    </row>
    <row r="138" spans="1:6" x14ac:dyDescent="0.25">
      <c r="A138" t="s">
        <v>13</v>
      </c>
      <c r="B138" t="s">
        <v>11</v>
      </c>
      <c r="C138">
        <v>1999</v>
      </c>
      <c r="D138">
        <v>14</v>
      </c>
      <c r="E138" t="s">
        <v>31</v>
      </c>
      <c r="F138">
        <v>0.38168633181314054</v>
      </c>
    </row>
    <row r="139" spans="1:6" x14ac:dyDescent="0.25">
      <c r="A139" t="s">
        <v>13</v>
      </c>
      <c r="B139" t="s">
        <v>11</v>
      </c>
      <c r="C139">
        <v>2000</v>
      </c>
      <c r="D139">
        <v>1</v>
      </c>
      <c r="E139" t="s">
        <v>31</v>
      </c>
      <c r="F139">
        <v>0.39406689968327596</v>
      </c>
    </row>
    <row r="140" spans="1:6" x14ac:dyDescent="0.25">
      <c r="A140" t="s">
        <v>13</v>
      </c>
      <c r="B140" t="s">
        <v>11</v>
      </c>
      <c r="C140">
        <v>2001</v>
      </c>
      <c r="D140">
        <v>24</v>
      </c>
      <c r="E140" t="s">
        <v>31</v>
      </c>
      <c r="F140">
        <v>0.37424305977498179</v>
      </c>
    </row>
    <row r="141" spans="1:6" x14ac:dyDescent="0.25">
      <c r="A141" t="s">
        <v>13</v>
      </c>
      <c r="B141" t="s">
        <v>11</v>
      </c>
      <c r="C141">
        <v>2002</v>
      </c>
      <c r="D141">
        <v>11</v>
      </c>
      <c r="E141" t="s">
        <v>31</v>
      </c>
      <c r="F141">
        <v>0.37874885655701662</v>
      </c>
    </row>
    <row r="142" spans="1:6" x14ac:dyDescent="0.25">
      <c r="A142" t="s">
        <v>13</v>
      </c>
      <c r="B142" t="s">
        <v>11</v>
      </c>
      <c r="C142">
        <v>2003</v>
      </c>
      <c r="D142">
        <v>10</v>
      </c>
      <c r="E142" t="s">
        <v>31</v>
      </c>
      <c r="F142">
        <v>0.38223335387381191</v>
      </c>
    </row>
    <row r="143" spans="1:6" x14ac:dyDescent="0.25">
      <c r="A143" t="s">
        <v>13</v>
      </c>
      <c r="B143" t="s">
        <v>11</v>
      </c>
      <c r="C143">
        <v>2004</v>
      </c>
      <c r="D143">
        <v>5</v>
      </c>
      <c r="E143" t="s">
        <v>31</v>
      </c>
      <c r="F143">
        <v>0.38523812785507711</v>
      </c>
    </row>
    <row r="144" spans="1:6" x14ac:dyDescent="0.25">
      <c r="A144" t="s">
        <v>13</v>
      </c>
      <c r="B144" t="s">
        <v>11</v>
      </c>
      <c r="C144">
        <v>2005</v>
      </c>
      <c r="D144">
        <v>6</v>
      </c>
      <c r="E144" t="s">
        <v>31</v>
      </c>
      <c r="F144">
        <v>0.38270845990010094</v>
      </c>
    </row>
    <row r="145" spans="1:6" x14ac:dyDescent="0.25">
      <c r="A145" t="s">
        <v>13</v>
      </c>
      <c r="B145" t="s">
        <v>11</v>
      </c>
      <c r="C145">
        <v>2006</v>
      </c>
      <c r="D145">
        <v>13</v>
      </c>
      <c r="E145" t="s">
        <v>31</v>
      </c>
      <c r="F145">
        <v>0.38401720708168741</v>
      </c>
    </row>
    <row r="146" spans="1:6" x14ac:dyDescent="0.25">
      <c r="A146" t="s">
        <v>13</v>
      </c>
      <c r="B146" t="s">
        <v>11</v>
      </c>
      <c r="C146">
        <v>2007</v>
      </c>
      <c r="D146">
        <v>19</v>
      </c>
      <c r="E146" t="s">
        <v>31</v>
      </c>
      <c r="F146">
        <v>0.37371517380083541</v>
      </c>
    </row>
    <row r="147" spans="1:6" x14ac:dyDescent="0.25">
      <c r="A147" t="s">
        <v>13</v>
      </c>
      <c r="B147" t="s">
        <v>11</v>
      </c>
      <c r="C147">
        <v>2008</v>
      </c>
      <c r="D147">
        <v>4</v>
      </c>
      <c r="E147" t="s">
        <v>31</v>
      </c>
      <c r="F147">
        <v>0.38584946791203367</v>
      </c>
    </row>
    <row r="148" spans="1:6" x14ac:dyDescent="0.25">
      <c r="A148" t="s">
        <v>13</v>
      </c>
      <c r="B148" t="s">
        <v>11</v>
      </c>
      <c r="C148">
        <v>2009</v>
      </c>
      <c r="D148">
        <v>3</v>
      </c>
      <c r="E148" t="s">
        <v>31</v>
      </c>
      <c r="F148">
        <v>0.38664524832612723</v>
      </c>
    </row>
    <row r="149" spans="1:6" x14ac:dyDescent="0.25">
      <c r="A149" t="s">
        <v>13</v>
      </c>
      <c r="B149" t="s">
        <v>11</v>
      </c>
      <c r="C149">
        <v>2010</v>
      </c>
      <c r="D149">
        <v>30</v>
      </c>
      <c r="E149" t="s">
        <v>31</v>
      </c>
      <c r="F149">
        <v>0.37006561233110841</v>
      </c>
    </row>
    <row r="150" spans="1:6" x14ac:dyDescent="0.25">
      <c r="A150" t="s">
        <v>13</v>
      </c>
      <c r="B150" t="s">
        <v>11</v>
      </c>
      <c r="C150">
        <v>2011</v>
      </c>
      <c r="D150">
        <v>21</v>
      </c>
      <c r="E150" t="s">
        <v>31</v>
      </c>
      <c r="F150">
        <v>0.37919749271341774</v>
      </c>
    </row>
    <row r="151" spans="1:6" x14ac:dyDescent="0.25">
      <c r="A151" t="s">
        <v>13</v>
      </c>
      <c r="B151" t="s">
        <v>11</v>
      </c>
      <c r="C151">
        <v>2012</v>
      </c>
      <c r="D151">
        <v>15</v>
      </c>
      <c r="E151" t="s">
        <v>31</v>
      </c>
      <c r="F151">
        <v>0.3796148090009494</v>
      </c>
    </row>
    <row r="152" spans="1:6" x14ac:dyDescent="0.25">
      <c r="A152" t="s">
        <v>13</v>
      </c>
      <c r="B152" t="s">
        <v>11</v>
      </c>
      <c r="C152">
        <v>2013</v>
      </c>
      <c r="D152">
        <v>18</v>
      </c>
      <c r="E152" t="s">
        <v>31</v>
      </c>
      <c r="F152">
        <v>0.37612217795898639</v>
      </c>
    </row>
    <row r="153" spans="1:6" x14ac:dyDescent="0.25">
      <c r="A153" t="s">
        <v>13</v>
      </c>
      <c r="B153" t="s">
        <v>11</v>
      </c>
      <c r="C153">
        <v>2014</v>
      </c>
      <c r="D153">
        <v>9</v>
      </c>
      <c r="E153" t="s">
        <v>31</v>
      </c>
      <c r="F153">
        <v>0.37688218296350479</v>
      </c>
    </row>
    <row r="154" spans="1:6" x14ac:dyDescent="0.25">
      <c r="A154" t="s">
        <v>13</v>
      </c>
      <c r="B154" t="s">
        <v>11</v>
      </c>
      <c r="C154">
        <v>2015</v>
      </c>
      <c r="D154">
        <v>7</v>
      </c>
      <c r="E154" t="s">
        <v>31</v>
      </c>
      <c r="F154">
        <v>0.37804807060377621</v>
      </c>
    </row>
    <row r="155" spans="1:6" x14ac:dyDescent="0.25">
      <c r="A155" t="s">
        <v>13</v>
      </c>
      <c r="B155" t="s">
        <v>11</v>
      </c>
      <c r="C155">
        <v>2016</v>
      </c>
      <c r="D155">
        <v>12</v>
      </c>
      <c r="E155" t="s">
        <v>31</v>
      </c>
      <c r="F155">
        <v>0.37079142732540704</v>
      </c>
    </row>
    <row r="156" spans="1:6" x14ac:dyDescent="0.25">
      <c r="A156" t="s">
        <v>13</v>
      </c>
      <c r="B156" t="s">
        <v>11</v>
      </c>
      <c r="C156">
        <v>2017</v>
      </c>
      <c r="D156">
        <v>2</v>
      </c>
      <c r="E156" t="s">
        <v>31</v>
      </c>
      <c r="F156">
        <v>0.38154479713646056</v>
      </c>
    </row>
    <row r="157" spans="1:6" x14ac:dyDescent="0.25">
      <c r="A157" t="s">
        <v>13</v>
      </c>
      <c r="B157" t="s">
        <v>11</v>
      </c>
      <c r="C157">
        <v>2018</v>
      </c>
      <c r="D157">
        <v>23</v>
      </c>
      <c r="E157" t="s">
        <v>31</v>
      </c>
      <c r="F157">
        <v>0.36919803211188562</v>
      </c>
    </row>
    <row r="158" spans="1:6" x14ac:dyDescent="0.25">
      <c r="A158" t="s">
        <v>13</v>
      </c>
      <c r="B158" t="s">
        <v>11</v>
      </c>
      <c r="C158">
        <v>1980</v>
      </c>
      <c r="D158">
        <v>34</v>
      </c>
      <c r="E158" t="s">
        <v>32</v>
      </c>
      <c r="F158">
        <v>2.1408233934245978E-2</v>
      </c>
    </row>
    <row r="159" spans="1:6" x14ac:dyDescent="0.25">
      <c r="A159" t="s">
        <v>13</v>
      </c>
      <c r="B159" t="s">
        <v>11</v>
      </c>
      <c r="C159">
        <v>1981</v>
      </c>
      <c r="D159">
        <v>29</v>
      </c>
      <c r="E159" t="s">
        <v>32</v>
      </c>
      <c r="F159">
        <v>2.1409308608533205E-2</v>
      </c>
    </row>
    <row r="160" spans="1:6" x14ac:dyDescent="0.25">
      <c r="A160" t="s">
        <v>13</v>
      </c>
      <c r="B160" t="s">
        <v>11</v>
      </c>
      <c r="C160">
        <v>1982</v>
      </c>
      <c r="D160">
        <v>25</v>
      </c>
      <c r="E160" t="s">
        <v>32</v>
      </c>
      <c r="F160">
        <v>2.1407250757949331E-2</v>
      </c>
    </row>
    <row r="161" spans="1:6" x14ac:dyDescent="0.25">
      <c r="A161" t="s">
        <v>13</v>
      </c>
      <c r="B161" t="s">
        <v>11</v>
      </c>
      <c r="C161">
        <v>1983</v>
      </c>
      <c r="D161">
        <v>16</v>
      </c>
      <c r="E161" t="s">
        <v>32</v>
      </c>
      <c r="F161">
        <v>2.1405320428162986E-2</v>
      </c>
    </row>
    <row r="162" spans="1:6" x14ac:dyDescent="0.25">
      <c r="A162" t="s">
        <v>13</v>
      </c>
      <c r="B162" t="s">
        <v>11</v>
      </c>
      <c r="C162">
        <v>1984</v>
      </c>
      <c r="D162">
        <v>26</v>
      </c>
      <c r="E162" t="s">
        <v>32</v>
      </c>
      <c r="F162">
        <v>2.1407245119542333E-2</v>
      </c>
    </row>
    <row r="163" spans="1:6" x14ac:dyDescent="0.25">
      <c r="A163" t="s">
        <v>13</v>
      </c>
      <c r="B163" t="s">
        <v>11</v>
      </c>
      <c r="C163">
        <v>1985</v>
      </c>
      <c r="D163">
        <v>37</v>
      </c>
      <c r="E163" t="s">
        <v>32</v>
      </c>
      <c r="F163">
        <v>2.1407579180758307E-2</v>
      </c>
    </row>
    <row r="164" spans="1:6" x14ac:dyDescent="0.25">
      <c r="A164" t="s">
        <v>13</v>
      </c>
      <c r="B164" t="s">
        <v>11</v>
      </c>
      <c r="C164">
        <v>1986</v>
      </c>
      <c r="D164">
        <v>36</v>
      </c>
      <c r="E164" t="s">
        <v>32</v>
      </c>
      <c r="F164">
        <v>2.1408531881611764E-2</v>
      </c>
    </row>
    <row r="165" spans="1:6" x14ac:dyDescent="0.25">
      <c r="A165" t="s">
        <v>13</v>
      </c>
      <c r="B165" t="s">
        <v>11</v>
      </c>
      <c r="C165">
        <v>1987</v>
      </c>
      <c r="D165">
        <v>39</v>
      </c>
      <c r="E165" t="s">
        <v>32</v>
      </c>
      <c r="F165">
        <v>2.1406732303976786E-2</v>
      </c>
    </row>
    <row r="166" spans="1:6" x14ac:dyDescent="0.25">
      <c r="A166" t="s">
        <v>13</v>
      </c>
      <c r="B166" t="s">
        <v>11</v>
      </c>
      <c r="C166">
        <v>1988</v>
      </c>
      <c r="D166">
        <v>35</v>
      </c>
      <c r="E166" t="s">
        <v>32</v>
      </c>
      <c r="F166">
        <v>2.1407669869362083E-2</v>
      </c>
    </row>
    <row r="167" spans="1:6" x14ac:dyDescent="0.25">
      <c r="A167" t="s">
        <v>13</v>
      </c>
      <c r="B167" t="s">
        <v>11</v>
      </c>
      <c r="C167">
        <v>1989</v>
      </c>
      <c r="D167">
        <v>33</v>
      </c>
      <c r="E167" t="s">
        <v>32</v>
      </c>
      <c r="F167">
        <v>2.1406438255979536E-2</v>
      </c>
    </row>
    <row r="168" spans="1:6" x14ac:dyDescent="0.25">
      <c r="A168" t="s">
        <v>13</v>
      </c>
      <c r="B168" t="s">
        <v>11</v>
      </c>
      <c r="C168">
        <v>1990</v>
      </c>
      <c r="D168">
        <v>31</v>
      </c>
      <c r="E168" t="s">
        <v>32</v>
      </c>
      <c r="F168">
        <v>2.14057863820689E-2</v>
      </c>
    </row>
    <row r="169" spans="1:6" x14ac:dyDescent="0.25">
      <c r="A169" t="s">
        <v>13</v>
      </c>
      <c r="B169" t="s">
        <v>11</v>
      </c>
      <c r="C169">
        <v>1991</v>
      </c>
      <c r="D169">
        <v>32</v>
      </c>
      <c r="E169" t="s">
        <v>32</v>
      </c>
      <c r="F169">
        <v>2.1408403839227361E-2</v>
      </c>
    </row>
    <row r="170" spans="1:6" x14ac:dyDescent="0.25">
      <c r="A170" t="s">
        <v>13</v>
      </c>
      <c r="B170" t="s">
        <v>11</v>
      </c>
      <c r="C170">
        <v>1992</v>
      </c>
      <c r="D170">
        <v>20</v>
      </c>
      <c r="E170" t="s">
        <v>32</v>
      </c>
      <c r="F170">
        <v>2.1407947172217202E-2</v>
      </c>
    </row>
    <row r="171" spans="1:6" x14ac:dyDescent="0.25">
      <c r="A171" t="s">
        <v>13</v>
      </c>
      <c r="B171" t="s">
        <v>11</v>
      </c>
      <c r="C171">
        <v>1993</v>
      </c>
      <c r="D171">
        <v>8</v>
      </c>
      <c r="E171" t="s">
        <v>32</v>
      </c>
      <c r="F171">
        <v>2.1403217759595708E-2</v>
      </c>
    </row>
    <row r="172" spans="1:6" x14ac:dyDescent="0.25">
      <c r="A172" t="s">
        <v>13</v>
      </c>
      <c r="B172" t="s">
        <v>11</v>
      </c>
      <c r="C172">
        <v>1994</v>
      </c>
      <c r="D172">
        <v>22</v>
      </c>
      <c r="E172" t="s">
        <v>32</v>
      </c>
      <c r="F172">
        <v>2.1408087751691118E-2</v>
      </c>
    </row>
    <row r="173" spans="1:6" x14ac:dyDescent="0.25">
      <c r="A173" t="s">
        <v>13</v>
      </c>
      <c r="B173" t="s">
        <v>11</v>
      </c>
      <c r="C173">
        <v>1995</v>
      </c>
      <c r="D173">
        <v>28</v>
      </c>
      <c r="E173" t="s">
        <v>32</v>
      </c>
      <c r="F173">
        <v>2.1405470043826091E-2</v>
      </c>
    </row>
    <row r="174" spans="1:6" x14ac:dyDescent="0.25">
      <c r="A174" t="s">
        <v>13</v>
      </c>
      <c r="B174" t="s">
        <v>11</v>
      </c>
      <c r="C174">
        <v>1996</v>
      </c>
      <c r="D174">
        <v>27</v>
      </c>
      <c r="E174" t="s">
        <v>32</v>
      </c>
      <c r="F174">
        <v>2.1408978293303731E-2</v>
      </c>
    </row>
    <row r="175" spans="1:6" x14ac:dyDescent="0.25">
      <c r="A175" t="s">
        <v>13</v>
      </c>
      <c r="B175" t="s">
        <v>11</v>
      </c>
      <c r="C175">
        <v>1997</v>
      </c>
      <c r="D175">
        <v>17</v>
      </c>
      <c r="E175" t="s">
        <v>32</v>
      </c>
      <c r="F175">
        <v>2.1403278258922666E-2</v>
      </c>
    </row>
    <row r="176" spans="1:6" x14ac:dyDescent="0.25">
      <c r="A176" t="s">
        <v>13</v>
      </c>
      <c r="B176" t="s">
        <v>11</v>
      </c>
      <c r="C176">
        <v>1998</v>
      </c>
      <c r="D176">
        <v>38</v>
      </c>
      <c r="E176" t="s">
        <v>32</v>
      </c>
      <c r="F176">
        <v>2.1406388091105788E-2</v>
      </c>
    </row>
    <row r="177" spans="1:6" x14ac:dyDescent="0.25">
      <c r="A177" t="s">
        <v>13</v>
      </c>
      <c r="B177" t="s">
        <v>11</v>
      </c>
      <c r="C177">
        <v>1999</v>
      </c>
      <c r="D177">
        <v>14</v>
      </c>
      <c r="E177" t="s">
        <v>32</v>
      </c>
      <c r="F177">
        <v>2.1404089812690586E-2</v>
      </c>
    </row>
    <row r="178" spans="1:6" x14ac:dyDescent="0.25">
      <c r="A178" t="s">
        <v>13</v>
      </c>
      <c r="B178" t="s">
        <v>11</v>
      </c>
      <c r="C178">
        <v>2000</v>
      </c>
      <c r="D178">
        <v>1</v>
      </c>
      <c r="E178" t="s">
        <v>32</v>
      </c>
      <c r="F178">
        <v>2.1410272909240035E-2</v>
      </c>
    </row>
    <row r="179" spans="1:6" x14ac:dyDescent="0.25">
      <c r="A179" t="s">
        <v>13</v>
      </c>
      <c r="B179" t="s">
        <v>11</v>
      </c>
      <c r="C179">
        <v>2001</v>
      </c>
      <c r="D179">
        <v>24</v>
      </c>
      <c r="E179" t="s">
        <v>32</v>
      </c>
      <c r="F179">
        <v>2.1406363496924818E-2</v>
      </c>
    </row>
    <row r="180" spans="1:6" x14ac:dyDescent="0.25">
      <c r="A180" t="s">
        <v>13</v>
      </c>
      <c r="B180" t="s">
        <v>11</v>
      </c>
      <c r="C180">
        <v>2002</v>
      </c>
      <c r="D180">
        <v>11</v>
      </c>
      <c r="E180" t="s">
        <v>32</v>
      </c>
      <c r="F180">
        <v>2.140348430451576E-2</v>
      </c>
    </row>
    <row r="181" spans="1:6" x14ac:dyDescent="0.25">
      <c r="A181" t="s">
        <v>13</v>
      </c>
      <c r="B181" t="s">
        <v>11</v>
      </c>
      <c r="C181">
        <v>2003</v>
      </c>
      <c r="D181">
        <v>10</v>
      </c>
      <c r="E181" t="s">
        <v>32</v>
      </c>
      <c r="F181">
        <v>2.1404899216462339E-2</v>
      </c>
    </row>
    <row r="182" spans="1:6" x14ac:dyDescent="0.25">
      <c r="A182" t="s">
        <v>13</v>
      </c>
      <c r="B182" t="s">
        <v>11</v>
      </c>
      <c r="C182">
        <v>2004</v>
      </c>
      <c r="D182">
        <v>5</v>
      </c>
      <c r="E182" t="s">
        <v>32</v>
      </c>
      <c r="F182">
        <v>2.1405970856005006E-2</v>
      </c>
    </row>
    <row r="183" spans="1:6" x14ac:dyDescent="0.25">
      <c r="A183" t="s">
        <v>13</v>
      </c>
      <c r="B183" t="s">
        <v>11</v>
      </c>
      <c r="C183">
        <v>2005</v>
      </c>
      <c r="D183">
        <v>6</v>
      </c>
      <c r="E183" t="s">
        <v>32</v>
      </c>
      <c r="F183">
        <v>2.1406027985074506E-2</v>
      </c>
    </row>
    <row r="184" spans="1:6" x14ac:dyDescent="0.25">
      <c r="A184" t="s">
        <v>13</v>
      </c>
      <c r="B184" t="s">
        <v>11</v>
      </c>
      <c r="C184">
        <v>2006</v>
      </c>
      <c r="D184">
        <v>13</v>
      </c>
      <c r="E184" t="s">
        <v>32</v>
      </c>
      <c r="F184">
        <v>2.1404875025774213E-2</v>
      </c>
    </row>
    <row r="185" spans="1:6" x14ac:dyDescent="0.25">
      <c r="A185" t="s">
        <v>13</v>
      </c>
      <c r="B185" t="s">
        <v>11</v>
      </c>
      <c r="C185">
        <v>2007</v>
      </c>
      <c r="D185">
        <v>19</v>
      </c>
      <c r="E185" t="s">
        <v>32</v>
      </c>
      <c r="F185">
        <v>2.1404955393374912E-2</v>
      </c>
    </row>
    <row r="186" spans="1:6" x14ac:dyDescent="0.25">
      <c r="A186" t="s">
        <v>13</v>
      </c>
      <c r="B186" t="s">
        <v>11</v>
      </c>
      <c r="C186">
        <v>2008</v>
      </c>
      <c r="D186">
        <v>4</v>
      </c>
      <c r="E186" t="s">
        <v>32</v>
      </c>
      <c r="F186">
        <v>2.1407352584644393E-2</v>
      </c>
    </row>
    <row r="187" spans="1:6" x14ac:dyDescent="0.25">
      <c r="A187" t="s">
        <v>13</v>
      </c>
      <c r="B187" t="s">
        <v>11</v>
      </c>
      <c r="C187">
        <v>2009</v>
      </c>
      <c r="D187">
        <v>3</v>
      </c>
      <c r="E187" t="s">
        <v>32</v>
      </c>
      <c r="F187">
        <v>2.1400210164638004E-2</v>
      </c>
    </row>
    <row r="188" spans="1:6" x14ac:dyDescent="0.25">
      <c r="A188" t="s">
        <v>13</v>
      </c>
      <c r="B188" t="s">
        <v>11</v>
      </c>
      <c r="C188">
        <v>2010</v>
      </c>
      <c r="D188">
        <v>30</v>
      </c>
      <c r="E188" t="s">
        <v>32</v>
      </c>
      <c r="F188">
        <v>2.1407373133181661E-2</v>
      </c>
    </row>
    <row r="189" spans="1:6" x14ac:dyDescent="0.25">
      <c r="A189" t="s">
        <v>13</v>
      </c>
      <c r="B189" t="s">
        <v>11</v>
      </c>
      <c r="C189">
        <v>2011</v>
      </c>
      <c r="D189">
        <v>21</v>
      </c>
      <c r="E189" t="s">
        <v>32</v>
      </c>
      <c r="F189">
        <v>2.1407229240497917E-2</v>
      </c>
    </row>
    <row r="190" spans="1:6" x14ac:dyDescent="0.25">
      <c r="A190" t="s">
        <v>13</v>
      </c>
      <c r="B190" t="s">
        <v>11</v>
      </c>
      <c r="C190">
        <v>2012</v>
      </c>
      <c r="D190">
        <v>15</v>
      </c>
      <c r="E190" t="s">
        <v>32</v>
      </c>
      <c r="F190">
        <v>2.1409660234171644E-2</v>
      </c>
    </row>
    <row r="191" spans="1:6" x14ac:dyDescent="0.25">
      <c r="A191" t="s">
        <v>13</v>
      </c>
      <c r="B191" t="s">
        <v>11</v>
      </c>
      <c r="C191">
        <v>2013</v>
      </c>
      <c r="D191">
        <v>18</v>
      </c>
      <c r="E191" t="s">
        <v>32</v>
      </c>
      <c r="F191">
        <v>2.1406776377390597E-2</v>
      </c>
    </row>
    <row r="192" spans="1:6" x14ac:dyDescent="0.25">
      <c r="A192" t="s">
        <v>13</v>
      </c>
      <c r="B192" t="s">
        <v>11</v>
      </c>
      <c r="C192">
        <v>2014</v>
      </c>
      <c r="D192">
        <v>9</v>
      </c>
      <c r="E192" t="s">
        <v>32</v>
      </c>
      <c r="F192">
        <v>2.1404686556907006E-2</v>
      </c>
    </row>
    <row r="193" spans="1:6" x14ac:dyDescent="0.25">
      <c r="A193" t="s">
        <v>13</v>
      </c>
      <c r="B193" t="s">
        <v>11</v>
      </c>
      <c r="C193">
        <v>2015</v>
      </c>
      <c r="D193">
        <v>7</v>
      </c>
      <c r="E193" t="s">
        <v>32</v>
      </c>
      <c r="F193">
        <v>2.1405170969312451E-2</v>
      </c>
    </row>
    <row r="194" spans="1:6" x14ac:dyDescent="0.25">
      <c r="A194" t="s">
        <v>13</v>
      </c>
      <c r="B194" t="s">
        <v>11</v>
      </c>
      <c r="C194">
        <v>2016</v>
      </c>
      <c r="D194">
        <v>12</v>
      </c>
      <c r="E194" t="s">
        <v>32</v>
      </c>
      <c r="F194">
        <v>2.140504140961379E-2</v>
      </c>
    </row>
    <row r="195" spans="1:6" x14ac:dyDescent="0.25">
      <c r="A195" t="s">
        <v>13</v>
      </c>
      <c r="B195" t="s">
        <v>11</v>
      </c>
      <c r="C195">
        <v>2017</v>
      </c>
      <c r="D195">
        <v>2</v>
      </c>
      <c r="E195" t="s">
        <v>32</v>
      </c>
      <c r="F195">
        <v>2.1404908895104175E-2</v>
      </c>
    </row>
    <row r="196" spans="1:6" x14ac:dyDescent="0.25">
      <c r="A196" t="s">
        <v>13</v>
      </c>
      <c r="B196" t="s">
        <v>11</v>
      </c>
      <c r="C196">
        <v>2018</v>
      </c>
      <c r="D196">
        <v>23</v>
      </c>
      <c r="E196" t="s">
        <v>32</v>
      </c>
      <c r="F196">
        <v>2.140472096630204E-2</v>
      </c>
    </row>
    <row r="197" spans="1:6" x14ac:dyDescent="0.25">
      <c r="A197" t="s">
        <v>13</v>
      </c>
      <c r="B197" t="s">
        <v>11</v>
      </c>
      <c r="C197">
        <v>1980</v>
      </c>
      <c r="D197">
        <v>34</v>
      </c>
      <c r="E197" t="s">
        <v>27</v>
      </c>
      <c r="F197">
        <v>1.4461446804748441E-2</v>
      </c>
    </row>
    <row r="198" spans="1:6" x14ac:dyDescent="0.25">
      <c r="A198" t="s">
        <v>13</v>
      </c>
      <c r="B198" t="s">
        <v>11</v>
      </c>
      <c r="C198">
        <v>1981</v>
      </c>
      <c r="D198">
        <v>29</v>
      </c>
      <c r="E198" t="s">
        <v>27</v>
      </c>
      <c r="F198">
        <v>1.5320809142762019E-2</v>
      </c>
    </row>
    <row r="199" spans="1:6" x14ac:dyDescent="0.25">
      <c r="A199" t="s">
        <v>13</v>
      </c>
      <c r="B199" t="s">
        <v>11</v>
      </c>
      <c r="C199">
        <v>1982</v>
      </c>
      <c r="D199">
        <v>25</v>
      </c>
      <c r="E199" t="s">
        <v>27</v>
      </c>
      <c r="F199">
        <v>1.4663879324775017E-2</v>
      </c>
    </row>
    <row r="200" spans="1:6" x14ac:dyDescent="0.25">
      <c r="A200" t="s">
        <v>13</v>
      </c>
      <c r="B200" t="s">
        <v>11</v>
      </c>
      <c r="C200">
        <v>1983</v>
      </c>
      <c r="D200">
        <v>16</v>
      </c>
      <c r="E200" t="s">
        <v>27</v>
      </c>
      <c r="F200">
        <v>1.6471909494625327E-2</v>
      </c>
    </row>
    <row r="201" spans="1:6" x14ac:dyDescent="0.25">
      <c r="A201" t="s">
        <v>13</v>
      </c>
      <c r="B201" t="s">
        <v>11</v>
      </c>
      <c r="C201">
        <v>1984</v>
      </c>
      <c r="D201">
        <v>26</v>
      </c>
      <c r="E201" t="s">
        <v>27</v>
      </c>
      <c r="F201">
        <v>1.62725769401319E-2</v>
      </c>
    </row>
    <row r="202" spans="1:6" x14ac:dyDescent="0.25">
      <c r="A202" t="s">
        <v>13</v>
      </c>
      <c r="B202" t="s">
        <v>11</v>
      </c>
      <c r="C202">
        <v>1985</v>
      </c>
      <c r="D202">
        <v>37</v>
      </c>
      <c r="E202" t="s">
        <v>27</v>
      </c>
      <c r="F202">
        <v>1.4910613267717121E-2</v>
      </c>
    </row>
    <row r="203" spans="1:6" x14ac:dyDescent="0.25">
      <c r="A203" t="s">
        <v>13</v>
      </c>
      <c r="B203" t="s">
        <v>11</v>
      </c>
      <c r="C203">
        <v>1986</v>
      </c>
      <c r="D203">
        <v>36</v>
      </c>
      <c r="E203" t="s">
        <v>27</v>
      </c>
      <c r="F203">
        <v>1.320679405539453E-2</v>
      </c>
    </row>
    <row r="204" spans="1:6" x14ac:dyDescent="0.25">
      <c r="A204" t="s">
        <v>13</v>
      </c>
      <c r="B204" t="s">
        <v>11</v>
      </c>
      <c r="C204">
        <v>1987</v>
      </c>
      <c r="D204">
        <v>39</v>
      </c>
      <c r="E204" t="s">
        <v>27</v>
      </c>
      <c r="F204">
        <v>1.4240448268329231E-2</v>
      </c>
    </row>
    <row r="205" spans="1:6" x14ac:dyDescent="0.25">
      <c r="A205" t="s">
        <v>13</v>
      </c>
      <c r="B205" t="s">
        <v>11</v>
      </c>
      <c r="C205">
        <v>1988</v>
      </c>
      <c r="D205">
        <v>35</v>
      </c>
      <c r="E205" t="s">
        <v>27</v>
      </c>
      <c r="F205">
        <v>1.3177857997203704E-2</v>
      </c>
    </row>
    <row r="206" spans="1:6" x14ac:dyDescent="0.25">
      <c r="A206" t="s">
        <v>13</v>
      </c>
      <c r="B206" t="s">
        <v>11</v>
      </c>
      <c r="C206">
        <v>1989</v>
      </c>
      <c r="D206">
        <v>33</v>
      </c>
      <c r="E206" t="s">
        <v>27</v>
      </c>
      <c r="F206">
        <v>1.2857996650101743E-2</v>
      </c>
    </row>
    <row r="207" spans="1:6" x14ac:dyDescent="0.25">
      <c r="A207" t="s">
        <v>13</v>
      </c>
      <c r="B207" t="s">
        <v>11</v>
      </c>
      <c r="C207">
        <v>1990</v>
      </c>
      <c r="D207">
        <v>31</v>
      </c>
      <c r="E207" t="s">
        <v>27</v>
      </c>
      <c r="F207">
        <v>1.3629293230529268E-2</v>
      </c>
    </row>
    <row r="208" spans="1:6" x14ac:dyDescent="0.25">
      <c r="A208" t="s">
        <v>13</v>
      </c>
      <c r="B208" t="s">
        <v>11</v>
      </c>
      <c r="C208">
        <v>1991</v>
      </c>
      <c r="D208">
        <v>32</v>
      </c>
      <c r="E208" t="s">
        <v>27</v>
      </c>
      <c r="F208">
        <v>1.4082595476159299E-2</v>
      </c>
    </row>
    <row r="209" spans="1:6" x14ac:dyDescent="0.25">
      <c r="A209" t="s">
        <v>13</v>
      </c>
      <c r="B209" t="s">
        <v>11</v>
      </c>
      <c r="C209">
        <v>1992</v>
      </c>
      <c r="D209">
        <v>20</v>
      </c>
      <c r="E209" t="s">
        <v>27</v>
      </c>
      <c r="F209">
        <v>1.6443975393515577E-2</v>
      </c>
    </row>
    <row r="210" spans="1:6" x14ac:dyDescent="0.25">
      <c r="A210" t="s">
        <v>13</v>
      </c>
      <c r="B210" t="s">
        <v>11</v>
      </c>
      <c r="C210">
        <v>1993</v>
      </c>
      <c r="D210">
        <v>8</v>
      </c>
      <c r="E210" t="s">
        <v>27</v>
      </c>
      <c r="F210">
        <v>1.6146542029792717E-2</v>
      </c>
    </row>
    <row r="211" spans="1:6" x14ac:dyDescent="0.25">
      <c r="A211" t="s">
        <v>13</v>
      </c>
      <c r="B211" t="s">
        <v>11</v>
      </c>
      <c r="C211">
        <v>1994</v>
      </c>
      <c r="D211">
        <v>22</v>
      </c>
      <c r="E211" t="s">
        <v>27</v>
      </c>
      <c r="F211">
        <v>1.4302672775041141E-2</v>
      </c>
    </row>
    <row r="212" spans="1:6" x14ac:dyDescent="0.25">
      <c r="A212" t="s">
        <v>13</v>
      </c>
      <c r="B212" t="s">
        <v>11</v>
      </c>
      <c r="C212">
        <v>1995</v>
      </c>
      <c r="D212">
        <v>28</v>
      </c>
      <c r="E212" t="s">
        <v>27</v>
      </c>
      <c r="F212">
        <v>1.591244873551536E-2</v>
      </c>
    </row>
    <row r="213" spans="1:6" x14ac:dyDescent="0.25">
      <c r="A213" t="s">
        <v>13</v>
      </c>
      <c r="B213" t="s">
        <v>11</v>
      </c>
      <c r="C213">
        <v>1996</v>
      </c>
      <c r="D213">
        <v>27</v>
      </c>
      <c r="E213" t="s">
        <v>27</v>
      </c>
      <c r="F213">
        <v>1.2046213729430055E-2</v>
      </c>
    </row>
    <row r="214" spans="1:6" x14ac:dyDescent="0.25">
      <c r="A214" t="s">
        <v>13</v>
      </c>
      <c r="B214" t="s">
        <v>11</v>
      </c>
      <c r="C214">
        <v>1997</v>
      </c>
      <c r="D214">
        <v>17</v>
      </c>
      <c r="E214" t="s">
        <v>27</v>
      </c>
      <c r="F214">
        <v>1.309050797682703E-2</v>
      </c>
    </row>
    <row r="215" spans="1:6" x14ac:dyDescent="0.25">
      <c r="A215" t="s">
        <v>13</v>
      </c>
      <c r="B215" t="s">
        <v>11</v>
      </c>
      <c r="C215">
        <v>1998</v>
      </c>
      <c r="D215">
        <v>38</v>
      </c>
      <c r="E215" t="s">
        <v>27</v>
      </c>
      <c r="F215">
        <v>1.5084704837524488E-2</v>
      </c>
    </row>
    <row r="216" spans="1:6" x14ac:dyDescent="0.25">
      <c r="A216" t="s">
        <v>13</v>
      </c>
      <c r="B216" t="s">
        <v>11</v>
      </c>
      <c r="C216">
        <v>1999</v>
      </c>
      <c r="D216">
        <v>14</v>
      </c>
      <c r="E216" t="s">
        <v>27</v>
      </c>
      <c r="F216">
        <v>1.6211691525212894E-2</v>
      </c>
    </row>
    <row r="217" spans="1:6" x14ac:dyDescent="0.25">
      <c r="A217" t="s">
        <v>13</v>
      </c>
      <c r="B217" t="s">
        <v>11</v>
      </c>
      <c r="C217">
        <v>2000</v>
      </c>
      <c r="D217">
        <v>1</v>
      </c>
      <c r="E217" t="s">
        <v>27</v>
      </c>
      <c r="F217">
        <v>1.8668583583642203E-2</v>
      </c>
    </row>
    <row r="218" spans="1:6" x14ac:dyDescent="0.25">
      <c r="A218" t="s">
        <v>13</v>
      </c>
      <c r="B218" t="s">
        <v>11</v>
      </c>
      <c r="C218">
        <v>2001</v>
      </c>
      <c r="D218">
        <v>24</v>
      </c>
      <c r="E218" t="s">
        <v>27</v>
      </c>
      <c r="F218">
        <v>1.6151747584732944E-2</v>
      </c>
    </row>
    <row r="219" spans="1:6" x14ac:dyDescent="0.25">
      <c r="A219" t="s">
        <v>13</v>
      </c>
      <c r="B219" t="s">
        <v>11</v>
      </c>
      <c r="C219">
        <v>2002</v>
      </c>
      <c r="D219">
        <v>11</v>
      </c>
      <c r="E219" t="s">
        <v>27</v>
      </c>
      <c r="F219">
        <v>1.5866679500983402E-2</v>
      </c>
    </row>
    <row r="220" spans="1:6" x14ac:dyDescent="0.25">
      <c r="A220" t="s">
        <v>13</v>
      </c>
      <c r="B220" t="s">
        <v>11</v>
      </c>
      <c r="C220">
        <v>2003</v>
      </c>
      <c r="D220">
        <v>10</v>
      </c>
      <c r="E220" t="s">
        <v>27</v>
      </c>
      <c r="F220">
        <v>1.5615115342797645E-2</v>
      </c>
    </row>
    <row r="221" spans="1:6" x14ac:dyDescent="0.25">
      <c r="A221" t="s">
        <v>13</v>
      </c>
      <c r="B221" t="s">
        <v>11</v>
      </c>
      <c r="C221">
        <v>2004</v>
      </c>
      <c r="D221">
        <v>5</v>
      </c>
      <c r="E221" t="s">
        <v>27</v>
      </c>
      <c r="F221">
        <v>1.5748858754909067E-2</v>
      </c>
    </row>
    <row r="222" spans="1:6" x14ac:dyDescent="0.25">
      <c r="A222" t="s">
        <v>13</v>
      </c>
      <c r="B222" t="s">
        <v>11</v>
      </c>
      <c r="C222">
        <v>2005</v>
      </c>
      <c r="D222">
        <v>6</v>
      </c>
      <c r="E222" t="s">
        <v>27</v>
      </c>
      <c r="F222">
        <v>1.6500605781081298E-2</v>
      </c>
    </row>
    <row r="223" spans="1:6" x14ac:dyDescent="0.25">
      <c r="A223" t="s">
        <v>13</v>
      </c>
      <c r="B223" t="s">
        <v>11</v>
      </c>
      <c r="C223">
        <v>2006</v>
      </c>
      <c r="D223">
        <v>13</v>
      </c>
      <c r="E223" t="s">
        <v>27</v>
      </c>
      <c r="F223">
        <v>1.3632308021070577E-2</v>
      </c>
    </row>
    <row r="224" spans="1:6" x14ac:dyDescent="0.25">
      <c r="A224" t="s">
        <v>13</v>
      </c>
      <c r="B224" t="s">
        <v>11</v>
      </c>
      <c r="C224">
        <v>2007</v>
      </c>
      <c r="D224">
        <v>19</v>
      </c>
      <c r="E224" t="s">
        <v>27</v>
      </c>
      <c r="F224">
        <v>1.6304441196041845E-2</v>
      </c>
    </row>
    <row r="225" spans="1:6" x14ac:dyDescent="0.25">
      <c r="A225" t="s">
        <v>13</v>
      </c>
      <c r="B225" t="s">
        <v>11</v>
      </c>
      <c r="C225">
        <v>2008</v>
      </c>
      <c r="D225">
        <v>4</v>
      </c>
      <c r="E225" t="s">
        <v>27</v>
      </c>
      <c r="F225">
        <v>1.6351755027113869E-2</v>
      </c>
    </row>
    <row r="226" spans="1:6" x14ac:dyDescent="0.25">
      <c r="A226" t="s">
        <v>13</v>
      </c>
      <c r="B226" t="s">
        <v>11</v>
      </c>
      <c r="C226">
        <v>2009</v>
      </c>
      <c r="D226">
        <v>3</v>
      </c>
      <c r="E226" t="s">
        <v>27</v>
      </c>
      <c r="F226">
        <v>1.4235865540595699E-2</v>
      </c>
    </row>
    <row r="227" spans="1:6" x14ac:dyDescent="0.25">
      <c r="A227" t="s">
        <v>13</v>
      </c>
      <c r="B227" t="s">
        <v>11</v>
      </c>
      <c r="C227">
        <v>2010</v>
      </c>
      <c r="D227">
        <v>30</v>
      </c>
      <c r="E227" t="s">
        <v>27</v>
      </c>
      <c r="F227">
        <v>1.4096765360515524E-2</v>
      </c>
    </row>
    <row r="228" spans="1:6" x14ac:dyDescent="0.25">
      <c r="A228" t="s">
        <v>13</v>
      </c>
      <c r="B228" t="s">
        <v>11</v>
      </c>
      <c r="C228">
        <v>2011</v>
      </c>
      <c r="D228">
        <v>21</v>
      </c>
      <c r="E228" t="s">
        <v>27</v>
      </c>
      <c r="F228">
        <v>1.4039060058502131E-2</v>
      </c>
    </row>
    <row r="229" spans="1:6" x14ac:dyDescent="0.25">
      <c r="A229" t="s">
        <v>13</v>
      </c>
      <c r="B229" t="s">
        <v>11</v>
      </c>
      <c r="C229">
        <v>2012</v>
      </c>
      <c r="D229">
        <v>15</v>
      </c>
      <c r="E229" t="s">
        <v>27</v>
      </c>
      <c r="F229">
        <v>1.6107827462666147E-2</v>
      </c>
    </row>
    <row r="230" spans="1:6" x14ac:dyDescent="0.25">
      <c r="A230" t="s">
        <v>13</v>
      </c>
      <c r="B230" t="s">
        <v>11</v>
      </c>
      <c r="C230">
        <v>2013</v>
      </c>
      <c r="D230">
        <v>18</v>
      </c>
      <c r="E230" t="s">
        <v>27</v>
      </c>
      <c r="F230">
        <v>1.5995597817191485E-2</v>
      </c>
    </row>
    <row r="231" spans="1:6" x14ac:dyDescent="0.25">
      <c r="A231" t="s">
        <v>13</v>
      </c>
      <c r="B231" t="s">
        <v>11</v>
      </c>
      <c r="C231">
        <v>2014</v>
      </c>
      <c r="D231">
        <v>9</v>
      </c>
      <c r="E231" t="s">
        <v>27</v>
      </c>
      <c r="F231">
        <v>1.5727375218651453E-2</v>
      </c>
    </row>
    <row r="232" spans="1:6" x14ac:dyDescent="0.25">
      <c r="A232" t="s">
        <v>13</v>
      </c>
      <c r="B232" t="s">
        <v>11</v>
      </c>
      <c r="C232">
        <v>2015</v>
      </c>
      <c r="D232">
        <v>7</v>
      </c>
      <c r="E232" t="s">
        <v>27</v>
      </c>
      <c r="F232">
        <v>1.4633568036680774E-2</v>
      </c>
    </row>
    <row r="233" spans="1:6" x14ac:dyDescent="0.25">
      <c r="A233" t="s">
        <v>13</v>
      </c>
      <c r="B233" t="s">
        <v>11</v>
      </c>
      <c r="C233">
        <v>2016</v>
      </c>
      <c r="D233">
        <v>12</v>
      </c>
      <c r="E233" t="s">
        <v>27</v>
      </c>
      <c r="F233">
        <v>1.718993084171817E-2</v>
      </c>
    </row>
    <row r="234" spans="1:6" x14ac:dyDescent="0.25">
      <c r="A234" t="s">
        <v>13</v>
      </c>
      <c r="B234" t="s">
        <v>11</v>
      </c>
      <c r="C234">
        <v>2017</v>
      </c>
      <c r="D234">
        <v>2</v>
      </c>
      <c r="E234" t="s">
        <v>27</v>
      </c>
      <c r="F234">
        <v>1.6253993994436996E-2</v>
      </c>
    </row>
    <row r="235" spans="1:6" x14ac:dyDescent="0.25">
      <c r="A235" t="s">
        <v>13</v>
      </c>
      <c r="B235" t="s">
        <v>11</v>
      </c>
      <c r="C235">
        <v>2018</v>
      </c>
      <c r="D235">
        <v>23</v>
      </c>
      <c r="E235" t="s">
        <v>27</v>
      </c>
      <c r="F235">
        <v>1.4346427440148248E-2</v>
      </c>
    </row>
    <row r="236" spans="1:6" x14ac:dyDescent="0.25">
      <c r="A236" t="s">
        <v>13</v>
      </c>
      <c r="B236" t="s">
        <v>11</v>
      </c>
      <c r="C236">
        <v>1980</v>
      </c>
      <c r="D236">
        <v>34</v>
      </c>
      <c r="E236" t="s">
        <v>29</v>
      </c>
      <c r="F236">
        <v>1.6638523783092727E-4</v>
      </c>
    </row>
    <row r="237" spans="1:6" x14ac:dyDescent="0.25">
      <c r="A237" t="s">
        <v>13</v>
      </c>
      <c r="B237" t="s">
        <v>11</v>
      </c>
      <c r="C237">
        <v>1981</v>
      </c>
      <c r="D237">
        <v>29</v>
      </c>
      <c r="E237" t="s">
        <v>29</v>
      </c>
      <c r="F237">
        <v>1.6639359022176066E-4</v>
      </c>
    </row>
    <row r="238" spans="1:6" x14ac:dyDescent="0.25">
      <c r="A238" t="s">
        <v>13</v>
      </c>
      <c r="B238" t="s">
        <v>11</v>
      </c>
      <c r="C238">
        <v>1982</v>
      </c>
      <c r="D238">
        <v>25</v>
      </c>
      <c r="E238" t="s">
        <v>29</v>
      </c>
      <c r="F238">
        <v>1.6637759656437304E-4</v>
      </c>
    </row>
    <row r="239" spans="1:6" x14ac:dyDescent="0.25">
      <c r="A239" t="s">
        <v>13</v>
      </c>
      <c r="B239" t="s">
        <v>11</v>
      </c>
      <c r="C239">
        <v>1983</v>
      </c>
      <c r="D239">
        <v>16</v>
      </c>
      <c r="E239" t="s">
        <v>29</v>
      </c>
      <c r="F239">
        <v>1.6636259400126672E-4</v>
      </c>
    </row>
    <row r="240" spans="1:6" x14ac:dyDescent="0.25">
      <c r="A240" t="s">
        <v>13</v>
      </c>
      <c r="B240" t="s">
        <v>11</v>
      </c>
      <c r="C240">
        <v>1984</v>
      </c>
      <c r="D240">
        <v>26</v>
      </c>
      <c r="E240" t="s">
        <v>29</v>
      </c>
      <c r="F240">
        <v>1.6637755274255699E-4</v>
      </c>
    </row>
    <row r="241" spans="1:6" x14ac:dyDescent="0.25">
      <c r="A241" t="s">
        <v>13</v>
      </c>
      <c r="B241" t="s">
        <v>11</v>
      </c>
      <c r="C241">
        <v>1985</v>
      </c>
      <c r="D241">
        <v>37</v>
      </c>
      <c r="E241" t="s">
        <v>29</v>
      </c>
      <c r="F241">
        <v>1.663801490732511E-4</v>
      </c>
    </row>
    <row r="242" spans="1:6" x14ac:dyDescent="0.25">
      <c r="A242" t="s">
        <v>13</v>
      </c>
      <c r="B242" t="s">
        <v>11</v>
      </c>
      <c r="C242">
        <v>1986</v>
      </c>
      <c r="D242">
        <v>36</v>
      </c>
      <c r="E242" t="s">
        <v>29</v>
      </c>
      <c r="F242">
        <v>1.6638755348402924E-4</v>
      </c>
    </row>
    <row r="243" spans="1:6" x14ac:dyDescent="0.25">
      <c r="A243" t="s">
        <v>13</v>
      </c>
      <c r="B243" t="s">
        <v>11</v>
      </c>
      <c r="C243">
        <v>1987</v>
      </c>
      <c r="D243">
        <v>39</v>
      </c>
      <c r="E243" t="s">
        <v>29</v>
      </c>
      <c r="F243">
        <v>1.6637356712935326E-4</v>
      </c>
    </row>
    <row r="244" spans="1:6" x14ac:dyDescent="0.25">
      <c r="A244" t="s">
        <v>13</v>
      </c>
      <c r="B244" t="s">
        <v>11</v>
      </c>
      <c r="C244">
        <v>1988</v>
      </c>
      <c r="D244">
        <v>35</v>
      </c>
      <c r="E244" t="s">
        <v>29</v>
      </c>
      <c r="F244">
        <v>1.6638085390695921E-4</v>
      </c>
    </row>
    <row r="245" spans="1:6" x14ac:dyDescent="0.25">
      <c r="A245" t="s">
        <v>13</v>
      </c>
      <c r="B245" t="s">
        <v>11</v>
      </c>
      <c r="C245">
        <v>1989</v>
      </c>
      <c r="D245">
        <v>33</v>
      </c>
      <c r="E245" t="s">
        <v>29</v>
      </c>
      <c r="F245">
        <v>1.6637128178222438E-4</v>
      </c>
    </row>
    <row r="246" spans="1:6" x14ac:dyDescent="0.25">
      <c r="A246" t="s">
        <v>13</v>
      </c>
      <c r="B246" t="s">
        <v>11</v>
      </c>
      <c r="C246">
        <v>1990</v>
      </c>
      <c r="D246">
        <v>31</v>
      </c>
      <c r="E246" t="s">
        <v>29</v>
      </c>
      <c r="F246">
        <v>1.663662154046806E-4</v>
      </c>
    </row>
    <row r="247" spans="1:6" x14ac:dyDescent="0.25">
      <c r="A247" t="s">
        <v>13</v>
      </c>
      <c r="B247" t="s">
        <v>11</v>
      </c>
      <c r="C247">
        <v>1991</v>
      </c>
      <c r="D247">
        <v>32</v>
      </c>
      <c r="E247" t="s">
        <v>29</v>
      </c>
      <c r="F247">
        <v>1.6638655833596395E-4</v>
      </c>
    </row>
    <row r="248" spans="1:6" x14ac:dyDescent="0.25">
      <c r="A248" t="s">
        <v>13</v>
      </c>
      <c r="B248" t="s">
        <v>11</v>
      </c>
      <c r="C248">
        <v>1992</v>
      </c>
      <c r="D248">
        <v>20</v>
      </c>
      <c r="E248" t="s">
        <v>29</v>
      </c>
      <c r="F248">
        <v>1.6638300911049641E-4</v>
      </c>
    </row>
    <row r="249" spans="1:6" x14ac:dyDescent="0.25">
      <c r="A249" t="s">
        <v>13</v>
      </c>
      <c r="B249" t="s">
        <v>11</v>
      </c>
      <c r="C249">
        <v>1993</v>
      </c>
      <c r="D249">
        <v>8</v>
      </c>
      <c r="E249" t="s">
        <v>29</v>
      </c>
      <c r="F249">
        <v>1.663462520175832E-4</v>
      </c>
    </row>
    <row r="250" spans="1:6" x14ac:dyDescent="0.25">
      <c r="A250" t="s">
        <v>13</v>
      </c>
      <c r="B250" t="s">
        <v>11</v>
      </c>
      <c r="C250">
        <v>1994</v>
      </c>
      <c r="D250">
        <v>22</v>
      </c>
      <c r="E250" t="s">
        <v>29</v>
      </c>
      <c r="F250">
        <v>1.6638410169708123E-4</v>
      </c>
    </row>
    <row r="251" spans="1:6" x14ac:dyDescent="0.25">
      <c r="A251" t="s">
        <v>13</v>
      </c>
      <c r="B251" t="s">
        <v>11</v>
      </c>
      <c r="C251">
        <v>1995</v>
      </c>
      <c r="D251">
        <v>28</v>
      </c>
      <c r="E251" t="s">
        <v>29</v>
      </c>
      <c r="F251">
        <v>1.6636375681730123E-4</v>
      </c>
    </row>
    <row r="252" spans="1:6" x14ac:dyDescent="0.25">
      <c r="A252" t="s">
        <v>13</v>
      </c>
      <c r="B252" t="s">
        <v>11</v>
      </c>
      <c r="C252">
        <v>1996</v>
      </c>
      <c r="D252">
        <v>27</v>
      </c>
      <c r="E252" t="s">
        <v>29</v>
      </c>
      <c r="F252">
        <v>1.6639102300495127E-4</v>
      </c>
    </row>
    <row r="253" spans="1:6" x14ac:dyDescent="0.25">
      <c r="A253" t="s">
        <v>13</v>
      </c>
      <c r="B253" t="s">
        <v>11</v>
      </c>
      <c r="C253">
        <v>1997</v>
      </c>
      <c r="D253">
        <v>17</v>
      </c>
      <c r="E253" t="s">
        <v>29</v>
      </c>
      <c r="F253">
        <v>1.6634672221960622E-4</v>
      </c>
    </row>
    <row r="254" spans="1:6" x14ac:dyDescent="0.25">
      <c r="A254" t="s">
        <v>13</v>
      </c>
      <c r="B254" t="s">
        <v>11</v>
      </c>
      <c r="C254">
        <v>1998</v>
      </c>
      <c r="D254">
        <v>38</v>
      </c>
      <c r="E254" t="s">
        <v>29</v>
      </c>
      <c r="F254">
        <v>1.6637089189978593E-4</v>
      </c>
    </row>
    <row r="255" spans="1:6" x14ac:dyDescent="0.25">
      <c r="A255" t="s">
        <v>13</v>
      </c>
      <c r="B255" t="s">
        <v>11</v>
      </c>
      <c r="C255">
        <v>1999</v>
      </c>
      <c r="D255">
        <v>14</v>
      </c>
      <c r="E255" t="s">
        <v>29</v>
      </c>
      <c r="F255">
        <v>1.6635302963231028E-4</v>
      </c>
    </row>
    <row r="256" spans="1:6" x14ac:dyDescent="0.25">
      <c r="A256" t="s">
        <v>13</v>
      </c>
      <c r="B256" t="s">
        <v>11</v>
      </c>
      <c r="C256">
        <v>2000</v>
      </c>
      <c r="D256">
        <v>1</v>
      </c>
      <c r="E256" t="s">
        <v>29</v>
      </c>
      <c r="F256">
        <v>1.6640108478683838E-4</v>
      </c>
    </row>
    <row r="257" spans="1:6" x14ac:dyDescent="0.25">
      <c r="A257" t="s">
        <v>13</v>
      </c>
      <c r="B257" t="s">
        <v>11</v>
      </c>
      <c r="C257">
        <v>2001</v>
      </c>
      <c r="D257">
        <v>24</v>
      </c>
      <c r="E257" t="s">
        <v>29</v>
      </c>
      <c r="F257">
        <v>1.6637070075330168E-4</v>
      </c>
    </row>
    <row r="258" spans="1:6" x14ac:dyDescent="0.25">
      <c r="A258" t="s">
        <v>13</v>
      </c>
      <c r="B258" t="s">
        <v>11</v>
      </c>
      <c r="C258">
        <v>2002</v>
      </c>
      <c r="D258">
        <v>11</v>
      </c>
      <c r="E258" t="s">
        <v>29</v>
      </c>
      <c r="F258">
        <v>1.6634832361022613E-4</v>
      </c>
    </row>
    <row r="259" spans="1:6" x14ac:dyDescent="0.25">
      <c r="A259" t="s">
        <v>13</v>
      </c>
      <c r="B259" t="s">
        <v>11</v>
      </c>
      <c r="C259">
        <v>2003</v>
      </c>
      <c r="D259">
        <v>10</v>
      </c>
      <c r="E259" t="s">
        <v>29</v>
      </c>
      <c r="F259">
        <v>1.6635932033519954E-4</v>
      </c>
    </row>
    <row r="260" spans="1:6" x14ac:dyDescent="0.25">
      <c r="A260" t="s">
        <v>13</v>
      </c>
      <c r="B260" t="s">
        <v>11</v>
      </c>
      <c r="C260">
        <v>2004</v>
      </c>
      <c r="D260">
        <v>5</v>
      </c>
      <c r="E260" t="s">
        <v>29</v>
      </c>
      <c r="F260">
        <v>1.663676491399353E-4</v>
      </c>
    </row>
    <row r="261" spans="1:6" x14ac:dyDescent="0.25">
      <c r="A261" t="s">
        <v>13</v>
      </c>
      <c r="B261" t="s">
        <v>11</v>
      </c>
      <c r="C261">
        <v>2005</v>
      </c>
      <c r="D261">
        <v>6</v>
      </c>
      <c r="E261" t="s">
        <v>29</v>
      </c>
      <c r="F261">
        <v>1.6636809314824746E-4</v>
      </c>
    </row>
    <row r="262" spans="1:6" x14ac:dyDescent="0.25">
      <c r="A262" t="s">
        <v>13</v>
      </c>
      <c r="B262" t="s">
        <v>11</v>
      </c>
      <c r="C262">
        <v>2006</v>
      </c>
      <c r="D262">
        <v>13</v>
      </c>
      <c r="E262" t="s">
        <v>29</v>
      </c>
      <c r="F262">
        <v>1.6635913232467006E-4</v>
      </c>
    </row>
    <row r="263" spans="1:6" x14ac:dyDescent="0.25">
      <c r="A263" t="s">
        <v>13</v>
      </c>
      <c r="B263" t="s">
        <v>11</v>
      </c>
      <c r="C263">
        <v>2007</v>
      </c>
      <c r="D263">
        <v>19</v>
      </c>
      <c r="E263" t="s">
        <v>29</v>
      </c>
      <c r="F263">
        <v>1.6635975694332834E-4</v>
      </c>
    </row>
    <row r="264" spans="1:6" x14ac:dyDescent="0.25">
      <c r="A264" t="s">
        <v>13</v>
      </c>
      <c r="B264" t="s">
        <v>11</v>
      </c>
      <c r="C264">
        <v>2008</v>
      </c>
      <c r="D264">
        <v>4</v>
      </c>
      <c r="E264" t="s">
        <v>29</v>
      </c>
      <c r="F264">
        <v>1.6637838796355748E-4</v>
      </c>
    </row>
    <row r="265" spans="1:6" x14ac:dyDescent="0.25">
      <c r="A265" t="s">
        <v>13</v>
      </c>
      <c r="B265" t="s">
        <v>11</v>
      </c>
      <c r="C265">
        <v>2009</v>
      </c>
      <c r="D265">
        <v>3</v>
      </c>
      <c r="E265" t="s">
        <v>29</v>
      </c>
      <c r="F265">
        <v>1.6632287692723837E-4</v>
      </c>
    </row>
    <row r="266" spans="1:6" x14ac:dyDescent="0.25">
      <c r="A266" t="s">
        <v>13</v>
      </c>
      <c r="B266" t="s">
        <v>11</v>
      </c>
      <c r="C266">
        <v>2010</v>
      </c>
      <c r="D266">
        <v>30</v>
      </c>
      <c r="E266" t="s">
        <v>29</v>
      </c>
      <c r="F266">
        <v>1.6637854766721498E-4</v>
      </c>
    </row>
    <row r="267" spans="1:6" x14ac:dyDescent="0.25">
      <c r="A267" t="s">
        <v>13</v>
      </c>
      <c r="B267" t="s">
        <v>11</v>
      </c>
      <c r="C267">
        <v>2011</v>
      </c>
      <c r="D267">
        <v>21</v>
      </c>
      <c r="E267" t="s">
        <v>29</v>
      </c>
      <c r="F267">
        <v>1.663774293302947E-4</v>
      </c>
    </row>
    <row r="268" spans="1:6" x14ac:dyDescent="0.25">
      <c r="A268" t="s">
        <v>13</v>
      </c>
      <c r="B268" t="s">
        <v>11</v>
      </c>
      <c r="C268">
        <v>2012</v>
      </c>
      <c r="D268">
        <v>15</v>
      </c>
      <c r="E268" t="s">
        <v>29</v>
      </c>
      <c r="F268">
        <v>1.6639632306351019E-4</v>
      </c>
    </row>
    <row r="269" spans="1:6" x14ac:dyDescent="0.25">
      <c r="A269" t="s">
        <v>13</v>
      </c>
      <c r="B269" t="s">
        <v>11</v>
      </c>
      <c r="C269">
        <v>2013</v>
      </c>
      <c r="D269">
        <v>18</v>
      </c>
      <c r="E269" t="s">
        <v>29</v>
      </c>
      <c r="F269">
        <v>1.6637390966883883E-4</v>
      </c>
    </row>
    <row r="270" spans="1:6" x14ac:dyDescent="0.25">
      <c r="A270" t="s">
        <v>13</v>
      </c>
      <c r="B270" t="s">
        <v>11</v>
      </c>
      <c r="C270">
        <v>2014</v>
      </c>
      <c r="D270">
        <v>9</v>
      </c>
      <c r="E270" t="s">
        <v>29</v>
      </c>
      <c r="F270">
        <v>1.6635766754072802E-4</v>
      </c>
    </row>
    <row r="271" spans="1:6" x14ac:dyDescent="0.25">
      <c r="A271" t="s">
        <v>13</v>
      </c>
      <c r="B271" t="s">
        <v>11</v>
      </c>
      <c r="C271">
        <v>2015</v>
      </c>
      <c r="D271">
        <v>7</v>
      </c>
      <c r="E271" t="s">
        <v>29</v>
      </c>
      <c r="F271">
        <v>1.6636143240398278E-4</v>
      </c>
    </row>
    <row r="272" spans="1:6" x14ac:dyDescent="0.25">
      <c r="A272" t="s">
        <v>13</v>
      </c>
      <c r="B272" t="s">
        <v>11</v>
      </c>
      <c r="C272">
        <v>2016</v>
      </c>
      <c r="D272">
        <v>12</v>
      </c>
      <c r="E272" t="s">
        <v>29</v>
      </c>
      <c r="F272">
        <v>1.663604254633196E-4</v>
      </c>
    </row>
    <row r="273" spans="1:6" x14ac:dyDescent="0.25">
      <c r="A273" t="s">
        <v>13</v>
      </c>
      <c r="B273" t="s">
        <v>11</v>
      </c>
      <c r="C273">
        <v>2017</v>
      </c>
      <c r="D273">
        <v>2</v>
      </c>
      <c r="E273" t="s">
        <v>29</v>
      </c>
      <c r="F273">
        <v>1.6635939555780449E-4</v>
      </c>
    </row>
    <row r="274" spans="1:6" x14ac:dyDescent="0.25">
      <c r="A274" t="s">
        <v>13</v>
      </c>
      <c r="B274" t="s">
        <v>11</v>
      </c>
      <c r="C274">
        <v>2018</v>
      </c>
      <c r="D274">
        <v>23</v>
      </c>
      <c r="E274" t="s">
        <v>29</v>
      </c>
      <c r="F274">
        <v>1.6635793497125938E-4</v>
      </c>
    </row>
    <row r="275" spans="1:6" x14ac:dyDescent="0.25">
      <c r="A275" t="s">
        <v>13</v>
      </c>
      <c r="B275" t="s">
        <v>11</v>
      </c>
      <c r="C275">
        <v>1980</v>
      </c>
      <c r="D275">
        <v>34</v>
      </c>
      <c r="E275" t="s">
        <v>26</v>
      </c>
      <c r="F275">
        <v>9.6242323600323389E-3</v>
      </c>
    </row>
    <row r="276" spans="1:6" x14ac:dyDescent="0.25">
      <c r="A276" t="s">
        <v>13</v>
      </c>
      <c r="B276" t="s">
        <v>11</v>
      </c>
      <c r="C276">
        <v>1981</v>
      </c>
      <c r="D276">
        <v>29</v>
      </c>
      <c r="E276" t="s">
        <v>26</v>
      </c>
      <c r="F276">
        <v>9.6209753051357573E-3</v>
      </c>
    </row>
    <row r="277" spans="1:6" x14ac:dyDescent="0.25">
      <c r="A277" t="s">
        <v>13</v>
      </c>
      <c r="B277" t="s">
        <v>11</v>
      </c>
      <c r="C277">
        <v>1982</v>
      </c>
      <c r="D277">
        <v>25</v>
      </c>
      <c r="E277" t="s">
        <v>26</v>
      </c>
      <c r="F277">
        <v>9.6199921824095796E-3</v>
      </c>
    </row>
    <row r="278" spans="1:6" x14ac:dyDescent="0.25">
      <c r="A278" t="s">
        <v>13</v>
      </c>
      <c r="B278" t="s">
        <v>11</v>
      </c>
      <c r="C278">
        <v>1983</v>
      </c>
      <c r="D278">
        <v>16</v>
      </c>
      <c r="E278" t="s">
        <v>26</v>
      </c>
      <c r="F278">
        <v>9.6181334552033673E-3</v>
      </c>
    </row>
    <row r="279" spans="1:6" x14ac:dyDescent="0.25">
      <c r="A279" t="s">
        <v>13</v>
      </c>
      <c r="B279" t="s">
        <v>11</v>
      </c>
      <c r="C279">
        <v>1984</v>
      </c>
      <c r="D279">
        <v>26</v>
      </c>
      <c r="E279" t="s">
        <v>26</v>
      </c>
      <c r="F279">
        <v>9.6240615922066168E-3</v>
      </c>
    </row>
    <row r="280" spans="1:6" x14ac:dyDescent="0.25">
      <c r="A280" t="s">
        <v>13</v>
      </c>
      <c r="B280" t="s">
        <v>11</v>
      </c>
      <c r="C280">
        <v>1985</v>
      </c>
      <c r="D280">
        <v>37</v>
      </c>
      <c r="E280" t="s">
        <v>26</v>
      </c>
      <c r="F280">
        <v>9.6177420097285481E-3</v>
      </c>
    </row>
    <row r="281" spans="1:6" x14ac:dyDescent="0.25">
      <c r="A281" t="s">
        <v>13</v>
      </c>
      <c r="B281" t="s">
        <v>11</v>
      </c>
      <c r="C281">
        <v>1986</v>
      </c>
      <c r="D281">
        <v>36</v>
      </c>
      <c r="E281" t="s">
        <v>26</v>
      </c>
      <c r="F281">
        <v>9.62118115863227E-3</v>
      </c>
    </row>
    <row r="282" spans="1:6" x14ac:dyDescent="0.25">
      <c r="A282" t="s">
        <v>13</v>
      </c>
      <c r="B282" t="s">
        <v>11</v>
      </c>
      <c r="C282">
        <v>1987</v>
      </c>
      <c r="D282">
        <v>39</v>
      </c>
      <c r="E282" t="s">
        <v>26</v>
      </c>
      <c r="F282">
        <v>9.6196302103075653E-3</v>
      </c>
    </row>
    <row r="283" spans="1:6" x14ac:dyDescent="0.25">
      <c r="A283" t="s">
        <v>13</v>
      </c>
      <c r="B283" t="s">
        <v>11</v>
      </c>
      <c r="C283">
        <v>1988</v>
      </c>
      <c r="D283">
        <v>35</v>
      </c>
      <c r="E283" t="s">
        <v>26</v>
      </c>
      <c r="F283">
        <v>9.6244321100667427E-3</v>
      </c>
    </row>
    <row r="284" spans="1:6" x14ac:dyDescent="0.25">
      <c r="A284" t="s">
        <v>13</v>
      </c>
      <c r="B284" t="s">
        <v>11</v>
      </c>
      <c r="C284">
        <v>1989</v>
      </c>
      <c r="D284">
        <v>33</v>
      </c>
      <c r="E284" t="s">
        <v>26</v>
      </c>
      <c r="F284">
        <v>9.6204215374680897E-3</v>
      </c>
    </row>
    <row r="285" spans="1:6" x14ac:dyDescent="0.25">
      <c r="A285" t="s">
        <v>13</v>
      </c>
      <c r="B285" t="s">
        <v>11</v>
      </c>
      <c r="C285">
        <v>1990</v>
      </c>
      <c r="D285">
        <v>31</v>
      </c>
      <c r="E285" t="s">
        <v>26</v>
      </c>
      <c r="F285">
        <v>9.6193451792130659E-3</v>
      </c>
    </row>
    <row r="286" spans="1:6" x14ac:dyDescent="0.25">
      <c r="A286" t="s">
        <v>13</v>
      </c>
      <c r="B286" t="s">
        <v>11</v>
      </c>
      <c r="C286">
        <v>1991</v>
      </c>
      <c r="D286">
        <v>32</v>
      </c>
      <c r="E286" t="s">
        <v>26</v>
      </c>
      <c r="F286">
        <v>9.6212191105779169E-3</v>
      </c>
    </row>
    <row r="287" spans="1:6" x14ac:dyDescent="0.25">
      <c r="A287" t="s">
        <v>13</v>
      </c>
      <c r="B287" t="s">
        <v>11</v>
      </c>
      <c r="C287">
        <v>1992</v>
      </c>
      <c r="D287">
        <v>20</v>
      </c>
      <c r="E287" t="s">
        <v>26</v>
      </c>
      <c r="F287">
        <v>9.6242547311942428E-3</v>
      </c>
    </row>
    <row r="288" spans="1:6" x14ac:dyDescent="0.25">
      <c r="A288" t="s">
        <v>13</v>
      </c>
      <c r="B288" t="s">
        <v>11</v>
      </c>
      <c r="C288">
        <v>1993</v>
      </c>
      <c r="D288">
        <v>8</v>
      </c>
      <c r="E288" t="s">
        <v>26</v>
      </c>
      <c r="F288">
        <v>9.6170118798185357E-3</v>
      </c>
    </row>
    <row r="289" spans="1:6" x14ac:dyDescent="0.25">
      <c r="A289" t="s">
        <v>13</v>
      </c>
      <c r="B289" t="s">
        <v>11</v>
      </c>
      <c r="C289">
        <v>1994</v>
      </c>
      <c r="D289">
        <v>22</v>
      </c>
      <c r="E289" t="s">
        <v>26</v>
      </c>
      <c r="F289">
        <v>9.6208014153574915E-3</v>
      </c>
    </row>
    <row r="290" spans="1:6" x14ac:dyDescent="0.25">
      <c r="A290" t="s">
        <v>13</v>
      </c>
      <c r="B290" t="s">
        <v>11</v>
      </c>
      <c r="C290">
        <v>1995</v>
      </c>
      <c r="D290">
        <v>28</v>
      </c>
      <c r="E290" t="s">
        <v>26</v>
      </c>
      <c r="F290">
        <v>9.6186870796958444E-3</v>
      </c>
    </row>
    <row r="291" spans="1:6" x14ac:dyDescent="0.25">
      <c r="A291" t="s">
        <v>13</v>
      </c>
      <c r="B291" t="s">
        <v>11</v>
      </c>
      <c r="C291">
        <v>1996</v>
      </c>
      <c r="D291">
        <v>27</v>
      </c>
      <c r="E291" t="s">
        <v>26</v>
      </c>
      <c r="F291">
        <v>9.6245132333892831E-3</v>
      </c>
    </row>
    <row r="292" spans="1:6" x14ac:dyDescent="0.25">
      <c r="A292" t="s">
        <v>13</v>
      </c>
      <c r="B292" t="s">
        <v>11</v>
      </c>
      <c r="C292">
        <v>1997</v>
      </c>
      <c r="D292">
        <v>17</v>
      </c>
      <c r="E292" t="s">
        <v>26</v>
      </c>
      <c r="F292">
        <v>9.6186195232979936E-3</v>
      </c>
    </row>
    <row r="293" spans="1:6" x14ac:dyDescent="0.25">
      <c r="A293" t="s">
        <v>13</v>
      </c>
      <c r="B293" t="s">
        <v>11</v>
      </c>
      <c r="C293">
        <v>1998</v>
      </c>
      <c r="D293">
        <v>38</v>
      </c>
      <c r="E293" t="s">
        <v>26</v>
      </c>
      <c r="F293">
        <v>9.6177415733497158E-3</v>
      </c>
    </row>
    <row r="294" spans="1:6" x14ac:dyDescent="0.25">
      <c r="A294" t="s">
        <v>13</v>
      </c>
      <c r="B294" t="s">
        <v>11</v>
      </c>
      <c r="C294">
        <v>1999</v>
      </c>
      <c r="D294">
        <v>14</v>
      </c>
      <c r="E294" t="s">
        <v>26</v>
      </c>
      <c r="F294">
        <v>9.6187933142387171E-3</v>
      </c>
    </row>
    <row r="295" spans="1:6" x14ac:dyDescent="0.25">
      <c r="A295" t="s">
        <v>13</v>
      </c>
      <c r="B295" t="s">
        <v>11</v>
      </c>
      <c r="C295">
        <v>2000</v>
      </c>
      <c r="D295">
        <v>1</v>
      </c>
      <c r="E295" t="s">
        <v>26</v>
      </c>
      <c r="F295">
        <v>9.6255646311874769E-3</v>
      </c>
    </row>
    <row r="296" spans="1:6" x14ac:dyDescent="0.25">
      <c r="A296" t="s">
        <v>13</v>
      </c>
      <c r="B296" t="s">
        <v>11</v>
      </c>
      <c r="C296">
        <v>2001</v>
      </c>
      <c r="D296">
        <v>24</v>
      </c>
      <c r="E296" t="s">
        <v>26</v>
      </c>
      <c r="F296">
        <v>9.6193497850755004E-3</v>
      </c>
    </row>
    <row r="297" spans="1:6" x14ac:dyDescent="0.25">
      <c r="A297" t="s">
        <v>13</v>
      </c>
      <c r="B297" t="s">
        <v>11</v>
      </c>
      <c r="C297">
        <v>2002</v>
      </c>
      <c r="D297">
        <v>11</v>
      </c>
      <c r="E297" t="s">
        <v>26</v>
      </c>
      <c r="F297">
        <v>9.6185935041425905E-3</v>
      </c>
    </row>
    <row r="298" spans="1:6" x14ac:dyDescent="0.25">
      <c r="A298" t="s">
        <v>13</v>
      </c>
      <c r="B298" t="s">
        <v>11</v>
      </c>
      <c r="C298">
        <v>2003</v>
      </c>
      <c r="D298">
        <v>10</v>
      </c>
      <c r="E298" t="s">
        <v>26</v>
      </c>
      <c r="F298">
        <v>9.6197933465699357E-3</v>
      </c>
    </row>
    <row r="299" spans="1:6" x14ac:dyDescent="0.25">
      <c r="A299" t="s">
        <v>13</v>
      </c>
      <c r="B299" t="s">
        <v>11</v>
      </c>
      <c r="C299">
        <v>2004</v>
      </c>
      <c r="D299">
        <v>5</v>
      </c>
      <c r="E299" t="s">
        <v>26</v>
      </c>
      <c r="F299">
        <v>9.6242650116391722E-3</v>
      </c>
    </row>
    <row r="300" spans="1:6" x14ac:dyDescent="0.25">
      <c r="A300" t="s">
        <v>13</v>
      </c>
      <c r="B300" t="s">
        <v>11</v>
      </c>
      <c r="C300">
        <v>2005</v>
      </c>
      <c r="D300">
        <v>6</v>
      </c>
      <c r="E300" t="s">
        <v>26</v>
      </c>
      <c r="F300">
        <v>9.6193676010039187E-3</v>
      </c>
    </row>
    <row r="301" spans="1:6" x14ac:dyDescent="0.25">
      <c r="A301" t="s">
        <v>13</v>
      </c>
      <c r="B301" t="s">
        <v>11</v>
      </c>
      <c r="C301">
        <v>2006</v>
      </c>
      <c r="D301">
        <v>13</v>
      </c>
      <c r="E301" t="s">
        <v>26</v>
      </c>
      <c r="F301">
        <v>9.6185004067373368E-3</v>
      </c>
    </row>
    <row r="302" spans="1:6" x14ac:dyDescent="0.25">
      <c r="A302" t="s">
        <v>13</v>
      </c>
      <c r="B302" t="s">
        <v>11</v>
      </c>
      <c r="C302">
        <v>2007</v>
      </c>
      <c r="D302">
        <v>19</v>
      </c>
      <c r="E302" t="s">
        <v>26</v>
      </c>
      <c r="F302">
        <v>9.6187261121402079E-3</v>
      </c>
    </row>
    <row r="303" spans="1:6" x14ac:dyDescent="0.25">
      <c r="A303" t="s">
        <v>13</v>
      </c>
      <c r="B303" t="s">
        <v>11</v>
      </c>
      <c r="C303">
        <v>2008</v>
      </c>
      <c r="D303">
        <v>4</v>
      </c>
      <c r="E303" t="s">
        <v>26</v>
      </c>
      <c r="F303">
        <v>9.6247166963544951E-3</v>
      </c>
    </row>
    <row r="304" spans="1:6" x14ac:dyDescent="0.25">
      <c r="A304" t="s">
        <v>13</v>
      </c>
      <c r="B304" t="s">
        <v>11</v>
      </c>
      <c r="C304">
        <v>2009</v>
      </c>
      <c r="D304">
        <v>3</v>
      </c>
      <c r="E304" t="s">
        <v>26</v>
      </c>
      <c r="F304">
        <v>9.6178503198219786E-3</v>
      </c>
    </row>
    <row r="305" spans="1:6" x14ac:dyDescent="0.25">
      <c r="A305" t="s">
        <v>13</v>
      </c>
      <c r="B305" t="s">
        <v>11</v>
      </c>
      <c r="C305">
        <v>2010</v>
      </c>
      <c r="D305">
        <v>30</v>
      </c>
      <c r="E305" t="s">
        <v>26</v>
      </c>
      <c r="F305">
        <v>9.6212959027480813E-3</v>
      </c>
    </row>
    <row r="306" spans="1:6" x14ac:dyDescent="0.25">
      <c r="A306" t="s">
        <v>13</v>
      </c>
      <c r="B306" t="s">
        <v>11</v>
      </c>
      <c r="C306">
        <v>2011</v>
      </c>
      <c r="D306">
        <v>21</v>
      </c>
      <c r="E306" t="s">
        <v>26</v>
      </c>
      <c r="F306">
        <v>9.6203924309847758E-3</v>
      </c>
    </row>
    <row r="307" spans="1:6" x14ac:dyDescent="0.25">
      <c r="A307" t="s">
        <v>13</v>
      </c>
      <c r="B307" t="s">
        <v>11</v>
      </c>
      <c r="C307">
        <v>2012</v>
      </c>
      <c r="D307">
        <v>15</v>
      </c>
      <c r="E307" t="s">
        <v>26</v>
      </c>
      <c r="F307">
        <v>9.6251173039915896E-3</v>
      </c>
    </row>
    <row r="308" spans="1:6" x14ac:dyDescent="0.25">
      <c r="A308" t="s">
        <v>13</v>
      </c>
      <c r="B308" t="s">
        <v>11</v>
      </c>
      <c r="C308">
        <v>2013</v>
      </c>
      <c r="D308">
        <v>18</v>
      </c>
      <c r="E308" t="s">
        <v>26</v>
      </c>
      <c r="F308">
        <v>9.6201545297601339E-3</v>
      </c>
    </row>
    <row r="309" spans="1:6" x14ac:dyDescent="0.25">
      <c r="A309" t="s">
        <v>13</v>
      </c>
      <c r="B309" t="s">
        <v>11</v>
      </c>
      <c r="C309">
        <v>2014</v>
      </c>
      <c r="D309">
        <v>9</v>
      </c>
      <c r="E309" t="s">
        <v>26</v>
      </c>
      <c r="F309">
        <v>9.6198020172356801E-3</v>
      </c>
    </row>
    <row r="310" spans="1:6" x14ac:dyDescent="0.25">
      <c r="A310" t="s">
        <v>13</v>
      </c>
      <c r="B310" t="s">
        <v>11</v>
      </c>
      <c r="C310">
        <v>2015</v>
      </c>
      <c r="D310">
        <v>7</v>
      </c>
      <c r="E310" t="s">
        <v>26</v>
      </c>
      <c r="F310">
        <v>9.6196757900782123E-3</v>
      </c>
    </row>
    <row r="311" spans="1:6" x14ac:dyDescent="0.25">
      <c r="A311" t="s">
        <v>13</v>
      </c>
      <c r="B311" t="s">
        <v>11</v>
      </c>
      <c r="C311">
        <v>2016</v>
      </c>
      <c r="D311">
        <v>12</v>
      </c>
      <c r="E311" t="s">
        <v>26</v>
      </c>
      <c r="F311">
        <v>9.6233113880433881E-3</v>
      </c>
    </row>
    <row r="312" spans="1:6" x14ac:dyDescent="0.25">
      <c r="A312" t="s">
        <v>13</v>
      </c>
      <c r="B312" t="s">
        <v>11</v>
      </c>
      <c r="C312">
        <v>2017</v>
      </c>
      <c r="D312">
        <v>2</v>
      </c>
      <c r="E312" t="s">
        <v>26</v>
      </c>
      <c r="F312">
        <v>9.6186663891542814E-3</v>
      </c>
    </row>
    <row r="313" spans="1:6" x14ac:dyDescent="0.25">
      <c r="A313" t="s">
        <v>13</v>
      </c>
      <c r="B313" t="s">
        <v>11</v>
      </c>
      <c r="C313">
        <v>2018</v>
      </c>
      <c r="D313">
        <v>23</v>
      </c>
      <c r="E313" t="s">
        <v>26</v>
      </c>
      <c r="F313">
        <v>9.6203963224681457E-3</v>
      </c>
    </row>
    <row r="314" spans="1:6" x14ac:dyDescent="0.25">
      <c r="A314" t="s">
        <v>13</v>
      </c>
      <c r="B314" t="s">
        <v>11</v>
      </c>
      <c r="C314">
        <v>1980</v>
      </c>
      <c r="D314">
        <v>34</v>
      </c>
      <c r="E314" t="s">
        <v>24</v>
      </c>
      <c r="F314">
        <v>0.17696234039518119</v>
      </c>
    </row>
    <row r="315" spans="1:6" x14ac:dyDescent="0.25">
      <c r="A315" t="s">
        <v>13</v>
      </c>
      <c r="B315" t="s">
        <v>11</v>
      </c>
      <c r="C315">
        <v>1981</v>
      </c>
      <c r="D315">
        <v>29</v>
      </c>
      <c r="E315" t="s">
        <v>24</v>
      </c>
      <c r="F315">
        <v>0.16994347000107682</v>
      </c>
    </row>
    <row r="316" spans="1:6" x14ac:dyDescent="0.25">
      <c r="A316" t="s">
        <v>13</v>
      </c>
      <c r="B316" t="s">
        <v>11</v>
      </c>
      <c r="C316">
        <v>1982</v>
      </c>
      <c r="D316">
        <v>25</v>
      </c>
      <c r="E316" t="s">
        <v>24</v>
      </c>
      <c r="F316">
        <v>0.16643954412080539</v>
      </c>
    </row>
    <row r="317" spans="1:6" x14ac:dyDescent="0.25">
      <c r="A317" t="s">
        <v>13</v>
      </c>
      <c r="B317" t="s">
        <v>11</v>
      </c>
      <c r="C317">
        <v>1983</v>
      </c>
      <c r="D317">
        <v>16</v>
      </c>
      <c r="E317" t="s">
        <v>24</v>
      </c>
      <c r="F317">
        <v>0.15518690203808988</v>
      </c>
    </row>
    <row r="318" spans="1:6" x14ac:dyDescent="0.25">
      <c r="A318" t="s">
        <v>13</v>
      </c>
      <c r="B318" t="s">
        <v>11</v>
      </c>
      <c r="C318">
        <v>1984</v>
      </c>
      <c r="D318">
        <v>26</v>
      </c>
      <c r="E318" t="s">
        <v>24</v>
      </c>
      <c r="F318">
        <v>0.16733961964157926</v>
      </c>
    </row>
    <row r="319" spans="1:6" x14ac:dyDescent="0.25">
      <c r="A319" t="s">
        <v>13</v>
      </c>
      <c r="B319" t="s">
        <v>11</v>
      </c>
      <c r="C319">
        <v>1985</v>
      </c>
      <c r="D319">
        <v>37</v>
      </c>
      <c r="E319" t="s">
        <v>24</v>
      </c>
      <c r="F319">
        <v>0.18732939229195528</v>
      </c>
    </row>
    <row r="320" spans="1:6" x14ac:dyDescent="0.25">
      <c r="A320" t="s">
        <v>13</v>
      </c>
      <c r="B320" t="s">
        <v>11</v>
      </c>
      <c r="C320">
        <v>1986</v>
      </c>
      <c r="D320">
        <v>36</v>
      </c>
      <c r="E320" t="s">
        <v>24</v>
      </c>
      <c r="F320">
        <v>0.18507436894449669</v>
      </c>
    </row>
    <row r="321" spans="1:6" x14ac:dyDescent="0.25">
      <c r="A321" t="s">
        <v>13</v>
      </c>
      <c r="B321" t="s">
        <v>11</v>
      </c>
      <c r="C321">
        <v>1987</v>
      </c>
      <c r="D321">
        <v>39</v>
      </c>
      <c r="E321" t="s">
        <v>24</v>
      </c>
      <c r="F321">
        <v>0.19186298067111851</v>
      </c>
    </row>
    <row r="322" spans="1:6" x14ac:dyDescent="0.25">
      <c r="A322" t="s">
        <v>13</v>
      </c>
      <c r="B322" t="s">
        <v>11</v>
      </c>
      <c r="C322">
        <v>1988</v>
      </c>
      <c r="D322">
        <v>35</v>
      </c>
      <c r="E322" t="s">
        <v>24</v>
      </c>
      <c r="F322">
        <v>0.18368974373569547</v>
      </c>
    </row>
    <row r="323" spans="1:6" x14ac:dyDescent="0.25">
      <c r="A323" t="s">
        <v>13</v>
      </c>
      <c r="B323" t="s">
        <v>11</v>
      </c>
      <c r="C323">
        <v>1989</v>
      </c>
      <c r="D323">
        <v>33</v>
      </c>
      <c r="E323" t="s">
        <v>24</v>
      </c>
      <c r="F323">
        <v>0.1751542781653633</v>
      </c>
    </row>
    <row r="324" spans="1:6" x14ac:dyDescent="0.25">
      <c r="A324" t="s">
        <v>13</v>
      </c>
      <c r="B324" t="s">
        <v>11</v>
      </c>
      <c r="C324">
        <v>1990</v>
      </c>
      <c r="D324">
        <v>31</v>
      </c>
      <c r="E324" t="s">
        <v>24</v>
      </c>
      <c r="F324">
        <v>0.17182826737772366</v>
      </c>
    </row>
    <row r="325" spans="1:6" x14ac:dyDescent="0.25">
      <c r="A325" t="s">
        <v>13</v>
      </c>
      <c r="B325" t="s">
        <v>11</v>
      </c>
      <c r="C325">
        <v>1991</v>
      </c>
      <c r="D325">
        <v>32</v>
      </c>
      <c r="E325" t="s">
        <v>24</v>
      </c>
      <c r="F325">
        <v>0.17465595716343488</v>
      </c>
    </row>
    <row r="326" spans="1:6" x14ac:dyDescent="0.25">
      <c r="A326" t="s">
        <v>13</v>
      </c>
      <c r="B326" t="s">
        <v>11</v>
      </c>
      <c r="C326">
        <v>1992</v>
      </c>
      <c r="D326">
        <v>20</v>
      </c>
      <c r="E326" t="s">
        <v>24</v>
      </c>
      <c r="F326">
        <v>0.16003316836770928</v>
      </c>
    </row>
    <row r="327" spans="1:6" x14ac:dyDescent="0.25">
      <c r="A327" t="s">
        <v>13</v>
      </c>
      <c r="B327" t="s">
        <v>11</v>
      </c>
      <c r="C327">
        <v>1993</v>
      </c>
      <c r="D327">
        <v>8</v>
      </c>
      <c r="E327" t="s">
        <v>24</v>
      </c>
      <c r="F327">
        <v>0.14650126995374521</v>
      </c>
    </row>
    <row r="328" spans="1:6" x14ac:dyDescent="0.25">
      <c r="A328" t="s">
        <v>13</v>
      </c>
      <c r="B328" t="s">
        <v>11</v>
      </c>
      <c r="C328">
        <v>1994</v>
      </c>
      <c r="D328">
        <v>22</v>
      </c>
      <c r="E328" t="s">
        <v>24</v>
      </c>
      <c r="F328">
        <v>0.16260727090498159</v>
      </c>
    </row>
    <row r="329" spans="1:6" x14ac:dyDescent="0.25">
      <c r="A329" t="s">
        <v>13</v>
      </c>
      <c r="B329" t="s">
        <v>11</v>
      </c>
      <c r="C329">
        <v>1995</v>
      </c>
      <c r="D329">
        <v>28</v>
      </c>
      <c r="E329" t="s">
        <v>24</v>
      </c>
      <c r="F329">
        <v>0.16981265037218868</v>
      </c>
    </row>
    <row r="330" spans="1:6" x14ac:dyDescent="0.25">
      <c r="A330" t="s">
        <v>13</v>
      </c>
      <c r="B330" t="s">
        <v>11</v>
      </c>
      <c r="C330">
        <v>1996</v>
      </c>
      <c r="D330">
        <v>27</v>
      </c>
      <c r="E330" t="s">
        <v>24</v>
      </c>
      <c r="F330">
        <v>0.16781163533122503</v>
      </c>
    </row>
    <row r="331" spans="1:6" x14ac:dyDescent="0.25">
      <c r="A331" t="s">
        <v>13</v>
      </c>
      <c r="B331" t="s">
        <v>11</v>
      </c>
      <c r="C331">
        <v>1997</v>
      </c>
      <c r="D331">
        <v>17</v>
      </c>
      <c r="E331" t="s">
        <v>24</v>
      </c>
      <c r="F331">
        <v>0.15565469304178559</v>
      </c>
    </row>
    <row r="332" spans="1:6" x14ac:dyDescent="0.25">
      <c r="A332" t="s">
        <v>13</v>
      </c>
      <c r="B332" t="s">
        <v>11</v>
      </c>
      <c r="C332">
        <v>1998</v>
      </c>
      <c r="D332">
        <v>38</v>
      </c>
      <c r="E332" t="s">
        <v>24</v>
      </c>
      <c r="F332">
        <v>0.18809851038989558</v>
      </c>
    </row>
    <row r="333" spans="1:6" x14ac:dyDescent="0.25">
      <c r="A333" t="s">
        <v>13</v>
      </c>
      <c r="B333" t="s">
        <v>11</v>
      </c>
      <c r="C333">
        <v>1999</v>
      </c>
      <c r="D333">
        <v>14</v>
      </c>
      <c r="E333" t="s">
        <v>24</v>
      </c>
      <c r="F333">
        <v>0.15279126474940219</v>
      </c>
    </row>
    <row r="334" spans="1:6" x14ac:dyDescent="0.25">
      <c r="A334" t="s">
        <v>13</v>
      </c>
      <c r="B334" t="s">
        <v>11</v>
      </c>
      <c r="C334">
        <v>2000</v>
      </c>
      <c r="D334">
        <v>1</v>
      </c>
      <c r="E334" t="s">
        <v>24</v>
      </c>
      <c r="F334">
        <v>0.1204088966312689</v>
      </c>
    </row>
    <row r="335" spans="1:6" x14ac:dyDescent="0.25">
      <c r="A335" t="s">
        <v>13</v>
      </c>
      <c r="B335" t="s">
        <v>11</v>
      </c>
      <c r="C335">
        <v>2001</v>
      </c>
      <c r="D335">
        <v>24</v>
      </c>
      <c r="E335" t="s">
        <v>24</v>
      </c>
      <c r="F335">
        <v>0.16516648254140939</v>
      </c>
    </row>
    <row r="336" spans="1:6" x14ac:dyDescent="0.25">
      <c r="A336" t="s">
        <v>13</v>
      </c>
      <c r="B336" t="s">
        <v>11</v>
      </c>
      <c r="C336">
        <v>2002</v>
      </c>
      <c r="D336">
        <v>11</v>
      </c>
      <c r="E336" t="s">
        <v>24</v>
      </c>
      <c r="F336">
        <v>0.14736007831536538</v>
      </c>
    </row>
    <row r="337" spans="1:6" x14ac:dyDescent="0.25">
      <c r="A337" t="s">
        <v>13</v>
      </c>
      <c r="B337" t="s">
        <v>11</v>
      </c>
      <c r="C337">
        <v>2003</v>
      </c>
      <c r="D337">
        <v>10</v>
      </c>
      <c r="E337" t="s">
        <v>24</v>
      </c>
      <c r="F337">
        <v>0.14716114766494431</v>
      </c>
    </row>
    <row r="338" spans="1:6" x14ac:dyDescent="0.25">
      <c r="A338" t="s">
        <v>13</v>
      </c>
      <c r="B338" t="s">
        <v>11</v>
      </c>
      <c r="C338">
        <v>2004</v>
      </c>
      <c r="D338">
        <v>5</v>
      </c>
      <c r="E338" t="s">
        <v>24</v>
      </c>
      <c r="F338">
        <v>0.14247692893557504</v>
      </c>
    </row>
    <row r="339" spans="1:6" x14ac:dyDescent="0.25">
      <c r="A339" t="s">
        <v>13</v>
      </c>
      <c r="B339" t="s">
        <v>11</v>
      </c>
      <c r="C339">
        <v>2005</v>
      </c>
      <c r="D339">
        <v>6</v>
      </c>
      <c r="E339" t="s">
        <v>24</v>
      </c>
      <c r="F339">
        <v>0.14497695391753218</v>
      </c>
    </row>
    <row r="340" spans="1:6" x14ac:dyDescent="0.25">
      <c r="A340" t="s">
        <v>13</v>
      </c>
      <c r="B340" t="s">
        <v>11</v>
      </c>
      <c r="C340">
        <v>2006</v>
      </c>
      <c r="D340">
        <v>13</v>
      </c>
      <c r="E340" t="s">
        <v>24</v>
      </c>
      <c r="F340">
        <v>0.15253197273050081</v>
      </c>
    </row>
    <row r="341" spans="1:6" x14ac:dyDescent="0.25">
      <c r="A341" t="s">
        <v>13</v>
      </c>
      <c r="B341" t="s">
        <v>11</v>
      </c>
      <c r="C341">
        <v>2007</v>
      </c>
      <c r="D341">
        <v>19</v>
      </c>
      <c r="E341" t="s">
        <v>24</v>
      </c>
      <c r="F341">
        <v>0.15906559793975783</v>
      </c>
    </row>
    <row r="342" spans="1:6" x14ac:dyDescent="0.25">
      <c r="A342" t="s">
        <v>13</v>
      </c>
      <c r="B342" t="s">
        <v>11</v>
      </c>
      <c r="C342">
        <v>2008</v>
      </c>
      <c r="D342">
        <v>4</v>
      </c>
      <c r="E342" t="s">
        <v>24</v>
      </c>
      <c r="F342">
        <v>0.14063602417617507</v>
      </c>
    </row>
    <row r="343" spans="1:6" x14ac:dyDescent="0.25">
      <c r="A343" t="s">
        <v>13</v>
      </c>
      <c r="B343" t="s">
        <v>11</v>
      </c>
      <c r="C343">
        <v>2009</v>
      </c>
      <c r="D343">
        <v>3</v>
      </c>
      <c r="E343" t="s">
        <v>24</v>
      </c>
      <c r="F343">
        <v>0.13685527412096729</v>
      </c>
    </row>
    <row r="344" spans="1:6" x14ac:dyDescent="0.25">
      <c r="A344" t="s">
        <v>13</v>
      </c>
      <c r="B344" t="s">
        <v>11</v>
      </c>
      <c r="C344">
        <v>2010</v>
      </c>
      <c r="D344">
        <v>30</v>
      </c>
      <c r="E344" t="s">
        <v>24</v>
      </c>
      <c r="F344">
        <v>0.17140810098422965</v>
      </c>
    </row>
    <row r="345" spans="1:6" x14ac:dyDescent="0.25">
      <c r="A345" t="s">
        <v>13</v>
      </c>
      <c r="B345" t="s">
        <v>11</v>
      </c>
      <c r="C345">
        <v>2011</v>
      </c>
      <c r="D345">
        <v>21</v>
      </c>
      <c r="E345" t="s">
        <v>24</v>
      </c>
      <c r="F345">
        <v>0.16080378962107844</v>
      </c>
    </row>
    <row r="346" spans="1:6" x14ac:dyDescent="0.25">
      <c r="A346" t="s">
        <v>13</v>
      </c>
      <c r="B346" t="s">
        <v>11</v>
      </c>
      <c r="C346">
        <v>2012</v>
      </c>
      <c r="D346">
        <v>15</v>
      </c>
      <c r="E346" t="s">
        <v>24</v>
      </c>
      <c r="F346">
        <v>0.15373969075394672</v>
      </c>
    </row>
    <row r="347" spans="1:6" x14ac:dyDescent="0.25">
      <c r="A347" t="s">
        <v>13</v>
      </c>
      <c r="B347" t="s">
        <v>11</v>
      </c>
      <c r="C347">
        <v>2013</v>
      </c>
      <c r="D347">
        <v>18</v>
      </c>
      <c r="E347" t="s">
        <v>24</v>
      </c>
      <c r="F347">
        <v>0.15829861912159945</v>
      </c>
    </row>
    <row r="348" spans="1:6" x14ac:dyDescent="0.25">
      <c r="A348" t="s">
        <v>13</v>
      </c>
      <c r="B348" t="s">
        <v>11</v>
      </c>
      <c r="C348">
        <v>2014</v>
      </c>
      <c r="D348">
        <v>9</v>
      </c>
      <c r="E348" t="s">
        <v>24</v>
      </c>
      <c r="F348">
        <v>0.147142502677889</v>
      </c>
    </row>
    <row r="349" spans="1:6" x14ac:dyDescent="0.25">
      <c r="A349" t="s">
        <v>13</v>
      </c>
      <c r="B349" t="s">
        <v>11</v>
      </c>
      <c r="C349">
        <v>2015</v>
      </c>
      <c r="D349">
        <v>7</v>
      </c>
      <c r="E349" t="s">
        <v>24</v>
      </c>
      <c r="F349">
        <v>0.14634740485799308</v>
      </c>
    </row>
    <row r="350" spans="1:6" x14ac:dyDescent="0.25">
      <c r="A350" t="s">
        <v>13</v>
      </c>
      <c r="B350" t="s">
        <v>11</v>
      </c>
      <c r="C350">
        <v>2016</v>
      </c>
      <c r="D350">
        <v>12</v>
      </c>
      <c r="E350" t="s">
        <v>24</v>
      </c>
      <c r="F350">
        <v>0.15001050582725703</v>
      </c>
    </row>
    <row r="351" spans="1:6" x14ac:dyDescent="0.25">
      <c r="A351" t="s">
        <v>13</v>
      </c>
      <c r="B351" t="s">
        <v>11</v>
      </c>
      <c r="C351">
        <v>2017</v>
      </c>
      <c r="D351">
        <v>2</v>
      </c>
      <c r="E351" t="s">
        <v>24</v>
      </c>
      <c r="F351">
        <v>0.13402556040226499</v>
      </c>
    </row>
    <row r="352" spans="1:6" x14ac:dyDescent="0.25">
      <c r="A352" t="s">
        <v>13</v>
      </c>
      <c r="B352" t="s">
        <v>11</v>
      </c>
      <c r="C352">
        <v>2018</v>
      </c>
      <c r="D352">
        <v>23</v>
      </c>
      <c r="E352" t="s">
        <v>24</v>
      </c>
      <c r="F352">
        <v>0.1647178002677776</v>
      </c>
    </row>
    <row r="353" spans="1:6" x14ac:dyDescent="0.25">
      <c r="A353" t="s">
        <v>13</v>
      </c>
      <c r="B353" t="s">
        <v>11</v>
      </c>
      <c r="C353">
        <v>1980</v>
      </c>
      <c r="D353">
        <v>34</v>
      </c>
      <c r="E353" t="s">
        <v>25</v>
      </c>
      <c r="F353">
        <v>1.8102140654656661E-2</v>
      </c>
    </row>
    <row r="354" spans="1:6" x14ac:dyDescent="0.25">
      <c r="A354" t="s">
        <v>13</v>
      </c>
      <c r="B354" t="s">
        <v>11</v>
      </c>
      <c r="C354">
        <v>1981</v>
      </c>
      <c r="D354">
        <v>29</v>
      </c>
      <c r="E354" t="s">
        <v>25</v>
      </c>
      <c r="F354">
        <v>1.8041410802124198E-2</v>
      </c>
    </row>
    <row r="355" spans="1:6" x14ac:dyDescent="0.25">
      <c r="A355" t="s">
        <v>13</v>
      </c>
      <c r="B355" t="s">
        <v>11</v>
      </c>
      <c r="C355">
        <v>1982</v>
      </c>
      <c r="D355">
        <v>25</v>
      </c>
      <c r="E355" t="s">
        <v>25</v>
      </c>
      <c r="F355">
        <v>1.7957730268510788E-2</v>
      </c>
    </row>
    <row r="356" spans="1:6" x14ac:dyDescent="0.25">
      <c r="A356" t="s">
        <v>13</v>
      </c>
      <c r="B356" t="s">
        <v>11</v>
      </c>
      <c r="C356">
        <v>1983</v>
      </c>
      <c r="D356">
        <v>16</v>
      </c>
      <c r="E356" t="s">
        <v>25</v>
      </c>
      <c r="F356">
        <v>1.802658825974774E-2</v>
      </c>
    </row>
    <row r="357" spans="1:6" x14ac:dyDescent="0.25">
      <c r="A357" t="s">
        <v>13</v>
      </c>
      <c r="B357" t="s">
        <v>11</v>
      </c>
      <c r="C357">
        <v>1984</v>
      </c>
      <c r="D357">
        <v>26</v>
      </c>
      <c r="E357" t="s">
        <v>25</v>
      </c>
      <c r="F357">
        <v>1.8065904758981333E-2</v>
      </c>
    </row>
    <row r="358" spans="1:6" x14ac:dyDescent="0.25">
      <c r="A358" t="s">
        <v>13</v>
      </c>
      <c r="B358" t="s">
        <v>11</v>
      </c>
      <c r="C358">
        <v>1985</v>
      </c>
      <c r="D358">
        <v>37</v>
      </c>
      <c r="E358" t="s">
        <v>25</v>
      </c>
      <c r="F358">
        <v>1.8063725707598441E-2</v>
      </c>
    </row>
    <row r="359" spans="1:6" x14ac:dyDescent="0.25">
      <c r="A359" t="s">
        <v>13</v>
      </c>
      <c r="B359" t="s">
        <v>11</v>
      </c>
      <c r="C359">
        <v>1986</v>
      </c>
      <c r="D359">
        <v>36</v>
      </c>
      <c r="E359" t="s">
        <v>25</v>
      </c>
      <c r="F359">
        <v>1.8051044572900223E-2</v>
      </c>
    </row>
    <row r="360" spans="1:6" x14ac:dyDescent="0.25">
      <c r="A360" t="s">
        <v>13</v>
      </c>
      <c r="B360" t="s">
        <v>11</v>
      </c>
      <c r="C360">
        <v>1987</v>
      </c>
      <c r="D360">
        <v>39</v>
      </c>
      <c r="E360" t="s">
        <v>25</v>
      </c>
      <c r="F360">
        <v>1.7916500605855337E-2</v>
      </c>
    </row>
    <row r="361" spans="1:6" x14ac:dyDescent="0.25">
      <c r="A361" t="s">
        <v>13</v>
      </c>
      <c r="B361" t="s">
        <v>11</v>
      </c>
      <c r="C361">
        <v>1988</v>
      </c>
      <c r="D361">
        <v>35</v>
      </c>
      <c r="E361" t="s">
        <v>25</v>
      </c>
      <c r="F361">
        <v>1.8131027933165705E-2</v>
      </c>
    </row>
    <row r="362" spans="1:6" x14ac:dyDescent="0.25">
      <c r="A362" t="s">
        <v>13</v>
      </c>
      <c r="B362" t="s">
        <v>11</v>
      </c>
      <c r="C362">
        <v>1989</v>
      </c>
      <c r="D362">
        <v>33</v>
      </c>
      <c r="E362" t="s">
        <v>25</v>
      </c>
      <c r="F362">
        <v>1.8055430700645685E-2</v>
      </c>
    </row>
    <row r="363" spans="1:6" x14ac:dyDescent="0.25">
      <c r="A363" t="s">
        <v>13</v>
      </c>
      <c r="B363" t="s">
        <v>11</v>
      </c>
      <c r="C363">
        <v>1990</v>
      </c>
      <c r="D363">
        <v>31</v>
      </c>
      <c r="E363" t="s">
        <v>25</v>
      </c>
      <c r="F363">
        <v>1.806797923807614E-2</v>
      </c>
    </row>
    <row r="364" spans="1:6" x14ac:dyDescent="0.25">
      <c r="A364" t="s">
        <v>13</v>
      </c>
      <c r="B364" t="s">
        <v>11</v>
      </c>
      <c r="C364">
        <v>1991</v>
      </c>
      <c r="D364">
        <v>32</v>
      </c>
      <c r="E364" t="s">
        <v>25</v>
      </c>
      <c r="F364">
        <v>1.8012533142947887E-2</v>
      </c>
    </row>
    <row r="365" spans="1:6" x14ac:dyDescent="0.25">
      <c r="A365" t="s">
        <v>13</v>
      </c>
      <c r="B365" t="s">
        <v>11</v>
      </c>
      <c r="C365">
        <v>1992</v>
      </c>
      <c r="D365">
        <v>20</v>
      </c>
      <c r="E365" t="s">
        <v>25</v>
      </c>
      <c r="F365">
        <v>1.8067650230041126E-2</v>
      </c>
    </row>
    <row r="366" spans="1:6" x14ac:dyDescent="0.25">
      <c r="A366" t="s">
        <v>13</v>
      </c>
      <c r="B366" t="s">
        <v>11</v>
      </c>
      <c r="C366">
        <v>1993</v>
      </c>
      <c r="D366">
        <v>8</v>
      </c>
      <c r="E366" t="s">
        <v>25</v>
      </c>
      <c r="F366">
        <v>1.8043160732380679E-2</v>
      </c>
    </row>
    <row r="367" spans="1:6" x14ac:dyDescent="0.25">
      <c r="A367" t="s">
        <v>13</v>
      </c>
      <c r="B367" t="s">
        <v>11</v>
      </c>
      <c r="C367">
        <v>1994</v>
      </c>
      <c r="D367">
        <v>22</v>
      </c>
      <c r="E367" t="s">
        <v>25</v>
      </c>
      <c r="F367">
        <v>1.8067169064619356E-2</v>
      </c>
    </row>
    <row r="368" spans="1:6" x14ac:dyDescent="0.25">
      <c r="A368" t="s">
        <v>13</v>
      </c>
      <c r="B368" t="s">
        <v>11</v>
      </c>
      <c r="C368">
        <v>1995</v>
      </c>
      <c r="D368">
        <v>28</v>
      </c>
      <c r="E368" t="s">
        <v>25</v>
      </c>
      <c r="F368">
        <v>1.8088579394654036E-2</v>
      </c>
    </row>
    <row r="369" spans="1:6" x14ac:dyDescent="0.25">
      <c r="A369" t="s">
        <v>13</v>
      </c>
      <c r="B369" t="s">
        <v>11</v>
      </c>
      <c r="C369">
        <v>1996</v>
      </c>
      <c r="D369">
        <v>27</v>
      </c>
      <c r="E369" t="s">
        <v>25</v>
      </c>
      <c r="F369">
        <v>1.814191425088486E-2</v>
      </c>
    </row>
    <row r="370" spans="1:6" x14ac:dyDescent="0.25">
      <c r="A370" t="s">
        <v>13</v>
      </c>
      <c r="B370" t="s">
        <v>11</v>
      </c>
      <c r="C370">
        <v>1997</v>
      </c>
      <c r="D370">
        <v>17</v>
      </c>
      <c r="E370" t="s">
        <v>25</v>
      </c>
      <c r="F370">
        <v>1.8026191158344543E-2</v>
      </c>
    </row>
    <row r="371" spans="1:6" x14ac:dyDescent="0.25">
      <c r="A371" t="s">
        <v>13</v>
      </c>
      <c r="B371" t="s">
        <v>11</v>
      </c>
      <c r="C371">
        <v>1998</v>
      </c>
      <c r="D371">
        <v>38</v>
      </c>
      <c r="E371" t="s">
        <v>25</v>
      </c>
      <c r="F371">
        <v>1.798189774326283E-2</v>
      </c>
    </row>
    <row r="372" spans="1:6" x14ac:dyDescent="0.25">
      <c r="A372" t="s">
        <v>13</v>
      </c>
      <c r="B372" t="s">
        <v>11</v>
      </c>
      <c r="C372">
        <v>1999</v>
      </c>
      <c r="D372">
        <v>14</v>
      </c>
      <c r="E372" t="s">
        <v>25</v>
      </c>
      <c r="F372">
        <v>1.8059263845734658E-2</v>
      </c>
    </row>
    <row r="373" spans="1:6" x14ac:dyDescent="0.25">
      <c r="A373" t="s">
        <v>13</v>
      </c>
      <c r="B373" t="s">
        <v>11</v>
      </c>
      <c r="C373">
        <v>2000</v>
      </c>
      <c r="D373">
        <v>1</v>
      </c>
      <c r="E373" t="s">
        <v>25</v>
      </c>
      <c r="F373">
        <v>1.8129125605160997E-2</v>
      </c>
    </row>
    <row r="374" spans="1:6" x14ac:dyDescent="0.25">
      <c r="A374" t="s">
        <v>13</v>
      </c>
      <c r="B374" t="s">
        <v>11</v>
      </c>
      <c r="C374">
        <v>2001</v>
      </c>
      <c r="D374">
        <v>24</v>
      </c>
      <c r="E374" t="s">
        <v>25</v>
      </c>
      <c r="F374">
        <v>1.809741766214568E-2</v>
      </c>
    </row>
    <row r="375" spans="1:6" x14ac:dyDescent="0.25">
      <c r="A375" t="s">
        <v>13</v>
      </c>
      <c r="B375" t="s">
        <v>11</v>
      </c>
      <c r="C375">
        <v>2002</v>
      </c>
      <c r="D375">
        <v>11</v>
      </c>
      <c r="E375" t="s">
        <v>25</v>
      </c>
      <c r="F375">
        <v>1.8008687039344811E-2</v>
      </c>
    </row>
    <row r="376" spans="1:6" x14ac:dyDescent="0.25">
      <c r="A376" t="s">
        <v>13</v>
      </c>
      <c r="B376" t="s">
        <v>11</v>
      </c>
      <c r="C376">
        <v>2003</v>
      </c>
      <c r="D376">
        <v>10</v>
      </c>
      <c r="E376" t="s">
        <v>25</v>
      </c>
      <c r="F376">
        <v>1.781519677503542E-2</v>
      </c>
    </row>
    <row r="377" spans="1:6" x14ac:dyDescent="0.25">
      <c r="A377" t="s">
        <v>13</v>
      </c>
      <c r="B377" t="s">
        <v>11</v>
      </c>
      <c r="C377">
        <v>2004</v>
      </c>
      <c r="D377">
        <v>5</v>
      </c>
      <c r="E377" t="s">
        <v>25</v>
      </c>
      <c r="F377">
        <v>1.8088562333328624E-2</v>
      </c>
    </row>
    <row r="378" spans="1:6" x14ac:dyDescent="0.25">
      <c r="A378" t="s">
        <v>13</v>
      </c>
      <c r="B378" t="s">
        <v>11</v>
      </c>
      <c r="C378">
        <v>2005</v>
      </c>
      <c r="D378">
        <v>6</v>
      </c>
      <c r="E378" t="s">
        <v>25</v>
      </c>
      <c r="F378">
        <v>1.7944119704417196E-2</v>
      </c>
    </row>
    <row r="379" spans="1:6" x14ac:dyDescent="0.25">
      <c r="A379" t="s">
        <v>13</v>
      </c>
      <c r="B379" t="s">
        <v>11</v>
      </c>
      <c r="C379">
        <v>2006</v>
      </c>
      <c r="D379">
        <v>13</v>
      </c>
      <c r="E379" t="s">
        <v>25</v>
      </c>
      <c r="F379">
        <v>1.7924398994719253E-2</v>
      </c>
    </row>
    <row r="380" spans="1:6" x14ac:dyDescent="0.25">
      <c r="A380" t="s">
        <v>13</v>
      </c>
      <c r="B380" t="s">
        <v>11</v>
      </c>
      <c r="C380">
        <v>2007</v>
      </c>
      <c r="D380">
        <v>19</v>
      </c>
      <c r="E380" t="s">
        <v>25</v>
      </c>
      <c r="F380">
        <v>1.8042893085899903E-2</v>
      </c>
    </row>
    <row r="381" spans="1:6" x14ac:dyDescent="0.25">
      <c r="A381" t="s">
        <v>13</v>
      </c>
      <c r="B381" t="s">
        <v>11</v>
      </c>
      <c r="C381">
        <v>2008</v>
      </c>
      <c r="D381">
        <v>4</v>
      </c>
      <c r="E381" t="s">
        <v>25</v>
      </c>
      <c r="F381">
        <v>1.7972467056925265E-2</v>
      </c>
    </row>
    <row r="382" spans="1:6" x14ac:dyDescent="0.25">
      <c r="A382" t="s">
        <v>13</v>
      </c>
      <c r="B382" t="s">
        <v>11</v>
      </c>
      <c r="C382">
        <v>2009</v>
      </c>
      <c r="D382">
        <v>3</v>
      </c>
      <c r="E382" t="s">
        <v>25</v>
      </c>
      <c r="F382">
        <v>1.8027936460490494E-2</v>
      </c>
    </row>
    <row r="383" spans="1:6" x14ac:dyDescent="0.25">
      <c r="A383" t="s">
        <v>13</v>
      </c>
      <c r="B383" t="s">
        <v>11</v>
      </c>
      <c r="C383">
        <v>2010</v>
      </c>
      <c r="D383">
        <v>30</v>
      </c>
      <c r="E383" t="s">
        <v>25</v>
      </c>
      <c r="F383">
        <v>1.7997547101341001E-2</v>
      </c>
    </row>
    <row r="384" spans="1:6" x14ac:dyDescent="0.25">
      <c r="A384" t="s">
        <v>13</v>
      </c>
      <c r="B384" t="s">
        <v>11</v>
      </c>
      <c r="C384">
        <v>2011</v>
      </c>
      <c r="D384">
        <v>21</v>
      </c>
      <c r="E384" t="s">
        <v>25</v>
      </c>
      <c r="F384">
        <v>1.8087991390014418E-2</v>
      </c>
    </row>
    <row r="385" spans="1:6" x14ac:dyDescent="0.25">
      <c r="A385" t="s">
        <v>13</v>
      </c>
      <c r="B385" t="s">
        <v>11</v>
      </c>
      <c r="C385">
        <v>2012</v>
      </c>
      <c r="D385">
        <v>15</v>
      </c>
      <c r="E385" t="s">
        <v>25</v>
      </c>
      <c r="F385">
        <v>1.8116140649974303E-2</v>
      </c>
    </row>
    <row r="386" spans="1:6" x14ac:dyDescent="0.25">
      <c r="A386" t="s">
        <v>13</v>
      </c>
      <c r="B386" t="s">
        <v>11</v>
      </c>
      <c r="C386">
        <v>2013</v>
      </c>
      <c r="D386">
        <v>18</v>
      </c>
      <c r="E386" t="s">
        <v>25</v>
      </c>
      <c r="F386">
        <v>1.8166043162925121E-2</v>
      </c>
    </row>
    <row r="387" spans="1:6" x14ac:dyDescent="0.25">
      <c r="A387" t="s">
        <v>13</v>
      </c>
      <c r="B387" t="s">
        <v>11</v>
      </c>
      <c r="C387">
        <v>2014</v>
      </c>
      <c r="D387">
        <v>9</v>
      </c>
      <c r="E387" t="s">
        <v>25</v>
      </c>
      <c r="F387">
        <v>1.8004792383740004E-2</v>
      </c>
    </row>
    <row r="388" spans="1:6" x14ac:dyDescent="0.25">
      <c r="A388" t="s">
        <v>13</v>
      </c>
      <c r="B388" t="s">
        <v>11</v>
      </c>
      <c r="C388">
        <v>2015</v>
      </c>
      <c r="D388">
        <v>7</v>
      </c>
      <c r="E388" t="s">
        <v>25</v>
      </c>
      <c r="F388">
        <v>1.8006278015272072E-2</v>
      </c>
    </row>
    <row r="389" spans="1:6" x14ac:dyDescent="0.25">
      <c r="A389" t="s">
        <v>13</v>
      </c>
      <c r="B389" t="s">
        <v>11</v>
      </c>
      <c r="C389">
        <v>2016</v>
      </c>
      <c r="D389">
        <v>12</v>
      </c>
      <c r="E389" t="s">
        <v>25</v>
      </c>
      <c r="F389">
        <v>1.8151140419562665E-2</v>
      </c>
    </row>
    <row r="390" spans="1:6" x14ac:dyDescent="0.25">
      <c r="A390" t="s">
        <v>13</v>
      </c>
      <c r="B390" t="s">
        <v>11</v>
      </c>
      <c r="C390">
        <v>2017</v>
      </c>
      <c r="D390">
        <v>2</v>
      </c>
      <c r="E390" t="s">
        <v>25</v>
      </c>
      <c r="F390">
        <v>1.8116005322819397E-2</v>
      </c>
    </row>
    <row r="391" spans="1:6" x14ac:dyDescent="0.25">
      <c r="A391" t="s">
        <v>13</v>
      </c>
      <c r="B391" t="s">
        <v>11</v>
      </c>
      <c r="C391">
        <v>2018</v>
      </c>
      <c r="D391">
        <v>23</v>
      </c>
      <c r="E391" t="s">
        <v>25</v>
      </c>
      <c r="F391">
        <v>1.8067417508080812E-2</v>
      </c>
    </row>
    <row r="392" spans="1:6" x14ac:dyDescent="0.25">
      <c r="A392" t="s">
        <v>13</v>
      </c>
      <c r="B392" t="s">
        <v>0</v>
      </c>
      <c r="C392">
        <v>1980</v>
      </c>
      <c r="D392">
        <v>20</v>
      </c>
      <c r="E392" t="s">
        <v>23</v>
      </c>
      <c r="F392">
        <v>1.5742643261186667E-3</v>
      </c>
    </row>
    <row r="393" spans="1:6" x14ac:dyDescent="0.25">
      <c r="A393" t="s">
        <v>13</v>
      </c>
      <c r="B393" t="s">
        <v>0</v>
      </c>
      <c r="C393">
        <v>1981</v>
      </c>
      <c r="D393">
        <v>3</v>
      </c>
      <c r="E393" t="s">
        <v>23</v>
      </c>
      <c r="F393">
        <v>1.7415073926681549E-3</v>
      </c>
    </row>
    <row r="394" spans="1:6" x14ac:dyDescent="0.25">
      <c r="A394" t="s">
        <v>13</v>
      </c>
      <c r="B394" t="s">
        <v>0</v>
      </c>
      <c r="C394">
        <v>1982</v>
      </c>
      <c r="D394">
        <v>19</v>
      </c>
      <c r="E394" t="s">
        <v>23</v>
      </c>
      <c r="F394">
        <v>1.5999194691149363E-3</v>
      </c>
    </row>
    <row r="395" spans="1:6" x14ac:dyDescent="0.25">
      <c r="A395" t="s">
        <v>13</v>
      </c>
      <c r="B395" t="s">
        <v>0</v>
      </c>
      <c r="C395">
        <v>1983</v>
      </c>
      <c r="D395">
        <v>1</v>
      </c>
      <c r="E395" t="s">
        <v>23</v>
      </c>
      <c r="F395">
        <v>1.768376927227387E-3</v>
      </c>
    </row>
    <row r="396" spans="1:6" x14ac:dyDescent="0.25">
      <c r="A396" t="s">
        <v>13</v>
      </c>
      <c r="B396" t="s">
        <v>0</v>
      </c>
      <c r="C396">
        <v>1984</v>
      </c>
      <c r="D396">
        <v>8</v>
      </c>
      <c r="E396" t="s">
        <v>23</v>
      </c>
      <c r="F396">
        <v>1.5264414627449699E-3</v>
      </c>
    </row>
    <row r="397" spans="1:6" x14ac:dyDescent="0.25">
      <c r="A397" t="s">
        <v>13</v>
      </c>
      <c r="B397" t="s">
        <v>0</v>
      </c>
      <c r="C397">
        <v>1985</v>
      </c>
      <c r="D397">
        <v>14</v>
      </c>
      <c r="E397" t="s">
        <v>23</v>
      </c>
      <c r="F397">
        <v>1.7184132608589306E-3</v>
      </c>
    </row>
    <row r="398" spans="1:6" x14ac:dyDescent="0.25">
      <c r="A398" t="s">
        <v>13</v>
      </c>
      <c r="B398" t="s">
        <v>0</v>
      </c>
      <c r="C398">
        <v>1986</v>
      </c>
      <c r="D398">
        <v>33</v>
      </c>
      <c r="E398" t="s">
        <v>23</v>
      </c>
      <c r="F398">
        <v>1.4949307058382349E-3</v>
      </c>
    </row>
    <row r="399" spans="1:6" x14ac:dyDescent="0.25">
      <c r="A399" t="s">
        <v>13</v>
      </c>
      <c r="B399" t="s">
        <v>0</v>
      </c>
      <c r="C399">
        <v>1987</v>
      </c>
      <c r="D399">
        <v>25</v>
      </c>
      <c r="E399" t="s">
        <v>23</v>
      </c>
      <c r="F399">
        <v>1.5749105275857796E-3</v>
      </c>
    </row>
    <row r="400" spans="1:6" x14ac:dyDescent="0.25">
      <c r="A400" t="s">
        <v>13</v>
      </c>
      <c r="B400" t="s">
        <v>0</v>
      </c>
      <c r="C400">
        <v>1988</v>
      </c>
      <c r="D400">
        <v>35</v>
      </c>
      <c r="E400" t="s">
        <v>23</v>
      </c>
      <c r="F400">
        <v>1.4774724762521873E-3</v>
      </c>
    </row>
    <row r="401" spans="1:6" x14ac:dyDescent="0.25">
      <c r="A401" t="s">
        <v>13</v>
      </c>
      <c r="B401" t="s">
        <v>0</v>
      </c>
      <c r="C401">
        <v>1989</v>
      </c>
      <c r="D401">
        <v>38</v>
      </c>
      <c r="E401" t="s">
        <v>23</v>
      </c>
      <c r="F401">
        <v>1.4859809573869183E-3</v>
      </c>
    </row>
    <row r="402" spans="1:6" x14ac:dyDescent="0.25">
      <c r="A402" t="s">
        <v>13</v>
      </c>
      <c r="B402" t="s">
        <v>0</v>
      </c>
      <c r="C402">
        <v>1990</v>
      </c>
      <c r="D402">
        <v>29</v>
      </c>
      <c r="E402" t="s">
        <v>23</v>
      </c>
      <c r="F402">
        <v>1.5200227639040312E-3</v>
      </c>
    </row>
    <row r="403" spans="1:6" x14ac:dyDescent="0.25">
      <c r="A403" t="s">
        <v>13</v>
      </c>
      <c r="B403" t="s">
        <v>0</v>
      </c>
      <c r="C403">
        <v>1991</v>
      </c>
      <c r="D403">
        <v>28</v>
      </c>
      <c r="E403" t="s">
        <v>23</v>
      </c>
      <c r="F403">
        <v>1.5244123209724135E-3</v>
      </c>
    </row>
    <row r="404" spans="1:6" x14ac:dyDescent="0.25">
      <c r="A404" t="s">
        <v>13</v>
      </c>
      <c r="B404" t="s">
        <v>0</v>
      </c>
      <c r="C404">
        <v>1992</v>
      </c>
      <c r="D404">
        <v>11</v>
      </c>
      <c r="E404" t="s">
        <v>23</v>
      </c>
      <c r="F404">
        <v>1.4850262880190142E-3</v>
      </c>
    </row>
    <row r="405" spans="1:6" x14ac:dyDescent="0.25">
      <c r="A405" t="s">
        <v>13</v>
      </c>
      <c r="B405" t="s">
        <v>0</v>
      </c>
      <c r="C405">
        <v>1993</v>
      </c>
      <c r="D405">
        <v>2</v>
      </c>
      <c r="E405" t="s">
        <v>23</v>
      </c>
      <c r="F405">
        <v>1.7735053869706225E-3</v>
      </c>
    </row>
    <row r="406" spans="1:6" x14ac:dyDescent="0.25">
      <c r="A406" t="s">
        <v>13</v>
      </c>
      <c r="B406" t="s">
        <v>0</v>
      </c>
      <c r="C406">
        <v>1994</v>
      </c>
      <c r="D406">
        <v>26</v>
      </c>
      <c r="E406" t="s">
        <v>23</v>
      </c>
      <c r="F406">
        <v>1.5788982385275766E-3</v>
      </c>
    </row>
    <row r="407" spans="1:6" x14ac:dyDescent="0.25">
      <c r="A407" t="s">
        <v>13</v>
      </c>
      <c r="B407" t="s">
        <v>0</v>
      </c>
      <c r="C407">
        <v>1995</v>
      </c>
      <c r="D407">
        <v>13</v>
      </c>
      <c r="E407" t="s">
        <v>23</v>
      </c>
      <c r="F407">
        <v>1.4970094802406735E-3</v>
      </c>
    </row>
    <row r="408" spans="1:6" x14ac:dyDescent="0.25">
      <c r="A408" t="s">
        <v>13</v>
      </c>
      <c r="B408" t="s">
        <v>0</v>
      </c>
      <c r="C408">
        <v>1996</v>
      </c>
      <c r="D408">
        <v>39</v>
      </c>
      <c r="E408" t="s">
        <v>23</v>
      </c>
      <c r="F408">
        <v>1.5512753112669742E-3</v>
      </c>
    </row>
    <row r="409" spans="1:6" x14ac:dyDescent="0.25">
      <c r="A409" t="s">
        <v>13</v>
      </c>
      <c r="B409" t="s">
        <v>0</v>
      </c>
      <c r="C409">
        <v>1997</v>
      </c>
      <c r="D409">
        <v>34</v>
      </c>
      <c r="E409" t="s">
        <v>23</v>
      </c>
      <c r="F409">
        <v>1.5863327237597635E-3</v>
      </c>
    </row>
    <row r="410" spans="1:6" x14ac:dyDescent="0.25">
      <c r="A410" t="s">
        <v>13</v>
      </c>
      <c r="B410" t="s">
        <v>0</v>
      </c>
      <c r="C410">
        <v>1998</v>
      </c>
      <c r="D410">
        <v>21</v>
      </c>
      <c r="E410" t="s">
        <v>23</v>
      </c>
      <c r="F410">
        <v>1.4746033636342567E-3</v>
      </c>
    </row>
    <row r="411" spans="1:6" x14ac:dyDescent="0.25">
      <c r="A411" t="s">
        <v>13</v>
      </c>
      <c r="B411" t="s">
        <v>0</v>
      </c>
      <c r="C411">
        <v>1999</v>
      </c>
      <c r="D411">
        <v>10</v>
      </c>
      <c r="E411" t="s">
        <v>23</v>
      </c>
      <c r="F411">
        <v>1.5106422303515492E-3</v>
      </c>
    </row>
    <row r="412" spans="1:6" x14ac:dyDescent="0.25">
      <c r="A412" t="s">
        <v>13</v>
      </c>
      <c r="B412" t="s">
        <v>0</v>
      </c>
      <c r="C412">
        <v>2000</v>
      </c>
      <c r="D412">
        <v>5</v>
      </c>
      <c r="E412" t="s">
        <v>23</v>
      </c>
      <c r="F412">
        <v>1.5920721334383046E-3</v>
      </c>
    </row>
    <row r="413" spans="1:6" x14ac:dyDescent="0.25">
      <c r="A413" t="s">
        <v>13</v>
      </c>
      <c r="B413" t="s">
        <v>0</v>
      </c>
      <c r="C413">
        <v>2001</v>
      </c>
      <c r="D413">
        <v>9</v>
      </c>
      <c r="E413" t="s">
        <v>23</v>
      </c>
      <c r="F413">
        <v>1.5250935470111995E-3</v>
      </c>
    </row>
    <row r="414" spans="1:6" x14ac:dyDescent="0.25">
      <c r="A414" t="s">
        <v>13</v>
      </c>
      <c r="B414" t="s">
        <v>0</v>
      </c>
      <c r="C414">
        <v>2002</v>
      </c>
      <c r="D414">
        <v>23</v>
      </c>
      <c r="E414" t="s">
        <v>23</v>
      </c>
      <c r="F414">
        <v>1.4730446420908E-3</v>
      </c>
    </row>
    <row r="415" spans="1:6" x14ac:dyDescent="0.25">
      <c r="A415" t="s">
        <v>13</v>
      </c>
      <c r="B415" t="s">
        <v>0</v>
      </c>
      <c r="C415">
        <v>2003</v>
      </c>
      <c r="D415">
        <v>27</v>
      </c>
      <c r="E415" t="s">
        <v>23</v>
      </c>
      <c r="F415">
        <v>1.4366621100831633E-3</v>
      </c>
    </row>
    <row r="416" spans="1:6" x14ac:dyDescent="0.25">
      <c r="A416" t="s">
        <v>13</v>
      </c>
      <c r="B416" t="s">
        <v>0</v>
      </c>
      <c r="C416">
        <v>2004</v>
      </c>
      <c r="D416">
        <v>22</v>
      </c>
      <c r="E416" t="s">
        <v>23</v>
      </c>
      <c r="F416">
        <v>1.5046015196209558E-3</v>
      </c>
    </row>
    <row r="417" spans="1:6" x14ac:dyDescent="0.25">
      <c r="A417" t="s">
        <v>13</v>
      </c>
      <c r="B417" t="s">
        <v>0</v>
      </c>
      <c r="C417">
        <v>2005</v>
      </c>
      <c r="D417">
        <v>6</v>
      </c>
      <c r="E417" t="s">
        <v>23</v>
      </c>
      <c r="F417">
        <v>1.5417568255812455E-3</v>
      </c>
    </row>
    <row r="418" spans="1:6" x14ac:dyDescent="0.25">
      <c r="A418" t="s">
        <v>13</v>
      </c>
      <c r="B418" t="s">
        <v>0</v>
      </c>
      <c r="C418">
        <v>2006</v>
      </c>
      <c r="D418">
        <v>31</v>
      </c>
      <c r="E418" t="s">
        <v>23</v>
      </c>
      <c r="F418">
        <v>1.5560421477274792E-3</v>
      </c>
    </row>
    <row r="419" spans="1:6" x14ac:dyDescent="0.25">
      <c r="A419" t="s">
        <v>13</v>
      </c>
      <c r="B419" t="s">
        <v>0</v>
      </c>
      <c r="C419">
        <v>2007</v>
      </c>
      <c r="D419">
        <v>12</v>
      </c>
      <c r="E419" t="s">
        <v>23</v>
      </c>
      <c r="F419">
        <v>1.4877619604230282E-3</v>
      </c>
    </row>
    <row r="420" spans="1:6" x14ac:dyDescent="0.25">
      <c r="A420" t="s">
        <v>13</v>
      </c>
      <c r="B420" t="s">
        <v>0</v>
      </c>
      <c r="C420">
        <v>2008</v>
      </c>
      <c r="D420">
        <v>18</v>
      </c>
      <c r="E420" t="s">
        <v>23</v>
      </c>
      <c r="F420">
        <v>1.5350372389596161E-3</v>
      </c>
    </row>
    <row r="421" spans="1:6" x14ac:dyDescent="0.25">
      <c r="A421" t="s">
        <v>13</v>
      </c>
      <c r="B421" t="s">
        <v>0</v>
      </c>
      <c r="C421">
        <v>2009</v>
      </c>
      <c r="D421">
        <v>30</v>
      </c>
      <c r="E421" t="s">
        <v>23</v>
      </c>
      <c r="F421">
        <v>1.606600241586409E-3</v>
      </c>
    </row>
    <row r="422" spans="1:6" x14ac:dyDescent="0.25">
      <c r="A422" t="s">
        <v>13</v>
      </c>
      <c r="B422" t="s">
        <v>0</v>
      </c>
      <c r="C422">
        <v>2010</v>
      </c>
      <c r="D422">
        <v>32</v>
      </c>
      <c r="E422" t="s">
        <v>23</v>
      </c>
      <c r="F422">
        <v>1.4167988003938748E-3</v>
      </c>
    </row>
    <row r="423" spans="1:6" x14ac:dyDescent="0.25">
      <c r="A423" t="s">
        <v>13</v>
      </c>
      <c r="B423" t="s">
        <v>0</v>
      </c>
      <c r="C423">
        <v>2011</v>
      </c>
      <c r="D423">
        <v>37</v>
      </c>
      <c r="E423" t="s">
        <v>23</v>
      </c>
      <c r="F423">
        <v>1.3464864676818109E-3</v>
      </c>
    </row>
    <row r="424" spans="1:6" x14ac:dyDescent="0.25">
      <c r="A424" t="s">
        <v>13</v>
      </c>
      <c r="B424" t="s">
        <v>0</v>
      </c>
      <c r="C424">
        <v>2012</v>
      </c>
      <c r="D424">
        <v>17</v>
      </c>
      <c r="E424" t="s">
        <v>23</v>
      </c>
      <c r="F424">
        <v>1.5326929334542375E-3</v>
      </c>
    </row>
    <row r="425" spans="1:6" x14ac:dyDescent="0.25">
      <c r="A425" t="s">
        <v>13</v>
      </c>
      <c r="B425" t="s">
        <v>0</v>
      </c>
      <c r="C425">
        <v>2013</v>
      </c>
      <c r="D425">
        <v>15</v>
      </c>
      <c r="E425" t="s">
        <v>23</v>
      </c>
      <c r="F425">
        <v>1.5120183987506872E-3</v>
      </c>
    </row>
    <row r="426" spans="1:6" x14ac:dyDescent="0.25">
      <c r="A426" t="s">
        <v>13</v>
      </c>
      <c r="B426" t="s">
        <v>0</v>
      </c>
      <c r="C426">
        <v>2014</v>
      </c>
      <c r="D426">
        <v>16</v>
      </c>
      <c r="E426" t="s">
        <v>23</v>
      </c>
      <c r="F426">
        <v>1.5824143953520973E-3</v>
      </c>
    </row>
    <row r="427" spans="1:6" x14ac:dyDescent="0.25">
      <c r="A427" t="s">
        <v>13</v>
      </c>
      <c r="B427" t="s">
        <v>0</v>
      </c>
      <c r="C427">
        <v>2015</v>
      </c>
      <c r="D427">
        <v>24</v>
      </c>
      <c r="E427" t="s">
        <v>23</v>
      </c>
      <c r="F427">
        <v>1.6252083273088998E-3</v>
      </c>
    </row>
    <row r="428" spans="1:6" x14ac:dyDescent="0.25">
      <c r="A428" t="s">
        <v>13</v>
      </c>
      <c r="B428" t="s">
        <v>0</v>
      </c>
      <c r="C428">
        <v>2016</v>
      </c>
      <c r="D428">
        <v>7</v>
      </c>
      <c r="E428" t="s">
        <v>23</v>
      </c>
      <c r="F428">
        <v>1.4973559741308224E-3</v>
      </c>
    </row>
    <row r="429" spans="1:6" x14ac:dyDescent="0.25">
      <c r="A429" t="s">
        <v>13</v>
      </c>
      <c r="B429" t="s">
        <v>0</v>
      </c>
      <c r="C429">
        <v>2017</v>
      </c>
      <c r="D429">
        <v>4</v>
      </c>
      <c r="E429" t="s">
        <v>23</v>
      </c>
      <c r="F429">
        <v>1.6245066845706824E-3</v>
      </c>
    </row>
    <row r="430" spans="1:6" x14ac:dyDescent="0.25">
      <c r="A430" t="s">
        <v>13</v>
      </c>
      <c r="B430" t="s">
        <v>0</v>
      </c>
      <c r="C430">
        <v>2018</v>
      </c>
      <c r="D430">
        <v>36</v>
      </c>
      <c r="E430" t="s">
        <v>23</v>
      </c>
      <c r="F430">
        <v>1.3691914402321822E-3</v>
      </c>
    </row>
    <row r="431" spans="1:6" x14ac:dyDescent="0.25">
      <c r="A431" t="s">
        <v>13</v>
      </c>
      <c r="B431" t="s">
        <v>0</v>
      </c>
      <c r="C431">
        <v>1980</v>
      </c>
      <c r="D431">
        <v>20</v>
      </c>
      <c r="E431" t="s">
        <v>28</v>
      </c>
      <c r="F431">
        <v>3.377036723320781E-2</v>
      </c>
    </row>
    <row r="432" spans="1:6" x14ac:dyDescent="0.25">
      <c r="A432" t="s">
        <v>13</v>
      </c>
      <c r="B432" t="s">
        <v>0</v>
      </c>
      <c r="C432">
        <v>1981</v>
      </c>
      <c r="D432">
        <v>3</v>
      </c>
      <c r="E432" t="s">
        <v>28</v>
      </c>
      <c r="F432">
        <v>4.789139303662554E-2</v>
      </c>
    </row>
    <row r="433" spans="1:6" x14ac:dyDescent="0.25">
      <c r="A433" t="s">
        <v>13</v>
      </c>
      <c r="B433" t="s">
        <v>0</v>
      </c>
      <c r="C433">
        <v>1982</v>
      </c>
      <c r="D433">
        <v>19</v>
      </c>
      <c r="E433" t="s">
        <v>28</v>
      </c>
      <c r="F433">
        <v>2.1873038939314089E-2</v>
      </c>
    </row>
    <row r="434" spans="1:6" x14ac:dyDescent="0.25">
      <c r="A434" t="s">
        <v>13</v>
      </c>
      <c r="B434" t="s">
        <v>0</v>
      </c>
      <c r="C434">
        <v>1983</v>
      </c>
      <c r="D434">
        <v>1</v>
      </c>
      <c r="E434" t="s">
        <v>28</v>
      </c>
      <c r="F434">
        <v>8.7365078240620397E-2</v>
      </c>
    </row>
    <row r="435" spans="1:6" x14ac:dyDescent="0.25">
      <c r="A435" t="s">
        <v>13</v>
      </c>
      <c r="B435" t="s">
        <v>0</v>
      </c>
      <c r="C435">
        <v>1984</v>
      </c>
      <c r="D435">
        <v>8</v>
      </c>
      <c r="E435" t="s">
        <v>28</v>
      </c>
      <c r="F435">
        <v>4.7881612301447482E-2</v>
      </c>
    </row>
    <row r="436" spans="1:6" x14ac:dyDescent="0.25">
      <c r="A436" t="s">
        <v>13</v>
      </c>
      <c r="B436" t="s">
        <v>0</v>
      </c>
      <c r="C436">
        <v>1985</v>
      </c>
      <c r="D436">
        <v>14</v>
      </c>
      <c r="E436" t="s">
        <v>28</v>
      </c>
      <c r="F436">
        <v>1.4246262408986193E-2</v>
      </c>
    </row>
    <row r="437" spans="1:6" x14ac:dyDescent="0.25">
      <c r="A437" t="s">
        <v>13</v>
      </c>
      <c r="B437" t="s">
        <v>0</v>
      </c>
      <c r="C437">
        <v>1986</v>
      </c>
      <c r="D437">
        <v>33</v>
      </c>
      <c r="E437" t="s">
        <v>28</v>
      </c>
      <c r="F437">
        <v>7.2975267282795429E-3</v>
      </c>
    </row>
    <row r="438" spans="1:6" x14ac:dyDescent="0.25">
      <c r="A438" t="s">
        <v>13</v>
      </c>
      <c r="B438" t="s">
        <v>0</v>
      </c>
      <c r="C438">
        <v>1987</v>
      </c>
      <c r="D438">
        <v>25</v>
      </c>
      <c r="E438" t="s">
        <v>28</v>
      </c>
      <c r="F438">
        <v>6.3374285828428183E-3</v>
      </c>
    </row>
    <row r="439" spans="1:6" x14ac:dyDescent="0.25">
      <c r="A439" t="s">
        <v>13</v>
      </c>
      <c r="B439" t="s">
        <v>0</v>
      </c>
      <c r="C439">
        <v>1988</v>
      </c>
      <c r="D439">
        <v>35</v>
      </c>
      <c r="E439" t="s">
        <v>28</v>
      </c>
      <c r="F439">
        <v>3.1200878803363139E-3</v>
      </c>
    </row>
    <row r="440" spans="1:6" x14ac:dyDescent="0.25">
      <c r="A440" t="s">
        <v>13</v>
      </c>
      <c r="B440" t="s">
        <v>0</v>
      </c>
      <c r="C440">
        <v>1989</v>
      </c>
      <c r="D440">
        <v>38</v>
      </c>
      <c r="E440" t="s">
        <v>28</v>
      </c>
      <c r="F440">
        <v>3.798819951493794E-4</v>
      </c>
    </row>
    <row r="441" spans="1:6" x14ac:dyDescent="0.25">
      <c r="A441" t="s">
        <v>13</v>
      </c>
      <c r="B441" t="s">
        <v>0</v>
      </c>
      <c r="C441">
        <v>1990</v>
      </c>
      <c r="D441">
        <v>29</v>
      </c>
      <c r="E441" t="s">
        <v>28</v>
      </c>
      <c r="F441">
        <v>3.7515254388160923E-3</v>
      </c>
    </row>
    <row r="442" spans="1:6" x14ac:dyDescent="0.25">
      <c r="A442" t="s">
        <v>13</v>
      </c>
      <c r="B442" t="s">
        <v>0</v>
      </c>
      <c r="C442">
        <v>1991</v>
      </c>
      <c r="D442">
        <v>28</v>
      </c>
      <c r="E442" t="s">
        <v>28</v>
      </c>
      <c r="F442">
        <v>6.3114566341148969E-3</v>
      </c>
    </row>
    <row r="443" spans="1:6" x14ac:dyDescent="0.25">
      <c r="A443" t="s">
        <v>13</v>
      </c>
      <c r="B443" t="s">
        <v>0</v>
      </c>
      <c r="C443">
        <v>1992</v>
      </c>
      <c r="D443">
        <v>11</v>
      </c>
      <c r="E443" t="s">
        <v>28</v>
      </c>
      <c r="F443">
        <v>4.7765132959217721E-2</v>
      </c>
    </row>
    <row r="444" spans="1:6" x14ac:dyDescent="0.25">
      <c r="A444" t="s">
        <v>13</v>
      </c>
      <c r="B444" t="s">
        <v>0</v>
      </c>
      <c r="C444">
        <v>1993</v>
      </c>
      <c r="D444">
        <v>2</v>
      </c>
      <c r="E444" t="s">
        <v>28</v>
      </c>
      <c r="F444">
        <v>5.7154400817123148E-2</v>
      </c>
    </row>
    <row r="445" spans="1:6" x14ac:dyDescent="0.25">
      <c r="A445" t="s">
        <v>13</v>
      </c>
      <c r="B445" t="s">
        <v>0</v>
      </c>
      <c r="C445">
        <v>1994</v>
      </c>
      <c r="D445">
        <v>26</v>
      </c>
      <c r="E445" t="s">
        <v>28</v>
      </c>
      <c r="F445">
        <v>2.951615948996469E-2</v>
      </c>
    </row>
    <row r="446" spans="1:6" x14ac:dyDescent="0.25">
      <c r="A446" t="s">
        <v>13</v>
      </c>
      <c r="B446" t="s">
        <v>0</v>
      </c>
      <c r="C446">
        <v>1995</v>
      </c>
      <c r="D446">
        <v>13</v>
      </c>
      <c r="E446" t="s">
        <v>28</v>
      </c>
      <c r="F446">
        <v>3.6511024133670814E-2</v>
      </c>
    </row>
    <row r="447" spans="1:6" x14ac:dyDescent="0.25">
      <c r="A447" t="s">
        <v>13</v>
      </c>
      <c r="B447" t="s">
        <v>0</v>
      </c>
      <c r="C447">
        <v>1996</v>
      </c>
      <c r="D447">
        <v>39</v>
      </c>
      <c r="E447" t="s">
        <v>28</v>
      </c>
      <c r="F447">
        <v>3.042942544445453E-3</v>
      </c>
    </row>
    <row r="448" spans="1:6" x14ac:dyDescent="0.25">
      <c r="A448" t="s">
        <v>13</v>
      </c>
      <c r="B448" t="s">
        <v>0</v>
      </c>
      <c r="C448">
        <v>1997</v>
      </c>
      <c r="D448">
        <v>34</v>
      </c>
      <c r="E448" t="s">
        <v>28</v>
      </c>
      <c r="F448">
        <v>4.2962381066477878E-3</v>
      </c>
    </row>
    <row r="449" spans="1:6" x14ac:dyDescent="0.25">
      <c r="A449" t="s">
        <v>13</v>
      </c>
      <c r="B449" t="s">
        <v>0</v>
      </c>
      <c r="C449">
        <v>1998</v>
      </c>
      <c r="D449">
        <v>21</v>
      </c>
      <c r="E449" t="s">
        <v>28</v>
      </c>
      <c r="F449">
        <v>3.9454005090668993E-2</v>
      </c>
    </row>
    <row r="450" spans="1:6" x14ac:dyDescent="0.25">
      <c r="A450" t="s">
        <v>13</v>
      </c>
      <c r="B450" t="s">
        <v>0</v>
      </c>
      <c r="C450">
        <v>1999</v>
      </c>
      <c r="D450">
        <v>10</v>
      </c>
      <c r="E450" t="s">
        <v>28</v>
      </c>
      <c r="F450">
        <v>5.1897248120533465E-2</v>
      </c>
    </row>
    <row r="451" spans="1:6" x14ac:dyDescent="0.25">
      <c r="A451" t="s">
        <v>13</v>
      </c>
      <c r="B451" t="s">
        <v>0</v>
      </c>
      <c r="C451">
        <v>2000</v>
      </c>
      <c r="D451">
        <v>5</v>
      </c>
      <c r="E451" t="s">
        <v>28</v>
      </c>
      <c r="F451">
        <v>4.8054244039308081E-2</v>
      </c>
    </row>
    <row r="452" spans="1:6" x14ac:dyDescent="0.25">
      <c r="A452" t="s">
        <v>13</v>
      </c>
      <c r="B452" t="s">
        <v>0</v>
      </c>
      <c r="C452">
        <v>2001</v>
      </c>
      <c r="D452">
        <v>9</v>
      </c>
      <c r="E452" t="s">
        <v>28</v>
      </c>
      <c r="F452">
        <v>5.2729432581560952E-2</v>
      </c>
    </row>
    <row r="453" spans="1:6" x14ac:dyDescent="0.25">
      <c r="A453" t="s">
        <v>13</v>
      </c>
      <c r="B453" t="s">
        <v>0</v>
      </c>
      <c r="C453">
        <v>2002</v>
      </c>
      <c r="D453">
        <v>23</v>
      </c>
      <c r="E453" t="s">
        <v>28</v>
      </c>
      <c r="F453">
        <v>1.1163025212551339E-2</v>
      </c>
    </row>
    <row r="454" spans="1:6" x14ac:dyDescent="0.25">
      <c r="A454" t="s">
        <v>13</v>
      </c>
      <c r="B454" t="s">
        <v>0</v>
      </c>
      <c r="C454">
        <v>2003</v>
      </c>
      <c r="D454">
        <v>27</v>
      </c>
      <c r="E454" t="s">
        <v>28</v>
      </c>
      <c r="F454">
        <v>6.2731375483632444E-3</v>
      </c>
    </row>
    <row r="455" spans="1:6" x14ac:dyDescent="0.25">
      <c r="A455" t="s">
        <v>13</v>
      </c>
      <c r="B455" t="s">
        <v>0</v>
      </c>
      <c r="C455">
        <v>2004</v>
      </c>
      <c r="D455">
        <v>22</v>
      </c>
      <c r="E455" t="s">
        <v>28</v>
      </c>
      <c r="F455">
        <v>2.463870542689572E-2</v>
      </c>
    </row>
    <row r="456" spans="1:6" x14ac:dyDescent="0.25">
      <c r="A456" t="s">
        <v>13</v>
      </c>
      <c r="B456" t="s">
        <v>0</v>
      </c>
      <c r="C456">
        <v>2005</v>
      </c>
      <c r="D456">
        <v>6</v>
      </c>
      <c r="E456" t="s">
        <v>28</v>
      </c>
      <c r="F456">
        <v>6.1667065181334919E-2</v>
      </c>
    </row>
    <row r="457" spans="1:6" x14ac:dyDescent="0.25">
      <c r="A457" t="s">
        <v>13</v>
      </c>
      <c r="B457" t="s">
        <v>0</v>
      </c>
      <c r="C457">
        <v>2006</v>
      </c>
      <c r="D457">
        <v>31</v>
      </c>
      <c r="E457" t="s">
        <v>28</v>
      </c>
      <c r="F457">
        <v>3.4415570597720337E-3</v>
      </c>
    </row>
    <row r="458" spans="1:6" x14ac:dyDescent="0.25">
      <c r="A458" t="s">
        <v>13</v>
      </c>
      <c r="B458" t="s">
        <v>0</v>
      </c>
      <c r="C458">
        <v>2007</v>
      </c>
      <c r="D458">
        <v>12</v>
      </c>
      <c r="E458" t="s">
        <v>28</v>
      </c>
      <c r="F458">
        <v>4.5118766366421405E-2</v>
      </c>
    </row>
    <row r="459" spans="1:6" x14ac:dyDescent="0.25">
      <c r="A459" t="s">
        <v>13</v>
      </c>
      <c r="B459" t="s">
        <v>0</v>
      </c>
      <c r="C459">
        <v>2008</v>
      </c>
      <c r="D459">
        <v>18</v>
      </c>
      <c r="E459" t="s">
        <v>28</v>
      </c>
      <c r="F459">
        <v>1.1817496407705106E-2</v>
      </c>
    </row>
    <row r="460" spans="1:6" x14ac:dyDescent="0.25">
      <c r="A460" t="s">
        <v>13</v>
      </c>
      <c r="B460" t="s">
        <v>0</v>
      </c>
      <c r="C460">
        <v>2009</v>
      </c>
      <c r="D460">
        <v>30</v>
      </c>
      <c r="E460" t="s">
        <v>28</v>
      </c>
      <c r="F460">
        <v>1.7609965581394722E-2</v>
      </c>
    </row>
    <row r="461" spans="1:6" x14ac:dyDescent="0.25">
      <c r="A461" t="s">
        <v>13</v>
      </c>
      <c r="B461" t="s">
        <v>0</v>
      </c>
      <c r="C461">
        <v>2010</v>
      </c>
      <c r="D461">
        <v>32</v>
      </c>
      <c r="E461" t="s">
        <v>28</v>
      </c>
      <c r="F461">
        <v>1.3429702186937223E-2</v>
      </c>
    </row>
    <row r="462" spans="1:6" x14ac:dyDescent="0.25">
      <c r="A462" t="s">
        <v>13</v>
      </c>
      <c r="B462" t="s">
        <v>0</v>
      </c>
      <c r="C462">
        <v>2011</v>
      </c>
      <c r="D462">
        <v>37</v>
      </c>
      <c r="E462" t="s">
        <v>28</v>
      </c>
      <c r="F462">
        <v>1.4343827950801808E-3</v>
      </c>
    </row>
    <row r="463" spans="1:6" x14ac:dyDescent="0.25">
      <c r="A463" t="s">
        <v>13</v>
      </c>
      <c r="B463" t="s">
        <v>0</v>
      </c>
      <c r="C463">
        <v>2012</v>
      </c>
      <c r="D463">
        <v>17</v>
      </c>
      <c r="E463" t="s">
        <v>28</v>
      </c>
      <c r="F463">
        <v>1.9547764201682021E-2</v>
      </c>
    </row>
    <row r="464" spans="1:6" x14ac:dyDescent="0.25">
      <c r="A464" t="s">
        <v>13</v>
      </c>
      <c r="B464" t="s">
        <v>0</v>
      </c>
      <c r="C464">
        <v>2013</v>
      </c>
      <c r="D464">
        <v>15</v>
      </c>
      <c r="E464" t="s">
        <v>28</v>
      </c>
      <c r="F464">
        <v>4.5081298341566496E-2</v>
      </c>
    </row>
    <row r="465" spans="1:6" x14ac:dyDescent="0.25">
      <c r="A465" t="s">
        <v>13</v>
      </c>
      <c r="B465" t="s">
        <v>0</v>
      </c>
      <c r="C465">
        <v>2014</v>
      </c>
      <c r="D465">
        <v>16</v>
      </c>
      <c r="E465" t="s">
        <v>28</v>
      </c>
      <c r="F465">
        <v>3.5773625572128376E-2</v>
      </c>
    </row>
    <row r="466" spans="1:6" x14ac:dyDescent="0.25">
      <c r="A466" t="s">
        <v>13</v>
      </c>
      <c r="B466" t="s">
        <v>0</v>
      </c>
      <c r="C466">
        <v>2015</v>
      </c>
      <c r="D466">
        <v>24</v>
      </c>
      <c r="E466" t="s">
        <v>28</v>
      </c>
      <c r="F466">
        <v>2.9569809046778105E-2</v>
      </c>
    </row>
    <row r="467" spans="1:6" x14ac:dyDescent="0.25">
      <c r="A467" t="s">
        <v>13</v>
      </c>
      <c r="B467" t="s">
        <v>0</v>
      </c>
      <c r="C467">
        <v>2016</v>
      </c>
      <c r="D467">
        <v>7</v>
      </c>
      <c r="E467" t="s">
        <v>28</v>
      </c>
      <c r="F467">
        <v>6.1054582090900159E-2</v>
      </c>
    </row>
    <row r="468" spans="1:6" x14ac:dyDescent="0.25">
      <c r="A468" t="s">
        <v>13</v>
      </c>
      <c r="B468" t="s">
        <v>0</v>
      </c>
      <c r="C468">
        <v>2017</v>
      </c>
      <c r="D468">
        <v>4</v>
      </c>
      <c r="E468" t="s">
        <v>28</v>
      </c>
      <c r="F468">
        <v>7.1800542090281583E-2</v>
      </c>
    </row>
    <row r="469" spans="1:6" x14ac:dyDescent="0.25">
      <c r="A469" t="s">
        <v>13</v>
      </c>
      <c r="B469" t="s">
        <v>0</v>
      </c>
      <c r="C469">
        <v>2018</v>
      </c>
      <c r="D469">
        <v>36</v>
      </c>
      <c r="E469" t="s">
        <v>28</v>
      </c>
      <c r="F469">
        <v>9.7832562622789565E-4</v>
      </c>
    </row>
    <row r="470" spans="1:6" x14ac:dyDescent="0.25">
      <c r="A470" t="s">
        <v>13</v>
      </c>
      <c r="B470" t="s">
        <v>0</v>
      </c>
      <c r="C470">
        <v>1980</v>
      </c>
      <c r="D470">
        <v>20</v>
      </c>
      <c r="E470" t="s">
        <v>30</v>
      </c>
      <c r="F470">
        <v>0</v>
      </c>
    </row>
    <row r="471" spans="1:6" x14ac:dyDescent="0.25">
      <c r="A471" t="s">
        <v>13</v>
      </c>
      <c r="B471" t="s">
        <v>0</v>
      </c>
      <c r="C471">
        <v>1981</v>
      </c>
      <c r="D471">
        <v>3</v>
      </c>
      <c r="E471" t="s">
        <v>30</v>
      </c>
      <c r="F471">
        <v>0</v>
      </c>
    </row>
    <row r="472" spans="1:6" x14ac:dyDescent="0.25">
      <c r="A472" t="s">
        <v>13</v>
      </c>
      <c r="B472" t="s">
        <v>0</v>
      </c>
      <c r="C472">
        <v>1982</v>
      </c>
      <c r="D472">
        <v>19</v>
      </c>
      <c r="E472" t="s">
        <v>30</v>
      </c>
      <c r="F472">
        <v>0</v>
      </c>
    </row>
    <row r="473" spans="1:6" x14ac:dyDescent="0.25">
      <c r="A473" t="s">
        <v>13</v>
      </c>
      <c r="B473" t="s">
        <v>0</v>
      </c>
      <c r="C473">
        <v>1983</v>
      </c>
      <c r="D473">
        <v>1</v>
      </c>
      <c r="E473" t="s">
        <v>30</v>
      </c>
      <c r="F473">
        <v>0</v>
      </c>
    </row>
    <row r="474" spans="1:6" x14ac:dyDescent="0.25">
      <c r="A474" t="s">
        <v>13</v>
      </c>
      <c r="B474" t="s">
        <v>0</v>
      </c>
      <c r="C474">
        <v>1984</v>
      </c>
      <c r="D474">
        <v>8</v>
      </c>
      <c r="E474" t="s">
        <v>30</v>
      </c>
      <c r="F474">
        <v>0</v>
      </c>
    </row>
    <row r="475" spans="1:6" x14ac:dyDescent="0.25">
      <c r="A475" t="s">
        <v>13</v>
      </c>
      <c r="B475" t="s">
        <v>0</v>
      </c>
      <c r="C475">
        <v>1985</v>
      </c>
      <c r="D475">
        <v>14</v>
      </c>
      <c r="E475" t="s">
        <v>30</v>
      </c>
      <c r="F475">
        <v>0</v>
      </c>
    </row>
    <row r="476" spans="1:6" x14ac:dyDescent="0.25">
      <c r="A476" t="s">
        <v>13</v>
      </c>
      <c r="B476" t="s">
        <v>0</v>
      </c>
      <c r="C476">
        <v>1986</v>
      </c>
      <c r="D476">
        <v>33</v>
      </c>
      <c r="E476" t="s">
        <v>30</v>
      </c>
      <c r="F476">
        <v>0</v>
      </c>
    </row>
    <row r="477" spans="1:6" x14ac:dyDescent="0.25">
      <c r="A477" t="s">
        <v>13</v>
      </c>
      <c r="B477" t="s">
        <v>0</v>
      </c>
      <c r="C477">
        <v>1987</v>
      </c>
      <c r="D477">
        <v>25</v>
      </c>
      <c r="E477" t="s">
        <v>30</v>
      </c>
      <c r="F477">
        <v>0</v>
      </c>
    </row>
    <row r="478" spans="1:6" x14ac:dyDescent="0.25">
      <c r="A478" t="s">
        <v>13</v>
      </c>
      <c r="B478" t="s">
        <v>0</v>
      </c>
      <c r="C478">
        <v>1988</v>
      </c>
      <c r="D478">
        <v>35</v>
      </c>
      <c r="E478" t="s">
        <v>30</v>
      </c>
      <c r="F478">
        <v>0</v>
      </c>
    </row>
    <row r="479" spans="1:6" x14ac:dyDescent="0.25">
      <c r="A479" t="s">
        <v>13</v>
      </c>
      <c r="B479" t="s">
        <v>0</v>
      </c>
      <c r="C479">
        <v>1989</v>
      </c>
      <c r="D479">
        <v>38</v>
      </c>
      <c r="E479" t="s">
        <v>30</v>
      </c>
      <c r="F479">
        <v>0</v>
      </c>
    </row>
    <row r="480" spans="1:6" x14ac:dyDescent="0.25">
      <c r="A480" t="s">
        <v>13</v>
      </c>
      <c r="B480" t="s">
        <v>0</v>
      </c>
      <c r="C480">
        <v>1990</v>
      </c>
      <c r="D480">
        <v>29</v>
      </c>
      <c r="E480" t="s">
        <v>30</v>
      </c>
      <c r="F480">
        <v>0</v>
      </c>
    </row>
    <row r="481" spans="1:6" x14ac:dyDescent="0.25">
      <c r="A481" t="s">
        <v>13</v>
      </c>
      <c r="B481" t="s">
        <v>0</v>
      </c>
      <c r="C481">
        <v>1991</v>
      </c>
      <c r="D481">
        <v>28</v>
      </c>
      <c r="E481" t="s">
        <v>30</v>
      </c>
      <c r="F481">
        <v>0</v>
      </c>
    </row>
    <row r="482" spans="1:6" x14ac:dyDescent="0.25">
      <c r="A482" t="s">
        <v>13</v>
      </c>
      <c r="B482" t="s">
        <v>0</v>
      </c>
      <c r="C482">
        <v>1992</v>
      </c>
      <c r="D482">
        <v>11</v>
      </c>
      <c r="E482" t="s">
        <v>30</v>
      </c>
      <c r="F482">
        <v>0</v>
      </c>
    </row>
    <row r="483" spans="1:6" x14ac:dyDescent="0.25">
      <c r="A483" t="s">
        <v>13</v>
      </c>
      <c r="B483" t="s">
        <v>0</v>
      </c>
      <c r="C483">
        <v>1993</v>
      </c>
      <c r="D483">
        <v>2</v>
      </c>
      <c r="E483" t="s">
        <v>30</v>
      </c>
      <c r="F483">
        <v>0</v>
      </c>
    </row>
    <row r="484" spans="1:6" x14ac:dyDescent="0.25">
      <c r="A484" t="s">
        <v>13</v>
      </c>
      <c r="B484" t="s">
        <v>0</v>
      </c>
      <c r="C484">
        <v>1994</v>
      </c>
      <c r="D484">
        <v>26</v>
      </c>
      <c r="E484" t="s">
        <v>30</v>
      </c>
      <c r="F484">
        <v>0</v>
      </c>
    </row>
    <row r="485" spans="1:6" x14ac:dyDescent="0.25">
      <c r="A485" t="s">
        <v>13</v>
      </c>
      <c r="B485" t="s">
        <v>0</v>
      </c>
      <c r="C485">
        <v>1995</v>
      </c>
      <c r="D485">
        <v>13</v>
      </c>
      <c r="E485" t="s">
        <v>30</v>
      </c>
      <c r="F485">
        <v>0</v>
      </c>
    </row>
    <row r="486" spans="1:6" x14ac:dyDescent="0.25">
      <c r="A486" t="s">
        <v>13</v>
      </c>
      <c r="B486" t="s">
        <v>0</v>
      </c>
      <c r="C486">
        <v>1996</v>
      </c>
      <c r="D486">
        <v>39</v>
      </c>
      <c r="E486" t="s">
        <v>30</v>
      </c>
      <c r="F486">
        <v>0</v>
      </c>
    </row>
    <row r="487" spans="1:6" x14ac:dyDescent="0.25">
      <c r="A487" t="s">
        <v>13</v>
      </c>
      <c r="B487" t="s">
        <v>0</v>
      </c>
      <c r="C487">
        <v>1997</v>
      </c>
      <c r="D487">
        <v>34</v>
      </c>
      <c r="E487" t="s">
        <v>30</v>
      </c>
      <c r="F487">
        <v>0</v>
      </c>
    </row>
    <row r="488" spans="1:6" x14ac:dyDescent="0.25">
      <c r="A488" t="s">
        <v>13</v>
      </c>
      <c r="B488" t="s">
        <v>0</v>
      </c>
      <c r="C488">
        <v>1998</v>
      </c>
      <c r="D488">
        <v>21</v>
      </c>
      <c r="E488" t="s">
        <v>30</v>
      </c>
      <c r="F488">
        <v>0</v>
      </c>
    </row>
    <row r="489" spans="1:6" x14ac:dyDescent="0.25">
      <c r="A489" t="s">
        <v>13</v>
      </c>
      <c r="B489" t="s">
        <v>0</v>
      </c>
      <c r="C489">
        <v>1999</v>
      </c>
      <c r="D489">
        <v>10</v>
      </c>
      <c r="E489" t="s">
        <v>30</v>
      </c>
      <c r="F489">
        <v>0</v>
      </c>
    </row>
    <row r="490" spans="1:6" x14ac:dyDescent="0.25">
      <c r="A490" t="s">
        <v>13</v>
      </c>
      <c r="B490" t="s">
        <v>0</v>
      </c>
      <c r="C490">
        <v>2000</v>
      </c>
      <c r="D490">
        <v>5</v>
      </c>
      <c r="E490" t="s">
        <v>30</v>
      </c>
      <c r="F490">
        <v>0</v>
      </c>
    </row>
    <row r="491" spans="1:6" x14ac:dyDescent="0.25">
      <c r="A491" t="s">
        <v>13</v>
      </c>
      <c r="B491" t="s">
        <v>0</v>
      </c>
      <c r="C491">
        <v>2001</v>
      </c>
      <c r="D491">
        <v>9</v>
      </c>
      <c r="E491" t="s">
        <v>30</v>
      </c>
      <c r="F491">
        <v>0</v>
      </c>
    </row>
    <row r="492" spans="1:6" x14ac:dyDescent="0.25">
      <c r="A492" t="s">
        <v>13</v>
      </c>
      <c r="B492" t="s">
        <v>0</v>
      </c>
      <c r="C492">
        <v>2002</v>
      </c>
      <c r="D492">
        <v>23</v>
      </c>
      <c r="E492" t="s">
        <v>30</v>
      </c>
      <c r="F492">
        <v>0</v>
      </c>
    </row>
    <row r="493" spans="1:6" x14ac:dyDescent="0.25">
      <c r="A493" t="s">
        <v>13</v>
      </c>
      <c r="B493" t="s">
        <v>0</v>
      </c>
      <c r="C493">
        <v>2003</v>
      </c>
      <c r="D493">
        <v>27</v>
      </c>
      <c r="E493" t="s">
        <v>30</v>
      </c>
      <c r="F493">
        <v>0</v>
      </c>
    </row>
    <row r="494" spans="1:6" x14ac:dyDescent="0.25">
      <c r="A494" t="s">
        <v>13</v>
      </c>
      <c r="B494" t="s">
        <v>0</v>
      </c>
      <c r="C494">
        <v>2004</v>
      </c>
      <c r="D494">
        <v>22</v>
      </c>
      <c r="E494" t="s">
        <v>30</v>
      </c>
      <c r="F494">
        <v>0</v>
      </c>
    </row>
    <row r="495" spans="1:6" x14ac:dyDescent="0.25">
      <c r="A495" t="s">
        <v>13</v>
      </c>
      <c r="B495" t="s">
        <v>0</v>
      </c>
      <c r="C495">
        <v>2005</v>
      </c>
      <c r="D495">
        <v>6</v>
      </c>
      <c r="E495" t="s">
        <v>30</v>
      </c>
      <c r="F495">
        <v>0</v>
      </c>
    </row>
    <row r="496" spans="1:6" x14ac:dyDescent="0.25">
      <c r="A496" t="s">
        <v>13</v>
      </c>
      <c r="B496" t="s">
        <v>0</v>
      </c>
      <c r="C496">
        <v>2006</v>
      </c>
      <c r="D496">
        <v>31</v>
      </c>
      <c r="E496" t="s">
        <v>30</v>
      </c>
      <c r="F496">
        <v>0</v>
      </c>
    </row>
    <row r="497" spans="1:6" x14ac:dyDescent="0.25">
      <c r="A497" t="s">
        <v>13</v>
      </c>
      <c r="B497" t="s">
        <v>0</v>
      </c>
      <c r="C497">
        <v>2007</v>
      </c>
      <c r="D497">
        <v>12</v>
      </c>
      <c r="E497" t="s">
        <v>30</v>
      </c>
      <c r="F497">
        <v>0</v>
      </c>
    </row>
    <row r="498" spans="1:6" x14ac:dyDescent="0.25">
      <c r="A498" t="s">
        <v>13</v>
      </c>
      <c r="B498" t="s">
        <v>0</v>
      </c>
      <c r="C498">
        <v>2008</v>
      </c>
      <c r="D498">
        <v>18</v>
      </c>
      <c r="E498" t="s">
        <v>30</v>
      </c>
      <c r="F498">
        <v>0</v>
      </c>
    </row>
    <row r="499" spans="1:6" x14ac:dyDescent="0.25">
      <c r="A499" t="s">
        <v>13</v>
      </c>
      <c r="B499" t="s">
        <v>0</v>
      </c>
      <c r="C499">
        <v>2009</v>
      </c>
      <c r="D499">
        <v>30</v>
      </c>
      <c r="E499" t="s">
        <v>30</v>
      </c>
      <c r="F499">
        <v>0</v>
      </c>
    </row>
    <row r="500" spans="1:6" x14ac:dyDescent="0.25">
      <c r="A500" t="s">
        <v>13</v>
      </c>
      <c r="B500" t="s">
        <v>0</v>
      </c>
      <c r="C500">
        <v>2010</v>
      </c>
      <c r="D500">
        <v>32</v>
      </c>
      <c r="E500" t="s">
        <v>30</v>
      </c>
      <c r="F500">
        <v>0</v>
      </c>
    </row>
    <row r="501" spans="1:6" x14ac:dyDescent="0.25">
      <c r="A501" t="s">
        <v>13</v>
      </c>
      <c r="B501" t="s">
        <v>0</v>
      </c>
      <c r="C501">
        <v>2011</v>
      </c>
      <c r="D501">
        <v>37</v>
      </c>
      <c r="E501" t="s">
        <v>30</v>
      </c>
      <c r="F501">
        <v>0</v>
      </c>
    </row>
    <row r="502" spans="1:6" x14ac:dyDescent="0.25">
      <c r="A502" t="s">
        <v>13</v>
      </c>
      <c r="B502" t="s">
        <v>0</v>
      </c>
      <c r="C502">
        <v>2012</v>
      </c>
      <c r="D502">
        <v>17</v>
      </c>
      <c r="E502" t="s">
        <v>30</v>
      </c>
      <c r="F502">
        <v>0</v>
      </c>
    </row>
    <row r="503" spans="1:6" x14ac:dyDescent="0.25">
      <c r="A503" t="s">
        <v>13</v>
      </c>
      <c r="B503" t="s">
        <v>0</v>
      </c>
      <c r="C503">
        <v>2013</v>
      </c>
      <c r="D503">
        <v>15</v>
      </c>
      <c r="E503" t="s">
        <v>30</v>
      </c>
      <c r="F503">
        <v>0</v>
      </c>
    </row>
    <row r="504" spans="1:6" x14ac:dyDescent="0.25">
      <c r="A504" t="s">
        <v>13</v>
      </c>
      <c r="B504" t="s">
        <v>0</v>
      </c>
      <c r="C504">
        <v>2014</v>
      </c>
      <c r="D504">
        <v>16</v>
      </c>
      <c r="E504" t="s">
        <v>30</v>
      </c>
      <c r="F504">
        <v>0</v>
      </c>
    </row>
    <row r="505" spans="1:6" x14ac:dyDescent="0.25">
      <c r="A505" t="s">
        <v>13</v>
      </c>
      <c r="B505" t="s">
        <v>0</v>
      </c>
      <c r="C505">
        <v>2015</v>
      </c>
      <c r="D505">
        <v>24</v>
      </c>
      <c r="E505" t="s">
        <v>30</v>
      </c>
      <c r="F505">
        <v>0</v>
      </c>
    </row>
    <row r="506" spans="1:6" x14ac:dyDescent="0.25">
      <c r="A506" t="s">
        <v>13</v>
      </c>
      <c r="B506" t="s">
        <v>0</v>
      </c>
      <c r="C506">
        <v>2016</v>
      </c>
      <c r="D506">
        <v>7</v>
      </c>
      <c r="E506" t="s">
        <v>30</v>
      </c>
      <c r="F506">
        <v>0</v>
      </c>
    </row>
    <row r="507" spans="1:6" x14ac:dyDescent="0.25">
      <c r="A507" t="s">
        <v>13</v>
      </c>
      <c r="B507" t="s">
        <v>0</v>
      </c>
      <c r="C507">
        <v>2017</v>
      </c>
      <c r="D507">
        <v>4</v>
      </c>
      <c r="E507" t="s">
        <v>30</v>
      </c>
      <c r="F507">
        <v>0</v>
      </c>
    </row>
    <row r="508" spans="1:6" x14ac:dyDescent="0.25">
      <c r="A508" t="s">
        <v>13</v>
      </c>
      <c r="B508" t="s">
        <v>0</v>
      </c>
      <c r="C508">
        <v>2018</v>
      </c>
      <c r="D508">
        <v>36</v>
      </c>
      <c r="E508" t="s">
        <v>30</v>
      </c>
      <c r="F508">
        <v>0</v>
      </c>
    </row>
    <row r="509" spans="1:6" x14ac:dyDescent="0.25">
      <c r="A509" t="s">
        <v>13</v>
      </c>
      <c r="B509" t="s">
        <v>0</v>
      </c>
      <c r="C509">
        <v>1980</v>
      </c>
      <c r="D509">
        <v>20</v>
      </c>
      <c r="E509" t="s">
        <v>31</v>
      </c>
      <c r="F509">
        <v>0</v>
      </c>
    </row>
    <row r="510" spans="1:6" x14ac:dyDescent="0.25">
      <c r="A510" t="s">
        <v>13</v>
      </c>
      <c r="B510" t="s">
        <v>0</v>
      </c>
      <c r="C510">
        <v>1981</v>
      </c>
      <c r="D510">
        <v>3</v>
      </c>
      <c r="E510" t="s">
        <v>31</v>
      </c>
      <c r="F510">
        <v>0</v>
      </c>
    </row>
    <row r="511" spans="1:6" x14ac:dyDescent="0.25">
      <c r="A511" t="s">
        <v>13</v>
      </c>
      <c r="B511" t="s">
        <v>0</v>
      </c>
      <c r="C511">
        <v>1982</v>
      </c>
      <c r="D511">
        <v>19</v>
      </c>
      <c r="E511" t="s">
        <v>31</v>
      </c>
      <c r="F511">
        <v>0</v>
      </c>
    </row>
    <row r="512" spans="1:6" x14ac:dyDescent="0.25">
      <c r="A512" t="s">
        <v>13</v>
      </c>
      <c r="B512" t="s">
        <v>0</v>
      </c>
      <c r="C512">
        <v>1983</v>
      </c>
      <c r="D512">
        <v>1</v>
      </c>
      <c r="E512" t="s">
        <v>31</v>
      </c>
      <c r="F512">
        <v>0</v>
      </c>
    </row>
    <row r="513" spans="1:6" x14ac:dyDescent="0.25">
      <c r="A513" t="s">
        <v>13</v>
      </c>
      <c r="B513" t="s">
        <v>0</v>
      </c>
      <c r="C513">
        <v>1984</v>
      </c>
      <c r="D513">
        <v>8</v>
      </c>
      <c r="E513" t="s">
        <v>31</v>
      </c>
      <c r="F513">
        <v>0</v>
      </c>
    </row>
    <row r="514" spans="1:6" x14ac:dyDescent="0.25">
      <c r="A514" t="s">
        <v>13</v>
      </c>
      <c r="B514" t="s">
        <v>0</v>
      </c>
      <c r="C514">
        <v>1985</v>
      </c>
      <c r="D514">
        <v>14</v>
      </c>
      <c r="E514" t="s">
        <v>31</v>
      </c>
      <c r="F514">
        <v>0</v>
      </c>
    </row>
    <row r="515" spans="1:6" x14ac:dyDescent="0.25">
      <c r="A515" t="s">
        <v>13</v>
      </c>
      <c r="B515" t="s">
        <v>0</v>
      </c>
      <c r="C515">
        <v>1986</v>
      </c>
      <c r="D515">
        <v>33</v>
      </c>
      <c r="E515" t="s">
        <v>31</v>
      </c>
      <c r="F515">
        <v>0</v>
      </c>
    </row>
    <row r="516" spans="1:6" x14ac:dyDescent="0.25">
      <c r="A516" t="s">
        <v>13</v>
      </c>
      <c r="B516" t="s">
        <v>0</v>
      </c>
      <c r="C516">
        <v>1987</v>
      </c>
      <c r="D516">
        <v>25</v>
      </c>
      <c r="E516" t="s">
        <v>31</v>
      </c>
      <c r="F516">
        <v>0</v>
      </c>
    </row>
    <row r="517" spans="1:6" x14ac:dyDescent="0.25">
      <c r="A517" t="s">
        <v>13</v>
      </c>
      <c r="B517" t="s">
        <v>0</v>
      </c>
      <c r="C517">
        <v>1988</v>
      </c>
      <c r="D517">
        <v>35</v>
      </c>
      <c r="E517" t="s">
        <v>31</v>
      </c>
      <c r="F517">
        <v>0</v>
      </c>
    </row>
    <row r="518" spans="1:6" x14ac:dyDescent="0.25">
      <c r="A518" t="s">
        <v>13</v>
      </c>
      <c r="B518" t="s">
        <v>0</v>
      </c>
      <c r="C518">
        <v>1989</v>
      </c>
      <c r="D518">
        <v>38</v>
      </c>
      <c r="E518" t="s">
        <v>31</v>
      </c>
      <c r="F518">
        <v>0</v>
      </c>
    </row>
    <row r="519" spans="1:6" x14ac:dyDescent="0.25">
      <c r="A519" t="s">
        <v>13</v>
      </c>
      <c r="B519" t="s">
        <v>0</v>
      </c>
      <c r="C519">
        <v>1990</v>
      </c>
      <c r="D519">
        <v>29</v>
      </c>
      <c r="E519" t="s">
        <v>31</v>
      </c>
      <c r="F519">
        <v>0</v>
      </c>
    </row>
    <row r="520" spans="1:6" x14ac:dyDescent="0.25">
      <c r="A520" t="s">
        <v>13</v>
      </c>
      <c r="B520" t="s">
        <v>0</v>
      </c>
      <c r="C520">
        <v>1991</v>
      </c>
      <c r="D520">
        <v>28</v>
      </c>
      <c r="E520" t="s">
        <v>31</v>
      </c>
      <c r="F520">
        <v>0</v>
      </c>
    </row>
    <row r="521" spans="1:6" x14ac:dyDescent="0.25">
      <c r="A521" t="s">
        <v>13</v>
      </c>
      <c r="B521" t="s">
        <v>0</v>
      </c>
      <c r="C521">
        <v>1992</v>
      </c>
      <c r="D521">
        <v>11</v>
      </c>
      <c r="E521" t="s">
        <v>31</v>
      </c>
      <c r="F521">
        <v>0</v>
      </c>
    </row>
    <row r="522" spans="1:6" x14ac:dyDescent="0.25">
      <c r="A522" t="s">
        <v>13</v>
      </c>
      <c r="B522" t="s">
        <v>0</v>
      </c>
      <c r="C522">
        <v>1993</v>
      </c>
      <c r="D522">
        <v>2</v>
      </c>
      <c r="E522" t="s">
        <v>31</v>
      </c>
      <c r="F522">
        <v>0</v>
      </c>
    </row>
    <row r="523" spans="1:6" x14ac:dyDescent="0.25">
      <c r="A523" t="s">
        <v>13</v>
      </c>
      <c r="B523" t="s">
        <v>0</v>
      </c>
      <c r="C523">
        <v>1994</v>
      </c>
      <c r="D523">
        <v>26</v>
      </c>
      <c r="E523" t="s">
        <v>31</v>
      </c>
      <c r="F523">
        <v>0</v>
      </c>
    </row>
    <row r="524" spans="1:6" x14ac:dyDescent="0.25">
      <c r="A524" t="s">
        <v>13</v>
      </c>
      <c r="B524" t="s">
        <v>0</v>
      </c>
      <c r="C524">
        <v>1995</v>
      </c>
      <c r="D524">
        <v>13</v>
      </c>
      <c r="E524" t="s">
        <v>31</v>
      </c>
      <c r="F524">
        <v>0</v>
      </c>
    </row>
    <row r="525" spans="1:6" x14ac:dyDescent="0.25">
      <c r="A525" t="s">
        <v>13</v>
      </c>
      <c r="B525" t="s">
        <v>0</v>
      </c>
      <c r="C525">
        <v>1996</v>
      </c>
      <c r="D525">
        <v>39</v>
      </c>
      <c r="E525" t="s">
        <v>31</v>
      </c>
      <c r="F525">
        <v>0</v>
      </c>
    </row>
    <row r="526" spans="1:6" x14ac:dyDescent="0.25">
      <c r="A526" t="s">
        <v>13</v>
      </c>
      <c r="B526" t="s">
        <v>0</v>
      </c>
      <c r="C526">
        <v>1997</v>
      </c>
      <c r="D526">
        <v>34</v>
      </c>
      <c r="E526" t="s">
        <v>31</v>
      </c>
      <c r="F526">
        <v>0</v>
      </c>
    </row>
    <row r="527" spans="1:6" x14ac:dyDescent="0.25">
      <c r="A527" t="s">
        <v>13</v>
      </c>
      <c r="B527" t="s">
        <v>0</v>
      </c>
      <c r="C527">
        <v>1998</v>
      </c>
      <c r="D527">
        <v>21</v>
      </c>
      <c r="E527" t="s">
        <v>31</v>
      </c>
      <c r="F527">
        <v>0</v>
      </c>
    </row>
    <row r="528" spans="1:6" x14ac:dyDescent="0.25">
      <c r="A528" t="s">
        <v>13</v>
      </c>
      <c r="B528" t="s">
        <v>0</v>
      </c>
      <c r="C528">
        <v>1999</v>
      </c>
      <c r="D528">
        <v>10</v>
      </c>
      <c r="E528" t="s">
        <v>31</v>
      </c>
      <c r="F528">
        <v>0</v>
      </c>
    </row>
    <row r="529" spans="1:6" x14ac:dyDescent="0.25">
      <c r="A529" t="s">
        <v>13</v>
      </c>
      <c r="B529" t="s">
        <v>0</v>
      </c>
      <c r="C529">
        <v>2000</v>
      </c>
      <c r="D529">
        <v>5</v>
      </c>
      <c r="E529" t="s">
        <v>31</v>
      </c>
      <c r="F529">
        <v>0</v>
      </c>
    </row>
    <row r="530" spans="1:6" x14ac:dyDescent="0.25">
      <c r="A530" t="s">
        <v>13</v>
      </c>
      <c r="B530" t="s">
        <v>0</v>
      </c>
      <c r="C530">
        <v>2001</v>
      </c>
      <c r="D530">
        <v>9</v>
      </c>
      <c r="E530" t="s">
        <v>31</v>
      </c>
      <c r="F530">
        <v>0</v>
      </c>
    </row>
    <row r="531" spans="1:6" x14ac:dyDescent="0.25">
      <c r="A531" t="s">
        <v>13</v>
      </c>
      <c r="B531" t="s">
        <v>0</v>
      </c>
      <c r="C531">
        <v>2002</v>
      </c>
      <c r="D531">
        <v>23</v>
      </c>
      <c r="E531" t="s">
        <v>31</v>
      </c>
      <c r="F531">
        <v>0</v>
      </c>
    </row>
    <row r="532" spans="1:6" x14ac:dyDescent="0.25">
      <c r="A532" t="s">
        <v>13</v>
      </c>
      <c r="B532" t="s">
        <v>0</v>
      </c>
      <c r="C532">
        <v>2003</v>
      </c>
      <c r="D532">
        <v>27</v>
      </c>
      <c r="E532" t="s">
        <v>31</v>
      </c>
      <c r="F532">
        <v>0</v>
      </c>
    </row>
    <row r="533" spans="1:6" x14ac:dyDescent="0.25">
      <c r="A533" t="s">
        <v>13</v>
      </c>
      <c r="B533" t="s">
        <v>0</v>
      </c>
      <c r="C533">
        <v>2004</v>
      </c>
      <c r="D533">
        <v>22</v>
      </c>
      <c r="E533" t="s">
        <v>31</v>
      </c>
      <c r="F533">
        <v>0</v>
      </c>
    </row>
    <row r="534" spans="1:6" x14ac:dyDescent="0.25">
      <c r="A534" t="s">
        <v>13</v>
      </c>
      <c r="B534" t="s">
        <v>0</v>
      </c>
      <c r="C534">
        <v>2005</v>
      </c>
      <c r="D534">
        <v>6</v>
      </c>
      <c r="E534" t="s">
        <v>31</v>
      </c>
      <c r="F534">
        <v>0</v>
      </c>
    </row>
    <row r="535" spans="1:6" x14ac:dyDescent="0.25">
      <c r="A535" t="s">
        <v>13</v>
      </c>
      <c r="B535" t="s">
        <v>0</v>
      </c>
      <c r="C535">
        <v>2006</v>
      </c>
      <c r="D535">
        <v>31</v>
      </c>
      <c r="E535" t="s">
        <v>31</v>
      </c>
      <c r="F535">
        <v>0</v>
      </c>
    </row>
    <row r="536" spans="1:6" x14ac:dyDescent="0.25">
      <c r="A536" t="s">
        <v>13</v>
      </c>
      <c r="B536" t="s">
        <v>0</v>
      </c>
      <c r="C536">
        <v>2007</v>
      </c>
      <c r="D536">
        <v>12</v>
      </c>
      <c r="E536" t="s">
        <v>31</v>
      </c>
      <c r="F536">
        <v>0</v>
      </c>
    </row>
    <row r="537" spans="1:6" x14ac:dyDescent="0.25">
      <c r="A537" t="s">
        <v>13</v>
      </c>
      <c r="B537" t="s">
        <v>0</v>
      </c>
      <c r="C537">
        <v>2008</v>
      </c>
      <c r="D537">
        <v>18</v>
      </c>
      <c r="E537" t="s">
        <v>31</v>
      </c>
      <c r="F537">
        <v>0</v>
      </c>
    </row>
    <row r="538" spans="1:6" x14ac:dyDescent="0.25">
      <c r="A538" t="s">
        <v>13</v>
      </c>
      <c r="B538" t="s">
        <v>0</v>
      </c>
      <c r="C538">
        <v>2009</v>
      </c>
      <c r="D538">
        <v>30</v>
      </c>
      <c r="E538" t="s">
        <v>31</v>
      </c>
      <c r="F538">
        <v>0</v>
      </c>
    </row>
    <row r="539" spans="1:6" x14ac:dyDescent="0.25">
      <c r="A539" t="s">
        <v>13</v>
      </c>
      <c r="B539" t="s">
        <v>0</v>
      </c>
      <c r="C539">
        <v>2010</v>
      </c>
      <c r="D539">
        <v>32</v>
      </c>
      <c r="E539" t="s">
        <v>31</v>
      </c>
      <c r="F539">
        <v>0</v>
      </c>
    </row>
    <row r="540" spans="1:6" x14ac:dyDescent="0.25">
      <c r="A540" t="s">
        <v>13</v>
      </c>
      <c r="B540" t="s">
        <v>0</v>
      </c>
      <c r="C540">
        <v>2011</v>
      </c>
      <c r="D540">
        <v>37</v>
      </c>
      <c r="E540" t="s">
        <v>31</v>
      </c>
      <c r="F540">
        <v>0</v>
      </c>
    </row>
    <row r="541" spans="1:6" x14ac:dyDescent="0.25">
      <c r="A541" t="s">
        <v>13</v>
      </c>
      <c r="B541" t="s">
        <v>0</v>
      </c>
      <c r="C541">
        <v>2012</v>
      </c>
      <c r="D541">
        <v>17</v>
      </c>
      <c r="E541" t="s">
        <v>31</v>
      </c>
      <c r="F541">
        <v>0</v>
      </c>
    </row>
    <row r="542" spans="1:6" x14ac:dyDescent="0.25">
      <c r="A542" t="s">
        <v>13</v>
      </c>
      <c r="B542" t="s">
        <v>0</v>
      </c>
      <c r="C542">
        <v>2013</v>
      </c>
      <c r="D542">
        <v>15</v>
      </c>
      <c r="E542" t="s">
        <v>31</v>
      </c>
      <c r="F542">
        <v>0</v>
      </c>
    </row>
    <row r="543" spans="1:6" x14ac:dyDescent="0.25">
      <c r="A543" t="s">
        <v>13</v>
      </c>
      <c r="B543" t="s">
        <v>0</v>
      </c>
      <c r="C543">
        <v>2014</v>
      </c>
      <c r="D543">
        <v>16</v>
      </c>
      <c r="E543" t="s">
        <v>31</v>
      </c>
      <c r="F543">
        <v>0</v>
      </c>
    </row>
    <row r="544" spans="1:6" x14ac:dyDescent="0.25">
      <c r="A544" t="s">
        <v>13</v>
      </c>
      <c r="B544" t="s">
        <v>0</v>
      </c>
      <c r="C544">
        <v>2015</v>
      </c>
      <c r="D544">
        <v>24</v>
      </c>
      <c r="E544" t="s">
        <v>31</v>
      </c>
      <c r="F544">
        <v>0</v>
      </c>
    </row>
    <row r="545" spans="1:6" x14ac:dyDescent="0.25">
      <c r="A545" t="s">
        <v>13</v>
      </c>
      <c r="B545" t="s">
        <v>0</v>
      </c>
      <c r="C545">
        <v>2016</v>
      </c>
      <c r="D545">
        <v>7</v>
      </c>
      <c r="E545" t="s">
        <v>31</v>
      </c>
      <c r="F545">
        <v>0</v>
      </c>
    </row>
    <row r="546" spans="1:6" x14ac:dyDescent="0.25">
      <c r="A546" t="s">
        <v>13</v>
      </c>
      <c r="B546" t="s">
        <v>0</v>
      </c>
      <c r="C546">
        <v>2017</v>
      </c>
      <c r="D546">
        <v>4</v>
      </c>
      <c r="E546" t="s">
        <v>31</v>
      </c>
      <c r="F546">
        <v>0</v>
      </c>
    </row>
    <row r="547" spans="1:6" x14ac:dyDescent="0.25">
      <c r="A547" t="s">
        <v>13</v>
      </c>
      <c r="B547" t="s">
        <v>0</v>
      </c>
      <c r="C547">
        <v>2018</v>
      </c>
      <c r="D547">
        <v>36</v>
      </c>
      <c r="E547" t="s">
        <v>31</v>
      </c>
      <c r="F547">
        <v>0</v>
      </c>
    </row>
    <row r="548" spans="1:6" x14ac:dyDescent="0.25">
      <c r="A548" t="s">
        <v>13</v>
      </c>
      <c r="B548" t="s">
        <v>0</v>
      </c>
      <c r="C548">
        <v>1980</v>
      </c>
      <c r="D548">
        <v>20</v>
      </c>
      <c r="E548" t="s">
        <v>32</v>
      </c>
      <c r="F548">
        <v>0</v>
      </c>
    </row>
    <row r="549" spans="1:6" x14ac:dyDescent="0.25">
      <c r="A549" t="s">
        <v>13</v>
      </c>
      <c r="B549" t="s">
        <v>0</v>
      </c>
      <c r="C549">
        <v>1981</v>
      </c>
      <c r="D549">
        <v>3</v>
      </c>
      <c r="E549" t="s">
        <v>32</v>
      </c>
      <c r="F549">
        <v>0</v>
      </c>
    </row>
    <row r="550" spans="1:6" x14ac:dyDescent="0.25">
      <c r="A550" t="s">
        <v>13</v>
      </c>
      <c r="B550" t="s">
        <v>0</v>
      </c>
      <c r="C550">
        <v>1982</v>
      </c>
      <c r="D550">
        <v>19</v>
      </c>
      <c r="E550" t="s">
        <v>32</v>
      </c>
      <c r="F550">
        <v>0</v>
      </c>
    </row>
    <row r="551" spans="1:6" x14ac:dyDescent="0.25">
      <c r="A551" t="s">
        <v>13</v>
      </c>
      <c r="B551" t="s">
        <v>0</v>
      </c>
      <c r="C551">
        <v>1983</v>
      </c>
      <c r="D551">
        <v>1</v>
      </c>
      <c r="E551" t="s">
        <v>32</v>
      </c>
      <c r="F551">
        <v>0</v>
      </c>
    </row>
    <row r="552" spans="1:6" x14ac:dyDescent="0.25">
      <c r="A552" t="s">
        <v>13</v>
      </c>
      <c r="B552" t="s">
        <v>0</v>
      </c>
      <c r="C552">
        <v>1984</v>
      </c>
      <c r="D552">
        <v>8</v>
      </c>
      <c r="E552" t="s">
        <v>32</v>
      </c>
      <c r="F552">
        <v>0</v>
      </c>
    </row>
    <row r="553" spans="1:6" x14ac:dyDescent="0.25">
      <c r="A553" t="s">
        <v>13</v>
      </c>
      <c r="B553" t="s">
        <v>0</v>
      </c>
      <c r="C553">
        <v>1985</v>
      </c>
      <c r="D553">
        <v>14</v>
      </c>
      <c r="E553" t="s">
        <v>32</v>
      </c>
      <c r="F553">
        <v>0</v>
      </c>
    </row>
    <row r="554" spans="1:6" x14ac:dyDescent="0.25">
      <c r="A554" t="s">
        <v>13</v>
      </c>
      <c r="B554" t="s">
        <v>0</v>
      </c>
      <c r="C554">
        <v>1986</v>
      </c>
      <c r="D554">
        <v>33</v>
      </c>
      <c r="E554" t="s">
        <v>32</v>
      </c>
      <c r="F554">
        <v>0</v>
      </c>
    </row>
    <row r="555" spans="1:6" x14ac:dyDescent="0.25">
      <c r="A555" t="s">
        <v>13</v>
      </c>
      <c r="B555" t="s">
        <v>0</v>
      </c>
      <c r="C555">
        <v>1987</v>
      </c>
      <c r="D555">
        <v>25</v>
      </c>
      <c r="E555" t="s">
        <v>32</v>
      </c>
      <c r="F555">
        <v>0</v>
      </c>
    </row>
    <row r="556" spans="1:6" x14ac:dyDescent="0.25">
      <c r="A556" t="s">
        <v>13</v>
      </c>
      <c r="B556" t="s">
        <v>0</v>
      </c>
      <c r="C556">
        <v>1988</v>
      </c>
      <c r="D556">
        <v>35</v>
      </c>
      <c r="E556" t="s">
        <v>32</v>
      </c>
      <c r="F556">
        <v>0</v>
      </c>
    </row>
    <row r="557" spans="1:6" x14ac:dyDescent="0.25">
      <c r="A557" t="s">
        <v>13</v>
      </c>
      <c r="B557" t="s">
        <v>0</v>
      </c>
      <c r="C557">
        <v>1989</v>
      </c>
      <c r="D557">
        <v>38</v>
      </c>
      <c r="E557" t="s">
        <v>32</v>
      </c>
      <c r="F557">
        <v>0</v>
      </c>
    </row>
    <row r="558" spans="1:6" x14ac:dyDescent="0.25">
      <c r="A558" t="s">
        <v>13</v>
      </c>
      <c r="B558" t="s">
        <v>0</v>
      </c>
      <c r="C558">
        <v>1990</v>
      </c>
      <c r="D558">
        <v>29</v>
      </c>
      <c r="E558" t="s">
        <v>32</v>
      </c>
      <c r="F558">
        <v>0</v>
      </c>
    </row>
    <row r="559" spans="1:6" x14ac:dyDescent="0.25">
      <c r="A559" t="s">
        <v>13</v>
      </c>
      <c r="B559" t="s">
        <v>0</v>
      </c>
      <c r="C559">
        <v>1991</v>
      </c>
      <c r="D559">
        <v>28</v>
      </c>
      <c r="E559" t="s">
        <v>32</v>
      </c>
      <c r="F559">
        <v>0</v>
      </c>
    </row>
    <row r="560" spans="1:6" x14ac:dyDescent="0.25">
      <c r="A560" t="s">
        <v>13</v>
      </c>
      <c r="B560" t="s">
        <v>0</v>
      </c>
      <c r="C560">
        <v>1992</v>
      </c>
      <c r="D560">
        <v>11</v>
      </c>
      <c r="E560" t="s">
        <v>32</v>
      </c>
      <c r="F560">
        <v>0</v>
      </c>
    </row>
    <row r="561" spans="1:6" x14ac:dyDescent="0.25">
      <c r="A561" t="s">
        <v>13</v>
      </c>
      <c r="B561" t="s">
        <v>0</v>
      </c>
      <c r="C561">
        <v>1993</v>
      </c>
      <c r="D561">
        <v>2</v>
      </c>
      <c r="E561" t="s">
        <v>32</v>
      </c>
      <c r="F561">
        <v>0</v>
      </c>
    </row>
    <row r="562" spans="1:6" x14ac:dyDescent="0.25">
      <c r="A562" t="s">
        <v>13</v>
      </c>
      <c r="B562" t="s">
        <v>0</v>
      </c>
      <c r="C562">
        <v>1994</v>
      </c>
      <c r="D562">
        <v>26</v>
      </c>
      <c r="E562" t="s">
        <v>32</v>
      </c>
      <c r="F562">
        <v>0</v>
      </c>
    </row>
    <row r="563" spans="1:6" x14ac:dyDescent="0.25">
      <c r="A563" t="s">
        <v>13</v>
      </c>
      <c r="B563" t="s">
        <v>0</v>
      </c>
      <c r="C563">
        <v>1995</v>
      </c>
      <c r="D563">
        <v>13</v>
      </c>
      <c r="E563" t="s">
        <v>32</v>
      </c>
      <c r="F563">
        <v>0</v>
      </c>
    </row>
    <row r="564" spans="1:6" x14ac:dyDescent="0.25">
      <c r="A564" t="s">
        <v>13</v>
      </c>
      <c r="B564" t="s">
        <v>0</v>
      </c>
      <c r="C564">
        <v>1996</v>
      </c>
      <c r="D564">
        <v>39</v>
      </c>
      <c r="E564" t="s">
        <v>32</v>
      </c>
      <c r="F564">
        <v>0</v>
      </c>
    </row>
    <row r="565" spans="1:6" x14ac:dyDescent="0.25">
      <c r="A565" t="s">
        <v>13</v>
      </c>
      <c r="B565" t="s">
        <v>0</v>
      </c>
      <c r="C565">
        <v>1997</v>
      </c>
      <c r="D565">
        <v>34</v>
      </c>
      <c r="E565" t="s">
        <v>32</v>
      </c>
      <c r="F565">
        <v>0</v>
      </c>
    </row>
    <row r="566" spans="1:6" x14ac:dyDescent="0.25">
      <c r="A566" t="s">
        <v>13</v>
      </c>
      <c r="B566" t="s">
        <v>0</v>
      </c>
      <c r="C566">
        <v>1998</v>
      </c>
      <c r="D566">
        <v>21</v>
      </c>
      <c r="E566" t="s">
        <v>32</v>
      </c>
      <c r="F566">
        <v>0</v>
      </c>
    </row>
    <row r="567" spans="1:6" x14ac:dyDescent="0.25">
      <c r="A567" t="s">
        <v>13</v>
      </c>
      <c r="B567" t="s">
        <v>0</v>
      </c>
      <c r="C567">
        <v>1999</v>
      </c>
      <c r="D567">
        <v>10</v>
      </c>
      <c r="E567" t="s">
        <v>32</v>
      </c>
      <c r="F567">
        <v>0</v>
      </c>
    </row>
    <row r="568" spans="1:6" x14ac:dyDescent="0.25">
      <c r="A568" t="s">
        <v>13</v>
      </c>
      <c r="B568" t="s">
        <v>0</v>
      </c>
      <c r="C568">
        <v>2000</v>
      </c>
      <c r="D568">
        <v>5</v>
      </c>
      <c r="E568" t="s">
        <v>32</v>
      </c>
      <c r="F568">
        <v>0</v>
      </c>
    </row>
    <row r="569" spans="1:6" x14ac:dyDescent="0.25">
      <c r="A569" t="s">
        <v>13</v>
      </c>
      <c r="B569" t="s">
        <v>0</v>
      </c>
      <c r="C569">
        <v>2001</v>
      </c>
      <c r="D569">
        <v>9</v>
      </c>
      <c r="E569" t="s">
        <v>32</v>
      </c>
      <c r="F569">
        <v>0</v>
      </c>
    </row>
    <row r="570" spans="1:6" x14ac:dyDescent="0.25">
      <c r="A570" t="s">
        <v>13</v>
      </c>
      <c r="B570" t="s">
        <v>0</v>
      </c>
      <c r="C570">
        <v>2002</v>
      </c>
      <c r="D570">
        <v>23</v>
      </c>
      <c r="E570" t="s">
        <v>32</v>
      </c>
      <c r="F570">
        <v>0</v>
      </c>
    </row>
    <row r="571" spans="1:6" x14ac:dyDescent="0.25">
      <c r="A571" t="s">
        <v>13</v>
      </c>
      <c r="B571" t="s">
        <v>0</v>
      </c>
      <c r="C571">
        <v>2003</v>
      </c>
      <c r="D571">
        <v>27</v>
      </c>
      <c r="E571" t="s">
        <v>32</v>
      </c>
      <c r="F571">
        <v>0</v>
      </c>
    </row>
    <row r="572" spans="1:6" x14ac:dyDescent="0.25">
      <c r="A572" t="s">
        <v>13</v>
      </c>
      <c r="B572" t="s">
        <v>0</v>
      </c>
      <c r="C572">
        <v>2004</v>
      </c>
      <c r="D572">
        <v>22</v>
      </c>
      <c r="E572" t="s">
        <v>32</v>
      </c>
      <c r="F572">
        <v>0</v>
      </c>
    </row>
    <row r="573" spans="1:6" x14ac:dyDescent="0.25">
      <c r="A573" t="s">
        <v>13</v>
      </c>
      <c r="B573" t="s">
        <v>0</v>
      </c>
      <c r="C573">
        <v>2005</v>
      </c>
      <c r="D573">
        <v>6</v>
      </c>
      <c r="E573" t="s">
        <v>32</v>
      </c>
      <c r="F573">
        <v>0</v>
      </c>
    </row>
    <row r="574" spans="1:6" x14ac:dyDescent="0.25">
      <c r="A574" t="s">
        <v>13</v>
      </c>
      <c r="B574" t="s">
        <v>0</v>
      </c>
      <c r="C574">
        <v>2006</v>
      </c>
      <c r="D574">
        <v>31</v>
      </c>
      <c r="E574" t="s">
        <v>32</v>
      </c>
      <c r="F574">
        <v>0</v>
      </c>
    </row>
    <row r="575" spans="1:6" x14ac:dyDescent="0.25">
      <c r="A575" t="s">
        <v>13</v>
      </c>
      <c r="B575" t="s">
        <v>0</v>
      </c>
      <c r="C575">
        <v>2007</v>
      </c>
      <c r="D575">
        <v>12</v>
      </c>
      <c r="E575" t="s">
        <v>32</v>
      </c>
      <c r="F575">
        <v>0</v>
      </c>
    </row>
    <row r="576" spans="1:6" x14ac:dyDescent="0.25">
      <c r="A576" t="s">
        <v>13</v>
      </c>
      <c r="B576" t="s">
        <v>0</v>
      </c>
      <c r="C576">
        <v>2008</v>
      </c>
      <c r="D576">
        <v>18</v>
      </c>
      <c r="E576" t="s">
        <v>32</v>
      </c>
      <c r="F576">
        <v>0</v>
      </c>
    </row>
    <row r="577" spans="1:6" x14ac:dyDescent="0.25">
      <c r="A577" t="s">
        <v>13</v>
      </c>
      <c r="B577" t="s">
        <v>0</v>
      </c>
      <c r="C577">
        <v>2009</v>
      </c>
      <c r="D577">
        <v>30</v>
      </c>
      <c r="E577" t="s">
        <v>32</v>
      </c>
      <c r="F577">
        <v>0</v>
      </c>
    </row>
    <row r="578" spans="1:6" x14ac:dyDescent="0.25">
      <c r="A578" t="s">
        <v>13</v>
      </c>
      <c r="B578" t="s">
        <v>0</v>
      </c>
      <c r="C578">
        <v>2010</v>
      </c>
      <c r="D578">
        <v>32</v>
      </c>
      <c r="E578" t="s">
        <v>32</v>
      </c>
      <c r="F578">
        <v>0</v>
      </c>
    </row>
    <row r="579" spans="1:6" x14ac:dyDescent="0.25">
      <c r="A579" t="s">
        <v>13</v>
      </c>
      <c r="B579" t="s">
        <v>0</v>
      </c>
      <c r="C579">
        <v>2011</v>
      </c>
      <c r="D579">
        <v>37</v>
      </c>
      <c r="E579" t="s">
        <v>32</v>
      </c>
      <c r="F579">
        <v>0</v>
      </c>
    </row>
    <row r="580" spans="1:6" x14ac:dyDescent="0.25">
      <c r="A580" t="s">
        <v>13</v>
      </c>
      <c r="B580" t="s">
        <v>0</v>
      </c>
      <c r="C580">
        <v>2012</v>
      </c>
      <c r="D580">
        <v>17</v>
      </c>
      <c r="E580" t="s">
        <v>32</v>
      </c>
      <c r="F580">
        <v>0</v>
      </c>
    </row>
    <row r="581" spans="1:6" x14ac:dyDescent="0.25">
      <c r="A581" t="s">
        <v>13</v>
      </c>
      <c r="B581" t="s">
        <v>0</v>
      </c>
      <c r="C581">
        <v>2013</v>
      </c>
      <c r="D581">
        <v>15</v>
      </c>
      <c r="E581" t="s">
        <v>32</v>
      </c>
      <c r="F581">
        <v>0</v>
      </c>
    </row>
    <row r="582" spans="1:6" x14ac:dyDescent="0.25">
      <c r="A582" t="s">
        <v>13</v>
      </c>
      <c r="B582" t="s">
        <v>0</v>
      </c>
      <c r="C582">
        <v>2014</v>
      </c>
      <c r="D582">
        <v>16</v>
      </c>
      <c r="E582" t="s">
        <v>32</v>
      </c>
      <c r="F582">
        <v>0</v>
      </c>
    </row>
    <row r="583" spans="1:6" x14ac:dyDescent="0.25">
      <c r="A583" t="s">
        <v>13</v>
      </c>
      <c r="B583" t="s">
        <v>0</v>
      </c>
      <c r="C583">
        <v>2015</v>
      </c>
      <c r="D583">
        <v>24</v>
      </c>
      <c r="E583" t="s">
        <v>32</v>
      </c>
      <c r="F583">
        <v>0</v>
      </c>
    </row>
    <row r="584" spans="1:6" x14ac:dyDescent="0.25">
      <c r="A584" t="s">
        <v>13</v>
      </c>
      <c r="B584" t="s">
        <v>0</v>
      </c>
      <c r="C584">
        <v>2016</v>
      </c>
      <c r="D584">
        <v>7</v>
      </c>
      <c r="E584" t="s">
        <v>32</v>
      </c>
      <c r="F584">
        <v>0</v>
      </c>
    </row>
    <row r="585" spans="1:6" x14ac:dyDescent="0.25">
      <c r="A585" t="s">
        <v>13</v>
      </c>
      <c r="B585" t="s">
        <v>0</v>
      </c>
      <c r="C585">
        <v>2017</v>
      </c>
      <c r="D585">
        <v>4</v>
      </c>
      <c r="E585" t="s">
        <v>32</v>
      </c>
      <c r="F585">
        <v>0</v>
      </c>
    </row>
    <row r="586" spans="1:6" x14ac:dyDescent="0.25">
      <c r="A586" t="s">
        <v>13</v>
      </c>
      <c r="B586" t="s">
        <v>0</v>
      </c>
      <c r="C586">
        <v>2018</v>
      </c>
      <c r="D586">
        <v>36</v>
      </c>
      <c r="E586" t="s">
        <v>32</v>
      </c>
      <c r="F586">
        <v>0</v>
      </c>
    </row>
    <row r="587" spans="1:6" x14ac:dyDescent="0.25">
      <c r="A587" t="s">
        <v>13</v>
      </c>
      <c r="B587" t="s">
        <v>0</v>
      </c>
      <c r="C587">
        <v>1980</v>
      </c>
      <c r="D587">
        <v>20</v>
      </c>
      <c r="E587" t="s">
        <v>27</v>
      </c>
      <c r="F587">
        <v>0.3094813626600304</v>
      </c>
    </row>
    <row r="588" spans="1:6" x14ac:dyDescent="0.25">
      <c r="A588" t="s">
        <v>13</v>
      </c>
      <c r="B588" t="s">
        <v>0</v>
      </c>
      <c r="C588">
        <v>1981</v>
      </c>
      <c r="D588">
        <v>3</v>
      </c>
      <c r="E588" t="s">
        <v>27</v>
      </c>
      <c r="F588">
        <v>0.38766939444701065</v>
      </c>
    </row>
    <row r="589" spans="1:6" x14ac:dyDescent="0.25">
      <c r="A589" t="s">
        <v>13</v>
      </c>
      <c r="B589" t="s">
        <v>0</v>
      </c>
      <c r="C589">
        <v>1982</v>
      </c>
      <c r="D589">
        <v>19</v>
      </c>
      <c r="E589" t="s">
        <v>27</v>
      </c>
      <c r="F589">
        <v>0.32221559980043063</v>
      </c>
    </row>
    <row r="590" spans="1:6" x14ac:dyDescent="0.25">
      <c r="A590" t="s">
        <v>13</v>
      </c>
      <c r="B590" t="s">
        <v>0</v>
      </c>
      <c r="C590">
        <v>1983</v>
      </c>
      <c r="D590">
        <v>1</v>
      </c>
      <c r="E590" t="s">
        <v>27</v>
      </c>
      <c r="F590">
        <v>0.40408758809886153</v>
      </c>
    </row>
    <row r="591" spans="1:6" x14ac:dyDescent="0.25">
      <c r="A591" t="s">
        <v>13</v>
      </c>
      <c r="B591" t="s">
        <v>0</v>
      </c>
      <c r="C591">
        <v>1984</v>
      </c>
      <c r="D591">
        <v>8</v>
      </c>
      <c r="E591" t="s">
        <v>27</v>
      </c>
      <c r="F591">
        <v>0.35130093512439114</v>
      </c>
    </row>
    <row r="592" spans="1:6" x14ac:dyDescent="0.25">
      <c r="A592" t="s">
        <v>13</v>
      </c>
      <c r="B592" t="s">
        <v>0</v>
      </c>
      <c r="C592">
        <v>1985</v>
      </c>
      <c r="D592">
        <v>14</v>
      </c>
      <c r="E592" t="s">
        <v>27</v>
      </c>
      <c r="F592">
        <v>0.35789791704683549</v>
      </c>
    </row>
    <row r="593" spans="1:6" x14ac:dyDescent="0.25">
      <c r="A593" t="s">
        <v>13</v>
      </c>
      <c r="B593" t="s">
        <v>0</v>
      </c>
      <c r="C593">
        <v>1986</v>
      </c>
      <c r="D593">
        <v>33</v>
      </c>
      <c r="E593" t="s">
        <v>27</v>
      </c>
      <c r="F593">
        <v>0.26048685110443909</v>
      </c>
    </row>
    <row r="594" spans="1:6" x14ac:dyDescent="0.25">
      <c r="A594" t="s">
        <v>13</v>
      </c>
      <c r="B594" t="s">
        <v>0</v>
      </c>
      <c r="C594">
        <v>1987</v>
      </c>
      <c r="D594">
        <v>25</v>
      </c>
      <c r="E594" t="s">
        <v>27</v>
      </c>
      <c r="F594">
        <v>0.31355420645139243</v>
      </c>
    </row>
    <row r="595" spans="1:6" x14ac:dyDescent="0.25">
      <c r="A595" t="s">
        <v>13</v>
      </c>
      <c r="B595" t="s">
        <v>0</v>
      </c>
      <c r="C595">
        <v>1988</v>
      </c>
      <c r="D595">
        <v>35</v>
      </c>
      <c r="E595" t="s">
        <v>27</v>
      </c>
      <c r="F595">
        <v>0.25439558122772205</v>
      </c>
    </row>
    <row r="596" spans="1:6" x14ac:dyDescent="0.25">
      <c r="A596" t="s">
        <v>13</v>
      </c>
      <c r="B596" t="s">
        <v>0</v>
      </c>
      <c r="C596">
        <v>1989</v>
      </c>
      <c r="D596">
        <v>38</v>
      </c>
      <c r="E596" t="s">
        <v>27</v>
      </c>
      <c r="F596">
        <v>0.23666865650657379</v>
      </c>
    </row>
    <row r="597" spans="1:6" x14ac:dyDescent="0.25">
      <c r="A597" t="s">
        <v>13</v>
      </c>
      <c r="B597" t="s">
        <v>0</v>
      </c>
      <c r="C597">
        <v>1990</v>
      </c>
      <c r="D597">
        <v>29</v>
      </c>
      <c r="E597" t="s">
        <v>27</v>
      </c>
      <c r="F597">
        <v>0.28278127641648149</v>
      </c>
    </row>
    <row r="598" spans="1:6" x14ac:dyDescent="0.25">
      <c r="A598" t="s">
        <v>13</v>
      </c>
      <c r="B598" t="s">
        <v>0</v>
      </c>
      <c r="C598">
        <v>1991</v>
      </c>
      <c r="D598">
        <v>28</v>
      </c>
      <c r="E598" t="s">
        <v>27</v>
      </c>
      <c r="F598">
        <v>0.29098915331645381</v>
      </c>
    </row>
    <row r="599" spans="1:6" x14ac:dyDescent="0.25">
      <c r="A599" t="s">
        <v>13</v>
      </c>
      <c r="B599" t="s">
        <v>0</v>
      </c>
      <c r="C599">
        <v>1992</v>
      </c>
      <c r="D599">
        <v>11</v>
      </c>
      <c r="E599" t="s">
        <v>27</v>
      </c>
      <c r="F599">
        <v>0.33914208221829706</v>
      </c>
    </row>
    <row r="600" spans="1:6" x14ac:dyDescent="0.25">
      <c r="A600" t="s">
        <v>13</v>
      </c>
      <c r="B600" t="s">
        <v>0</v>
      </c>
      <c r="C600">
        <v>1993</v>
      </c>
      <c r="D600">
        <v>2</v>
      </c>
      <c r="E600" t="s">
        <v>27</v>
      </c>
      <c r="F600">
        <v>0.39909670004514675</v>
      </c>
    </row>
    <row r="601" spans="1:6" x14ac:dyDescent="0.25">
      <c r="A601" t="s">
        <v>13</v>
      </c>
      <c r="B601" t="s">
        <v>0</v>
      </c>
      <c r="C601">
        <v>1994</v>
      </c>
      <c r="D601">
        <v>26</v>
      </c>
      <c r="E601" t="s">
        <v>27</v>
      </c>
      <c r="F601">
        <v>0.28881058698259693</v>
      </c>
    </row>
    <row r="602" spans="1:6" x14ac:dyDescent="0.25">
      <c r="A602" t="s">
        <v>13</v>
      </c>
      <c r="B602" t="s">
        <v>0</v>
      </c>
      <c r="C602">
        <v>1995</v>
      </c>
      <c r="D602">
        <v>13</v>
      </c>
      <c r="E602" t="s">
        <v>27</v>
      </c>
      <c r="F602">
        <v>0.34154130763783169</v>
      </c>
    </row>
    <row r="603" spans="1:6" x14ac:dyDescent="0.25">
      <c r="A603" t="s">
        <v>13</v>
      </c>
      <c r="B603" t="s">
        <v>0</v>
      </c>
      <c r="C603">
        <v>1996</v>
      </c>
      <c r="D603">
        <v>39</v>
      </c>
      <c r="E603" t="s">
        <v>27</v>
      </c>
      <c r="F603">
        <v>0.21943639261328679</v>
      </c>
    </row>
    <row r="604" spans="1:6" x14ac:dyDescent="0.25">
      <c r="A604" t="s">
        <v>13</v>
      </c>
      <c r="B604" t="s">
        <v>0</v>
      </c>
      <c r="C604">
        <v>1997</v>
      </c>
      <c r="D604">
        <v>34</v>
      </c>
      <c r="E604" t="s">
        <v>27</v>
      </c>
      <c r="F604">
        <v>0.25548183595471557</v>
      </c>
    </row>
    <row r="605" spans="1:6" x14ac:dyDescent="0.25">
      <c r="A605" t="s">
        <v>13</v>
      </c>
      <c r="B605" t="s">
        <v>0</v>
      </c>
      <c r="C605">
        <v>1998</v>
      </c>
      <c r="D605">
        <v>21</v>
      </c>
      <c r="E605" t="s">
        <v>27</v>
      </c>
      <c r="F605">
        <v>0.30302119159907526</v>
      </c>
    </row>
    <row r="606" spans="1:6" x14ac:dyDescent="0.25">
      <c r="A606" t="s">
        <v>13</v>
      </c>
      <c r="B606" t="s">
        <v>0</v>
      </c>
      <c r="C606">
        <v>1999</v>
      </c>
      <c r="D606">
        <v>10</v>
      </c>
      <c r="E606" t="s">
        <v>27</v>
      </c>
      <c r="F606">
        <v>0.33748963363527013</v>
      </c>
    </row>
    <row r="607" spans="1:6" x14ac:dyDescent="0.25">
      <c r="A607" t="s">
        <v>13</v>
      </c>
      <c r="B607" t="s">
        <v>0</v>
      </c>
      <c r="C607">
        <v>2000</v>
      </c>
      <c r="D607">
        <v>5</v>
      </c>
      <c r="E607" t="s">
        <v>27</v>
      </c>
      <c r="F607">
        <v>0.3643300064662422</v>
      </c>
    </row>
    <row r="608" spans="1:6" x14ac:dyDescent="0.25">
      <c r="A608" t="s">
        <v>13</v>
      </c>
      <c r="B608" t="s">
        <v>0</v>
      </c>
      <c r="C608">
        <v>2001</v>
      </c>
      <c r="D608">
        <v>9</v>
      </c>
      <c r="E608" t="s">
        <v>27</v>
      </c>
      <c r="F608">
        <v>0.34023502950155343</v>
      </c>
    </row>
    <row r="609" spans="1:6" x14ac:dyDescent="0.25">
      <c r="A609" t="s">
        <v>13</v>
      </c>
      <c r="B609" t="s">
        <v>0</v>
      </c>
      <c r="C609">
        <v>2002</v>
      </c>
      <c r="D609">
        <v>23</v>
      </c>
      <c r="E609" t="s">
        <v>27</v>
      </c>
      <c r="F609">
        <v>0.32761392992550614</v>
      </c>
    </row>
    <row r="610" spans="1:6" x14ac:dyDescent="0.25">
      <c r="A610" t="s">
        <v>13</v>
      </c>
      <c r="B610" t="s">
        <v>0</v>
      </c>
      <c r="C610">
        <v>2003</v>
      </c>
      <c r="D610">
        <v>27</v>
      </c>
      <c r="E610" t="s">
        <v>27</v>
      </c>
      <c r="F610">
        <v>0.30205678513669071</v>
      </c>
    </row>
    <row r="611" spans="1:6" x14ac:dyDescent="0.25">
      <c r="A611" t="s">
        <v>13</v>
      </c>
      <c r="B611" t="s">
        <v>0</v>
      </c>
      <c r="C611">
        <v>2004</v>
      </c>
      <c r="D611">
        <v>22</v>
      </c>
      <c r="E611" t="s">
        <v>27</v>
      </c>
      <c r="F611">
        <v>0.3144479558282175</v>
      </c>
    </row>
    <row r="612" spans="1:6" x14ac:dyDescent="0.25">
      <c r="A612" t="s">
        <v>13</v>
      </c>
      <c r="B612" t="s">
        <v>0</v>
      </c>
      <c r="C612">
        <v>2005</v>
      </c>
      <c r="D612">
        <v>6</v>
      </c>
      <c r="E612" t="s">
        <v>27</v>
      </c>
      <c r="F612">
        <v>0.34911286528711288</v>
      </c>
    </row>
    <row r="613" spans="1:6" x14ac:dyDescent="0.25">
      <c r="A613" t="s">
        <v>13</v>
      </c>
      <c r="B613" t="s">
        <v>0</v>
      </c>
      <c r="C613">
        <v>2006</v>
      </c>
      <c r="D613">
        <v>31</v>
      </c>
      <c r="E613" t="s">
        <v>27</v>
      </c>
      <c r="F613">
        <v>0.2730667358054602</v>
      </c>
    </row>
    <row r="614" spans="1:6" x14ac:dyDescent="0.25">
      <c r="A614" t="s">
        <v>13</v>
      </c>
      <c r="B614" t="s">
        <v>0</v>
      </c>
      <c r="C614">
        <v>2007</v>
      </c>
      <c r="D614">
        <v>12</v>
      </c>
      <c r="E614" t="s">
        <v>27</v>
      </c>
      <c r="F614">
        <v>0.33684376016964235</v>
      </c>
    </row>
    <row r="615" spans="1:6" x14ac:dyDescent="0.25">
      <c r="A615" t="s">
        <v>13</v>
      </c>
      <c r="B615" t="s">
        <v>0</v>
      </c>
      <c r="C615">
        <v>2008</v>
      </c>
      <c r="D615">
        <v>18</v>
      </c>
      <c r="E615" t="s">
        <v>27</v>
      </c>
      <c r="F615">
        <v>0.3432603947405346</v>
      </c>
    </row>
    <row r="616" spans="1:6" x14ac:dyDescent="0.25">
      <c r="A616" t="s">
        <v>13</v>
      </c>
      <c r="B616" t="s">
        <v>0</v>
      </c>
      <c r="C616">
        <v>2009</v>
      </c>
      <c r="D616">
        <v>30</v>
      </c>
      <c r="E616" t="s">
        <v>27</v>
      </c>
      <c r="F616">
        <v>0.26779919963199583</v>
      </c>
    </row>
    <row r="617" spans="1:6" x14ac:dyDescent="0.25">
      <c r="A617" t="s">
        <v>13</v>
      </c>
      <c r="B617" t="s">
        <v>0</v>
      </c>
      <c r="C617">
        <v>2010</v>
      </c>
      <c r="D617">
        <v>32</v>
      </c>
      <c r="E617" t="s">
        <v>27</v>
      </c>
      <c r="F617">
        <v>0.26103855174955781</v>
      </c>
    </row>
    <row r="618" spans="1:6" x14ac:dyDescent="0.25">
      <c r="A618" t="s">
        <v>13</v>
      </c>
      <c r="B618" t="s">
        <v>0</v>
      </c>
      <c r="C618">
        <v>2011</v>
      </c>
      <c r="D618">
        <v>37</v>
      </c>
      <c r="E618" t="s">
        <v>27</v>
      </c>
      <c r="F618">
        <v>0.24324513620599159</v>
      </c>
    </row>
    <row r="619" spans="1:6" x14ac:dyDescent="0.25">
      <c r="A619" t="s">
        <v>13</v>
      </c>
      <c r="B619" t="s">
        <v>0</v>
      </c>
      <c r="C619">
        <v>2012</v>
      </c>
      <c r="D619">
        <v>17</v>
      </c>
      <c r="E619" t="s">
        <v>27</v>
      </c>
      <c r="F619">
        <v>0.33861843001579828</v>
      </c>
    </row>
    <row r="620" spans="1:6" x14ac:dyDescent="0.25">
      <c r="A620" t="s">
        <v>13</v>
      </c>
      <c r="B620" t="s">
        <v>0</v>
      </c>
      <c r="C620">
        <v>2013</v>
      </c>
      <c r="D620">
        <v>15</v>
      </c>
      <c r="E620" t="s">
        <v>27</v>
      </c>
      <c r="F620">
        <v>0.32395285758571807</v>
      </c>
    </row>
    <row r="621" spans="1:6" x14ac:dyDescent="0.25">
      <c r="A621" t="s">
        <v>13</v>
      </c>
      <c r="B621" t="s">
        <v>0</v>
      </c>
      <c r="C621">
        <v>2014</v>
      </c>
      <c r="D621">
        <v>16</v>
      </c>
      <c r="E621" t="s">
        <v>27</v>
      </c>
      <c r="F621">
        <v>0.32488199833078168</v>
      </c>
    </row>
    <row r="622" spans="1:6" x14ac:dyDescent="0.25">
      <c r="A622" t="s">
        <v>13</v>
      </c>
      <c r="B622" t="s">
        <v>0</v>
      </c>
      <c r="C622">
        <v>2015</v>
      </c>
      <c r="D622">
        <v>24</v>
      </c>
      <c r="E622" t="s">
        <v>27</v>
      </c>
      <c r="F622">
        <v>0.29095803826158656</v>
      </c>
    </row>
    <row r="623" spans="1:6" x14ac:dyDescent="0.25">
      <c r="A623" t="s">
        <v>13</v>
      </c>
      <c r="B623" t="s">
        <v>0</v>
      </c>
      <c r="C623">
        <v>2016</v>
      </c>
      <c r="D623">
        <v>7</v>
      </c>
      <c r="E623" t="s">
        <v>27</v>
      </c>
      <c r="F623">
        <v>0.34218092663449889</v>
      </c>
    </row>
    <row r="624" spans="1:6" x14ac:dyDescent="0.25">
      <c r="A624" t="s">
        <v>13</v>
      </c>
      <c r="B624" t="s">
        <v>0</v>
      </c>
      <c r="C624">
        <v>2017</v>
      </c>
      <c r="D624">
        <v>4</v>
      </c>
      <c r="E624" t="s">
        <v>27</v>
      </c>
      <c r="F624">
        <v>0.3487942508026825</v>
      </c>
    </row>
    <row r="625" spans="1:6" x14ac:dyDescent="0.25">
      <c r="A625" t="s">
        <v>13</v>
      </c>
      <c r="B625" t="s">
        <v>0</v>
      </c>
      <c r="C625">
        <v>2018</v>
      </c>
      <c r="D625">
        <v>36</v>
      </c>
      <c r="E625" t="s">
        <v>27</v>
      </c>
      <c r="F625">
        <v>0.25430633747298004</v>
      </c>
    </row>
    <row r="626" spans="1:6" x14ac:dyDescent="0.25">
      <c r="A626" t="s">
        <v>13</v>
      </c>
      <c r="B626" t="s">
        <v>0</v>
      </c>
      <c r="C626">
        <v>1980</v>
      </c>
      <c r="D626">
        <v>20</v>
      </c>
      <c r="E626" t="s">
        <v>29</v>
      </c>
      <c r="F626">
        <v>0</v>
      </c>
    </row>
    <row r="627" spans="1:6" x14ac:dyDescent="0.25">
      <c r="A627" t="s">
        <v>13</v>
      </c>
      <c r="B627" t="s">
        <v>0</v>
      </c>
      <c r="C627">
        <v>1981</v>
      </c>
      <c r="D627">
        <v>3</v>
      </c>
      <c r="E627" t="s">
        <v>29</v>
      </c>
      <c r="F627">
        <v>0</v>
      </c>
    </row>
    <row r="628" spans="1:6" x14ac:dyDescent="0.25">
      <c r="A628" t="s">
        <v>13</v>
      </c>
      <c r="B628" t="s">
        <v>0</v>
      </c>
      <c r="C628">
        <v>1982</v>
      </c>
      <c r="D628">
        <v>19</v>
      </c>
      <c r="E628" t="s">
        <v>29</v>
      </c>
      <c r="F628">
        <v>0</v>
      </c>
    </row>
    <row r="629" spans="1:6" x14ac:dyDescent="0.25">
      <c r="A629" t="s">
        <v>13</v>
      </c>
      <c r="B629" t="s">
        <v>0</v>
      </c>
      <c r="C629">
        <v>1983</v>
      </c>
      <c r="D629">
        <v>1</v>
      </c>
      <c r="E629" t="s">
        <v>29</v>
      </c>
      <c r="F629">
        <v>0</v>
      </c>
    </row>
    <row r="630" spans="1:6" x14ac:dyDescent="0.25">
      <c r="A630" t="s">
        <v>13</v>
      </c>
      <c r="B630" t="s">
        <v>0</v>
      </c>
      <c r="C630">
        <v>1984</v>
      </c>
      <c r="D630">
        <v>8</v>
      </c>
      <c r="E630" t="s">
        <v>29</v>
      </c>
      <c r="F630">
        <v>0</v>
      </c>
    </row>
    <row r="631" spans="1:6" x14ac:dyDescent="0.25">
      <c r="A631" t="s">
        <v>13</v>
      </c>
      <c r="B631" t="s">
        <v>0</v>
      </c>
      <c r="C631">
        <v>1985</v>
      </c>
      <c r="D631">
        <v>14</v>
      </c>
      <c r="E631" t="s">
        <v>29</v>
      </c>
      <c r="F631">
        <v>0</v>
      </c>
    </row>
    <row r="632" spans="1:6" x14ac:dyDescent="0.25">
      <c r="A632" t="s">
        <v>13</v>
      </c>
      <c r="B632" t="s">
        <v>0</v>
      </c>
      <c r="C632">
        <v>1986</v>
      </c>
      <c r="D632">
        <v>33</v>
      </c>
      <c r="E632" t="s">
        <v>29</v>
      </c>
      <c r="F632">
        <v>0</v>
      </c>
    </row>
    <row r="633" spans="1:6" x14ac:dyDescent="0.25">
      <c r="A633" t="s">
        <v>13</v>
      </c>
      <c r="B633" t="s">
        <v>0</v>
      </c>
      <c r="C633">
        <v>1987</v>
      </c>
      <c r="D633">
        <v>25</v>
      </c>
      <c r="E633" t="s">
        <v>29</v>
      </c>
      <c r="F633">
        <v>0</v>
      </c>
    </row>
    <row r="634" spans="1:6" x14ac:dyDescent="0.25">
      <c r="A634" t="s">
        <v>13</v>
      </c>
      <c r="B634" t="s">
        <v>0</v>
      </c>
      <c r="C634">
        <v>1988</v>
      </c>
      <c r="D634">
        <v>35</v>
      </c>
      <c r="E634" t="s">
        <v>29</v>
      </c>
      <c r="F634">
        <v>0</v>
      </c>
    </row>
    <row r="635" spans="1:6" x14ac:dyDescent="0.25">
      <c r="A635" t="s">
        <v>13</v>
      </c>
      <c r="B635" t="s">
        <v>0</v>
      </c>
      <c r="C635">
        <v>1989</v>
      </c>
      <c r="D635">
        <v>38</v>
      </c>
      <c r="E635" t="s">
        <v>29</v>
      </c>
      <c r="F635">
        <v>0</v>
      </c>
    </row>
    <row r="636" spans="1:6" x14ac:dyDescent="0.25">
      <c r="A636" t="s">
        <v>13</v>
      </c>
      <c r="B636" t="s">
        <v>0</v>
      </c>
      <c r="C636">
        <v>1990</v>
      </c>
      <c r="D636">
        <v>29</v>
      </c>
      <c r="E636" t="s">
        <v>29</v>
      </c>
      <c r="F636">
        <v>0</v>
      </c>
    </row>
    <row r="637" spans="1:6" x14ac:dyDescent="0.25">
      <c r="A637" t="s">
        <v>13</v>
      </c>
      <c r="B637" t="s">
        <v>0</v>
      </c>
      <c r="C637">
        <v>1991</v>
      </c>
      <c r="D637">
        <v>28</v>
      </c>
      <c r="E637" t="s">
        <v>29</v>
      </c>
      <c r="F637">
        <v>0</v>
      </c>
    </row>
    <row r="638" spans="1:6" x14ac:dyDescent="0.25">
      <c r="A638" t="s">
        <v>13</v>
      </c>
      <c r="B638" t="s">
        <v>0</v>
      </c>
      <c r="C638">
        <v>1992</v>
      </c>
      <c r="D638">
        <v>11</v>
      </c>
      <c r="E638" t="s">
        <v>29</v>
      </c>
      <c r="F638">
        <v>0</v>
      </c>
    </row>
    <row r="639" spans="1:6" x14ac:dyDescent="0.25">
      <c r="A639" t="s">
        <v>13</v>
      </c>
      <c r="B639" t="s">
        <v>0</v>
      </c>
      <c r="C639">
        <v>1993</v>
      </c>
      <c r="D639">
        <v>2</v>
      </c>
      <c r="E639" t="s">
        <v>29</v>
      </c>
      <c r="F639">
        <v>0</v>
      </c>
    </row>
    <row r="640" spans="1:6" x14ac:dyDescent="0.25">
      <c r="A640" t="s">
        <v>13</v>
      </c>
      <c r="B640" t="s">
        <v>0</v>
      </c>
      <c r="C640">
        <v>1994</v>
      </c>
      <c r="D640">
        <v>26</v>
      </c>
      <c r="E640" t="s">
        <v>29</v>
      </c>
      <c r="F640">
        <v>0</v>
      </c>
    </row>
    <row r="641" spans="1:6" x14ac:dyDescent="0.25">
      <c r="A641" t="s">
        <v>13</v>
      </c>
      <c r="B641" t="s">
        <v>0</v>
      </c>
      <c r="C641">
        <v>1995</v>
      </c>
      <c r="D641">
        <v>13</v>
      </c>
      <c r="E641" t="s">
        <v>29</v>
      </c>
      <c r="F641">
        <v>0</v>
      </c>
    </row>
    <row r="642" spans="1:6" x14ac:dyDescent="0.25">
      <c r="A642" t="s">
        <v>13</v>
      </c>
      <c r="B642" t="s">
        <v>0</v>
      </c>
      <c r="C642">
        <v>1996</v>
      </c>
      <c r="D642">
        <v>39</v>
      </c>
      <c r="E642" t="s">
        <v>29</v>
      </c>
      <c r="F642">
        <v>0</v>
      </c>
    </row>
    <row r="643" spans="1:6" x14ac:dyDescent="0.25">
      <c r="A643" t="s">
        <v>13</v>
      </c>
      <c r="B643" t="s">
        <v>0</v>
      </c>
      <c r="C643">
        <v>1997</v>
      </c>
      <c r="D643">
        <v>34</v>
      </c>
      <c r="E643" t="s">
        <v>29</v>
      </c>
      <c r="F643">
        <v>0</v>
      </c>
    </row>
    <row r="644" spans="1:6" x14ac:dyDescent="0.25">
      <c r="A644" t="s">
        <v>13</v>
      </c>
      <c r="B644" t="s">
        <v>0</v>
      </c>
      <c r="C644">
        <v>1998</v>
      </c>
      <c r="D644">
        <v>21</v>
      </c>
      <c r="E644" t="s">
        <v>29</v>
      </c>
      <c r="F644">
        <v>0</v>
      </c>
    </row>
    <row r="645" spans="1:6" x14ac:dyDescent="0.25">
      <c r="A645" t="s">
        <v>13</v>
      </c>
      <c r="B645" t="s">
        <v>0</v>
      </c>
      <c r="C645">
        <v>1999</v>
      </c>
      <c r="D645">
        <v>10</v>
      </c>
      <c r="E645" t="s">
        <v>29</v>
      </c>
      <c r="F645">
        <v>0</v>
      </c>
    </row>
    <row r="646" spans="1:6" x14ac:dyDescent="0.25">
      <c r="A646" t="s">
        <v>13</v>
      </c>
      <c r="B646" t="s">
        <v>0</v>
      </c>
      <c r="C646">
        <v>2000</v>
      </c>
      <c r="D646">
        <v>5</v>
      </c>
      <c r="E646" t="s">
        <v>29</v>
      </c>
      <c r="F646">
        <v>0</v>
      </c>
    </row>
    <row r="647" spans="1:6" x14ac:dyDescent="0.25">
      <c r="A647" t="s">
        <v>13</v>
      </c>
      <c r="B647" t="s">
        <v>0</v>
      </c>
      <c r="C647">
        <v>2001</v>
      </c>
      <c r="D647">
        <v>9</v>
      </c>
      <c r="E647" t="s">
        <v>29</v>
      </c>
      <c r="F647">
        <v>0</v>
      </c>
    </row>
    <row r="648" spans="1:6" x14ac:dyDescent="0.25">
      <c r="A648" t="s">
        <v>13</v>
      </c>
      <c r="B648" t="s">
        <v>0</v>
      </c>
      <c r="C648">
        <v>2002</v>
      </c>
      <c r="D648">
        <v>23</v>
      </c>
      <c r="E648" t="s">
        <v>29</v>
      </c>
      <c r="F648">
        <v>0</v>
      </c>
    </row>
    <row r="649" spans="1:6" x14ac:dyDescent="0.25">
      <c r="A649" t="s">
        <v>13</v>
      </c>
      <c r="B649" t="s">
        <v>0</v>
      </c>
      <c r="C649">
        <v>2003</v>
      </c>
      <c r="D649">
        <v>27</v>
      </c>
      <c r="E649" t="s">
        <v>29</v>
      </c>
      <c r="F649">
        <v>0</v>
      </c>
    </row>
    <row r="650" spans="1:6" x14ac:dyDescent="0.25">
      <c r="A650" t="s">
        <v>13</v>
      </c>
      <c r="B650" t="s">
        <v>0</v>
      </c>
      <c r="C650">
        <v>2004</v>
      </c>
      <c r="D650">
        <v>22</v>
      </c>
      <c r="E650" t="s">
        <v>29</v>
      </c>
      <c r="F650">
        <v>0</v>
      </c>
    </row>
    <row r="651" spans="1:6" x14ac:dyDescent="0.25">
      <c r="A651" t="s">
        <v>13</v>
      </c>
      <c r="B651" t="s">
        <v>0</v>
      </c>
      <c r="C651">
        <v>2005</v>
      </c>
      <c r="D651">
        <v>6</v>
      </c>
      <c r="E651" t="s">
        <v>29</v>
      </c>
      <c r="F651">
        <v>0</v>
      </c>
    </row>
    <row r="652" spans="1:6" x14ac:dyDescent="0.25">
      <c r="A652" t="s">
        <v>13</v>
      </c>
      <c r="B652" t="s">
        <v>0</v>
      </c>
      <c r="C652">
        <v>2006</v>
      </c>
      <c r="D652">
        <v>31</v>
      </c>
      <c r="E652" t="s">
        <v>29</v>
      </c>
      <c r="F652">
        <v>0</v>
      </c>
    </row>
    <row r="653" spans="1:6" x14ac:dyDescent="0.25">
      <c r="A653" t="s">
        <v>13</v>
      </c>
      <c r="B653" t="s">
        <v>0</v>
      </c>
      <c r="C653">
        <v>2007</v>
      </c>
      <c r="D653">
        <v>12</v>
      </c>
      <c r="E653" t="s">
        <v>29</v>
      </c>
      <c r="F653">
        <v>0</v>
      </c>
    </row>
    <row r="654" spans="1:6" x14ac:dyDescent="0.25">
      <c r="A654" t="s">
        <v>13</v>
      </c>
      <c r="B654" t="s">
        <v>0</v>
      </c>
      <c r="C654">
        <v>2008</v>
      </c>
      <c r="D654">
        <v>18</v>
      </c>
      <c r="E654" t="s">
        <v>29</v>
      </c>
      <c r="F654">
        <v>0</v>
      </c>
    </row>
    <row r="655" spans="1:6" x14ac:dyDescent="0.25">
      <c r="A655" t="s">
        <v>13</v>
      </c>
      <c r="B655" t="s">
        <v>0</v>
      </c>
      <c r="C655">
        <v>2009</v>
      </c>
      <c r="D655">
        <v>30</v>
      </c>
      <c r="E655" t="s">
        <v>29</v>
      </c>
      <c r="F655">
        <v>0</v>
      </c>
    </row>
    <row r="656" spans="1:6" x14ac:dyDescent="0.25">
      <c r="A656" t="s">
        <v>13</v>
      </c>
      <c r="B656" t="s">
        <v>0</v>
      </c>
      <c r="C656">
        <v>2010</v>
      </c>
      <c r="D656">
        <v>32</v>
      </c>
      <c r="E656" t="s">
        <v>29</v>
      </c>
      <c r="F656">
        <v>0</v>
      </c>
    </row>
    <row r="657" spans="1:6" x14ac:dyDescent="0.25">
      <c r="A657" t="s">
        <v>13</v>
      </c>
      <c r="B657" t="s">
        <v>0</v>
      </c>
      <c r="C657">
        <v>2011</v>
      </c>
      <c r="D657">
        <v>37</v>
      </c>
      <c r="E657" t="s">
        <v>29</v>
      </c>
      <c r="F657">
        <v>0</v>
      </c>
    </row>
    <row r="658" spans="1:6" x14ac:dyDescent="0.25">
      <c r="A658" t="s">
        <v>13</v>
      </c>
      <c r="B658" t="s">
        <v>0</v>
      </c>
      <c r="C658">
        <v>2012</v>
      </c>
      <c r="D658">
        <v>17</v>
      </c>
      <c r="E658" t="s">
        <v>29</v>
      </c>
      <c r="F658">
        <v>0</v>
      </c>
    </row>
    <row r="659" spans="1:6" x14ac:dyDescent="0.25">
      <c r="A659" t="s">
        <v>13</v>
      </c>
      <c r="B659" t="s">
        <v>0</v>
      </c>
      <c r="C659">
        <v>2013</v>
      </c>
      <c r="D659">
        <v>15</v>
      </c>
      <c r="E659" t="s">
        <v>29</v>
      </c>
      <c r="F659">
        <v>0</v>
      </c>
    </row>
    <row r="660" spans="1:6" x14ac:dyDescent="0.25">
      <c r="A660" t="s">
        <v>13</v>
      </c>
      <c r="B660" t="s">
        <v>0</v>
      </c>
      <c r="C660">
        <v>2014</v>
      </c>
      <c r="D660">
        <v>16</v>
      </c>
      <c r="E660" t="s">
        <v>29</v>
      </c>
      <c r="F660">
        <v>0</v>
      </c>
    </row>
    <row r="661" spans="1:6" x14ac:dyDescent="0.25">
      <c r="A661" t="s">
        <v>13</v>
      </c>
      <c r="B661" t="s">
        <v>0</v>
      </c>
      <c r="C661">
        <v>2015</v>
      </c>
      <c r="D661">
        <v>24</v>
      </c>
      <c r="E661" t="s">
        <v>29</v>
      </c>
      <c r="F661">
        <v>0</v>
      </c>
    </row>
    <row r="662" spans="1:6" x14ac:dyDescent="0.25">
      <c r="A662" t="s">
        <v>13</v>
      </c>
      <c r="B662" t="s">
        <v>0</v>
      </c>
      <c r="C662">
        <v>2016</v>
      </c>
      <c r="D662">
        <v>7</v>
      </c>
      <c r="E662" t="s">
        <v>29</v>
      </c>
      <c r="F662">
        <v>0</v>
      </c>
    </row>
    <row r="663" spans="1:6" x14ac:dyDescent="0.25">
      <c r="A663" t="s">
        <v>13</v>
      </c>
      <c r="B663" t="s">
        <v>0</v>
      </c>
      <c r="C663">
        <v>2017</v>
      </c>
      <c r="D663">
        <v>4</v>
      </c>
      <c r="E663" t="s">
        <v>29</v>
      </c>
      <c r="F663">
        <v>0</v>
      </c>
    </row>
    <row r="664" spans="1:6" x14ac:dyDescent="0.25">
      <c r="A664" t="s">
        <v>13</v>
      </c>
      <c r="B664" t="s">
        <v>0</v>
      </c>
      <c r="C664">
        <v>2018</v>
      </c>
      <c r="D664">
        <v>36</v>
      </c>
      <c r="E664" t="s">
        <v>29</v>
      </c>
      <c r="F664">
        <v>0</v>
      </c>
    </row>
    <row r="665" spans="1:6" x14ac:dyDescent="0.25">
      <c r="A665" t="s">
        <v>13</v>
      </c>
      <c r="B665" t="s">
        <v>0</v>
      </c>
      <c r="C665">
        <v>1980</v>
      </c>
      <c r="D665">
        <v>20</v>
      </c>
      <c r="E665" t="s">
        <v>26</v>
      </c>
      <c r="F665">
        <v>2.1470326258635156E-3</v>
      </c>
    </row>
    <row r="666" spans="1:6" x14ac:dyDescent="0.25">
      <c r="A666" t="s">
        <v>13</v>
      </c>
      <c r="B666" t="s">
        <v>0</v>
      </c>
      <c r="C666">
        <v>1981</v>
      </c>
      <c r="D666">
        <v>3</v>
      </c>
      <c r="E666" t="s">
        <v>26</v>
      </c>
      <c r="F666">
        <v>2.3702375117712975E-3</v>
      </c>
    </row>
    <row r="667" spans="1:6" x14ac:dyDescent="0.25">
      <c r="A667" t="s">
        <v>13</v>
      </c>
      <c r="B667" t="s">
        <v>0</v>
      </c>
      <c r="C667">
        <v>1982</v>
      </c>
      <c r="D667">
        <v>19</v>
      </c>
      <c r="E667" t="s">
        <v>26</v>
      </c>
      <c r="F667">
        <v>2.1970728903714818E-3</v>
      </c>
    </row>
    <row r="668" spans="1:6" x14ac:dyDescent="0.25">
      <c r="A668" t="s">
        <v>13</v>
      </c>
      <c r="B668" t="s">
        <v>0</v>
      </c>
      <c r="C668">
        <v>1983</v>
      </c>
      <c r="D668">
        <v>1</v>
      </c>
      <c r="E668" t="s">
        <v>26</v>
      </c>
      <c r="F668">
        <v>2.3259287339464406E-3</v>
      </c>
    </row>
    <row r="669" spans="1:6" x14ac:dyDescent="0.25">
      <c r="A669" t="s">
        <v>13</v>
      </c>
      <c r="B669" t="s">
        <v>0</v>
      </c>
      <c r="C669">
        <v>1984</v>
      </c>
      <c r="D669">
        <v>8</v>
      </c>
      <c r="E669" t="s">
        <v>26</v>
      </c>
      <c r="F669">
        <v>2.0425109362725066E-3</v>
      </c>
    </row>
    <row r="670" spans="1:6" x14ac:dyDescent="0.25">
      <c r="A670" t="s">
        <v>13</v>
      </c>
      <c r="B670" t="s">
        <v>0</v>
      </c>
      <c r="C670">
        <v>1985</v>
      </c>
      <c r="D670">
        <v>14</v>
      </c>
      <c r="E670" t="s">
        <v>26</v>
      </c>
      <c r="F670">
        <v>2.3518095729447843E-3</v>
      </c>
    </row>
    <row r="671" spans="1:6" x14ac:dyDescent="0.25">
      <c r="A671" t="s">
        <v>13</v>
      </c>
      <c r="B671" t="s">
        <v>0</v>
      </c>
      <c r="C671">
        <v>1986</v>
      </c>
      <c r="D671">
        <v>33</v>
      </c>
      <c r="E671" t="s">
        <v>26</v>
      </c>
      <c r="F671">
        <v>2.1376183166577356E-3</v>
      </c>
    </row>
    <row r="672" spans="1:6" x14ac:dyDescent="0.25">
      <c r="A672" t="s">
        <v>13</v>
      </c>
      <c r="B672" t="s">
        <v>0</v>
      </c>
      <c r="C672">
        <v>1987</v>
      </c>
      <c r="D672">
        <v>25</v>
      </c>
      <c r="E672" t="s">
        <v>26</v>
      </c>
      <c r="F672">
        <v>2.2642187154344978E-3</v>
      </c>
    </row>
    <row r="673" spans="1:6" x14ac:dyDescent="0.25">
      <c r="A673" t="s">
        <v>13</v>
      </c>
      <c r="B673" t="s">
        <v>0</v>
      </c>
      <c r="C673">
        <v>1988</v>
      </c>
      <c r="D673">
        <v>35</v>
      </c>
      <c r="E673" t="s">
        <v>26</v>
      </c>
      <c r="F673">
        <v>2.1261568030756053E-3</v>
      </c>
    </row>
    <row r="674" spans="1:6" x14ac:dyDescent="0.25">
      <c r="A674" t="s">
        <v>13</v>
      </c>
      <c r="B674" t="s">
        <v>0</v>
      </c>
      <c r="C674">
        <v>1989</v>
      </c>
      <c r="D674">
        <v>38</v>
      </c>
      <c r="E674" t="s">
        <v>26</v>
      </c>
      <c r="F674">
        <v>2.1386416806731343E-3</v>
      </c>
    </row>
    <row r="675" spans="1:6" x14ac:dyDescent="0.25">
      <c r="A675" t="s">
        <v>13</v>
      </c>
      <c r="B675" t="s">
        <v>0</v>
      </c>
      <c r="C675">
        <v>1990</v>
      </c>
      <c r="D675">
        <v>29</v>
      </c>
      <c r="E675" t="s">
        <v>26</v>
      </c>
      <c r="F675">
        <v>2.1840897980285375E-3</v>
      </c>
    </row>
    <row r="676" spans="1:6" x14ac:dyDescent="0.25">
      <c r="A676" t="s">
        <v>13</v>
      </c>
      <c r="B676" t="s">
        <v>0</v>
      </c>
      <c r="C676">
        <v>1991</v>
      </c>
      <c r="D676">
        <v>28</v>
      </c>
      <c r="E676" t="s">
        <v>26</v>
      </c>
      <c r="F676">
        <v>2.1315301722132723E-3</v>
      </c>
    </row>
    <row r="677" spans="1:6" x14ac:dyDescent="0.25">
      <c r="A677" t="s">
        <v>13</v>
      </c>
      <c r="B677" t="s">
        <v>0</v>
      </c>
      <c r="C677">
        <v>1992</v>
      </c>
      <c r="D677">
        <v>11</v>
      </c>
      <c r="E677" t="s">
        <v>26</v>
      </c>
      <c r="F677">
        <v>1.9890398753400155E-3</v>
      </c>
    </row>
    <row r="678" spans="1:6" x14ac:dyDescent="0.25">
      <c r="A678" t="s">
        <v>13</v>
      </c>
      <c r="B678" t="s">
        <v>0</v>
      </c>
      <c r="C678">
        <v>1993</v>
      </c>
      <c r="D678">
        <v>2</v>
      </c>
      <c r="E678" t="s">
        <v>26</v>
      </c>
      <c r="F678">
        <v>2.3565081870169052E-3</v>
      </c>
    </row>
    <row r="679" spans="1:6" x14ac:dyDescent="0.25">
      <c r="A679" t="s">
        <v>13</v>
      </c>
      <c r="B679" t="s">
        <v>0</v>
      </c>
      <c r="C679">
        <v>1994</v>
      </c>
      <c r="D679">
        <v>26</v>
      </c>
      <c r="E679" t="s">
        <v>26</v>
      </c>
      <c r="F679">
        <v>2.1594608131763711E-3</v>
      </c>
    </row>
    <row r="680" spans="1:6" x14ac:dyDescent="0.25">
      <c r="A680" t="s">
        <v>13</v>
      </c>
      <c r="B680" t="s">
        <v>0</v>
      </c>
      <c r="C680">
        <v>1995</v>
      </c>
      <c r="D680">
        <v>13</v>
      </c>
      <c r="E680" t="s">
        <v>26</v>
      </c>
      <c r="F680">
        <v>2.0315839499050773E-3</v>
      </c>
    </row>
    <row r="681" spans="1:6" x14ac:dyDescent="0.25">
      <c r="A681" t="s">
        <v>13</v>
      </c>
      <c r="B681" t="s">
        <v>0</v>
      </c>
      <c r="C681">
        <v>1996</v>
      </c>
      <c r="D681">
        <v>39</v>
      </c>
      <c r="E681" t="s">
        <v>26</v>
      </c>
      <c r="F681">
        <v>2.229143594427514E-3</v>
      </c>
    </row>
    <row r="682" spans="1:6" x14ac:dyDescent="0.25">
      <c r="A682" t="s">
        <v>13</v>
      </c>
      <c r="B682" t="s">
        <v>0</v>
      </c>
      <c r="C682">
        <v>1997</v>
      </c>
      <c r="D682">
        <v>34</v>
      </c>
      <c r="E682" t="s">
        <v>26</v>
      </c>
      <c r="F682">
        <v>2.2823657107994846E-3</v>
      </c>
    </row>
    <row r="683" spans="1:6" x14ac:dyDescent="0.25">
      <c r="A683" t="s">
        <v>13</v>
      </c>
      <c r="B683" t="s">
        <v>0</v>
      </c>
      <c r="C683">
        <v>1998</v>
      </c>
      <c r="D683">
        <v>21</v>
      </c>
      <c r="E683" t="s">
        <v>26</v>
      </c>
      <c r="F683">
        <v>2.0215621756601628E-3</v>
      </c>
    </row>
    <row r="684" spans="1:6" x14ac:dyDescent="0.25">
      <c r="A684" t="s">
        <v>13</v>
      </c>
      <c r="B684" t="s">
        <v>0</v>
      </c>
      <c r="C684">
        <v>1999</v>
      </c>
      <c r="D684">
        <v>10</v>
      </c>
      <c r="E684" t="s">
        <v>26</v>
      </c>
      <c r="F684">
        <v>2.0190377963335785E-3</v>
      </c>
    </row>
    <row r="685" spans="1:6" x14ac:dyDescent="0.25">
      <c r="A685" t="s">
        <v>13</v>
      </c>
      <c r="B685" t="s">
        <v>0</v>
      </c>
      <c r="C685">
        <v>2000</v>
      </c>
      <c r="D685">
        <v>5</v>
      </c>
      <c r="E685" t="s">
        <v>26</v>
      </c>
      <c r="F685">
        <v>2.1328974137248789E-3</v>
      </c>
    </row>
    <row r="686" spans="1:6" x14ac:dyDescent="0.25">
      <c r="A686" t="s">
        <v>13</v>
      </c>
      <c r="B686" t="s">
        <v>0</v>
      </c>
      <c r="C686">
        <v>2001</v>
      </c>
      <c r="D686">
        <v>9</v>
      </c>
      <c r="E686" t="s">
        <v>26</v>
      </c>
      <c r="F686">
        <v>2.0481267104133214E-3</v>
      </c>
    </row>
    <row r="687" spans="1:6" x14ac:dyDescent="0.25">
      <c r="A687" t="s">
        <v>13</v>
      </c>
      <c r="B687" t="s">
        <v>0</v>
      </c>
      <c r="C687">
        <v>2002</v>
      </c>
      <c r="D687">
        <v>23</v>
      </c>
      <c r="E687" t="s">
        <v>26</v>
      </c>
      <c r="F687">
        <v>2.108488191983711E-3</v>
      </c>
    </row>
    <row r="688" spans="1:6" x14ac:dyDescent="0.25">
      <c r="A688" t="s">
        <v>13</v>
      </c>
      <c r="B688" t="s">
        <v>0</v>
      </c>
      <c r="C688">
        <v>2003</v>
      </c>
      <c r="D688">
        <v>27</v>
      </c>
      <c r="E688" t="s">
        <v>26</v>
      </c>
      <c r="F688">
        <v>1.9877985361495681E-3</v>
      </c>
    </row>
    <row r="689" spans="1:6" x14ac:dyDescent="0.25">
      <c r="A689" t="s">
        <v>13</v>
      </c>
      <c r="B689" t="s">
        <v>0</v>
      </c>
      <c r="C689">
        <v>2004</v>
      </c>
      <c r="D689">
        <v>22</v>
      </c>
      <c r="E689" t="s">
        <v>26</v>
      </c>
      <c r="F689">
        <v>2.0588739679153175E-3</v>
      </c>
    </row>
    <row r="690" spans="1:6" x14ac:dyDescent="0.25">
      <c r="A690" t="s">
        <v>13</v>
      </c>
      <c r="B690" t="s">
        <v>0</v>
      </c>
      <c r="C690">
        <v>2005</v>
      </c>
      <c r="D690">
        <v>6</v>
      </c>
      <c r="E690" t="s">
        <v>26</v>
      </c>
      <c r="F690">
        <v>2.0564515443806802E-3</v>
      </c>
    </row>
    <row r="691" spans="1:6" x14ac:dyDescent="0.25">
      <c r="A691" t="s">
        <v>13</v>
      </c>
      <c r="B691" t="s">
        <v>0</v>
      </c>
      <c r="C691">
        <v>2006</v>
      </c>
      <c r="D691">
        <v>31</v>
      </c>
      <c r="E691" t="s">
        <v>26</v>
      </c>
      <c r="F691">
        <v>2.2404771358816621E-3</v>
      </c>
    </row>
    <row r="692" spans="1:6" x14ac:dyDescent="0.25">
      <c r="A692" t="s">
        <v>13</v>
      </c>
      <c r="B692" t="s">
        <v>0</v>
      </c>
      <c r="C692">
        <v>2007</v>
      </c>
      <c r="D692">
        <v>12</v>
      </c>
      <c r="E692" t="s">
        <v>26</v>
      </c>
      <c r="F692">
        <v>2.0127481579077251E-3</v>
      </c>
    </row>
    <row r="693" spans="1:6" x14ac:dyDescent="0.25">
      <c r="A693" t="s">
        <v>13</v>
      </c>
      <c r="B693" t="s">
        <v>0</v>
      </c>
      <c r="C693">
        <v>2008</v>
      </c>
      <c r="D693">
        <v>18</v>
      </c>
      <c r="E693" t="s">
        <v>26</v>
      </c>
      <c r="F693">
        <v>2.0803268246439399E-3</v>
      </c>
    </row>
    <row r="694" spans="1:6" x14ac:dyDescent="0.25">
      <c r="A694" t="s">
        <v>13</v>
      </c>
      <c r="B694" t="s">
        <v>0</v>
      </c>
      <c r="C694">
        <v>2009</v>
      </c>
      <c r="D694">
        <v>30</v>
      </c>
      <c r="E694" t="s">
        <v>26</v>
      </c>
      <c r="F694">
        <v>2.1705728801397176E-3</v>
      </c>
    </row>
    <row r="695" spans="1:6" x14ac:dyDescent="0.25">
      <c r="A695" t="s">
        <v>13</v>
      </c>
      <c r="B695" t="s">
        <v>0</v>
      </c>
      <c r="C695">
        <v>2010</v>
      </c>
      <c r="D695">
        <v>32</v>
      </c>
      <c r="E695" t="s">
        <v>26</v>
      </c>
      <c r="F695">
        <v>1.9487050753703502E-3</v>
      </c>
    </row>
    <row r="696" spans="1:6" x14ac:dyDescent="0.25">
      <c r="A696" t="s">
        <v>13</v>
      </c>
      <c r="B696" t="s">
        <v>0</v>
      </c>
      <c r="C696">
        <v>2011</v>
      </c>
      <c r="D696">
        <v>37</v>
      </c>
      <c r="E696" t="s">
        <v>26</v>
      </c>
      <c r="F696">
        <v>1.9331703812316282E-3</v>
      </c>
    </row>
    <row r="697" spans="1:6" x14ac:dyDescent="0.25">
      <c r="A697" t="s">
        <v>13</v>
      </c>
      <c r="B697" t="s">
        <v>0</v>
      </c>
      <c r="C697">
        <v>2012</v>
      </c>
      <c r="D697">
        <v>17</v>
      </c>
      <c r="E697" t="s">
        <v>26</v>
      </c>
      <c r="F697">
        <v>2.1002825296722806E-3</v>
      </c>
    </row>
    <row r="698" spans="1:6" x14ac:dyDescent="0.25">
      <c r="A698" t="s">
        <v>13</v>
      </c>
      <c r="B698" t="s">
        <v>0</v>
      </c>
      <c r="C698">
        <v>2013</v>
      </c>
      <c r="D698">
        <v>15</v>
      </c>
      <c r="E698" t="s">
        <v>26</v>
      </c>
      <c r="F698">
        <v>2.0431567535483929E-3</v>
      </c>
    </row>
    <row r="699" spans="1:6" x14ac:dyDescent="0.25">
      <c r="A699" t="s">
        <v>13</v>
      </c>
      <c r="B699" t="s">
        <v>0</v>
      </c>
      <c r="C699">
        <v>2014</v>
      </c>
      <c r="D699">
        <v>16</v>
      </c>
      <c r="E699" t="s">
        <v>26</v>
      </c>
      <c r="F699">
        <v>2.1573706968670255E-3</v>
      </c>
    </row>
    <row r="700" spans="1:6" x14ac:dyDescent="0.25">
      <c r="A700" t="s">
        <v>13</v>
      </c>
      <c r="B700" t="s">
        <v>0</v>
      </c>
      <c r="C700">
        <v>2015</v>
      </c>
      <c r="D700">
        <v>24</v>
      </c>
      <c r="E700" t="s">
        <v>26</v>
      </c>
      <c r="F700">
        <v>2.2203135299542496E-3</v>
      </c>
    </row>
    <row r="701" spans="1:6" x14ac:dyDescent="0.25">
      <c r="A701" t="s">
        <v>13</v>
      </c>
      <c r="B701" t="s">
        <v>0</v>
      </c>
      <c r="C701">
        <v>2016</v>
      </c>
      <c r="D701">
        <v>7</v>
      </c>
      <c r="E701" t="s">
        <v>26</v>
      </c>
      <c r="F701">
        <v>1.965426525731635E-3</v>
      </c>
    </row>
    <row r="702" spans="1:6" x14ac:dyDescent="0.25">
      <c r="A702" t="s">
        <v>13</v>
      </c>
      <c r="B702" t="s">
        <v>0</v>
      </c>
      <c r="C702">
        <v>2017</v>
      </c>
      <c r="D702">
        <v>4</v>
      </c>
      <c r="E702" t="s">
        <v>26</v>
      </c>
      <c r="F702">
        <v>2.1926814553300689E-3</v>
      </c>
    </row>
    <row r="703" spans="1:6" x14ac:dyDescent="0.25">
      <c r="A703" t="s">
        <v>13</v>
      </c>
      <c r="B703" t="s">
        <v>0</v>
      </c>
      <c r="C703">
        <v>2018</v>
      </c>
      <c r="D703">
        <v>36</v>
      </c>
      <c r="E703" t="s">
        <v>26</v>
      </c>
      <c r="F703">
        <v>1.9620326131377127E-3</v>
      </c>
    </row>
    <row r="704" spans="1:6" x14ac:dyDescent="0.25">
      <c r="A704" t="s">
        <v>13</v>
      </c>
      <c r="B704" t="s">
        <v>0</v>
      </c>
      <c r="C704">
        <v>1980</v>
      </c>
      <c r="D704">
        <v>20</v>
      </c>
      <c r="E704" t="s">
        <v>24</v>
      </c>
      <c r="F704">
        <v>0.65289305536528197</v>
      </c>
    </row>
    <row r="705" spans="1:6" x14ac:dyDescent="0.25">
      <c r="A705" t="s">
        <v>13</v>
      </c>
      <c r="B705" t="s">
        <v>0</v>
      </c>
      <c r="C705">
        <v>1981</v>
      </c>
      <c r="D705">
        <v>3</v>
      </c>
      <c r="E705" t="s">
        <v>24</v>
      </c>
      <c r="F705">
        <v>0.56017996113905777</v>
      </c>
    </row>
    <row r="706" spans="1:6" x14ac:dyDescent="0.25">
      <c r="A706" t="s">
        <v>13</v>
      </c>
      <c r="B706" t="s">
        <v>0</v>
      </c>
      <c r="C706">
        <v>1982</v>
      </c>
      <c r="D706">
        <v>19</v>
      </c>
      <c r="E706" t="s">
        <v>24</v>
      </c>
      <c r="F706">
        <v>0.65197797713241656</v>
      </c>
    </row>
    <row r="707" spans="1:6" x14ac:dyDescent="0.25">
      <c r="A707" t="s">
        <v>13</v>
      </c>
      <c r="B707" t="s">
        <v>0</v>
      </c>
      <c r="C707">
        <v>1983</v>
      </c>
      <c r="D707">
        <v>1</v>
      </c>
      <c r="E707" t="s">
        <v>24</v>
      </c>
      <c r="F707">
        <v>0.50430895890589822</v>
      </c>
    </row>
    <row r="708" spans="1:6" x14ac:dyDescent="0.25">
      <c r="A708" t="s">
        <v>13</v>
      </c>
      <c r="B708" t="s">
        <v>0</v>
      </c>
      <c r="C708">
        <v>1984</v>
      </c>
      <c r="D708">
        <v>8</v>
      </c>
      <c r="E708" t="s">
        <v>24</v>
      </c>
      <c r="F708">
        <v>0.59712106882881466</v>
      </c>
    </row>
    <row r="709" spans="1:6" x14ac:dyDescent="0.25">
      <c r="A709" t="s">
        <v>13</v>
      </c>
      <c r="B709" t="s">
        <v>0</v>
      </c>
      <c r="C709">
        <v>1985</v>
      </c>
      <c r="D709">
        <v>14</v>
      </c>
      <c r="E709" t="s">
        <v>24</v>
      </c>
      <c r="F709">
        <v>0.62363997700809504</v>
      </c>
    </row>
    <row r="710" spans="1:6" x14ac:dyDescent="0.25">
      <c r="A710" t="s">
        <v>13</v>
      </c>
      <c r="B710" t="s">
        <v>0</v>
      </c>
      <c r="C710">
        <v>1986</v>
      </c>
      <c r="D710">
        <v>33</v>
      </c>
      <c r="E710" t="s">
        <v>24</v>
      </c>
      <c r="F710">
        <v>0.72844979282517086</v>
      </c>
    </row>
    <row r="711" spans="1:6" x14ac:dyDescent="0.25">
      <c r="A711" t="s">
        <v>13</v>
      </c>
      <c r="B711" t="s">
        <v>0</v>
      </c>
      <c r="C711">
        <v>1987</v>
      </c>
      <c r="D711">
        <v>25</v>
      </c>
      <c r="E711" t="s">
        <v>24</v>
      </c>
      <c r="F711">
        <v>0.67612739916380826</v>
      </c>
    </row>
    <row r="712" spans="1:6" x14ac:dyDescent="0.25">
      <c r="A712" t="s">
        <v>13</v>
      </c>
      <c r="B712" t="s">
        <v>0</v>
      </c>
      <c r="C712">
        <v>1988</v>
      </c>
      <c r="D712">
        <v>35</v>
      </c>
      <c r="E712" t="s">
        <v>24</v>
      </c>
      <c r="F712">
        <v>0.73874898449010395</v>
      </c>
    </row>
    <row r="713" spans="1:6" x14ac:dyDescent="0.25">
      <c r="A713" t="s">
        <v>13</v>
      </c>
      <c r="B713" t="s">
        <v>0</v>
      </c>
      <c r="C713">
        <v>1989</v>
      </c>
      <c r="D713">
        <v>38</v>
      </c>
      <c r="E713" t="s">
        <v>24</v>
      </c>
      <c r="F713">
        <v>0.75919395385595934</v>
      </c>
    </row>
    <row r="714" spans="1:6" x14ac:dyDescent="0.25">
      <c r="A714" t="s">
        <v>13</v>
      </c>
      <c r="B714" t="s">
        <v>0</v>
      </c>
      <c r="C714">
        <v>1990</v>
      </c>
      <c r="D714">
        <v>29</v>
      </c>
      <c r="E714" t="s">
        <v>24</v>
      </c>
      <c r="F714">
        <v>0.70962779739458448</v>
      </c>
    </row>
    <row r="715" spans="1:6" x14ac:dyDescent="0.25">
      <c r="A715" t="s">
        <v>13</v>
      </c>
      <c r="B715" t="s">
        <v>0</v>
      </c>
      <c r="C715">
        <v>1991</v>
      </c>
      <c r="D715">
        <v>28</v>
      </c>
      <c r="E715" t="s">
        <v>24</v>
      </c>
      <c r="F715">
        <v>0.6989120509686122</v>
      </c>
    </row>
    <row r="716" spans="1:6" x14ac:dyDescent="0.25">
      <c r="A716" t="s">
        <v>13</v>
      </c>
      <c r="B716" t="s">
        <v>0</v>
      </c>
      <c r="C716">
        <v>1992</v>
      </c>
      <c r="D716">
        <v>11</v>
      </c>
      <c r="E716" t="s">
        <v>24</v>
      </c>
      <c r="F716">
        <v>0.60949528977512868</v>
      </c>
    </row>
    <row r="717" spans="1:6" x14ac:dyDescent="0.25">
      <c r="A717" t="s">
        <v>13</v>
      </c>
      <c r="B717" t="s">
        <v>0</v>
      </c>
      <c r="C717">
        <v>1993</v>
      </c>
      <c r="D717">
        <v>2</v>
      </c>
      <c r="E717" t="s">
        <v>24</v>
      </c>
      <c r="F717">
        <v>0.53947476078183598</v>
      </c>
    </row>
    <row r="718" spans="1:6" x14ac:dyDescent="0.25">
      <c r="A718" t="s">
        <v>13</v>
      </c>
      <c r="B718" t="s">
        <v>0</v>
      </c>
      <c r="C718">
        <v>1994</v>
      </c>
      <c r="D718">
        <v>26</v>
      </c>
      <c r="E718" t="s">
        <v>24</v>
      </c>
      <c r="F718">
        <v>0.67780152151376238</v>
      </c>
    </row>
    <row r="719" spans="1:6" x14ac:dyDescent="0.25">
      <c r="A719" t="s">
        <v>13</v>
      </c>
      <c r="B719" t="s">
        <v>0</v>
      </c>
      <c r="C719">
        <v>1995</v>
      </c>
      <c r="D719">
        <v>13</v>
      </c>
      <c r="E719" t="s">
        <v>24</v>
      </c>
      <c r="F719">
        <v>0.61829202353444668</v>
      </c>
    </row>
    <row r="720" spans="1:6" x14ac:dyDescent="0.25">
      <c r="A720" t="s">
        <v>13</v>
      </c>
      <c r="B720" t="s">
        <v>0</v>
      </c>
      <c r="C720">
        <v>1996</v>
      </c>
      <c r="D720">
        <v>39</v>
      </c>
      <c r="E720" t="s">
        <v>24</v>
      </c>
      <c r="F720">
        <v>0.77360206755642602</v>
      </c>
    </row>
    <row r="721" spans="1:6" x14ac:dyDescent="0.25">
      <c r="A721" t="s">
        <v>13</v>
      </c>
      <c r="B721" t="s">
        <v>0</v>
      </c>
      <c r="C721">
        <v>1997</v>
      </c>
      <c r="D721">
        <v>34</v>
      </c>
      <c r="E721" t="s">
        <v>24</v>
      </c>
      <c r="F721">
        <v>0.73621165521492282</v>
      </c>
    </row>
    <row r="722" spans="1:6" x14ac:dyDescent="0.25">
      <c r="A722" t="s">
        <v>13</v>
      </c>
      <c r="B722" t="s">
        <v>0</v>
      </c>
      <c r="C722">
        <v>1998</v>
      </c>
      <c r="D722">
        <v>21</v>
      </c>
      <c r="E722" t="s">
        <v>24</v>
      </c>
      <c r="F722">
        <v>0.65390255202382452</v>
      </c>
    </row>
    <row r="723" spans="1:6" x14ac:dyDescent="0.25">
      <c r="A723" t="s">
        <v>13</v>
      </c>
      <c r="B723" t="s">
        <v>0</v>
      </c>
      <c r="C723">
        <v>1999</v>
      </c>
      <c r="D723">
        <v>10</v>
      </c>
      <c r="E723" t="s">
        <v>24</v>
      </c>
      <c r="F723">
        <v>0.6069586835381503</v>
      </c>
    </row>
    <row r="724" spans="1:6" x14ac:dyDescent="0.25">
      <c r="A724" t="s">
        <v>13</v>
      </c>
      <c r="B724" t="s">
        <v>0</v>
      </c>
      <c r="C724">
        <v>2000</v>
      </c>
      <c r="D724">
        <v>5</v>
      </c>
      <c r="E724" t="s">
        <v>24</v>
      </c>
      <c r="F724">
        <v>0.5837599334844682</v>
      </c>
    </row>
    <row r="725" spans="1:6" x14ac:dyDescent="0.25">
      <c r="A725" t="s">
        <v>13</v>
      </c>
      <c r="B725" t="s">
        <v>0</v>
      </c>
      <c r="C725">
        <v>2001</v>
      </c>
      <c r="D725">
        <v>9</v>
      </c>
      <c r="E725" t="s">
        <v>24</v>
      </c>
      <c r="F725">
        <v>0.60333754047178756</v>
      </c>
    </row>
    <row r="726" spans="1:6" x14ac:dyDescent="0.25">
      <c r="A726" t="s">
        <v>13</v>
      </c>
      <c r="B726" t="s">
        <v>0</v>
      </c>
      <c r="C726">
        <v>2002</v>
      </c>
      <c r="D726">
        <v>23</v>
      </c>
      <c r="E726" t="s">
        <v>24</v>
      </c>
      <c r="F726">
        <v>0.65751145329321015</v>
      </c>
    </row>
    <row r="727" spans="1:6" x14ac:dyDescent="0.25">
      <c r="A727" t="s">
        <v>13</v>
      </c>
      <c r="B727" t="s">
        <v>0</v>
      </c>
      <c r="C727">
        <v>2003</v>
      </c>
      <c r="D727">
        <v>27</v>
      </c>
      <c r="E727" t="s">
        <v>24</v>
      </c>
      <c r="F727">
        <v>0.68812131423176348</v>
      </c>
    </row>
    <row r="728" spans="1:6" x14ac:dyDescent="0.25">
      <c r="A728" t="s">
        <v>13</v>
      </c>
      <c r="B728" t="s">
        <v>0</v>
      </c>
      <c r="C728">
        <v>2004</v>
      </c>
      <c r="D728">
        <v>22</v>
      </c>
      <c r="E728" t="s">
        <v>24</v>
      </c>
      <c r="F728">
        <v>0.65722437550125856</v>
      </c>
    </row>
    <row r="729" spans="1:6" x14ac:dyDescent="0.25">
      <c r="A729" t="s">
        <v>13</v>
      </c>
      <c r="B729" t="s">
        <v>0</v>
      </c>
      <c r="C729">
        <v>2005</v>
      </c>
      <c r="D729">
        <v>6</v>
      </c>
      <c r="E729" t="s">
        <v>24</v>
      </c>
      <c r="F729">
        <v>0.58549300787436909</v>
      </c>
    </row>
    <row r="730" spans="1:6" x14ac:dyDescent="0.25">
      <c r="A730" t="s">
        <v>13</v>
      </c>
      <c r="B730" t="s">
        <v>0</v>
      </c>
      <c r="C730">
        <v>2006</v>
      </c>
      <c r="D730">
        <v>31</v>
      </c>
      <c r="E730" t="s">
        <v>24</v>
      </c>
      <c r="F730">
        <v>0.71955534272978761</v>
      </c>
    </row>
    <row r="731" spans="1:6" x14ac:dyDescent="0.25">
      <c r="A731" t="s">
        <v>13</v>
      </c>
      <c r="B731" t="s">
        <v>0</v>
      </c>
      <c r="C731">
        <v>2007</v>
      </c>
      <c r="D731">
        <v>12</v>
      </c>
      <c r="E731" t="s">
        <v>24</v>
      </c>
      <c r="F731">
        <v>0.61441177580121253</v>
      </c>
    </row>
    <row r="732" spans="1:6" x14ac:dyDescent="0.25">
      <c r="A732" t="s">
        <v>13</v>
      </c>
      <c r="B732" t="s">
        <v>0</v>
      </c>
      <c r="C732">
        <v>2008</v>
      </c>
      <c r="D732">
        <v>18</v>
      </c>
      <c r="E732" t="s">
        <v>24</v>
      </c>
      <c r="F732">
        <v>0.64117790938306118</v>
      </c>
    </row>
    <row r="733" spans="1:6" x14ac:dyDescent="0.25">
      <c r="A733" t="s">
        <v>13</v>
      </c>
      <c r="B733" t="s">
        <v>0</v>
      </c>
      <c r="C733">
        <v>2009</v>
      </c>
      <c r="D733">
        <v>30</v>
      </c>
      <c r="E733" t="s">
        <v>24</v>
      </c>
      <c r="F733">
        <v>0.71067803452045453</v>
      </c>
    </row>
    <row r="734" spans="1:6" x14ac:dyDescent="0.25">
      <c r="A734" t="s">
        <v>13</v>
      </c>
      <c r="B734" t="s">
        <v>0</v>
      </c>
      <c r="C734">
        <v>2010</v>
      </c>
      <c r="D734">
        <v>32</v>
      </c>
      <c r="E734" t="s">
        <v>24</v>
      </c>
      <c r="F734">
        <v>0.72204438968237172</v>
      </c>
    </row>
    <row r="735" spans="1:6" x14ac:dyDescent="0.25">
      <c r="A735" t="s">
        <v>13</v>
      </c>
      <c r="B735" t="s">
        <v>0</v>
      </c>
      <c r="C735">
        <v>2011</v>
      </c>
      <c r="D735">
        <v>37</v>
      </c>
      <c r="E735" t="s">
        <v>24</v>
      </c>
      <c r="F735">
        <v>0.75192007652011195</v>
      </c>
    </row>
    <row r="736" spans="1:6" x14ac:dyDescent="0.25">
      <c r="A736" t="s">
        <v>13</v>
      </c>
      <c r="B736" t="s">
        <v>0</v>
      </c>
      <c r="C736">
        <v>2012</v>
      </c>
      <c r="D736">
        <v>17</v>
      </c>
      <c r="E736" t="s">
        <v>24</v>
      </c>
      <c r="F736">
        <v>0.63806815018461926</v>
      </c>
    </row>
    <row r="737" spans="1:6" x14ac:dyDescent="0.25">
      <c r="A737" t="s">
        <v>13</v>
      </c>
      <c r="B737" t="s">
        <v>0</v>
      </c>
      <c r="C737">
        <v>2013</v>
      </c>
      <c r="D737">
        <v>15</v>
      </c>
      <c r="E737" t="s">
        <v>24</v>
      </c>
      <c r="F737">
        <v>0.62728341543526389</v>
      </c>
    </row>
    <row r="738" spans="1:6" x14ac:dyDescent="0.25">
      <c r="A738" t="s">
        <v>13</v>
      </c>
      <c r="B738" t="s">
        <v>0</v>
      </c>
      <c r="C738">
        <v>2014</v>
      </c>
      <c r="D738">
        <v>16</v>
      </c>
      <c r="E738" t="s">
        <v>24</v>
      </c>
      <c r="F738">
        <v>0.63547102230573327</v>
      </c>
    </row>
    <row r="739" spans="1:6" x14ac:dyDescent="0.25">
      <c r="A739" t="s">
        <v>13</v>
      </c>
      <c r="B739" t="s">
        <v>0</v>
      </c>
      <c r="C739">
        <v>2015</v>
      </c>
      <c r="D739">
        <v>24</v>
      </c>
      <c r="E739" t="s">
        <v>24</v>
      </c>
      <c r="F739">
        <v>0.67548657725540739</v>
      </c>
    </row>
    <row r="740" spans="1:6" x14ac:dyDescent="0.25">
      <c r="A740" t="s">
        <v>13</v>
      </c>
      <c r="B740" t="s">
        <v>0</v>
      </c>
      <c r="C740">
        <v>2016</v>
      </c>
      <c r="D740">
        <v>7</v>
      </c>
      <c r="E740" t="s">
        <v>24</v>
      </c>
      <c r="F740">
        <v>0.59317898941614811</v>
      </c>
    </row>
    <row r="741" spans="1:6" x14ac:dyDescent="0.25">
      <c r="A741" t="s">
        <v>13</v>
      </c>
      <c r="B741" t="s">
        <v>0</v>
      </c>
      <c r="C741">
        <v>2017</v>
      </c>
      <c r="D741">
        <v>4</v>
      </c>
      <c r="E741" t="s">
        <v>24</v>
      </c>
      <c r="F741">
        <v>0.57545335410834619</v>
      </c>
    </row>
    <row r="742" spans="1:6" x14ac:dyDescent="0.25">
      <c r="A742" t="s">
        <v>13</v>
      </c>
      <c r="B742" t="s">
        <v>0</v>
      </c>
      <c r="C742">
        <v>2018</v>
      </c>
      <c r="D742">
        <v>36</v>
      </c>
      <c r="E742" t="s">
        <v>24</v>
      </c>
      <c r="F742">
        <v>0.74126264161469646</v>
      </c>
    </row>
    <row r="743" spans="1:6" x14ac:dyDescent="0.25">
      <c r="A743" t="s">
        <v>13</v>
      </c>
      <c r="B743" t="s">
        <v>0</v>
      </c>
      <c r="C743">
        <v>1980</v>
      </c>
      <c r="D743">
        <v>20</v>
      </c>
      <c r="E743" t="s">
        <v>25</v>
      </c>
      <c r="F743">
        <v>1.3391778949763648E-4</v>
      </c>
    </row>
    <row r="744" spans="1:6" x14ac:dyDescent="0.25">
      <c r="A744" t="s">
        <v>13</v>
      </c>
      <c r="B744" t="s">
        <v>0</v>
      </c>
      <c r="C744">
        <v>1981</v>
      </c>
      <c r="D744">
        <v>3</v>
      </c>
      <c r="E744" t="s">
        <v>25</v>
      </c>
      <c r="F744">
        <v>1.4750647286666029E-4</v>
      </c>
    </row>
    <row r="745" spans="1:6" x14ac:dyDescent="0.25">
      <c r="A745" t="s">
        <v>13</v>
      </c>
      <c r="B745" t="s">
        <v>0</v>
      </c>
      <c r="C745">
        <v>1982</v>
      </c>
      <c r="D745">
        <v>19</v>
      </c>
      <c r="E745" t="s">
        <v>25</v>
      </c>
      <c r="F745">
        <v>1.3639176835229995E-4</v>
      </c>
    </row>
    <row r="746" spans="1:6" x14ac:dyDescent="0.25">
      <c r="A746" t="s">
        <v>13</v>
      </c>
      <c r="B746" t="s">
        <v>0</v>
      </c>
      <c r="C746">
        <v>1983</v>
      </c>
      <c r="D746">
        <v>1</v>
      </c>
      <c r="E746" t="s">
        <v>25</v>
      </c>
      <c r="F746">
        <v>1.4406909344587404E-4</v>
      </c>
    </row>
    <row r="747" spans="1:6" x14ac:dyDescent="0.25">
      <c r="A747" t="s">
        <v>13</v>
      </c>
      <c r="B747" t="s">
        <v>0</v>
      </c>
      <c r="C747">
        <v>1984</v>
      </c>
      <c r="D747">
        <v>8</v>
      </c>
      <c r="E747" t="s">
        <v>25</v>
      </c>
      <c r="F747">
        <v>1.2743134632919355E-4</v>
      </c>
    </row>
    <row r="748" spans="1:6" x14ac:dyDescent="0.25">
      <c r="A748" t="s">
        <v>13</v>
      </c>
      <c r="B748" t="s">
        <v>0</v>
      </c>
      <c r="C748">
        <v>1985</v>
      </c>
      <c r="D748">
        <v>14</v>
      </c>
      <c r="E748" t="s">
        <v>25</v>
      </c>
      <c r="F748">
        <v>1.4562070227963733E-4</v>
      </c>
    </row>
    <row r="749" spans="1:6" x14ac:dyDescent="0.25">
      <c r="A749" t="s">
        <v>13</v>
      </c>
      <c r="B749" t="s">
        <v>0</v>
      </c>
      <c r="C749">
        <v>1986</v>
      </c>
      <c r="D749">
        <v>33</v>
      </c>
      <c r="E749" t="s">
        <v>25</v>
      </c>
      <c r="F749">
        <v>1.3328031961448814E-4</v>
      </c>
    </row>
    <row r="750" spans="1:6" x14ac:dyDescent="0.25">
      <c r="A750" t="s">
        <v>13</v>
      </c>
      <c r="B750" t="s">
        <v>0</v>
      </c>
      <c r="C750">
        <v>1987</v>
      </c>
      <c r="D750">
        <v>25</v>
      </c>
      <c r="E750" t="s">
        <v>25</v>
      </c>
      <c r="F750">
        <v>1.4183655893621125E-4</v>
      </c>
    </row>
    <row r="751" spans="1:6" x14ac:dyDescent="0.25">
      <c r="A751" t="s">
        <v>13</v>
      </c>
      <c r="B751" t="s">
        <v>0</v>
      </c>
      <c r="C751">
        <v>1988</v>
      </c>
      <c r="D751">
        <v>35</v>
      </c>
      <c r="E751" t="s">
        <v>25</v>
      </c>
      <c r="F751">
        <v>1.3171712250974323E-4</v>
      </c>
    </row>
    <row r="752" spans="1:6" x14ac:dyDescent="0.25">
      <c r="A752" t="s">
        <v>13</v>
      </c>
      <c r="B752" t="s">
        <v>0</v>
      </c>
      <c r="C752">
        <v>1989</v>
      </c>
      <c r="D752">
        <v>38</v>
      </c>
      <c r="E752" t="s">
        <v>25</v>
      </c>
      <c r="F752">
        <v>1.3288500425744592E-4</v>
      </c>
    </row>
    <row r="753" spans="1:6" x14ac:dyDescent="0.25">
      <c r="A753" t="s">
        <v>13</v>
      </c>
      <c r="B753" t="s">
        <v>0</v>
      </c>
      <c r="C753">
        <v>1990</v>
      </c>
      <c r="D753">
        <v>29</v>
      </c>
      <c r="E753" t="s">
        <v>25</v>
      </c>
      <c r="F753">
        <v>1.3528818818545993E-4</v>
      </c>
    </row>
    <row r="754" spans="1:6" x14ac:dyDescent="0.25">
      <c r="A754" t="s">
        <v>13</v>
      </c>
      <c r="B754" t="s">
        <v>0</v>
      </c>
      <c r="C754">
        <v>1991</v>
      </c>
      <c r="D754">
        <v>28</v>
      </c>
      <c r="E754" t="s">
        <v>25</v>
      </c>
      <c r="F754">
        <v>1.3139658763328346E-4</v>
      </c>
    </row>
    <row r="755" spans="1:6" x14ac:dyDescent="0.25">
      <c r="A755" t="s">
        <v>13</v>
      </c>
      <c r="B755" t="s">
        <v>0</v>
      </c>
      <c r="C755">
        <v>1992</v>
      </c>
      <c r="D755">
        <v>11</v>
      </c>
      <c r="E755" t="s">
        <v>25</v>
      </c>
      <c r="F755">
        <v>1.2342888399753571E-4</v>
      </c>
    </row>
    <row r="756" spans="1:6" x14ac:dyDescent="0.25">
      <c r="A756" t="s">
        <v>13</v>
      </c>
      <c r="B756" t="s">
        <v>0</v>
      </c>
      <c r="C756">
        <v>1993</v>
      </c>
      <c r="D756">
        <v>2</v>
      </c>
      <c r="E756" t="s">
        <v>25</v>
      </c>
      <c r="F756">
        <v>1.4412478190654136E-4</v>
      </c>
    </row>
    <row r="757" spans="1:6" x14ac:dyDescent="0.25">
      <c r="A757" t="s">
        <v>13</v>
      </c>
      <c r="B757" t="s">
        <v>0</v>
      </c>
      <c r="C757">
        <v>1994</v>
      </c>
      <c r="D757">
        <v>26</v>
      </c>
      <c r="E757" t="s">
        <v>25</v>
      </c>
      <c r="F757">
        <v>1.3337296197214765E-4</v>
      </c>
    </row>
    <row r="758" spans="1:6" x14ac:dyDescent="0.25">
      <c r="A758" t="s">
        <v>13</v>
      </c>
      <c r="B758" t="s">
        <v>0</v>
      </c>
      <c r="C758">
        <v>1995</v>
      </c>
      <c r="D758">
        <v>13</v>
      </c>
      <c r="E758" t="s">
        <v>25</v>
      </c>
      <c r="F758">
        <v>1.2705126390518011E-4</v>
      </c>
    </row>
    <row r="759" spans="1:6" x14ac:dyDescent="0.25">
      <c r="A759" t="s">
        <v>13</v>
      </c>
      <c r="B759" t="s">
        <v>0</v>
      </c>
      <c r="C759">
        <v>1996</v>
      </c>
      <c r="D759">
        <v>39</v>
      </c>
      <c r="E759" t="s">
        <v>25</v>
      </c>
      <c r="F759">
        <v>1.3817838014717592E-4</v>
      </c>
    </row>
    <row r="760" spans="1:6" x14ac:dyDescent="0.25">
      <c r="A760" t="s">
        <v>13</v>
      </c>
      <c r="B760" t="s">
        <v>0</v>
      </c>
      <c r="C760">
        <v>1997</v>
      </c>
      <c r="D760">
        <v>34</v>
      </c>
      <c r="E760" t="s">
        <v>25</v>
      </c>
      <c r="F760">
        <v>1.4157228915459588E-4</v>
      </c>
    </row>
    <row r="761" spans="1:6" x14ac:dyDescent="0.25">
      <c r="A761" t="s">
        <v>13</v>
      </c>
      <c r="B761" t="s">
        <v>0</v>
      </c>
      <c r="C761">
        <v>1998</v>
      </c>
      <c r="D761">
        <v>21</v>
      </c>
      <c r="E761" t="s">
        <v>25</v>
      </c>
      <c r="F761">
        <v>1.26085747136733E-4</v>
      </c>
    </row>
    <row r="762" spans="1:6" x14ac:dyDescent="0.25">
      <c r="A762" t="s">
        <v>13</v>
      </c>
      <c r="B762" t="s">
        <v>0</v>
      </c>
      <c r="C762">
        <v>1999</v>
      </c>
      <c r="D762">
        <v>10</v>
      </c>
      <c r="E762" t="s">
        <v>25</v>
      </c>
      <c r="F762">
        <v>1.2475467936096229E-4</v>
      </c>
    </row>
    <row r="763" spans="1:6" x14ac:dyDescent="0.25">
      <c r="A763" t="s">
        <v>13</v>
      </c>
      <c r="B763" t="s">
        <v>0</v>
      </c>
      <c r="C763">
        <v>2000</v>
      </c>
      <c r="D763">
        <v>5</v>
      </c>
      <c r="E763" t="s">
        <v>25</v>
      </c>
      <c r="F763">
        <v>1.3084646281836878E-4</v>
      </c>
    </row>
    <row r="764" spans="1:6" x14ac:dyDescent="0.25">
      <c r="A764" t="s">
        <v>13</v>
      </c>
      <c r="B764" t="s">
        <v>0</v>
      </c>
      <c r="C764">
        <v>2001</v>
      </c>
      <c r="D764">
        <v>9</v>
      </c>
      <c r="E764" t="s">
        <v>25</v>
      </c>
      <c r="F764">
        <v>1.2477718767349051E-4</v>
      </c>
    </row>
    <row r="765" spans="1:6" x14ac:dyDescent="0.25">
      <c r="A765" t="s">
        <v>13</v>
      </c>
      <c r="B765" t="s">
        <v>0</v>
      </c>
      <c r="C765">
        <v>2002</v>
      </c>
      <c r="D765">
        <v>23</v>
      </c>
      <c r="E765" t="s">
        <v>25</v>
      </c>
      <c r="F765">
        <v>1.3005873465787954E-4</v>
      </c>
    </row>
    <row r="766" spans="1:6" x14ac:dyDescent="0.25">
      <c r="A766" t="s">
        <v>13</v>
      </c>
      <c r="B766" t="s">
        <v>0</v>
      </c>
      <c r="C766">
        <v>2003</v>
      </c>
      <c r="D766">
        <v>27</v>
      </c>
      <c r="E766" t="s">
        <v>25</v>
      </c>
      <c r="F766">
        <v>1.2430243694985406E-4</v>
      </c>
    </row>
    <row r="767" spans="1:6" x14ac:dyDescent="0.25">
      <c r="A767" t="s">
        <v>13</v>
      </c>
      <c r="B767" t="s">
        <v>0</v>
      </c>
      <c r="C767">
        <v>2004</v>
      </c>
      <c r="D767">
        <v>22</v>
      </c>
      <c r="E767" t="s">
        <v>25</v>
      </c>
      <c r="F767">
        <v>1.2548775609190157E-4</v>
      </c>
    </row>
    <row r="768" spans="1:6" x14ac:dyDescent="0.25">
      <c r="A768" t="s">
        <v>13</v>
      </c>
      <c r="B768" t="s">
        <v>0</v>
      </c>
      <c r="C768">
        <v>2005</v>
      </c>
      <c r="D768">
        <v>6</v>
      </c>
      <c r="E768" t="s">
        <v>25</v>
      </c>
      <c r="F768">
        <v>1.2885328722138736E-4</v>
      </c>
    </row>
    <row r="769" spans="1:6" x14ac:dyDescent="0.25">
      <c r="A769" t="s">
        <v>13</v>
      </c>
      <c r="B769" t="s">
        <v>0</v>
      </c>
      <c r="C769">
        <v>2006</v>
      </c>
      <c r="D769">
        <v>31</v>
      </c>
      <c r="E769" t="s">
        <v>25</v>
      </c>
      <c r="F769">
        <v>1.3984512137086435E-4</v>
      </c>
    </row>
    <row r="770" spans="1:6" x14ac:dyDescent="0.25">
      <c r="A770" t="s">
        <v>13</v>
      </c>
      <c r="B770" t="s">
        <v>0</v>
      </c>
      <c r="C770">
        <v>2007</v>
      </c>
      <c r="D770">
        <v>12</v>
      </c>
      <c r="E770" t="s">
        <v>25</v>
      </c>
      <c r="F770">
        <v>1.2518754439294806E-4</v>
      </c>
    </row>
    <row r="771" spans="1:6" x14ac:dyDescent="0.25">
      <c r="A771" t="s">
        <v>13</v>
      </c>
      <c r="B771" t="s">
        <v>0</v>
      </c>
      <c r="C771">
        <v>2008</v>
      </c>
      <c r="D771">
        <v>18</v>
      </c>
      <c r="E771" t="s">
        <v>25</v>
      </c>
      <c r="F771">
        <v>1.2883540509557554E-4</v>
      </c>
    </row>
    <row r="772" spans="1:6" x14ac:dyDescent="0.25">
      <c r="A772" t="s">
        <v>13</v>
      </c>
      <c r="B772" t="s">
        <v>0</v>
      </c>
      <c r="C772">
        <v>2009</v>
      </c>
      <c r="D772">
        <v>30</v>
      </c>
      <c r="E772" t="s">
        <v>25</v>
      </c>
      <c r="F772">
        <v>1.3562714442884926E-4</v>
      </c>
    </row>
    <row r="773" spans="1:6" x14ac:dyDescent="0.25">
      <c r="A773" t="s">
        <v>13</v>
      </c>
      <c r="B773" t="s">
        <v>0</v>
      </c>
      <c r="C773">
        <v>2010</v>
      </c>
      <c r="D773">
        <v>32</v>
      </c>
      <c r="E773" t="s">
        <v>25</v>
      </c>
      <c r="F773">
        <v>1.2185250536901153E-4</v>
      </c>
    </row>
    <row r="774" spans="1:6" x14ac:dyDescent="0.25">
      <c r="A774" t="s">
        <v>13</v>
      </c>
      <c r="B774" t="s">
        <v>0</v>
      </c>
      <c r="C774">
        <v>2011</v>
      </c>
      <c r="D774">
        <v>37</v>
      </c>
      <c r="E774" t="s">
        <v>25</v>
      </c>
      <c r="F774">
        <v>1.2074762990311606E-4</v>
      </c>
    </row>
    <row r="775" spans="1:6" x14ac:dyDescent="0.25">
      <c r="A775" t="s">
        <v>13</v>
      </c>
      <c r="B775" t="s">
        <v>0</v>
      </c>
      <c r="C775">
        <v>2012</v>
      </c>
      <c r="D775">
        <v>17</v>
      </c>
      <c r="E775" t="s">
        <v>25</v>
      </c>
      <c r="F775">
        <v>1.3268013477387271E-4</v>
      </c>
    </row>
    <row r="776" spans="1:6" x14ac:dyDescent="0.25">
      <c r="A776" t="s">
        <v>13</v>
      </c>
      <c r="B776" t="s">
        <v>0</v>
      </c>
      <c r="C776">
        <v>2013</v>
      </c>
      <c r="D776">
        <v>15</v>
      </c>
      <c r="E776" t="s">
        <v>25</v>
      </c>
      <c r="F776">
        <v>1.2725348515249516E-4</v>
      </c>
    </row>
    <row r="777" spans="1:6" x14ac:dyDescent="0.25">
      <c r="A777" t="s">
        <v>13</v>
      </c>
      <c r="B777" t="s">
        <v>0</v>
      </c>
      <c r="C777">
        <v>2014</v>
      </c>
      <c r="D777">
        <v>16</v>
      </c>
      <c r="E777" t="s">
        <v>25</v>
      </c>
      <c r="F777">
        <v>1.335686991375678E-4</v>
      </c>
    </row>
    <row r="778" spans="1:6" x14ac:dyDescent="0.25">
      <c r="A778" t="s">
        <v>13</v>
      </c>
      <c r="B778" t="s">
        <v>0</v>
      </c>
      <c r="C778">
        <v>2015</v>
      </c>
      <c r="D778">
        <v>24</v>
      </c>
      <c r="E778" t="s">
        <v>25</v>
      </c>
      <c r="F778">
        <v>1.4005357896478731E-4</v>
      </c>
    </row>
    <row r="779" spans="1:6" x14ac:dyDescent="0.25">
      <c r="A779" t="s">
        <v>13</v>
      </c>
      <c r="B779" t="s">
        <v>0</v>
      </c>
      <c r="C779">
        <v>2016</v>
      </c>
      <c r="D779">
        <v>7</v>
      </c>
      <c r="E779" t="s">
        <v>25</v>
      </c>
      <c r="F779">
        <v>1.2271935859040447E-4</v>
      </c>
    </row>
    <row r="780" spans="1:6" x14ac:dyDescent="0.25">
      <c r="A780" t="s">
        <v>13</v>
      </c>
      <c r="B780" t="s">
        <v>0</v>
      </c>
      <c r="C780">
        <v>2017</v>
      </c>
      <c r="D780">
        <v>4</v>
      </c>
      <c r="E780" t="s">
        <v>25</v>
      </c>
      <c r="F780">
        <v>1.3466485878883057E-4</v>
      </c>
    </row>
    <row r="781" spans="1:6" x14ac:dyDescent="0.25">
      <c r="A781" t="s">
        <v>13</v>
      </c>
      <c r="B781" t="s">
        <v>0</v>
      </c>
      <c r="C781">
        <v>2018</v>
      </c>
      <c r="D781">
        <v>36</v>
      </c>
      <c r="E781" t="s">
        <v>25</v>
      </c>
      <c r="F781">
        <v>1.2147123272572018E-4</v>
      </c>
    </row>
    <row r="782" spans="1:6" x14ac:dyDescent="0.25">
      <c r="A782" t="s">
        <v>13</v>
      </c>
      <c r="B782" t="s">
        <v>1</v>
      </c>
      <c r="C782">
        <v>1980</v>
      </c>
      <c r="D782">
        <v>25</v>
      </c>
      <c r="E782" t="s">
        <v>23</v>
      </c>
      <c r="F782">
        <v>8.0790752424448314E-3</v>
      </c>
    </row>
    <row r="783" spans="1:6" x14ac:dyDescent="0.25">
      <c r="A783" t="s">
        <v>13</v>
      </c>
      <c r="B783" t="s">
        <v>1</v>
      </c>
      <c r="C783">
        <v>1981</v>
      </c>
      <c r="D783">
        <v>34</v>
      </c>
      <c r="E783" t="s">
        <v>23</v>
      </c>
      <c r="F783">
        <v>7.998624335992353E-3</v>
      </c>
    </row>
    <row r="784" spans="1:6" x14ac:dyDescent="0.25">
      <c r="A784" t="s">
        <v>13</v>
      </c>
      <c r="B784" t="s">
        <v>1</v>
      </c>
      <c r="C784">
        <v>1982</v>
      </c>
      <c r="D784">
        <v>23</v>
      </c>
      <c r="E784" t="s">
        <v>23</v>
      </c>
      <c r="F784">
        <v>8.0660353325092294E-3</v>
      </c>
    </row>
    <row r="785" spans="1:6" x14ac:dyDescent="0.25">
      <c r="A785" t="s">
        <v>13</v>
      </c>
      <c r="B785" t="s">
        <v>1</v>
      </c>
      <c r="C785">
        <v>1983</v>
      </c>
      <c r="D785">
        <v>10</v>
      </c>
      <c r="E785" t="s">
        <v>23</v>
      </c>
      <c r="F785">
        <v>7.9819179741792007E-3</v>
      </c>
    </row>
    <row r="786" spans="1:6" x14ac:dyDescent="0.25">
      <c r="A786" t="s">
        <v>13</v>
      </c>
      <c r="B786" t="s">
        <v>1</v>
      </c>
      <c r="C786">
        <v>1984</v>
      </c>
      <c r="D786">
        <v>27</v>
      </c>
      <c r="E786" t="s">
        <v>23</v>
      </c>
      <c r="F786">
        <v>8.1182146788113547E-3</v>
      </c>
    </row>
    <row r="787" spans="1:6" x14ac:dyDescent="0.25">
      <c r="A787" t="s">
        <v>13</v>
      </c>
      <c r="B787" t="s">
        <v>1</v>
      </c>
      <c r="C787">
        <v>1985</v>
      </c>
      <c r="D787">
        <v>33</v>
      </c>
      <c r="E787" t="s">
        <v>23</v>
      </c>
      <c r="F787">
        <v>8.0132899056501936E-3</v>
      </c>
    </row>
    <row r="788" spans="1:6" x14ac:dyDescent="0.25">
      <c r="A788" t="s">
        <v>13</v>
      </c>
      <c r="B788" t="s">
        <v>1</v>
      </c>
      <c r="C788">
        <v>1986</v>
      </c>
      <c r="D788">
        <v>37</v>
      </c>
      <c r="E788" t="s">
        <v>23</v>
      </c>
      <c r="F788">
        <v>8.0662324158179404E-3</v>
      </c>
    </row>
    <row r="789" spans="1:6" x14ac:dyDescent="0.25">
      <c r="A789" t="s">
        <v>13</v>
      </c>
      <c r="B789" t="s">
        <v>1</v>
      </c>
      <c r="C789">
        <v>1987</v>
      </c>
      <c r="D789">
        <v>39</v>
      </c>
      <c r="E789" t="s">
        <v>23</v>
      </c>
      <c r="F789">
        <v>8.0246249480723734E-3</v>
      </c>
    </row>
    <row r="790" spans="1:6" x14ac:dyDescent="0.25">
      <c r="A790" t="s">
        <v>13</v>
      </c>
      <c r="B790" t="s">
        <v>1</v>
      </c>
      <c r="C790">
        <v>1988</v>
      </c>
      <c r="D790">
        <v>38</v>
      </c>
      <c r="E790" t="s">
        <v>23</v>
      </c>
      <c r="F790">
        <v>8.0494320540487278E-3</v>
      </c>
    </row>
    <row r="791" spans="1:6" x14ac:dyDescent="0.25">
      <c r="A791" t="s">
        <v>13</v>
      </c>
      <c r="B791" t="s">
        <v>1</v>
      </c>
      <c r="C791">
        <v>1989</v>
      </c>
      <c r="D791">
        <v>35</v>
      </c>
      <c r="E791" t="s">
        <v>23</v>
      </c>
      <c r="F791">
        <v>8.0741668781646892E-3</v>
      </c>
    </row>
    <row r="792" spans="1:6" x14ac:dyDescent="0.25">
      <c r="A792" t="s">
        <v>13</v>
      </c>
      <c r="B792" t="s">
        <v>1</v>
      </c>
      <c r="C792">
        <v>1990</v>
      </c>
      <c r="D792">
        <v>28</v>
      </c>
      <c r="E792" t="s">
        <v>23</v>
      </c>
      <c r="F792">
        <v>8.0662002153858228E-3</v>
      </c>
    </row>
    <row r="793" spans="1:6" x14ac:dyDescent="0.25">
      <c r="A793" t="s">
        <v>13</v>
      </c>
      <c r="B793" t="s">
        <v>1</v>
      </c>
      <c r="C793">
        <v>1991</v>
      </c>
      <c r="D793">
        <v>32</v>
      </c>
      <c r="E793" t="s">
        <v>23</v>
      </c>
      <c r="F793">
        <v>8.0606059647465225E-3</v>
      </c>
    </row>
    <row r="794" spans="1:6" x14ac:dyDescent="0.25">
      <c r="A794" t="s">
        <v>13</v>
      </c>
      <c r="B794" t="s">
        <v>1</v>
      </c>
      <c r="C794">
        <v>1992</v>
      </c>
      <c r="D794">
        <v>20</v>
      </c>
      <c r="E794" t="s">
        <v>23</v>
      </c>
      <c r="F794">
        <v>8.120988409968985E-3</v>
      </c>
    </row>
    <row r="795" spans="1:6" x14ac:dyDescent="0.25">
      <c r="A795" t="s">
        <v>13</v>
      </c>
      <c r="B795" t="s">
        <v>1</v>
      </c>
      <c r="C795">
        <v>1993</v>
      </c>
      <c r="D795">
        <v>5</v>
      </c>
      <c r="E795" t="s">
        <v>23</v>
      </c>
      <c r="F795">
        <v>7.9972195079978207E-3</v>
      </c>
    </row>
    <row r="796" spans="1:6" x14ac:dyDescent="0.25">
      <c r="A796" t="s">
        <v>13</v>
      </c>
      <c r="B796" t="s">
        <v>1</v>
      </c>
      <c r="C796">
        <v>1994</v>
      </c>
      <c r="D796">
        <v>16</v>
      </c>
      <c r="E796" t="s">
        <v>23</v>
      </c>
      <c r="F796">
        <v>8.0305149988784841E-3</v>
      </c>
    </row>
    <row r="797" spans="1:6" x14ac:dyDescent="0.25">
      <c r="A797" t="s">
        <v>13</v>
      </c>
      <c r="B797" t="s">
        <v>1</v>
      </c>
      <c r="C797">
        <v>1995</v>
      </c>
      <c r="D797">
        <v>21</v>
      </c>
      <c r="E797" t="s">
        <v>23</v>
      </c>
      <c r="F797">
        <v>8.1060066936493088E-3</v>
      </c>
    </row>
    <row r="798" spans="1:6" x14ac:dyDescent="0.25">
      <c r="A798" t="s">
        <v>13</v>
      </c>
      <c r="B798" t="s">
        <v>1</v>
      </c>
      <c r="C798">
        <v>1996</v>
      </c>
      <c r="D798">
        <v>36</v>
      </c>
      <c r="E798" t="s">
        <v>23</v>
      </c>
      <c r="F798">
        <v>8.0645854638021347E-3</v>
      </c>
    </row>
    <row r="799" spans="1:6" x14ac:dyDescent="0.25">
      <c r="A799" t="s">
        <v>13</v>
      </c>
      <c r="B799" t="s">
        <v>1</v>
      </c>
      <c r="C799">
        <v>1997</v>
      </c>
      <c r="D799">
        <v>26</v>
      </c>
      <c r="E799" t="s">
        <v>23</v>
      </c>
      <c r="F799">
        <v>7.9987910892097315E-3</v>
      </c>
    </row>
    <row r="800" spans="1:6" x14ac:dyDescent="0.25">
      <c r="A800" t="s">
        <v>13</v>
      </c>
      <c r="B800" t="s">
        <v>1</v>
      </c>
      <c r="C800">
        <v>1998</v>
      </c>
      <c r="D800">
        <v>31</v>
      </c>
      <c r="E800" t="s">
        <v>23</v>
      </c>
      <c r="F800">
        <v>8.0948685794042675E-3</v>
      </c>
    </row>
    <row r="801" spans="1:6" x14ac:dyDescent="0.25">
      <c r="A801" t="s">
        <v>13</v>
      </c>
      <c r="B801" t="s">
        <v>1</v>
      </c>
      <c r="C801">
        <v>1999</v>
      </c>
      <c r="D801">
        <v>13</v>
      </c>
      <c r="E801" t="s">
        <v>23</v>
      </c>
      <c r="F801">
        <v>8.0871056633014457E-3</v>
      </c>
    </row>
    <row r="802" spans="1:6" x14ac:dyDescent="0.25">
      <c r="A802" t="s">
        <v>13</v>
      </c>
      <c r="B802" t="s">
        <v>1</v>
      </c>
      <c r="C802">
        <v>2000</v>
      </c>
      <c r="D802">
        <v>6</v>
      </c>
      <c r="E802" t="s">
        <v>23</v>
      </c>
      <c r="F802">
        <v>7.942569043580856E-3</v>
      </c>
    </row>
    <row r="803" spans="1:6" x14ac:dyDescent="0.25">
      <c r="A803" t="s">
        <v>13</v>
      </c>
      <c r="B803" t="s">
        <v>1</v>
      </c>
      <c r="C803">
        <v>2001</v>
      </c>
      <c r="D803">
        <v>30</v>
      </c>
      <c r="E803" t="s">
        <v>23</v>
      </c>
      <c r="F803">
        <v>8.0628076933295014E-3</v>
      </c>
    </row>
    <row r="804" spans="1:6" x14ac:dyDescent="0.25">
      <c r="A804" t="s">
        <v>13</v>
      </c>
      <c r="B804" t="s">
        <v>1</v>
      </c>
      <c r="C804">
        <v>2002</v>
      </c>
      <c r="D804">
        <v>11</v>
      </c>
      <c r="E804" t="s">
        <v>23</v>
      </c>
      <c r="F804">
        <v>8.0175484124096127E-3</v>
      </c>
    </row>
    <row r="805" spans="1:6" x14ac:dyDescent="0.25">
      <c r="A805" t="s">
        <v>13</v>
      </c>
      <c r="B805" t="s">
        <v>1</v>
      </c>
      <c r="C805">
        <v>2003</v>
      </c>
      <c r="D805">
        <v>8</v>
      </c>
      <c r="E805" t="s">
        <v>23</v>
      </c>
      <c r="F805">
        <v>8.1078607518516796E-3</v>
      </c>
    </row>
    <row r="806" spans="1:6" x14ac:dyDescent="0.25">
      <c r="A806" t="s">
        <v>13</v>
      </c>
      <c r="B806" t="s">
        <v>1</v>
      </c>
      <c r="C806">
        <v>2004</v>
      </c>
      <c r="D806">
        <v>12</v>
      </c>
      <c r="E806" t="s">
        <v>23</v>
      </c>
      <c r="F806">
        <v>8.0446930890832845E-3</v>
      </c>
    </row>
    <row r="807" spans="1:6" x14ac:dyDescent="0.25">
      <c r="A807" t="s">
        <v>13</v>
      </c>
      <c r="B807" t="s">
        <v>1</v>
      </c>
      <c r="C807">
        <v>2005</v>
      </c>
      <c r="D807">
        <v>17</v>
      </c>
      <c r="E807" t="s">
        <v>23</v>
      </c>
      <c r="F807">
        <v>8.0806777003013166E-3</v>
      </c>
    </row>
    <row r="808" spans="1:6" x14ac:dyDescent="0.25">
      <c r="A808" t="s">
        <v>13</v>
      </c>
      <c r="B808" t="s">
        <v>1</v>
      </c>
      <c r="C808">
        <v>2006</v>
      </c>
      <c r="D808">
        <v>29</v>
      </c>
      <c r="E808" t="s">
        <v>23</v>
      </c>
      <c r="F808">
        <v>7.9746418770402522E-3</v>
      </c>
    </row>
    <row r="809" spans="1:6" x14ac:dyDescent="0.25">
      <c r="A809" t="s">
        <v>13</v>
      </c>
      <c r="B809" t="s">
        <v>1</v>
      </c>
      <c r="C809">
        <v>2007</v>
      </c>
      <c r="D809">
        <v>15</v>
      </c>
      <c r="E809" t="s">
        <v>23</v>
      </c>
      <c r="F809">
        <v>8.0610881352367429E-3</v>
      </c>
    </row>
    <row r="810" spans="1:6" x14ac:dyDescent="0.25">
      <c r="A810" t="s">
        <v>13</v>
      </c>
      <c r="B810" t="s">
        <v>1</v>
      </c>
      <c r="C810">
        <v>2008</v>
      </c>
      <c r="D810">
        <v>9</v>
      </c>
      <c r="E810" t="s">
        <v>23</v>
      </c>
      <c r="F810">
        <v>8.0719187445809013E-3</v>
      </c>
    </row>
    <row r="811" spans="1:6" x14ac:dyDescent="0.25">
      <c r="A811" t="s">
        <v>13</v>
      </c>
      <c r="B811" t="s">
        <v>1</v>
      </c>
      <c r="C811">
        <v>2009</v>
      </c>
      <c r="D811">
        <v>7</v>
      </c>
      <c r="E811" t="s">
        <v>23</v>
      </c>
      <c r="F811">
        <v>7.9991513068725026E-3</v>
      </c>
    </row>
    <row r="812" spans="1:6" x14ac:dyDescent="0.25">
      <c r="A812" t="s">
        <v>13</v>
      </c>
      <c r="B812" t="s">
        <v>1</v>
      </c>
      <c r="C812">
        <v>2010</v>
      </c>
      <c r="D812">
        <v>22</v>
      </c>
      <c r="E812" t="s">
        <v>23</v>
      </c>
      <c r="F812">
        <v>8.1446440138199447E-3</v>
      </c>
    </row>
    <row r="813" spans="1:6" x14ac:dyDescent="0.25">
      <c r="A813" t="s">
        <v>13</v>
      </c>
      <c r="B813" t="s">
        <v>1</v>
      </c>
      <c r="C813">
        <v>2011</v>
      </c>
      <c r="D813">
        <v>24</v>
      </c>
      <c r="E813" t="s">
        <v>23</v>
      </c>
      <c r="F813">
        <v>8.1267304009854432E-3</v>
      </c>
    </row>
    <row r="814" spans="1:6" x14ac:dyDescent="0.25">
      <c r="A814" t="s">
        <v>13</v>
      </c>
      <c r="B814" t="s">
        <v>1</v>
      </c>
      <c r="C814">
        <v>2012</v>
      </c>
      <c r="D814">
        <v>19</v>
      </c>
      <c r="E814" t="s">
        <v>23</v>
      </c>
      <c r="F814">
        <v>8.0485028533299405E-3</v>
      </c>
    </row>
    <row r="815" spans="1:6" x14ac:dyDescent="0.25">
      <c r="A815" t="s">
        <v>13</v>
      </c>
      <c r="B815" t="s">
        <v>1</v>
      </c>
      <c r="C815">
        <v>2013</v>
      </c>
      <c r="D815">
        <v>18</v>
      </c>
      <c r="E815" t="s">
        <v>23</v>
      </c>
      <c r="F815">
        <v>8.0736305947322271E-3</v>
      </c>
    </row>
    <row r="816" spans="1:6" x14ac:dyDescent="0.25">
      <c r="A816" t="s">
        <v>13</v>
      </c>
      <c r="B816" t="s">
        <v>1</v>
      </c>
      <c r="C816">
        <v>2014</v>
      </c>
      <c r="D816">
        <v>4</v>
      </c>
      <c r="E816" t="s">
        <v>23</v>
      </c>
      <c r="F816">
        <v>7.9901849365140894E-3</v>
      </c>
    </row>
    <row r="817" spans="1:6" x14ac:dyDescent="0.25">
      <c r="A817" t="s">
        <v>13</v>
      </c>
      <c r="B817" t="s">
        <v>1</v>
      </c>
      <c r="C817">
        <v>2015</v>
      </c>
      <c r="D817">
        <v>3</v>
      </c>
      <c r="E817" t="s">
        <v>23</v>
      </c>
      <c r="F817">
        <v>8.0153639370894141E-3</v>
      </c>
    </row>
    <row r="818" spans="1:6" x14ac:dyDescent="0.25">
      <c r="A818" t="s">
        <v>13</v>
      </c>
      <c r="B818" t="s">
        <v>1</v>
      </c>
      <c r="C818">
        <v>2016</v>
      </c>
      <c r="D818">
        <v>2</v>
      </c>
      <c r="E818" t="s">
        <v>23</v>
      </c>
      <c r="F818">
        <v>8.0890159097412127E-3</v>
      </c>
    </row>
    <row r="819" spans="1:6" x14ac:dyDescent="0.25">
      <c r="A819" t="s">
        <v>13</v>
      </c>
      <c r="B819" t="s">
        <v>1</v>
      </c>
      <c r="C819">
        <v>2017</v>
      </c>
      <c r="D819">
        <v>1</v>
      </c>
      <c r="E819" t="s">
        <v>23</v>
      </c>
      <c r="F819">
        <v>7.9910957325630659E-3</v>
      </c>
    </row>
    <row r="820" spans="1:6" x14ac:dyDescent="0.25">
      <c r="A820" t="s">
        <v>13</v>
      </c>
      <c r="B820" t="s">
        <v>1</v>
      </c>
      <c r="C820">
        <v>2018</v>
      </c>
      <c r="D820">
        <v>14</v>
      </c>
      <c r="E820" t="s">
        <v>23</v>
      </c>
      <c r="F820">
        <v>8.1146051169730116E-3</v>
      </c>
    </row>
    <row r="821" spans="1:6" x14ac:dyDescent="0.25">
      <c r="A821" t="s">
        <v>13</v>
      </c>
      <c r="B821" t="s">
        <v>1</v>
      </c>
      <c r="C821">
        <v>1980</v>
      </c>
      <c r="D821">
        <v>25</v>
      </c>
      <c r="E821" t="s">
        <v>28</v>
      </c>
      <c r="F821">
        <v>0.73910092773729619</v>
      </c>
    </row>
    <row r="822" spans="1:6" x14ac:dyDescent="0.25">
      <c r="A822" t="s">
        <v>13</v>
      </c>
      <c r="B822" t="s">
        <v>1</v>
      </c>
      <c r="C822">
        <v>1981</v>
      </c>
      <c r="D822">
        <v>34</v>
      </c>
      <c r="E822" t="s">
        <v>28</v>
      </c>
      <c r="F822">
        <v>0.72660188956363825</v>
      </c>
    </row>
    <row r="823" spans="1:6" x14ac:dyDescent="0.25">
      <c r="A823" t="s">
        <v>13</v>
      </c>
      <c r="B823" t="s">
        <v>1</v>
      </c>
      <c r="C823">
        <v>1982</v>
      </c>
      <c r="D823">
        <v>23</v>
      </c>
      <c r="E823" t="s">
        <v>28</v>
      </c>
      <c r="F823">
        <v>0.74406205848044082</v>
      </c>
    </row>
    <row r="824" spans="1:6" x14ac:dyDescent="0.25">
      <c r="A824" t="s">
        <v>13</v>
      </c>
      <c r="B824" t="s">
        <v>1</v>
      </c>
      <c r="C824">
        <v>1983</v>
      </c>
      <c r="D824">
        <v>10</v>
      </c>
      <c r="E824" t="s">
        <v>28</v>
      </c>
      <c r="F824">
        <v>0.76747406677070884</v>
      </c>
    </row>
    <row r="825" spans="1:6" x14ac:dyDescent="0.25">
      <c r="A825" t="s">
        <v>13</v>
      </c>
      <c r="B825" t="s">
        <v>1</v>
      </c>
      <c r="C825">
        <v>1984</v>
      </c>
      <c r="D825">
        <v>27</v>
      </c>
      <c r="E825" t="s">
        <v>28</v>
      </c>
      <c r="F825">
        <v>0.73543719692776965</v>
      </c>
    </row>
    <row r="826" spans="1:6" x14ac:dyDescent="0.25">
      <c r="A826" t="s">
        <v>13</v>
      </c>
      <c r="B826" t="s">
        <v>1</v>
      </c>
      <c r="C826">
        <v>1985</v>
      </c>
      <c r="D826">
        <v>33</v>
      </c>
      <c r="E826" t="s">
        <v>28</v>
      </c>
      <c r="F826">
        <v>0.726984669765116</v>
      </c>
    </row>
    <row r="827" spans="1:6" x14ac:dyDescent="0.25">
      <c r="A827" t="s">
        <v>13</v>
      </c>
      <c r="B827" t="s">
        <v>1</v>
      </c>
      <c r="C827">
        <v>1986</v>
      </c>
      <c r="D827">
        <v>37</v>
      </c>
      <c r="E827" t="s">
        <v>28</v>
      </c>
      <c r="F827">
        <v>0.71710764823716877</v>
      </c>
    </row>
    <row r="828" spans="1:6" x14ac:dyDescent="0.25">
      <c r="A828" t="s">
        <v>13</v>
      </c>
      <c r="B828" t="s">
        <v>1</v>
      </c>
      <c r="C828">
        <v>1987</v>
      </c>
      <c r="D828">
        <v>39</v>
      </c>
      <c r="E828" t="s">
        <v>28</v>
      </c>
      <c r="F828">
        <v>0.69685871742960026</v>
      </c>
    </row>
    <row r="829" spans="1:6" x14ac:dyDescent="0.25">
      <c r="A829" t="s">
        <v>13</v>
      </c>
      <c r="B829" t="s">
        <v>1</v>
      </c>
      <c r="C829">
        <v>1988</v>
      </c>
      <c r="D829">
        <v>38</v>
      </c>
      <c r="E829" t="s">
        <v>28</v>
      </c>
      <c r="F829">
        <v>0.70613344358540653</v>
      </c>
    </row>
    <row r="830" spans="1:6" x14ac:dyDescent="0.25">
      <c r="A830" t="s">
        <v>13</v>
      </c>
      <c r="B830" t="s">
        <v>1</v>
      </c>
      <c r="C830">
        <v>1989</v>
      </c>
      <c r="D830">
        <v>35</v>
      </c>
      <c r="E830" t="s">
        <v>28</v>
      </c>
      <c r="F830">
        <v>0.7196232066571292</v>
      </c>
    </row>
    <row r="831" spans="1:6" x14ac:dyDescent="0.25">
      <c r="A831" t="s">
        <v>13</v>
      </c>
      <c r="B831" t="s">
        <v>1</v>
      </c>
      <c r="C831">
        <v>1990</v>
      </c>
      <c r="D831">
        <v>28</v>
      </c>
      <c r="E831" t="s">
        <v>28</v>
      </c>
      <c r="F831">
        <v>0.73519824133470835</v>
      </c>
    </row>
    <row r="832" spans="1:6" x14ac:dyDescent="0.25">
      <c r="A832" t="s">
        <v>13</v>
      </c>
      <c r="B832" t="s">
        <v>1</v>
      </c>
      <c r="C832">
        <v>1991</v>
      </c>
      <c r="D832">
        <v>32</v>
      </c>
      <c r="E832" t="s">
        <v>28</v>
      </c>
      <c r="F832">
        <v>0.72773893132716438</v>
      </c>
    </row>
    <row r="833" spans="1:6" x14ac:dyDescent="0.25">
      <c r="A833" t="s">
        <v>13</v>
      </c>
      <c r="B833" t="s">
        <v>1</v>
      </c>
      <c r="C833">
        <v>1992</v>
      </c>
      <c r="D833">
        <v>20</v>
      </c>
      <c r="E833" t="s">
        <v>28</v>
      </c>
      <c r="F833">
        <v>0.74550519910948854</v>
      </c>
    </row>
    <row r="834" spans="1:6" x14ac:dyDescent="0.25">
      <c r="A834" t="s">
        <v>13</v>
      </c>
      <c r="B834" t="s">
        <v>1</v>
      </c>
      <c r="C834">
        <v>1993</v>
      </c>
      <c r="D834">
        <v>5</v>
      </c>
      <c r="E834" t="s">
        <v>28</v>
      </c>
      <c r="F834">
        <v>0.77728036495723252</v>
      </c>
    </row>
    <row r="835" spans="1:6" x14ac:dyDescent="0.25">
      <c r="A835" t="s">
        <v>13</v>
      </c>
      <c r="B835" t="s">
        <v>1</v>
      </c>
      <c r="C835">
        <v>1994</v>
      </c>
      <c r="D835">
        <v>16</v>
      </c>
      <c r="E835" t="s">
        <v>28</v>
      </c>
      <c r="F835">
        <v>0.75924417319456561</v>
      </c>
    </row>
    <row r="836" spans="1:6" x14ac:dyDescent="0.25">
      <c r="A836" t="s">
        <v>13</v>
      </c>
      <c r="B836" t="s">
        <v>1</v>
      </c>
      <c r="C836">
        <v>1995</v>
      </c>
      <c r="D836">
        <v>21</v>
      </c>
      <c r="E836" t="s">
        <v>28</v>
      </c>
      <c r="F836">
        <v>0.74526757889657302</v>
      </c>
    </row>
    <row r="837" spans="1:6" x14ac:dyDescent="0.25">
      <c r="A837" t="s">
        <v>13</v>
      </c>
      <c r="B837" t="s">
        <v>1</v>
      </c>
      <c r="C837">
        <v>1996</v>
      </c>
      <c r="D837">
        <v>36</v>
      </c>
      <c r="E837" t="s">
        <v>28</v>
      </c>
      <c r="F837">
        <v>0.7194574658537084</v>
      </c>
    </row>
    <row r="838" spans="1:6" x14ac:dyDescent="0.25">
      <c r="A838" t="s">
        <v>13</v>
      </c>
      <c r="B838" t="s">
        <v>1</v>
      </c>
      <c r="C838">
        <v>1997</v>
      </c>
      <c r="D838">
        <v>26</v>
      </c>
      <c r="E838" t="s">
        <v>28</v>
      </c>
      <c r="F838">
        <v>0.73952552506818037</v>
      </c>
    </row>
    <row r="839" spans="1:6" x14ac:dyDescent="0.25">
      <c r="A839" t="s">
        <v>13</v>
      </c>
      <c r="B839" t="s">
        <v>1</v>
      </c>
      <c r="C839">
        <v>1998</v>
      </c>
      <c r="D839">
        <v>31</v>
      </c>
      <c r="E839" t="s">
        <v>28</v>
      </c>
      <c r="F839">
        <v>0.72671398688476185</v>
      </c>
    </row>
    <row r="840" spans="1:6" x14ac:dyDescent="0.25">
      <c r="A840" t="s">
        <v>13</v>
      </c>
      <c r="B840" t="s">
        <v>1</v>
      </c>
      <c r="C840">
        <v>1999</v>
      </c>
      <c r="D840">
        <v>13</v>
      </c>
      <c r="E840" t="s">
        <v>28</v>
      </c>
      <c r="F840">
        <v>0.76100828884002725</v>
      </c>
    </row>
    <row r="841" spans="1:6" x14ac:dyDescent="0.25">
      <c r="A841" t="s">
        <v>13</v>
      </c>
      <c r="B841" t="s">
        <v>1</v>
      </c>
      <c r="C841">
        <v>2000</v>
      </c>
      <c r="D841">
        <v>6</v>
      </c>
      <c r="E841" t="s">
        <v>28</v>
      </c>
      <c r="F841">
        <v>0.77533181582077171</v>
      </c>
    </row>
    <row r="842" spans="1:6" x14ac:dyDescent="0.25">
      <c r="A842" t="s">
        <v>13</v>
      </c>
      <c r="B842" t="s">
        <v>1</v>
      </c>
      <c r="C842">
        <v>2001</v>
      </c>
      <c r="D842">
        <v>30</v>
      </c>
      <c r="E842" t="s">
        <v>28</v>
      </c>
      <c r="F842">
        <v>0.73024840106495648</v>
      </c>
    </row>
    <row r="843" spans="1:6" x14ac:dyDescent="0.25">
      <c r="A843" t="s">
        <v>13</v>
      </c>
      <c r="B843" t="s">
        <v>1</v>
      </c>
      <c r="C843">
        <v>2002</v>
      </c>
      <c r="D843">
        <v>11</v>
      </c>
      <c r="E843" t="s">
        <v>28</v>
      </c>
      <c r="F843">
        <v>0.76493817341595816</v>
      </c>
    </row>
    <row r="844" spans="1:6" x14ac:dyDescent="0.25">
      <c r="A844" t="s">
        <v>13</v>
      </c>
      <c r="B844" t="s">
        <v>1</v>
      </c>
      <c r="C844">
        <v>2003</v>
      </c>
      <c r="D844">
        <v>8</v>
      </c>
      <c r="E844" t="s">
        <v>28</v>
      </c>
      <c r="F844">
        <v>0.7700931378706698</v>
      </c>
    </row>
    <row r="845" spans="1:6" x14ac:dyDescent="0.25">
      <c r="A845" t="s">
        <v>13</v>
      </c>
      <c r="B845" t="s">
        <v>1</v>
      </c>
      <c r="C845">
        <v>2004</v>
      </c>
      <c r="D845">
        <v>12</v>
      </c>
      <c r="E845" t="s">
        <v>28</v>
      </c>
      <c r="F845">
        <v>0.76413007859631021</v>
      </c>
    </row>
    <row r="846" spans="1:6" x14ac:dyDescent="0.25">
      <c r="A846" t="s">
        <v>13</v>
      </c>
      <c r="B846" t="s">
        <v>1</v>
      </c>
      <c r="C846">
        <v>2005</v>
      </c>
      <c r="D846">
        <v>17</v>
      </c>
      <c r="E846" t="s">
        <v>28</v>
      </c>
      <c r="F846">
        <v>0.75688312475456831</v>
      </c>
    </row>
    <row r="847" spans="1:6" x14ac:dyDescent="0.25">
      <c r="A847" t="s">
        <v>13</v>
      </c>
      <c r="B847" t="s">
        <v>1</v>
      </c>
      <c r="C847">
        <v>2006</v>
      </c>
      <c r="D847">
        <v>29</v>
      </c>
      <c r="E847" t="s">
        <v>28</v>
      </c>
      <c r="F847">
        <v>0.73424614166408342</v>
      </c>
    </row>
    <row r="848" spans="1:6" x14ac:dyDescent="0.25">
      <c r="A848" t="s">
        <v>13</v>
      </c>
      <c r="B848" t="s">
        <v>1</v>
      </c>
      <c r="C848">
        <v>2007</v>
      </c>
      <c r="D848">
        <v>15</v>
      </c>
      <c r="E848" t="s">
        <v>28</v>
      </c>
      <c r="F848">
        <v>0.75933770935192102</v>
      </c>
    </row>
    <row r="849" spans="1:6" x14ac:dyDescent="0.25">
      <c r="A849" t="s">
        <v>13</v>
      </c>
      <c r="B849" t="s">
        <v>1</v>
      </c>
      <c r="C849">
        <v>2008</v>
      </c>
      <c r="D849">
        <v>9</v>
      </c>
      <c r="E849" t="s">
        <v>28</v>
      </c>
      <c r="F849">
        <v>0.76684043875791885</v>
      </c>
    </row>
    <row r="850" spans="1:6" x14ac:dyDescent="0.25">
      <c r="A850" t="s">
        <v>13</v>
      </c>
      <c r="B850" t="s">
        <v>1</v>
      </c>
      <c r="C850">
        <v>2009</v>
      </c>
      <c r="D850">
        <v>7</v>
      </c>
      <c r="E850" t="s">
        <v>28</v>
      </c>
      <c r="F850">
        <v>0.77448184997966973</v>
      </c>
    </row>
    <row r="851" spans="1:6" x14ac:dyDescent="0.25">
      <c r="A851" t="s">
        <v>13</v>
      </c>
      <c r="B851" t="s">
        <v>1</v>
      </c>
      <c r="C851">
        <v>2010</v>
      </c>
      <c r="D851">
        <v>22</v>
      </c>
      <c r="E851" t="s">
        <v>28</v>
      </c>
      <c r="F851">
        <v>0.74345897227844127</v>
      </c>
    </row>
    <row r="852" spans="1:6" x14ac:dyDescent="0.25">
      <c r="A852" t="s">
        <v>13</v>
      </c>
      <c r="B852" t="s">
        <v>1</v>
      </c>
      <c r="C852">
        <v>2011</v>
      </c>
      <c r="D852">
        <v>24</v>
      </c>
      <c r="E852" t="s">
        <v>28</v>
      </c>
      <c r="F852">
        <v>0.73912579834432524</v>
      </c>
    </row>
    <row r="853" spans="1:6" x14ac:dyDescent="0.25">
      <c r="A853" t="s">
        <v>13</v>
      </c>
      <c r="B853" t="s">
        <v>1</v>
      </c>
      <c r="C853">
        <v>2012</v>
      </c>
      <c r="D853">
        <v>19</v>
      </c>
      <c r="E853" t="s">
        <v>28</v>
      </c>
      <c r="F853">
        <v>0.75099503273147949</v>
      </c>
    </row>
    <row r="854" spans="1:6" x14ac:dyDescent="0.25">
      <c r="A854" t="s">
        <v>13</v>
      </c>
      <c r="B854" t="s">
        <v>1</v>
      </c>
      <c r="C854">
        <v>2013</v>
      </c>
      <c r="D854">
        <v>18</v>
      </c>
      <c r="E854" t="s">
        <v>28</v>
      </c>
      <c r="F854">
        <v>0.75534011293957648</v>
      </c>
    </row>
    <row r="855" spans="1:6" x14ac:dyDescent="0.25">
      <c r="A855" t="s">
        <v>13</v>
      </c>
      <c r="B855" t="s">
        <v>1</v>
      </c>
      <c r="C855">
        <v>2014</v>
      </c>
      <c r="D855">
        <v>4</v>
      </c>
      <c r="E855" t="s">
        <v>28</v>
      </c>
      <c r="F855">
        <v>0.77851733841318371</v>
      </c>
    </row>
    <row r="856" spans="1:6" x14ac:dyDescent="0.25">
      <c r="A856" t="s">
        <v>13</v>
      </c>
      <c r="B856" t="s">
        <v>1</v>
      </c>
      <c r="C856">
        <v>2015</v>
      </c>
      <c r="D856">
        <v>3</v>
      </c>
      <c r="E856" t="s">
        <v>28</v>
      </c>
      <c r="F856">
        <v>0.77923274797858166</v>
      </c>
    </row>
    <row r="857" spans="1:6" x14ac:dyDescent="0.25">
      <c r="A857" t="s">
        <v>13</v>
      </c>
      <c r="B857" t="s">
        <v>1</v>
      </c>
      <c r="C857">
        <v>2016</v>
      </c>
      <c r="D857">
        <v>2</v>
      </c>
      <c r="E857" t="s">
        <v>28</v>
      </c>
      <c r="F857">
        <v>0.78455776959039769</v>
      </c>
    </row>
    <row r="858" spans="1:6" x14ac:dyDescent="0.25">
      <c r="A858" t="s">
        <v>13</v>
      </c>
      <c r="B858" t="s">
        <v>1</v>
      </c>
      <c r="C858">
        <v>2017</v>
      </c>
      <c r="D858">
        <v>1</v>
      </c>
      <c r="E858" t="s">
        <v>28</v>
      </c>
      <c r="F858">
        <v>0.78687020286352993</v>
      </c>
    </row>
    <row r="859" spans="1:6" x14ac:dyDescent="0.25">
      <c r="A859" t="s">
        <v>13</v>
      </c>
      <c r="B859" t="s">
        <v>1</v>
      </c>
      <c r="C859">
        <v>2018</v>
      </c>
      <c r="D859">
        <v>14</v>
      </c>
      <c r="E859" t="s">
        <v>28</v>
      </c>
      <c r="F859">
        <v>0.75826270995543565</v>
      </c>
    </row>
    <row r="860" spans="1:6" x14ac:dyDescent="0.25">
      <c r="A860" t="s">
        <v>13</v>
      </c>
      <c r="B860" t="s">
        <v>1</v>
      </c>
      <c r="C860">
        <v>1980</v>
      </c>
      <c r="D860">
        <v>25</v>
      </c>
      <c r="E860" t="s">
        <v>30</v>
      </c>
      <c r="F860">
        <v>2.3852289640910202E-2</v>
      </c>
    </row>
    <row r="861" spans="1:6" x14ac:dyDescent="0.25">
      <c r="A861" t="s">
        <v>13</v>
      </c>
      <c r="B861" t="s">
        <v>1</v>
      </c>
      <c r="C861">
        <v>1981</v>
      </c>
      <c r="D861">
        <v>34</v>
      </c>
      <c r="E861" t="s">
        <v>30</v>
      </c>
      <c r="F861">
        <v>2.3614770090096205E-2</v>
      </c>
    </row>
    <row r="862" spans="1:6" x14ac:dyDescent="0.25">
      <c r="A862" t="s">
        <v>13</v>
      </c>
      <c r="B862" t="s">
        <v>1</v>
      </c>
      <c r="C862">
        <v>1982</v>
      </c>
      <c r="D862">
        <v>23</v>
      </c>
      <c r="E862" t="s">
        <v>30</v>
      </c>
      <c r="F862">
        <v>2.3813791211406664E-2</v>
      </c>
    </row>
    <row r="863" spans="1:6" x14ac:dyDescent="0.25">
      <c r="A863" t="s">
        <v>13</v>
      </c>
      <c r="B863" t="s">
        <v>1</v>
      </c>
      <c r="C863">
        <v>1983</v>
      </c>
      <c r="D863">
        <v>10</v>
      </c>
      <c r="E863" t="s">
        <v>30</v>
      </c>
      <c r="F863">
        <v>2.3565446996938258E-2</v>
      </c>
    </row>
    <row r="864" spans="1:6" x14ac:dyDescent="0.25">
      <c r="A864" t="s">
        <v>13</v>
      </c>
      <c r="B864" t="s">
        <v>1</v>
      </c>
      <c r="C864">
        <v>1984</v>
      </c>
      <c r="D864">
        <v>27</v>
      </c>
      <c r="E864" t="s">
        <v>30</v>
      </c>
      <c r="F864">
        <v>2.3967843110160203E-2</v>
      </c>
    </row>
    <row r="865" spans="1:6" x14ac:dyDescent="0.25">
      <c r="A865" t="s">
        <v>13</v>
      </c>
      <c r="B865" t="s">
        <v>1</v>
      </c>
      <c r="C865">
        <v>1985</v>
      </c>
      <c r="D865">
        <v>33</v>
      </c>
      <c r="E865" t="s">
        <v>30</v>
      </c>
      <c r="F865">
        <v>2.3658068042489318E-2</v>
      </c>
    </row>
    <row r="866" spans="1:6" x14ac:dyDescent="0.25">
      <c r="A866" t="s">
        <v>13</v>
      </c>
      <c r="B866" t="s">
        <v>1</v>
      </c>
      <c r="C866">
        <v>1986</v>
      </c>
      <c r="D866">
        <v>37</v>
      </c>
      <c r="E866" t="s">
        <v>30</v>
      </c>
      <c r="F866">
        <v>2.3814373071090068E-2</v>
      </c>
    </row>
    <row r="867" spans="1:6" x14ac:dyDescent="0.25">
      <c r="A867" t="s">
        <v>13</v>
      </c>
      <c r="B867" t="s">
        <v>1</v>
      </c>
      <c r="C867">
        <v>1987</v>
      </c>
      <c r="D867">
        <v>39</v>
      </c>
      <c r="E867" t="s">
        <v>30</v>
      </c>
      <c r="F867">
        <v>2.3691533099668812E-2</v>
      </c>
    </row>
    <row r="868" spans="1:6" x14ac:dyDescent="0.25">
      <c r="A868" t="s">
        <v>13</v>
      </c>
      <c r="B868" t="s">
        <v>1</v>
      </c>
      <c r="C868">
        <v>1988</v>
      </c>
      <c r="D868">
        <v>38</v>
      </c>
      <c r="E868" t="s">
        <v>30</v>
      </c>
      <c r="F868">
        <v>2.3764772456791247E-2</v>
      </c>
    </row>
    <row r="869" spans="1:6" x14ac:dyDescent="0.25">
      <c r="A869" t="s">
        <v>13</v>
      </c>
      <c r="B869" t="s">
        <v>1</v>
      </c>
      <c r="C869">
        <v>1989</v>
      </c>
      <c r="D869">
        <v>35</v>
      </c>
      <c r="E869" t="s">
        <v>30</v>
      </c>
      <c r="F869">
        <v>2.3837798412278285E-2</v>
      </c>
    </row>
    <row r="870" spans="1:6" x14ac:dyDescent="0.25">
      <c r="A870" t="s">
        <v>13</v>
      </c>
      <c r="B870" t="s">
        <v>1</v>
      </c>
      <c r="C870">
        <v>1990</v>
      </c>
      <c r="D870">
        <v>28</v>
      </c>
      <c r="E870" t="s">
        <v>30</v>
      </c>
      <c r="F870">
        <v>2.3814278004017364E-2</v>
      </c>
    </row>
    <row r="871" spans="1:6" x14ac:dyDescent="0.25">
      <c r="A871" t="s">
        <v>13</v>
      </c>
      <c r="B871" t="s">
        <v>1</v>
      </c>
      <c r="C871">
        <v>1991</v>
      </c>
      <c r="D871">
        <v>32</v>
      </c>
      <c r="E871" t="s">
        <v>30</v>
      </c>
      <c r="F871">
        <v>2.3797761796089084E-2</v>
      </c>
    </row>
    <row r="872" spans="1:6" x14ac:dyDescent="0.25">
      <c r="A872" t="s">
        <v>13</v>
      </c>
      <c r="B872" t="s">
        <v>1</v>
      </c>
      <c r="C872">
        <v>1992</v>
      </c>
      <c r="D872">
        <v>20</v>
      </c>
      <c r="E872" t="s">
        <v>30</v>
      </c>
      <c r="F872">
        <v>2.397603214627788E-2</v>
      </c>
    </row>
    <row r="873" spans="1:6" x14ac:dyDescent="0.25">
      <c r="A873" t="s">
        <v>13</v>
      </c>
      <c r="B873" t="s">
        <v>1</v>
      </c>
      <c r="C873">
        <v>1993</v>
      </c>
      <c r="D873">
        <v>5</v>
      </c>
      <c r="E873" t="s">
        <v>30</v>
      </c>
      <c r="F873">
        <v>2.3610622540628515E-2</v>
      </c>
    </row>
    <row r="874" spans="1:6" x14ac:dyDescent="0.25">
      <c r="A874" t="s">
        <v>13</v>
      </c>
      <c r="B874" t="s">
        <v>1</v>
      </c>
      <c r="C874">
        <v>1994</v>
      </c>
      <c r="D874">
        <v>16</v>
      </c>
      <c r="E874" t="s">
        <v>30</v>
      </c>
      <c r="F874">
        <v>2.3708922614385661E-2</v>
      </c>
    </row>
    <row r="875" spans="1:6" x14ac:dyDescent="0.25">
      <c r="A875" t="s">
        <v>13</v>
      </c>
      <c r="B875" t="s">
        <v>1</v>
      </c>
      <c r="C875">
        <v>1995</v>
      </c>
      <c r="D875">
        <v>21</v>
      </c>
      <c r="E875" t="s">
        <v>30</v>
      </c>
      <c r="F875">
        <v>2.3931800817041438E-2</v>
      </c>
    </row>
    <row r="876" spans="1:6" x14ac:dyDescent="0.25">
      <c r="A876" t="s">
        <v>13</v>
      </c>
      <c r="B876" t="s">
        <v>1</v>
      </c>
      <c r="C876">
        <v>1996</v>
      </c>
      <c r="D876">
        <v>36</v>
      </c>
      <c r="E876" t="s">
        <v>30</v>
      </c>
      <c r="F876">
        <v>2.3809510685813641E-2</v>
      </c>
    </row>
    <row r="877" spans="1:6" x14ac:dyDescent="0.25">
      <c r="A877" t="s">
        <v>13</v>
      </c>
      <c r="B877" t="s">
        <v>1</v>
      </c>
      <c r="C877">
        <v>1997</v>
      </c>
      <c r="D877">
        <v>26</v>
      </c>
      <c r="E877" t="s">
        <v>30</v>
      </c>
      <c r="F877">
        <v>2.3615262404614895E-2</v>
      </c>
    </row>
    <row r="878" spans="1:6" x14ac:dyDescent="0.25">
      <c r="A878" t="s">
        <v>13</v>
      </c>
      <c r="B878" t="s">
        <v>1</v>
      </c>
      <c r="C878">
        <v>1998</v>
      </c>
      <c r="D878">
        <v>31</v>
      </c>
      <c r="E878" t="s">
        <v>30</v>
      </c>
      <c r="F878">
        <v>2.3898917161542039E-2</v>
      </c>
    </row>
    <row r="879" spans="1:6" x14ac:dyDescent="0.25">
      <c r="A879" t="s">
        <v>13</v>
      </c>
      <c r="B879" t="s">
        <v>1</v>
      </c>
      <c r="C879">
        <v>1999</v>
      </c>
      <c r="D879">
        <v>13</v>
      </c>
      <c r="E879" t="s">
        <v>30</v>
      </c>
      <c r="F879">
        <v>2.3875998285583341E-2</v>
      </c>
    </row>
    <row r="880" spans="1:6" x14ac:dyDescent="0.25">
      <c r="A880" t="s">
        <v>13</v>
      </c>
      <c r="B880" t="s">
        <v>1</v>
      </c>
      <c r="C880">
        <v>2000</v>
      </c>
      <c r="D880">
        <v>6</v>
      </c>
      <c r="E880" t="s">
        <v>30</v>
      </c>
      <c r="F880">
        <v>2.3449275026567126E-2</v>
      </c>
    </row>
    <row r="881" spans="1:6" x14ac:dyDescent="0.25">
      <c r="A881" t="s">
        <v>13</v>
      </c>
      <c r="B881" t="s">
        <v>1</v>
      </c>
      <c r="C881">
        <v>2001</v>
      </c>
      <c r="D881">
        <v>30</v>
      </c>
      <c r="E881" t="s">
        <v>30</v>
      </c>
      <c r="F881">
        <v>2.3804262078150576E-2</v>
      </c>
    </row>
    <row r="882" spans="1:6" x14ac:dyDescent="0.25">
      <c r="A882" t="s">
        <v>13</v>
      </c>
      <c r="B882" t="s">
        <v>1</v>
      </c>
      <c r="C882">
        <v>2002</v>
      </c>
      <c r="D882">
        <v>11</v>
      </c>
      <c r="E882" t="s">
        <v>30</v>
      </c>
      <c r="F882">
        <v>2.3670640661708139E-2</v>
      </c>
    </row>
    <row r="883" spans="1:6" x14ac:dyDescent="0.25">
      <c r="A883" t="s">
        <v>13</v>
      </c>
      <c r="B883" t="s">
        <v>1</v>
      </c>
      <c r="C883">
        <v>2003</v>
      </c>
      <c r="D883">
        <v>8</v>
      </c>
      <c r="E883" t="s">
        <v>30</v>
      </c>
      <c r="F883">
        <v>2.3937274653084175E-2</v>
      </c>
    </row>
    <row r="884" spans="1:6" x14ac:dyDescent="0.25">
      <c r="A884" t="s">
        <v>13</v>
      </c>
      <c r="B884" t="s">
        <v>1</v>
      </c>
      <c r="C884">
        <v>2004</v>
      </c>
      <c r="D884">
        <v>12</v>
      </c>
      <c r="E884" t="s">
        <v>30</v>
      </c>
      <c r="F884">
        <v>2.3750781354893839E-2</v>
      </c>
    </row>
    <row r="885" spans="1:6" x14ac:dyDescent="0.25">
      <c r="A885" t="s">
        <v>13</v>
      </c>
      <c r="B885" t="s">
        <v>1</v>
      </c>
      <c r="C885">
        <v>2005</v>
      </c>
      <c r="D885">
        <v>17</v>
      </c>
      <c r="E885" t="s">
        <v>30</v>
      </c>
      <c r="F885">
        <v>2.3857020663679954E-2</v>
      </c>
    </row>
    <row r="886" spans="1:6" x14ac:dyDescent="0.25">
      <c r="A886" t="s">
        <v>13</v>
      </c>
      <c r="B886" t="s">
        <v>1</v>
      </c>
      <c r="C886">
        <v>2006</v>
      </c>
      <c r="D886">
        <v>29</v>
      </c>
      <c r="E886" t="s">
        <v>30</v>
      </c>
      <c r="F886">
        <v>2.3543965382866662E-2</v>
      </c>
    </row>
    <row r="887" spans="1:6" x14ac:dyDescent="0.25">
      <c r="A887" t="s">
        <v>13</v>
      </c>
      <c r="B887" t="s">
        <v>1</v>
      </c>
      <c r="C887">
        <v>2007</v>
      </c>
      <c r="D887">
        <v>15</v>
      </c>
      <c r="E887" t="s">
        <v>30</v>
      </c>
      <c r="F887">
        <v>2.3799185334036674E-2</v>
      </c>
    </row>
    <row r="888" spans="1:6" x14ac:dyDescent="0.25">
      <c r="A888" t="s">
        <v>13</v>
      </c>
      <c r="B888" t="s">
        <v>1</v>
      </c>
      <c r="C888">
        <v>2008</v>
      </c>
      <c r="D888">
        <v>9</v>
      </c>
      <c r="E888" t="s">
        <v>30</v>
      </c>
      <c r="F888">
        <v>2.3831161126229683E-2</v>
      </c>
    </row>
    <row r="889" spans="1:6" x14ac:dyDescent="0.25">
      <c r="A889" t="s">
        <v>13</v>
      </c>
      <c r="B889" t="s">
        <v>1</v>
      </c>
      <c r="C889">
        <v>2009</v>
      </c>
      <c r="D889">
        <v>7</v>
      </c>
      <c r="E889" t="s">
        <v>30</v>
      </c>
      <c r="F889">
        <v>2.361632589465161E-2</v>
      </c>
    </row>
    <row r="890" spans="1:6" x14ac:dyDescent="0.25">
      <c r="A890" t="s">
        <v>13</v>
      </c>
      <c r="B890" t="s">
        <v>1</v>
      </c>
      <c r="C890">
        <v>2010</v>
      </c>
      <c r="D890">
        <v>22</v>
      </c>
      <c r="E890" t="s">
        <v>30</v>
      </c>
      <c r="F890">
        <v>2.4045871861561097E-2</v>
      </c>
    </row>
    <row r="891" spans="1:6" x14ac:dyDescent="0.25">
      <c r="A891" t="s">
        <v>13</v>
      </c>
      <c r="B891" t="s">
        <v>1</v>
      </c>
      <c r="C891">
        <v>2011</v>
      </c>
      <c r="D891">
        <v>24</v>
      </c>
      <c r="E891" t="s">
        <v>30</v>
      </c>
      <c r="F891">
        <v>2.3992984536091114E-2</v>
      </c>
    </row>
    <row r="892" spans="1:6" x14ac:dyDescent="0.25">
      <c r="A892" t="s">
        <v>13</v>
      </c>
      <c r="B892" t="s">
        <v>1</v>
      </c>
      <c r="C892">
        <v>2012</v>
      </c>
      <c r="D892">
        <v>19</v>
      </c>
      <c r="E892" t="s">
        <v>30</v>
      </c>
      <c r="F892">
        <v>2.3762029127386092E-2</v>
      </c>
    </row>
    <row r="893" spans="1:6" x14ac:dyDescent="0.25">
      <c r="A893" t="s">
        <v>13</v>
      </c>
      <c r="B893" t="s">
        <v>1</v>
      </c>
      <c r="C893">
        <v>2013</v>
      </c>
      <c r="D893">
        <v>18</v>
      </c>
      <c r="E893" t="s">
        <v>30</v>
      </c>
      <c r="F893">
        <v>2.3836215113772347E-2</v>
      </c>
    </row>
    <row r="894" spans="1:6" x14ac:dyDescent="0.25">
      <c r="A894" t="s">
        <v>13</v>
      </c>
      <c r="B894" t="s">
        <v>1</v>
      </c>
      <c r="C894">
        <v>2014</v>
      </c>
      <c r="D894">
        <v>4</v>
      </c>
      <c r="E894" t="s">
        <v>30</v>
      </c>
      <c r="F894">
        <v>2.3589853995777225E-2</v>
      </c>
    </row>
    <row r="895" spans="1:6" x14ac:dyDescent="0.25">
      <c r="A895" t="s">
        <v>13</v>
      </c>
      <c r="B895" t="s">
        <v>1</v>
      </c>
      <c r="C895">
        <v>2015</v>
      </c>
      <c r="D895">
        <v>3</v>
      </c>
      <c r="E895" t="s">
        <v>30</v>
      </c>
      <c r="F895">
        <v>2.3664191317385033E-2</v>
      </c>
    </row>
    <row r="896" spans="1:6" x14ac:dyDescent="0.25">
      <c r="A896" t="s">
        <v>13</v>
      </c>
      <c r="B896" t="s">
        <v>1</v>
      </c>
      <c r="C896">
        <v>2016</v>
      </c>
      <c r="D896">
        <v>2</v>
      </c>
      <c r="E896" t="s">
        <v>30</v>
      </c>
      <c r="F896">
        <v>2.3881638009190215E-2</v>
      </c>
    </row>
    <row r="897" spans="1:6" x14ac:dyDescent="0.25">
      <c r="A897" t="s">
        <v>13</v>
      </c>
      <c r="B897" t="s">
        <v>1</v>
      </c>
      <c r="C897">
        <v>2017</v>
      </c>
      <c r="D897">
        <v>1</v>
      </c>
      <c r="E897" t="s">
        <v>30</v>
      </c>
      <c r="F897">
        <v>2.3592542988082912E-2</v>
      </c>
    </row>
    <row r="898" spans="1:6" x14ac:dyDescent="0.25">
      <c r="A898" t="s">
        <v>13</v>
      </c>
      <c r="B898" t="s">
        <v>1</v>
      </c>
      <c r="C898">
        <v>2018</v>
      </c>
      <c r="D898">
        <v>14</v>
      </c>
      <c r="E898" t="s">
        <v>30</v>
      </c>
      <c r="F898">
        <v>2.39571864060374E-2</v>
      </c>
    </row>
    <row r="899" spans="1:6" x14ac:dyDescent="0.25">
      <c r="A899" t="s">
        <v>13</v>
      </c>
      <c r="B899" t="s">
        <v>1</v>
      </c>
      <c r="C899">
        <v>1980</v>
      </c>
      <c r="D899">
        <v>25</v>
      </c>
      <c r="E899" t="s">
        <v>31</v>
      </c>
      <c r="F899">
        <v>0</v>
      </c>
    </row>
    <row r="900" spans="1:6" x14ac:dyDescent="0.25">
      <c r="A900" t="s">
        <v>13</v>
      </c>
      <c r="B900" t="s">
        <v>1</v>
      </c>
      <c r="C900">
        <v>1981</v>
      </c>
      <c r="D900">
        <v>34</v>
      </c>
      <c r="E900" t="s">
        <v>31</v>
      </c>
      <c r="F900">
        <v>0</v>
      </c>
    </row>
    <row r="901" spans="1:6" x14ac:dyDescent="0.25">
      <c r="A901" t="s">
        <v>13</v>
      </c>
      <c r="B901" t="s">
        <v>1</v>
      </c>
      <c r="C901">
        <v>1982</v>
      </c>
      <c r="D901">
        <v>23</v>
      </c>
      <c r="E901" t="s">
        <v>31</v>
      </c>
      <c r="F901">
        <v>0</v>
      </c>
    </row>
    <row r="902" spans="1:6" x14ac:dyDescent="0.25">
      <c r="A902" t="s">
        <v>13</v>
      </c>
      <c r="B902" t="s">
        <v>1</v>
      </c>
      <c r="C902">
        <v>1983</v>
      </c>
      <c r="D902">
        <v>10</v>
      </c>
      <c r="E902" t="s">
        <v>31</v>
      </c>
      <c r="F902">
        <v>0</v>
      </c>
    </row>
    <row r="903" spans="1:6" x14ac:dyDescent="0.25">
      <c r="A903" t="s">
        <v>13</v>
      </c>
      <c r="B903" t="s">
        <v>1</v>
      </c>
      <c r="C903">
        <v>1984</v>
      </c>
      <c r="D903">
        <v>27</v>
      </c>
      <c r="E903" t="s">
        <v>31</v>
      </c>
      <c r="F903">
        <v>0</v>
      </c>
    </row>
    <row r="904" spans="1:6" x14ac:dyDescent="0.25">
      <c r="A904" t="s">
        <v>13</v>
      </c>
      <c r="B904" t="s">
        <v>1</v>
      </c>
      <c r="C904">
        <v>1985</v>
      </c>
      <c r="D904">
        <v>33</v>
      </c>
      <c r="E904" t="s">
        <v>31</v>
      </c>
      <c r="F904">
        <v>0</v>
      </c>
    </row>
    <row r="905" spans="1:6" x14ac:dyDescent="0.25">
      <c r="A905" t="s">
        <v>13</v>
      </c>
      <c r="B905" t="s">
        <v>1</v>
      </c>
      <c r="C905">
        <v>1986</v>
      </c>
      <c r="D905">
        <v>37</v>
      </c>
      <c r="E905" t="s">
        <v>31</v>
      </c>
      <c r="F905">
        <v>0</v>
      </c>
    </row>
    <row r="906" spans="1:6" x14ac:dyDescent="0.25">
      <c r="A906" t="s">
        <v>13</v>
      </c>
      <c r="B906" t="s">
        <v>1</v>
      </c>
      <c r="C906">
        <v>1987</v>
      </c>
      <c r="D906">
        <v>39</v>
      </c>
      <c r="E906" t="s">
        <v>31</v>
      </c>
      <c r="F906">
        <v>0</v>
      </c>
    </row>
    <row r="907" spans="1:6" x14ac:dyDescent="0.25">
      <c r="A907" t="s">
        <v>13</v>
      </c>
      <c r="B907" t="s">
        <v>1</v>
      </c>
      <c r="C907">
        <v>1988</v>
      </c>
      <c r="D907">
        <v>38</v>
      </c>
      <c r="E907" t="s">
        <v>31</v>
      </c>
      <c r="F907">
        <v>0</v>
      </c>
    </row>
    <row r="908" spans="1:6" x14ac:dyDescent="0.25">
      <c r="A908" t="s">
        <v>13</v>
      </c>
      <c r="B908" t="s">
        <v>1</v>
      </c>
      <c r="C908">
        <v>1989</v>
      </c>
      <c r="D908">
        <v>35</v>
      </c>
      <c r="E908" t="s">
        <v>31</v>
      </c>
      <c r="F908">
        <v>0</v>
      </c>
    </row>
    <row r="909" spans="1:6" x14ac:dyDescent="0.25">
      <c r="A909" t="s">
        <v>13</v>
      </c>
      <c r="B909" t="s">
        <v>1</v>
      </c>
      <c r="C909">
        <v>1990</v>
      </c>
      <c r="D909">
        <v>28</v>
      </c>
      <c r="E909" t="s">
        <v>31</v>
      </c>
      <c r="F909">
        <v>0</v>
      </c>
    </row>
    <row r="910" spans="1:6" x14ac:dyDescent="0.25">
      <c r="A910" t="s">
        <v>13</v>
      </c>
      <c r="B910" t="s">
        <v>1</v>
      </c>
      <c r="C910">
        <v>1991</v>
      </c>
      <c r="D910">
        <v>32</v>
      </c>
      <c r="E910" t="s">
        <v>31</v>
      </c>
      <c r="F910">
        <v>0</v>
      </c>
    </row>
    <row r="911" spans="1:6" x14ac:dyDescent="0.25">
      <c r="A911" t="s">
        <v>13</v>
      </c>
      <c r="B911" t="s">
        <v>1</v>
      </c>
      <c r="C911">
        <v>1992</v>
      </c>
      <c r="D911">
        <v>20</v>
      </c>
      <c r="E911" t="s">
        <v>31</v>
      </c>
      <c r="F911">
        <v>0</v>
      </c>
    </row>
    <row r="912" spans="1:6" x14ac:dyDescent="0.25">
      <c r="A912" t="s">
        <v>13</v>
      </c>
      <c r="B912" t="s">
        <v>1</v>
      </c>
      <c r="C912">
        <v>1993</v>
      </c>
      <c r="D912">
        <v>5</v>
      </c>
      <c r="E912" t="s">
        <v>31</v>
      </c>
      <c r="F912">
        <v>0</v>
      </c>
    </row>
    <row r="913" spans="1:6" x14ac:dyDescent="0.25">
      <c r="A913" t="s">
        <v>13</v>
      </c>
      <c r="B913" t="s">
        <v>1</v>
      </c>
      <c r="C913">
        <v>1994</v>
      </c>
      <c r="D913">
        <v>16</v>
      </c>
      <c r="E913" t="s">
        <v>31</v>
      </c>
      <c r="F913">
        <v>0</v>
      </c>
    </row>
    <row r="914" spans="1:6" x14ac:dyDescent="0.25">
      <c r="A914" t="s">
        <v>13</v>
      </c>
      <c r="B914" t="s">
        <v>1</v>
      </c>
      <c r="C914">
        <v>1995</v>
      </c>
      <c r="D914">
        <v>21</v>
      </c>
      <c r="E914" t="s">
        <v>31</v>
      </c>
      <c r="F914">
        <v>0</v>
      </c>
    </row>
    <row r="915" spans="1:6" x14ac:dyDescent="0.25">
      <c r="A915" t="s">
        <v>13</v>
      </c>
      <c r="B915" t="s">
        <v>1</v>
      </c>
      <c r="C915">
        <v>1996</v>
      </c>
      <c r="D915">
        <v>36</v>
      </c>
      <c r="E915" t="s">
        <v>31</v>
      </c>
      <c r="F915">
        <v>0</v>
      </c>
    </row>
    <row r="916" spans="1:6" x14ac:dyDescent="0.25">
      <c r="A916" t="s">
        <v>13</v>
      </c>
      <c r="B916" t="s">
        <v>1</v>
      </c>
      <c r="C916">
        <v>1997</v>
      </c>
      <c r="D916">
        <v>26</v>
      </c>
      <c r="E916" t="s">
        <v>31</v>
      </c>
      <c r="F916">
        <v>0</v>
      </c>
    </row>
    <row r="917" spans="1:6" x14ac:dyDescent="0.25">
      <c r="A917" t="s">
        <v>13</v>
      </c>
      <c r="B917" t="s">
        <v>1</v>
      </c>
      <c r="C917">
        <v>1998</v>
      </c>
      <c r="D917">
        <v>31</v>
      </c>
      <c r="E917" t="s">
        <v>31</v>
      </c>
      <c r="F917">
        <v>0</v>
      </c>
    </row>
    <row r="918" spans="1:6" x14ac:dyDescent="0.25">
      <c r="A918" t="s">
        <v>13</v>
      </c>
      <c r="B918" t="s">
        <v>1</v>
      </c>
      <c r="C918">
        <v>1999</v>
      </c>
      <c r="D918">
        <v>13</v>
      </c>
      <c r="E918" t="s">
        <v>31</v>
      </c>
      <c r="F918">
        <v>0</v>
      </c>
    </row>
    <row r="919" spans="1:6" x14ac:dyDescent="0.25">
      <c r="A919" t="s">
        <v>13</v>
      </c>
      <c r="B919" t="s">
        <v>1</v>
      </c>
      <c r="C919">
        <v>2000</v>
      </c>
      <c r="D919">
        <v>6</v>
      </c>
      <c r="E919" t="s">
        <v>31</v>
      </c>
      <c r="F919">
        <v>0</v>
      </c>
    </row>
    <row r="920" spans="1:6" x14ac:dyDescent="0.25">
      <c r="A920" t="s">
        <v>13</v>
      </c>
      <c r="B920" t="s">
        <v>1</v>
      </c>
      <c r="C920">
        <v>2001</v>
      </c>
      <c r="D920">
        <v>30</v>
      </c>
      <c r="E920" t="s">
        <v>31</v>
      </c>
      <c r="F920">
        <v>0</v>
      </c>
    </row>
    <row r="921" spans="1:6" x14ac:dyDescent="0.25">
      <c r="A921" t="s">
        <v>13</v>
      </c>
      <c r="B921" t="s">
        <v>1</v>
      </c>
      <c r="C921">
        <v>2002</v>
      </c>
      <c r="D921">
        <v>11</v>
      </c>
      <c r="E921" t="s">
        <v>31</v>
      </c>
      <c r="F921">
        <v>0</v>
      </c>
    </row>
    <row r="922" spans="1:6" x14ac:dyDescent="0.25">
      <c r="A922" t="s">
        <v>13</v>
      </c>
      <c r="B922" t="s">
        <v>1</v>
      </c>
      <c r="C922">
        <v>2003</v>
      </c>
      <c r="D922">
        <v>8</v>
      </c>
      <c r="E922" t="s">
        <v>31</v>
      </c>
      <c r="F922">
        <v>0</v>
      </c>
    </row>
    <row r="923" spans="1:6" x14ac:dyDescent="0.25">
      <c r="A923" t="s">
        <v>13</v>
      </c>
      <c r="B923" t="s">
        <v>1</v>
      </c>
      <c r="C923">
        <v>2004</v>
      </c>
      <c r="D923">
        <v>12</v>
      </c>
      <c r="E923" t="s">
        <v>31</v>
      </c>
      <c r="F923">
        <v>0</v>
      </c>
    </row>
    <row r="924" spans="1:6" x14ac:dyDescent="0.25">
      <c r="A924" t="s">
        <v>13</v>
      </c>
      <c r="B924" t="s">
        <v>1</v>
      </c>
      <c r="C924">
        <v>2005</v>
      </c>
      <c r="D924">
        <v>17</v>
      </c>
      <c r="E924" t="s">
        <v>31</v>
      </c>
      <c r="F924">
        <v>0</v>
      </c>
    </row>
    <row r="925" spans="1:6" x14ac:dyDescent="0.25">
      <c r="A925" t="s">
        <v>13</v>
      </c>
      <c r="B925" t="s">
        <v>1</v>
      </c>
      <c r="C925">
        <v>2006</v>
      </c>
      <c r="D925">
        <v>29</v>
      </c>
      <c r="E925" t="s">
        <v>31</v>
      </c>
      <c r="F925">
        <v>0</v>
      </c>
    </row>
    <row r="926" spans="1:6" x14ac:dyDescent="0.25">
      <c r="A926" t="s">
        <v>13</v>
      </c>
      <c r="B926" t="s">
        <v>1</v>
      </c>
      <c r="C926">
        <v>2007</v>
      </c>
      <c r="D926">
        <v>15</v>
      </c>
      <c r="E926" t="s">
        <v>31</v>
      </c>
      <c r="F926">
        <v>0</v>
      </c>
    </row>
    <row r="927" spans="1:6" x14ac:dyDescent="0.25">
      <c r="A927" t="s">
        <v>13</v>
      </c>
      <c r="B927" t="s">
        <v>1</v>
      </c>
      <c r="C927">
        <v>2008</v>
      </c>
      <c r="D927">
        <v>9</v>
      </c>
      <c r="E927" t="s">
        <v>31</v>
      </c>
      <c r="F927">
        <v>0</v>
      </c>
    </row>
    <row r="928" spans="1:6" x14ac:dyDescent="0.25">
      <c r="A928" t="s">
        <v>13</v>
      </c>
      <c r="B928" t="s">
        <v>1</v>
      </c>
      <c r="C928">
        <v>2009</v>
      </c>
      <c r="D928">
        <v>7</v>
      </c>
      <c r="E928" t="s">
        <v>31</v>
      </c>
      <c r="F928">
        <v>0</v>
      </c>
    </row>
    <row r="929" spans="1:6" x14ac:dyDescent="0.25">
      <c r="A929" t="s">
        <v>13</v>
      </c>
      <c r="B929" t="s">
        <v>1</v>
      </c>
      <c r="C929">
        <v>2010</v>
      </c>
      <c r="D929">
        <v>22</v>
      </c>
      <c r="E929" t="s">
        <v>31</v>
      </c>
      <c r="F929">
        <v>0</v>
      </c>
    </row>
    <row r="930" spans="1:6" x14ac:dyDescent="0.25">
      <c r="A930" t="s">
        <v>13</v>
      </c>
      <c r="B930" t="s">
        <v>1</v>
      </c>
      <c r="C930">
        <v>2011</v>
      </c>
      <c r="D930">
        <v>24</v>
      </c>
      <c r="E930" t="s">
        <v>31</v>
      </c>
      <c r="F930">
        <v>0</v>
      </c>
    </row>
    <row r="931" spans="1:6" x14ac:dyDescent="0.25">
      <c r="A931" t="s">
        <v>13</v>
      </c>
      <c r="B931" t="s">
        <v>1</v>
      </c>
      <c r="C931">
        <v>2012</v>
      </c>
      <c r="D931">
        <v>19</v>
      </c>
      <c r="E931" t="s">
        <v>31</v>
      </c>
      <c r="F931">
        <v>0</v>
      </c>
    </row>
    <row r="932" spans="1:6" x14ac:dyDescent="0.25">
      <c r="A932" t="s">
        <v>13</v>
      </c>
      <c r="B932" t="s">
        <v>1</v>
      </c>
      <c r="C932">
        <v>2013</v>
      </c>
      <c r="D932">
        <v>18</v>
      </c>
      <c r="E932" t="s">
        <v>31</v>
      </c>
      <c r="F932">
        <v>0</v>
      </c>
    </row>
    <row r="933" spans="1:6" x14ac:dyDescent="0.25">
      <c r="A933" t="s">
        <v>13</v>
      </c>
      <c r="B933" t="s">
        <v>1</v>
      </c>
      <c r="C933">
        <v>2014</v>
      </c>
      <c r="D933">
        <v>4</v>
      </c>
      <c r="E933" t="s">
        <v>31</v>
      </c>
      <c r="F933">
        <v>0</v>
      </c>
    </row>
    <row r="934" spans="1:6" x14ac:dyDescent="0.25">
      <c r="A934" t="s">
        <v>13</v>
      </c>
      <c r="B934" t="s">
        <v>1</v>
      </c>
      <c r="C934">
        <v>2015</v>
      </c>
      <c r="D934">
        <v>3</v>
      </c>
      <c r="E934" t="s">
        <v>31</v>
      </c>
      <c r="F934">
        <v>0</v>
      </c>
    </row>
    <row r="935" spans="1:6" x14ac:dyDescent="0.25">
      <c r="A935" t="s">
        <v>13</v>
      </c>
      <c r="B935" t="s">
        <v>1</v>
      </c>
      <c r="C935">
        <v>2016</v>
      </c>
      <c r="D935">
        <v>2</v>
      </c>
      <c r="E935" t="s">
        <v>31</v>
      </c>
      <c r="F935">
        <v>0</v>
      </c>
    </row>
    <row r="936" spans="1:6" x14ac:dyDescent="0.25">
      <c r="A936" t="s">
        <v>13</v>
      </c>
      <c r="B936" t="s">
        <v>1</v>
      </c>
      <c r="C936">
        <v>2017</v>
      </c>
      <c r="D936">
        <v>1</v>
      </c>
      <c r="E936" t="s">
        <v>31</v>
      </c>
      <c r="F936">
        <v>0</v>
      </c>
    </row>
    <row r="937" spans="1:6" x14ac:dyDescent="0.25">
      <c r="A937" t="s">
        <v>13</v>
      </c>
      <c r="B937" t="s">
        <v>1</v>
      </c>
      <c r="C937">
        <v>2018</v>
      </c>
      <c r="D937">
        <v>14</v>
      </c>
      <c r="E937" t="s">
        <v>31</v>
      </c>
      <c r="F937">
        <v>0</v>
      </c>
    </row>
    <row r="938" spans="1:6" x14ac:dyDescent="0.25">
      <c r="A938" t="s">
        <v>13</v>
      </c>
      <c r="B938" t="s">
        <v>1</v>
      </c>
      <c r="C938">
        <v>1980</v>
      </c>
      <c r="D938">
        <v>25</v>
      </c>
      <c r="E938" t="s">
        <v>32</v>
      </c>
      <c r="F938">
        <v>0</v>
      </c>
    </row>
    <row r="939" spans="1:6" x14ac:dyDescent="0.25">
      <c r="A939" t="s">
        <v>13</v>
      </c>
      <c r="B939" t="s">
        <v>1</v>
      </c>
      <c r="C939">
        <v>1981</v>
      </c>
      <c r="D939">
        <v>34</v>
      </c>
      <c r="E939" t="s">
        <v>32</v>
      </c>
      <c r="F939">
        <v>0</v>
      </c>
    </row>
    <row r="940" spans="1:6" x14ac:dyDescent="0.25">
      <c r="A940" t="s">
        <v>13</v>
      </c>
      <c r="B940" t="s">
        <v>1</v>
      </c>
      <c r="C940">
        <v>1982</v>
      </c>
      <c r="D940">
        <v>23</v>
      </c>
      <c r="E940" t="s">
        <v>32</v>
      </c>
      <c r="F940">
        <v>0</v>
      </c>
    </row>
    <row r="941" spans="1:6" x14ac:dyDescent="0.25">
      <c r="A941" t="s">
        <v>13</v>
      </c>
      <c r="B941" t="s">
        <v>1</v>
      </c>
      <c r="C941">
        <v>1983</v>
      </c>
      <c r="D941">
        <v>10</v>
      </c>
      <c r="E941" t="s">
        <v>32</v>
      </c>
      <c r="F941">
        <v>0</v>
      </c>
    </row>
    <row r="942" spans="1:6" x14ac:dyDescent="0.25">
      <c r="A942" t="s">
        <v>13</v>
      </c>
      <c r="B942" t="s">
        <v>1</v>
      </c>
      <c r="C942">
        <v>1984</v>
      </c>
      <c r="D942">
        <v>27</v>
      </c>
      <c r="E942" t="s">
        <v>32</v>
      </c>
      <c r="F942">
        <v>0</v>
      </c>
    </row>
    <row r="943" spans="1:6" x14ac:dyDescent="0.25">
      <c r="A943" t="s">
        <v>13</v>
      </c>
      <c r="B943" t="s">
        <v>1</v>
      </c>
      <c r="C943">
        <v>1985</v>
      </c>
      <c r="D943">
        <v>33</v>
      </c>
      <c r="E943" t="s">
        <v>32</v>
      </c>
      <c r="F943">
        <v>0</v>
      </c>
    </row>
    <row r="944" spans="1:6" x14ac:dyDescent="0.25">
      <c r="A944" t="s">
        <v>13</v>
      </c>
      <c r="B944" t="s">
        <v>1</v>
      </c>
      <c r="C944">
        <v>1986</v>
      </c>
      <c r="D944">
        <v>37</v>
      </c>
      <c r="E944" t="s">
        <v>32</v>
      </c>
      <c r="F944">
        <v>0</v>
      </c>
    </row>
    <row r="945" spans="1:6" x14ac:dyDescent="0.25">
      <c r="A945" t="s">
        <v>13</v>
      </c>
      <c r="B945" t="s">
        <v>1</v>
      </c>
      <c r="C945">
        <v>1987</v>
      </c>
      <c r="D945">
        <v>39</v>
      </c>
      <c r="E945" t="s">
        <v>32</v>
      </c>
      <c r="F945">
        <v>0</v>
      </c>
    </row>
    <row r="946" spans="1:6" x14ac:dyDescent="0.25">
      <c r="A946" t="s">
        <v>13</v>
      </c>
      <c r="B946" t="s">
        <v>1</v>
      </c>
      <c r="C946">
        <v>1988</v>
      </c>
      <c r="D946">
        <v>38</v>
      </c>
      <c r="E946" t="s">
        <v>32</v>
      </c>
      <c r="F946">
        <v>0</v>
      </c>
    </row>
    <row r="947" spans="1:6" x14ac:dyDescent="0.25">
      <c r="A947" t="s">
        <v>13</v>
      </c>
      <c r="B947" t="s">
        <v>1</v>
      </c>
      <c r="C947">
        <v>1989</v>
      </c>
      <c r="D947">
        <v>35</v>
      </c>
      <c r="E947" t="s">
        <v>32</v>
      </c>
      <c r="F947">
        <v>0</v>
      </c>
    </row>
    <row r="948" spans="1:6" x14ac:dyDescent="0.25">
      <c r="A948" t="s">
        <v>13</v>
      </c>
      <c r="B948" t="s">
        <v>1</v>
      </c>
      <c r="C948">
        <v>1990</v>
      </c>
      <c r="D948">
        <v>28</v>
      </c>
      <c r="E948" t="s">
        <v>32</v>
      </c>
      <c r="F948">
        <v>0</v>
      </c>
    </row>
    <row r="949" spans="1:6" x14ac:dyDescent="0.25">
      <c r="A949" t="s">
        <v>13</v>
      </c>
      <c r="B949" t="s">
        <v>1</v>
      </c>
      <c r="C949">
        <v>1991</v>
      </c>
      <c r="D949">
        <v>32</v>
      </c>
      <c r="E949" t="s">
        <v>32</v>
      </c>
      <c r="F949">
        <v>0</v>
      </c>
    </row>
    <row r="950" spans="1:6" x14ac:dyDescent="0.25">
      <c r="A950" t="s">
        <v>13</v>
      </c>
      <c r="B950" t="s">
        <v>1</v>
      </c>
      <c r="C950">
        <v>1992</v>
      </c>
      <c r="D950">
        <v>20</v>
      </c>
      <c r="E950" t="s">
        <v>32</v>
      </c>
      <c r="F950">
        <v>0</v>
      </c>
    </row>
    <row r="951" spans="1:6" x14ac:dyDescent="0.25">
      <c r="A951" t="s">
        <v>13</v>
      </c>
      <c r="B951" t="s">
        <v>1</v>
      </c>
      <c r="C951">
        <v>1993</v>
      </c>
      <c r="D951">
        <v>5</v>
      </c>
      <c r="E951" t="s">
        <v>32</v>
      </c>
      <c r="F951">
        <v>0</v>
      </c>
    </row>
    <row r="952" spans="1:6" x14ac:dyDescent="0.25">
      <c r="A952" t="s">
        <v>13</v>
      </c>
      <c r="B952" t="s">
        <v>1</v>
      </c>
      <c r="C952">
        <v>1994</v>
      </c>
      <c r="D952">
        <v>16</v>
      </c>
      <c r="E952" t="s">
        <v>32</v>
      </c>
      <c r="F952">
        <v>0</v>
      </c>
    </row>
    <row r="953" spans="1:6" x14ac:dyDescent="0.25">
      <c r="A953" t="s">
        <v>13</v>
      </c>
      <c r="B953" t="s">
        <v>1</v>
      </c>
      <c r="C953">
        <v>1995</v>
      </c>
      <c r="D953">
        <v>21</v>
      </c>
      <c r="E953" t="s">
        <v>32</v>
      </c>
      <c r="F953">
        <v>0</v>
      </c>
    </row>
    <row r="954" spans="1:6" x14ac:dyDescent="0.25">
      <c r="A954" t="s">
        <v>13</v>
      </c>
      <c r="B954" t="s">
        <v>1</v>
      </c>
      <c r="C954">
        <v>1996</v>
      </c>
      <c r="D954">
        <v>36</v>
      </c>
      <c r="E954" t="s">
        <v>32</v>
      </c>
      <c r="F954">
        <v>0</v>
      </c>
    </row>
    <row r="955" spans="1:6" x14ac:dyDescent="0.25">
      <c r="A955" t="s">
        <v>13</v>
      </c>
      <c r="B955" t="s">
        <v>1</v>
      </c>
      <c r="C955">
        <v>1997</v>
      </c>
      <c r="D955">
        <v>26</v>
      </c>
      <c r="E955" t="s">
        <v>32</v>
      </c>
      <c r="F955">
        <v>0</v>
      </c>
    </row>
    <row r="956" spans="1:6" x14ac:dyDescent="0.25">
      <c r="A956" t="s">
        <v>13</v>
      </c>
      <c r="B956" t="s">
        <v>1</v>
      </c>
      <c r="C956">
        <v>1998</v>
      </c>
      <c r="D956">
        <v>31</v>
      </c>
      <c r="E956" t="s">
        <v>32</v>
      </c>
      <c r="F956">
        <v>0</v>
      </c>
    </row>
    <row r="957" spans="1:6" x14ac:dyDescent="0.25">
      <c r="A957" t="s">
        <v>13</v>
      </c>
      <c r="B957" t="s">
        <v>1</v>
      </c>
      <c r="C957">
        <v>1999</v>
      </c>
      <c r="D957">
        <v>13</v>
      </c>
      <c r="E957" t="s">
        <v>32</v>
      </c>
      <c r="F957">
        <v>0</v>
      </c>
    </row>
    <row r="958" spans="1:6" x14ac:dyDescent="0.25">
      <c r="A958" t="s">
        <v>13</v>
      </c>
      <c r="B958" t="s">
        <v>1</v>
      </c>
      <c r="C958">
        <v>2000</v>
      </c>
      <c r="D958">
        <v>6</v>
      </c>
      <c r="E958" t="s">
        <v>32</v>
      </c>
      <c r="F958">
        <v>0</v>
      </c>
    </row>
    <row r="959" spans="1:6" x14ac:dyDescent="0.25">
      <c r="A959" t="s">
        <v>13</v>
      </c>
      <c r="B959" t="s">
        <v>1</v>
      </c>
      <c r="C959">
        <v>2001</v>
      </c>
      <c r="D959">
        <v>30</v>
      </c>
      <c r="E959" t="s">
        <v>32</v>
      </c>
      <c r="F959">
        <v>0</v>
      </c>
    </row>
    <row r="960" spans="1:6" x14ac:dyDescent="0.25">
      <c r="A960" t="s">
        <v>13</v>
      </c>
      <c r="B960" t="s">
        <v>1</v>
      </c>
      <c r="C960">
        <v>2002</v>
      </c>
      <c r="D960">
        <v>11</v>
      </c>
      <c r="E960" t="s">
        <v>32</v>
      </c>
      <c r="F960">
        <v>0</v>
      </c>
    </row>
    <row r="961" spans="1:6" x14ac:dyDescent="0.25">
      <c r="A961" t="s">
        <v>13</v>
      </c>
      <c r="B961" t="s">
        <v>1</v>
      </c>
      <c r="C961">
        <v>2003</v>
      </c>
      <c r="D961">
        <v>8</v>
      </c>
      <c r="E961" t="s">
        <v>32</v>
      </c>
      <c r="F961">
        <v>0</v>
      </c>
    </row>
    <row r="962" spans="1:6" x14ac:dyDescent="0.25">
      <c r="A962" t="s">
        <v>13</v>
      </c>
      <c r="B962" t="s">
        <v>1</v>
      </c>
      <c r="C962">
        <v>2004</v>
      </c>
      <c r="D962">
        <v>12</v>
      </c>
      <c r="E962" t="s">
        <v>32</v>
      </c>
      <c r="F962">
        <v>0</v>
      </c>
    </row>
    <row r="963" spans="1:6" x14ac:dyDescent="0.25">
      <c r="A963" t="s">
        <v>13</v>
      </c>
      <c r="B963" t="s">
        <v>1</v>
      </c>
      <c r="C963">
        <v>2005</v>
      </c>
      <c r="D963">
        <v>17</v>
      </c>
      <c r="E963" t="s">
        <v>32</v>
      </c>
      <c r="F963">
        <v>0</v>
      </c>
    </row>
    <row r="964" spans="1:6" x14ac:dyDescent="0.25">
      <c r="A964" t="s">
        <v>13</v>
      </c>
      <c r="B964" t="s">
        <v>1</v>
      </c>
      <c r="C964">
        <v>2006</v>
      </c>
      <c r="D964">
        <v>29</v>
      </c>
      <c r="E964" t="s">
        <v>32</v>
      </c>
      <c r="F964">
        <v>0</v>
      </c>
    </row>
    <row r="965" spans="1:6" x14ac:dyDescent="0.25">
      <c r="A965" t="s">
        <v>13</v>
      </c>
      <c r="B965" t="s">
        <v>1</v>
      </c>
      <c r="C965">
        <v>2007</v>
      </c>
      <c r="D965">
        <v>15</v>
      </c>
      <c r="E965" t="s">
        <v>32</v>
      </c>
      <c r="F965">
        <v>0</v>
      </c>
    </row>
    <row r="966" spans="1:6" x14ac:dyDescent="0.25">
      <c r="A966" t="s">
        <v>13</v>
      </c>
      <c r="B966" t="s">
        <v>1</v>
      </c>
      <c r="C966">
        <v>2008</v>
      </c>
      <c r="D966">
        <v>9</v>
      </c>
      <c r="E966" t="s">
        <v>32</v>
      </c>
      <c r="F966">
        <v>0</v>
      </c>
    </row>
    <row r="967" spans="1:6" x14ac:dyDescent="0.25">
      <c r="A967" t="s">
        <v>13</v>
      </c>
      <c r="B967" t="s">
        <v>1</v>
      </c>
      <c r="C967">
        <v>2009</v>
      </c>
      <c r="D967">
        <v>7</v>
      </c>
      <c r="E967" t="s">
        <v>32</v>
      </c>
      <c r="F967">
        <v>0</v>
      </c>
    </row>
    <row r="968" spans="1:6" x14ac:dyDescent="0.25">
      <c r="A968" t="s">
        <v>13</v>
      </c>
      <c r="B968" t="s">
        <v>1</v>
      </c>
      <c r="C968">
        <v>2010</v>
      </c>
      <c r="D968">
        <v>22</v>
      </c>
      <c r="E968" t="s">
        <v>32</v>
      </c>
      <c r="F968">
        <v>0</v>
      </c>
    </row>
    <row r="969" spans="1:6" x14ac:dyDescent="0.25">
      <c r="A969" t="s">
        <v>13</v>
      </c>
      <c r="B969" t="s">
        <v>1</v>
      </c>
      <c r="C969">
        <v>2011</v>
      </c>
      <c r="D969">
        <v>24</v>
      </c>
      <c r="E969" t="s">
        <v>32</v>
      </c>
      <c r="F969">
        <v>0</v>
      </c>
    </row>
    <row r="970" spans="1:6" x14ac:dyDescent="0.25">
      <c r="A970" t="s">
        <v>13</v>
      </c>
      <c r="B970" t="s">
        <v>1</v>
      </c>
      <c r="C970">
        <v>2012</v>
      </c>
      <c r="D970">
        <v>19</v>
      </c>
      <c r="E970" t="s">
        <v>32</v>
      </c>
      <c r="F970">
        <v>0</v>
      </c>
    </row>
    <row r="971" spans="1:6" x14ac:dyDescent="0.25">
      <c r="A971" t="s">
        <v>13</v>
      </c>
      <c r="B971" t="s">
        <v>1</v>
      </c>
      <c r="C971">
        <v>2013</v>
      </c>
      <c r="D971">
        <v>18</v>
      </c>
      <c r="E971" t="s">
        <v>32</v>
      </c>
      <c r="F971">
        <v>0</v>
      </c>
    </row>
    <row r="972" spans="1:6" x14ac:dyDescent="0.25">
      <c r="A972" t="s">
        <v>13</v>
      </c>
      <c r="B972" t="s">
        <v>1</v>
      </c>
      <c r="C972">
        <v>2014</v>
      </c>
      <c r="D972">
        <v>4</v>
      </c>
      <c r="E972" t="s">
        <v>32</v>
      </c>
      <c r="F972">
        <v>0</v>
      </c>
    </row>
    <row r="973" spans="1:6" x14ac:dyDescent="0.25">
      <c r="A973" t="s">
        <v>13</v>
      </c>
      <c r="B973" t="s">
        <v>1</v>
      </c>
      <c r="C973">
        <v>2015</v>
      </c>
      <c r="D973">
        <v>3</v>
      </c>
      <c r="E973" t="s">
        <v>32</v>
      </c>
      <c r="F973">
        <v>0</v>
      </c>
    </row>
    <row r="974" spans="1:6" x14ac:dyDescent="0.25">
      <c r="A974" t="s">
        <v>13</v>
      </c>
      <c r="B974" t="s">
        <v>1</v>
      </c>
      <c r="C974">
        <v>2016</v>
      </c>
      <c r="D974">
        <v>2</v>
      </c>
      <c r="E974" t="s">
        <v>32</v>
      </c>
      <c r="F974">
        <v>0</v>
      </c>
    </row>
    <row r="975" spans="1:6" x14ac:dyDescent="0.25">
      <c r="A975" t="s">
        <v>13</v>
      </c>
      <c r="B975" t="s">
        <v>1</v>
      </c>
      <c r="C975">
        <v>2017</v>
      </c>
      <c r="D975">
        <v>1</v>
      </c>
      <c r="E975" t="s">
        <v>32</v>
      </c>
      <c r="F975">
        <v>0</v>
      </c>
    </row>
    <row r="976" spans="1:6" x14ac:dyDescent="0.25">
      <c r="A976" t="s">
        <v>13</v>
      </c>
      <c r="B976" t="s">
        <v>1</v>
      </c>
      <c r="C976">
        <v>2018</v>
      </c>
      <c r="D976">
        <v>14</v>
      </c>
      <c r="E976" t="s">
        <v>32</v>
      </c>
      <c r="F976">
        <v>0</v>
      </c>
    </row>
    <row r="977" spans="1:6" x14ac:dyDescent="0.25">
      <c r="A977" t="s">
        <v>13</v>
      </c>
      <c r="B977" t="s">
        <v>1</v>
      </c>
      <c r="C977">
        <v>1980</v>
      </c>
      <c r="D977">
        <v>25</v>
      </c>
      <c r="E977" t="s">
        <v>27</v>
      </c>
      <c r="F977">
        <v>4.6371102260028803E-3</v>
      </c>
    </row>
    <row r="978" spans="1:6" x14ac:dyDescent="0.25">
      <c r="A978" t="s">
        <v>13</v>
      </c>
      <c r="B978" t="s">
        <v>1</v>
      </c>
      <c r="C978">
        <v>1981</v>
      </c>
      <c r="D978">
        <v>34</v>
      </c>
      <c r="E978" t="s">
        <v>27</v>
      </c>
      <c r="F978">
        <v>4.7056239787822045E-3</v>
      </c>
    </row>
    <row r="979" spans="1:6" x14ac:dyDescent="0.25">
      <c r="A979" t="s">
        <v>13</v>
      </c>
      <c r="B979" t="s">
        <v>1</v>
      </c>
      <c r="C979">
        <v>1982</v>
      </c>
      <c r="D979">
        <v>23</v>
      </c>
      <c r="E979" t="s">
        <v>27</v>
      </c>
      <c r="F979">
        <v>4.6299221738297907E-3</v>
      </c>
    </row>
    <row r="980" spans="1:6" x14ac:dyDescent="0.25">
      <c r="A980" t="s">
        <v>13</v>
      </c>
      <c r="B980" t="s">
        <v>1</v>
      </c>
      <c r="C980">
        <v>1983</v>
      </c>
      <c r="D980">
        <v>10</v>
      </c>
      <c r="E980" t="s">
        <v>27</v>
      </c>
      <c r="F980">
        <v>4.6167290476517063E-3</v>
      </c>
    </row>
    <row r="981" spans="1:6" x14ac:dyDescent="0.25">
      <c r="A981" t="s">
        <v>13</v>
      </c>
      <c r="B981" t="s">
        <v>1</v>
      </c>
      <c r="C981">
        <v>1984</v>
      </c>
      <c r="D981">
        <v>27</v>
      </c>
      <c r="E981" t="s">
        <v>27</v>
      </c>
      <c r="F981">
        <v>4.772577133186612E-3</v>
      </c>
    </row>
    <row r="982" spans="1:6" x14ac:dyDescent="0.25">
      <c r="A982" t="s">
        <v>13</v>
      </c>
      <c r="B982" t="s">
        <v>1</v>
      </c>
      <c r="C982">
        <v>1985</v>
      </c>
      <c r="D982">
        <v>33</v>
      </c>
      <c r="E982" t="s">
        <v>27</v>
      </c>
      <c r="F982">
        <v>4.7011693200672425E-3</v>
      </c>
    </row>
    <row r="983" spans="1:6" x14ac:dyDescent="0.25">
      <c r="A983" t="s">
        <v>13</v>
      </c>
      <c r="B983" t="s">
        <v>1</v>
      </c>
      <c r="C983">
        <v>1986</v>
      </c>
      <c r="D983">
        <v>37</v>
      </c>
      <c r="E983" t="s">
        <v>27</v>
      </c>
      <c r="F983">
        <v>4.6519910202164417E-3</v>
      </c>
    </row>
    <row r="984" spans="1:6" x14ac:dyDescent="0.25">
      <c r="A984" t="s">
        <v>13</v>
      </c>
      <c r="B984" t="s">
        <v>1</v>
      </c>
      <c r="C984">
        <v>1987</v>
      </c>
      <c r="D984">
        <v>39</v>
      </c>
      <c r="E984" t="s">
        <v>27</v>
      </c>
      <c r="F984">
        <v>4.6672607014076163E-3</v>
      </c>
    </row>
    <row r="985" spans="1:6" x14ac:dyDescent="0.25">
      <c r="A985" t="s">
        <v>13</v>
      </c>
      <c r="B985" t="s">
        <v>1</v>
      </c>
      <c r="C985">
        <v>1988</v>
      </c>
      <c r="D985">
        <v>38</v>
      </c>
      <c r="E985" t="s">
        <v>27</v>
      </c>
      <c r="F985">
        <v>4.7771332469935639E-3</v>
      </c>
    </row>
    <row r="986" spans="1:6" x14ac:dyDescent="0.25">
      <c r="A986" t="s">
        <v>13</v>
      </c>
      <c r="B986" t="s">
        <v>1</v>
      </c>
      <c r="C986">
        <v>1989</v>
      </c>
      <c r="D986">
        <v>35</v>
      </c>
      <c r="E986" t="s">
        <v>27</v>
      </c>
      <c r="F986">
        <v>4.6985551149245032E-3</v>
      </c>
    </row>
    <row r="987" spans="1:6" x14ac:dyDescent="0.25">
      <c r="A987" t="s">
        <v>13</v>
      </c>
      <c r="B987" t="s">
        <v>1</v>
      </c>
      <c r="C987">
        <v>1990</v>
      </c>
      <c r="D987">
        <v>28</v>
      </c>
      <c r="E987" t="s">
        <v>27</v>
      </c>
      <c r="F987">
        <v>4.6305986952000387E-3</v>
      </c>
    </row>
    <row r="988" spans="1:6" x14ac:dyDescent="0.25">
      <c r="A988" t="s">
        <v>13</v>
      </c>
      <c r="B988" t="s">
        <v>1</v>
      </c>
      <c r="C988">
        <v>1991</v>
      </c>
      <c r="D988">
        <v>32</v>
      </c>
      <c r="E988" t="s">
        <v>27</v>
      </c>
      <c r="F988">
        <v>4.6427591608203759E-3</v>
      </c>
    </row>
    <row r="989" spans="1:6" x14ac:dyDescent="0.25">
      <c r="A989" t="s">
        <v>13</v>
      </c>
      <c r="B989" t="s">
        <v>1</v>
      </c>
      <c r="C989">
        <v>1992</v>
      </c>
      <c r="D989">
        <v>20</v>
      </c>
      <c r="E989" t="s">
        <v>27</v>
      </c>
      <c r="F989">
        <v>4.717275745012869E-3</v>
      </c>
    </row>
    <row r="990" spans="1:6" x14ac:dyDescent="0.25">
      <c r="A990" t="s">
        <v>13</v>
      </c>
      <c r="B990" t="s">
        <v>1</v>
      </c>
      <c r="C990">
        <v>1993</v>
      </c>
      <c r="D990">
        <v>5</v>
      </c>
      <c r="E990" t="s">
        <v>27</v>
      </c>
      <c r="F990">
        <v>4.6653687089972772E-3</v>
      </c>
    </row>
    <row r="991" spans="1:6" x14ac:dyDescent="0.25">
      <c r="A991" t="s">
        <v>13</v>
      </c>
      <c r="B991" t="s">
        <v>1</v>
      </c>
      <c r="C991">
        <v>1994</v>
      </c>
      <c r="D991">
        <v>16</v>
      </c>
      <c r="E991" t="s">
        <v>27</v>
      </c>
      <c r="F991">
        <v>4.7437896141958123E-3</v>
      </c>
    </row>
    <row r="992" spans="1:6" x14ac:dyDescent="0.25">
      <c r="A992" t="s">
        <v>13</v>
      </c>
      <c r="B992" t="s">
        <v>1</v>
      </c>
      <c r="C992">
        <v>1995</v>
      </c>
      <c r="D992">
        <v>21</v>
      </c>
      <c r="E992" t="s">
        <v>27</v>
      </c>
      <c r="F992">
        <v>4.7045674942053743E-3</v>
      </c>
    </row>
    <row r="993" spans="1:6" x14ac:dyDescent="0.25">
      <c r="A993" t="s">
        <v>13</v>
      </c>
      <c r="B993" t="s">
        <v>1</v>
      </c>
      <c r="C993">
        <v>1996</v>
      </c>
      <c r="D993">
        <v>36</v>
      </c>
      <c r="E993" t="s">
        <v>27</v>
      </c>
      <c r="F993">
        <v>4.6493833944696748E-3</v>
      </c>
    </row>
    <row r="994" spans="1:6" x14ac:dyDescent="0.25">
      <c r="A994" t="s">
        <v>13</v>
      </c>
      <c r="B994" t="s">
        <v>1</v>
      </c>
      <c r="C994">
        <v>1997</v>
      </c>
      <c r="D994">
        <v>26</v>
      </c>
      <c r="E994" t="s">
        <v>27</v>
      </c>
      <c r="F994">
        <v>4.5912749336073774E-3</v>
      </c>
    </row>
    <row r="995" spans="1:6" x14ac:dyDescent="0.25">
      <c r="A995" t="s">
        <v>13</v>
      </c>
      <c r="B995" t="s">
        <v>1</v>
      </c>
      <c r="C995">
        <v>1998</v>
      </c>
      <c r="D995">
        <v>31</v>
      </c>
      <c r="E995" t="s">
        <v>27</v>
      </c>
      <c r="F995">
        <v>4.6568417742994354E-3</v>
      </c>
    </row>
    <row r="996" spans="1:6" x14ac:dyDescent="0.25">
      <c r="A996" t="s">
        <v>13</v>
      </c>
      <c r="B996" t="s">
        <v>1</v>
      </c>
      <c r="C996">
        <v>1999</v>
      </c>
      <c r="D996">
        <v>13</v>
      </c>
      <c r="E996" t="s">
        <v>27</v>
      </c>
      <c r="F996">
        <v>4.66686985302319E-3</v>
      </c>
    </row>
    <row r="997" spans="1:6" x14ac:dyDescent="0.25">
      <c r="A997" t="s">
        <v>13</v>
      </c>
      <c r="B997" t="s">
        <v>1</v>
      </c>
      <c r="C997">
        <v>2000</v>
      </c>
      <c r="D997">
        <v>6</v>
      </c>
      <c r="E997" t="s">
        <v>27</v>
      </c>
      <c r="F997">
        <v>5.0700888012413826E-3</v>
      </c>
    </row>
    <row r="998" spans="1:6" x14ac:dyDescent="0.25">
      <c r="A998" t="s">
        <v>13</v>
      </c>
      <c r="B998" t="s">
        <v>1</v>
      </c>
      <c r="C998">
        <v>2001</v>
      </c>
      <c r="D998">
        <v>30</v>
      </c>
      <c r="E998" t="s">
        <v>27</v>
      </c>
      <c r="F998">
        <v>4.6290669606761708E-3</v>
      </c>
    </row>
    <row r="999" spans="1:6" x14ac:dyDescent="0.25">
      <c r="A999" t="s">
        <v>13</v>
      </c>
      <c r="B999" t="s">
        <v>1</v>
      </c>
      <c r="C999">
        <v>2002</v>
      </c>
      <c r="D999">
        <v>11</v>
      </c>
      <c r="E999" t="s">
        <v>27</v>
      </c>
      <c r="F999">
        <v>4.6015855924529427E-3</v>
      </c>
    </row>
    <row r="1000" spans="1:6" x14ac:dyDescent="0.25">
      <c r="A1000" t="s">
        <v>13</v>
      </c>
      <c r="B1000" t="s">
        <v>1</v>
      </c>
      <c r="C1000">
        <v>2003</v>
      </c>
      <c r="D1000">
        <v>8</v>
      </c>
      <c r="E1000" t="s">
        <v>27</v>
      </c>
      <c r="F1000">
        <v>4.7674541963332578E-3</v>
      </c>
    </row>
    <row r="1001" spans="1:6" x14ac:dyDescent="0.25">
      <c r="A1001" t="s">
        <v>13</v>
      </c>
      <c r="B1001" t="s">
        <v>1</v>
      </c>
      <c r="C1001">
        <v>2004</v>
      </c>
      <c r="D1001">
        <v>12</v>
      </c>
      <c r="E1001" t="s">
        <v>27</v>
      </c>
      <c r="F1001">
        <v>4.6737528140265864E-3</v>
      </c>
    </row>
    <row r="1002" spans="1:6" x14ac:dyDescent="0.25">
      <c r="A1002" t="s">
        <v>13</v>
      </c>
      <c r="B1002" t="s">
        <v>1</v>
      </c>
      <c r="C1002">
        <v>2005</v>
      </c>
      <c r="D1002">
        <v>17</v>
      </c>
      <c r="E1002" t="s">
        <v>27</v>
      </c>
      <c r="F1002">
        <v>4.640221928268992E-3</v>
      </c>
    </row>
    <row r="1003" spans="1:6" x14ac:dyDescent="0.25">
      <c r="A1003" t="s">
        <v>13</v>
      </c>
      <c r="B1003" t="s">
        <v>1</v>
      </c>
      <c r="C1003">
        <v>2006</v>
      </c>
      <c r="D1003">
        <v>29</v>
      </c>
      <c r="E1003" t="s">
        <v>27</v>
      </c>
      <c r="F1003">
        <v>4.578088305789694E-3</v>
      </c>
    </row>
    <row r="1004" spans="1:6" x14ac:dyDescent="0.25">
      <c r="A1004" t="s">
        <v>13</v>
      </c>
      <c r="B1004" t="s">
        <v>1</v>
      </c>
      <c r="C1004">
        <v>2007</v>
      </c>
      <c r="D1004">
        <v>15</v>
      </c>
      <c r="E1004" t="s">
        <v>27</v>
      </c>
      <c r="F1004">
        <v>4.62836594776993E-3</v>
      </c>
    </row>
    <row r="1005" spans="1:6" x14ac:dyDescent="0.25">
      <c r="A1005" t="s">
        <v>13</v>
      </c>
      <c r="B1005" t="s">
        <v>1</v>
      </c>
      <c r="C1005">
        <v>2008</v>
      </c>
      <c r="D1005">
        <v>9</v>
      </c>
      <c r="E1005" t="s">
        <v>27</v>
      </c>
      <c r="F1005">
        <v>4.6401605307106013E-3</v>
      </c>
    </row>
    <row r="1006" spans="1:6" x14ac:dyDescent="0.25">
      <c r="A1006" t="s">
        <v>13</v>
      </c>
      <c r="B1006" t="s">
        <v>1</v>
      </c>
      <c r="C1006">
        <v>2009</v>
      </c>
      <c r="D1006">
        <v>7</v>
      </c>
      <c r="E1006" t="s">
        <v>27</v>
      </c>
      <c r="F1006">
        <v>4.7030948168381428E-3</v>
      </c>
    </row>
    <row r="1007" spans="1:6" x14ac:dyDescent="0.25">
      <c r="A1007" t="s">
        <v>13</v>
      </c>
      <c r="B1007" t="s">
        <v>1</v>
      </c>
      <c r="C1007">
        <v>2010</v>
      </c>
      <c r="D1007">
        <v>22</v>
      </c>
      <c r="E1007" t="s">
        <v>27</v>
      </c>
      <c r="F1007">
        <v>4.7346929912988594E-3</v>
      </c>
    </row>
    <row r="1008" spans="1:6" x14ac:dyDescent="0.25">
      <c r="A1008" t="s">
        <v>13</v>
      </c>
      <c r="B1008" t="s">
        <v>1</v>
      </c>
      <c r="C1008">
        <v>2011</v>
      </c>
      <c r="D1008">
        <v>24</v>
      </c>
      <c r="E1008" t="s">
        <v>27</v>
      </c>
      <c r="F1008">
        <v>4.6679948479089045E-3</v>
      </c>
    </row>
    <row r="1009" spans="1:6" x14ac:dyDescent="0.25">
      <c r="A1009" t="s">
        <v>13</v>
      </c>
      <c r="B1009" t="s">
        <v>1</v>
      </c>
      <c r="C1009">
        <v>2012</v>
      </c>
      <c r="D1009">
        <v>19</v>
      </c>
      <c r="E1009" t="s">
        <v>27</v>
      </c>
      <c r="F1009">
        <v>4.6439845259435633E-3</v>
      </c>
    </row>
    <row r="1010" spans="1:6" x14ac:dyDescent="0.25">
      <c r="A1010" t="s">
        <v>13</v>
      </c>
      <c r="B1010" t="s">
        <v>1</v>
      </c>
      <c r="C1010">
        <v>2013</v>
      </c>
      <c r="D1010">
        <v>18</v>
      </c>
      <c r="E1010" t="s">
        <v>27</v>
      </c>
      <c r="F1010">
        <v>4.6358515497082996E-3</v>
      </c>
    </row>
    <row r="1011" spans="1:6" x14ac:dyDescent="0.25">
      <c r="A1011" t="s">
        <v>13</v>
      </c>
      <c r="B1011" t="s">
        <v>1</v>
      </c>
      <c r="C1011">
        <v>2014</v>
      </c>
      <c r="D1011">
        <v>4</v>
      </c>
      <c r="E1011" t="s">
        <v>27</v>
      </c>
      <c r="F1011">
        <v>4.6791644086733647E-3</v>
      </c>
    </row>
    <row r="1012" spans="1:6" x14ac:dyDescent="0.25">
      <c r="A1012" t="s">
        <v>13</v>
      </c>
      <c r="B1012" t="s">
        <v>1</v>
      </c>
      <c r="C1012">
        <v>2015</v>
      </c>
      <c r="D1012">
        <v>3</v>
      </c>
      <c r="E1012" t="s">
        <v>27</v>
      </c>
      <c r="F1012">
        <v>4.6165782168644297E-3</v>
      </c>
    </row>
    <row r="1013" spans="1:6" x14ac:dyDescent="0.25">
      <c r="A1013" t="s">
        <v>13</v>
      </c>
      <c r="B1013" t="s">
        <v>1</v>
      </c>
      <c r="C1013">
        <v>2016</v>
      </c>
      <c r="D1013">
        <v>2</v>
      </c>
      <c r="E1013" t="s">
        <v>27</v>
      </c>
      <c r="F1013">
        <v>4.7977224170539781E-3</v>
      </c>
    </row>
    <row r="1014" spans="1:6" x14ac:dyDescent="0.25">
      <c r="A1014" t="s">
        <v>13</v>
      </c>
      <c r="B1014" t="s">
        <v>1</v>
      </c>
      <c r="C1014">
        <v>2017</v>
      </c>
      <c r="D1014">
        <v>1</v>
      </c>
      <c r="E1014" t="s">
        <v>27</v>
      </c>
      <c r="F1014">
        <v>4.5989461189709872E-3</v>
      </c>
    </row>
    <row r="1015" spans="1:6" x14ac:dyDescent="0.25">
      <c r="A1015" t="s">
        <v>13</v>
      </c>
      <c r="B1015" t="s">
        <v>1</v>
      </c>
      <c r="C1015">
        <v>2018</v>
      </c>
      <c r="D1015">
        <v>14</v>
      </c>
      <c r="E1015" t="s">
        <v>27</v>
      </c>
      <c r="F1015">
        <v>4.6645753895688518E-3</v>
      </c>
    </row>
    <row r="1016" spans="1:6" x14ac:dyDescent="0.25">
      <c r="A1016" t="s">
        <v>13</v>
      </c>
      <c r="B1016" t="s">
        <v>1</v>
      </c>
      <c r="C1016">
        <v>1980</v>
      </c>
      <c r="D1016">
        <v>25</v>
      </c>
      <c r="E1016" t="s">
        <v>29</v>
      </c>
      <c r="F1016">
        <v>6.0215002090600888E-4</v>
      </c>
    </row>
    <row r="1017" spans="1:6" x14ac:dyDescent="0.25">
      <c r="A1017" t="s">
        <v>13</v>
      </c>
      <c r="B1017" t="s">
        <v>1</v>
      </c>
      <c r="C1017">
        <v>1981</v>
      </c>
      <c r="D1017">
        <v>34</v>
      </c>
      <c r="E1017" t="s">
        <v>29</v>
      </c>
      <c r="F1017">
        <v>5.9615385011312354E-4</v>
      </c>
    </row>
    <row r="1018" spans="1:6" x14ac:dyDescent="0.25">
      <c r="A1018" t="s">
        <v>13</v>
      </c>
      <c r="B1018" t="s">
        <v>1</v>
      </c>
      <c r="C1018">
        <v>1982</v>
      </c>
      <c r="D1018">
        <v>23</v>
      </c>
      <c r="E1018" t="s">
        <v>29</v>
      </c>
      <c r="F1018">
        <v>6.0117812971738794E-4</v>
      </c>
    </row>
    <row r="1019" spans="1:6" x14ac:dyDescent="0.25">
      <c r="A1019" t="s">
        <v>13</v>
      </c>
      <c r="B1019" t="s">
        <v>1</v>
      </c>
      <c r="C1019">
        <v>1983</v>
      </c>
      <c r="D1019">
        <v>10</v>
      </c>
      <c r="E1019" t="s">
        <v>29</v>
      </c>
      <c r="F1019">
        <v>5.9490869075847343E-4</v>
      </c>
    </row>
    <row r="1020" spans="1:6" x14ac:dyDescent="0.25">
      <c r="A1020" t="s">
        <v>13</v>
      </c>
      <c r="B1020" t="s">
        <v>1</v>
      </c>
      <c r="C1020">
        <v>1984</v>
      </c>
      <c r="D1020">
        <v>27</v>
      </c>
      <c r="E1020" t="s">
        <v>29</v>
      </c>
      <c r="F1020">
        <v>6.0506716324211854E-4</v>
      </c>
    </row>
    <row r="1021" spans="1:6" x14ac:dyDescent="0.25">
      <c r="A1021" t="s">
        <v>13</v>
      </c>
      <c r="B1021" t="s">
        <v>1</v>
      </c>
      <c r="C1021">
        <v>1985</v>
      </c>
      <c r="D1021">
        <v>33</v>
      </c>
      <c r="E1021" t="s">
        <v>29</v>
      </c>
      <c r="F1021">
        <v>5.9724690504961843E-4</v>
      </c>
    </row>
    <row r="1022" spans="1:6" x14ac:dyDescent="0.25">
      <c r="A1022" t="s">
        <v>13</v>
      </c>
      <c r="B1022" t="s">
        <v>1</v>
      </c>
      <c r="C1022">
        <v>1986</v>
      </c>
      <c r="D1022">
        <v>37</v>
      </c>
      <c r="E1022" t="s">
        <v>29</v>
      </c>
      <c r="F1022">
        <v>6.011928187399431E-4</v>
      </c>
    </row>
    <row r="1023" spans="1:6" x14ac:dyDescent="0.25">
      <c r="A1023" t="s">
        <v>13</v>
      </c>
      <c r="B1023" t="s">
        <v>1</v>
      </c>
      <c r="C1023">
        <v>1987</v>
      </c>
      <c r="D1023">
        <v>39</v>
      </c>
      <c r="E1023" t="s">
        <v>29</v>
      </c>
      <c r="F1023">
        <v>5.9809172897149854E-4</v>
      </c>
    </row>
    <row r="1024" spans="1:6" x14ac:dyDescent="0.25">
      <c r="A1024" t="s">
        <v>13</v>
      </c>
      <c r="B1024" t="s">
        <v>1</v>
      </c>
      <c r="C1024">
        <v>1988</v>
      </c>
      <c r="D1024">
        <v>38</v>
      </c>
      <c r="E1024" t="s">
        <v>29</v>
      </c>
      <c r="F1024">
        <v>5.9994065337608932E-4</v>
      </c>
    </row>
    <row r="1025" spans="1:6" x14ac:dyDescent="0.25">
      <c r="A1025" t="s">
        <v>13</v>
      </c>
      <c r="B1025" t="s">
        <v>1</v>
      </c>
      <c r="C1025">
        <v>1989</v>
      </c>
      <c r="D1025">
        <v>35</v>
      </c>
      <c r="E1025" t="s">
        <v>29</v>
      </c>
      <c r="F1025">
        <v>6.0178419046561687E-4</v>
      </c>
    </row>
    <row r="1026" spans="1:6" x14ac:dyDescent="0.25">
      <c r="A1026" t="s">
        <v>13</v>
      </c>
      <c r="B1026" t="s">
        <v>1</v>
      </c>
      <c r="C1026">
        <v>1990</v>
      </c>
      <c r="D1026">
        <v>28</v>
      </c>
      <c r="E1026" t="s">
        <v>29</v>
      </c>
      <c r="F1026">
        <v>6.0119041877580216E-4</v>
      </c>
    </row>
    <row r="1027" spans="1:6" x14ac:dyDescent="0.25">
      <c r="A1027" t="s">
        <v>13</v>
      </c>
      <c r="B1027" t="s">
        <v>1</v>
      </c>
      <c r="C1027">
        <v>1991</v>
      </c>
      <c r="D1027">
        <v>32</v>
      </c>
      <c r="E1027" t="s">
        <v>29</v>
      </c>
      <c r="F1027">
        <v>6.0077346782060981E-4</v>
      </c>
    </row>
    <row r="1028" spans="1:6" x14ac:dyDescent="0.25">
      <c r="A1028" t="s">
        <v>13</v>
      </c>
      <c r="B1028" t="s">
        <v>1</v>
      </c>
      <c r="C1028">
        <v>1992</v>
      </c>
      <c r="D1028">
        <v>20</v>
      </c>
      <c r="E1028" t="s">
        <v>29</v>
      </c>
      <c r="F1028">
        <v>6.0527389510491643E-4</v>
      </c>
    </row>
    <row r="1029" spans="1:6" x14ac:dyDescent="0.25">
      <c r="A1029" t="s">
        <v>13</v>
      </c>
      <c r="B1029" t="s">
        <v>1</v>
      </c>
      <c r="C1029">
        <v>1993</v>
      </c>
      <c r="D1029">
        <v>5</v>
      </c>
      <c r="E1029" t="s">
        <v>29</v>
      </c>
      <c r="F1029">
        <v>5.9604914540610065E-4</v>
      </c>
    </row>
    <row r="1030" spans="1:6" x14ac:dyDescent="0.25">
      <c r="A1030" t="s">
        <v>13</v>
      </c>
      <c r="B1030" t="s">
        <v>1</v>
      </c>
      <c r="C1030">
        <v>1994</v>
      </c>
      <c r="D1030">
        <v>16</v>
      </c>
      <c r="E1030" t="s">
        <v>29</v>
      </c>
      <c r="F1030">
        <v>5.9853072651881722E-4</v>
      </c>
    </row>
    <row r="1031" spans="1:6" x14ac:dyDescent="0.25">
      <c r="A1031" t="s">
        <v>13</v>
      </c>
      <c r="B1031" t="s">
        <v>1</v>
      </c>
      <c r="C1031">
        <v>1995</v>
      </c>
      <c r="D1031">
        <v>21</v>
      </c>
      <c r="E1031" t="s">
        <v>29</v>
      </c>
      <c r="F1031">
        <v>6.0415727711035812E-4</v>
      </c>
    </row>
    <row r="1032" spans="1:6" x14ac:dyDescent="0.25">
      <c r="A1032" t="s">
        <v>13</v>
      </c>
      <c r="B1032" t="s">
        <v>1</v>
      </c>
      <c r="C1032">
        <v>1996</v>
      </c>
      <c r="D1032">
        <v>36</v>
      </c>
      <c r="E1032" t="s">
        <v>29</v>
      </c>
      <c r="F1032">
        <v>6.0107006803383051E-4</v>
      </c>
    </row>
    <row r="1033" spans="1:6" x14ac:dyDescent="0.25">
      <c r="A1033" t="s">
        <v>13</v>
      </c>
      <c r="B1033" t="s">
        <v>1</v>
      </c>
      <c r="C1033">
        <v>1997</v>
      </c>
      <c r="D1033">
        <v>26</v>
      </c>
      <c r="E1033" t="s">
        <v>29</v>
      </c>
      <c r="F1033">
        <v>5.9616627857186639E-4</v>
      </c>
    </row>
    <row r="1034" spans="1:6" x14ac:dyDescent="0.25">
      <c r="A1034" t="s">
        <v>13</v>
      </c>
      <c r="B1034" t="s">
        <v>1</v>
      </c>
      <c r="C1034">
        <v>1998</v>
      </c>
      <c r="D1034">
        <v>31</v>
      </c>
      <c r="E1034" t="s">
        <v>29</v>
      </c>
      <c r="F1034">
        <v>6.0332713064875946E-4</v>
      </c>
    </row>
    <row r="1035" spans="1:6" x14ac:dyDescent="0.25">
      <c r="A1035" t="s">
        <v>13</v>
      </c>
      <c r="B1035" t="s">
        <v>1</v>
      </c>
      <c r="C1035">
        <v>1999</v>
      </c>
      <c r="D1035">
        <v>13</v>
      </c>
      <c r="E1035" t="s">
        <v>29</v>
      </c>
      <c r="F1035">
        <v>6.0274854461591157E-4</v>
      </c>
    </row>
    <row r="1036" spans="1:6" x14ac:dyDescent="0.25">
      <c r="A1036" t="s">
        <v>13</v>
      </c>
      <c r="B1036" t="s">
        <v>1</v>
      </c>
      <c r="C1036">
        <v>2000</v>
      </c>
      <c r="D1036">
        <v>6</v>
      </c>
      <c r="E1036" t="s">
        <v>29</v>
      </c>
      <c r="F1036">
        <v>5.9197593438829114E-4</v>
      </c>
    </row>
    <row r="1037" spans="1:6" x14ac:dyDescent="0.25">
      <c r="A1037" t="s">
        <v>13</v>
      </c>
      <c r="B1037" t="s">
        <v>1</v>
      </c>
      <c r="C1037">
        <v>2001</v>
      </c>
      <c r="D1037">
        <v>30</v>
      </c>
      <c r="E1037" t="s">
        <v>29</v>
      </c>
      <c r="F1037">
        <v>6.0093756716026012E-4</v>
      </c>
    </row>
    <row r="1038" spans="1:6" x14ac:dyDescent="0.25">
      <c r="A1038" t="s">
        <v>13</v>
      </c>
      <c r="B1038" t="s">
        <v>1</v>
      </c>
      <c r="C1038">
        <v>2002</v>
      </c>
      <c r="D1038">
        <v>11</v>
      </c>
      <c r="E1038" t="s">
        <v>29</v>
      </c>
      <c r="F1038">
        <v>5.975643002783126E-4</v>
      </c>
    </row>
    <row r="1039" spans="1:6" x14ac:dyDescent="0.25">
      <c r="A1039" t="s">
        <v>13</v>
      </c>
      <c r="B1039" t="s">
        <v>1</v>
      </c>
      <c r="C1039">
        <v>2003</v>
      </c>
      <c r="D1039">
        <v>8</v>
      </c>
      <c r="E1039" t="s">
        <v>29</v>
      </c>
      <c r="F1039">
        <v>6.0429546386463586E-4</v>
      </c>
    </row>
    <row r="1040" spans="1:6" x14ac:dyDescent="0.25">
      <c r="A1040" t="s">
        <v>13</v>
      </c>
      <c r="B1040" t="s">
        <v>1</v>
      </c>
      <c r="C1040">
        <v>2004</v>
      </c>
      <c r="D1040">
        <v>12</v>
      </c>
      <c r="E1040" t="s">
        <v>29</v>
      </c>
      <c r="F1040">
        <v>5.995874486134919E-4</v>
      </c>
    </row>
    <row r="1041" spans="1:6" x14ac:dyDescent="0.25">
      <c r="A1041" t="s">
        <v>13</v>
      </c>
      <c r="B1041" t="s">
        <v>1</v>
      </c>
      <c r="C1041">
        <v>2005</v>
      </c>
      <c r="D1041">
        <v>17</v>
      </c>
      <c r="E1041" t="s">
        <v>29</v>
      </c>
      <c r="F1041">
        <v>6.0226945537131889E-4</v>
      </c>
    </row>
    <row r="1042" spans="1:6" x14ac:dyDescent="0.25">
      <c r="A1042" t="s">
        <v>13</v>
      </c>
      <c r="B1042" t="s">
        <v>1</v>
      </c>
      <c r="C1042">
        <v>2006</v>
      </c>
      <c r="D1042">
        <v>29</v>
      </c>
      <c r="E1042" t="s">
        <v>29</v>
      </c>
      <c r="F1042">
        <v>5.9436638833983591E-4</v>
      </c>
    </row>
    <row r="1043" spans="1:6" x14ac:dyDescent="0.25">
      <c r="A1043" t="s">
        <v>13</v>
      </c>
      <c r="B1043" t="s">
        <v>1</v>
      </c>
      <c r="C1043">
        <v>2007</v>
      </c>
      <c r="D1043">
        <v>15</v>
      </c>
      <c r="E1043" t="s">
        <v>29</v>
      </c>
      <c r="F1043">
        <v>6.0080940497456051E-4</v>
      </c>
    </row>
    <row r="1044" spans="1:6" x14ac:dyDescent="0.25">
      <c r="A1044" t="s">
        <v>13</v>
      </c>
      <c r="B1044" t="s">
        <v>1</v>
      </c>
      <c r="C1044">
        <v>2008</v>
      </c>
      <c r="D1044">
        <v>9</v>
      </c>
      <c r="E1044" t="s">
        <v>29</v>
      </c>
      <c r="F1044">
        <v>6.0161663246623555E-4</v>
      </c>
    </row>
    <row r="1045" spans="1:6" x14ac:dyDescent="0.25">
      <c r="A1045" t="s">
        <v>13</v>
      </c>
      <c r="B1045" t="s">
        <v>1</v>
      </c>
      <c r="C1045">
        <v>2009</v>
      </c>
      <c r="D1045">
        <v>7</v>
      </c>
      <c r="E1045" t="s">
        <v>29</v>
      </c>
      <c r="F1045">
        <v>5.9619312633187103E-4</v>
      </c>
    </row>
    <row r="1046" spans="1:6" x14ac:dyDescent="0.25">
      <c r="A1046" t="s">
        <v>13</v>
      </c>
      <c r="B1046" t="s">
        <v>1</v>
      </c>
      <c r="C1046">
        <v>2010</v>
      </c>
      <c r="D1046">
        <v>22</v>
      </c>
      <c r="E1046" t="s">
        <v>29</v>
      </c>
      <c r="F1046">
        <v>6.0703699569823212E-4</v>
      </c>
    </row>
    <row r="1047" spans="1:6" x14ac:dyDescent="0.25">
      <c r="A1047" t="s">
        <v>13</v>
      </c>
      <c r="B1047" t="s">
        <v>1</v>
      </c>
      <c r="C1047">
        <v>2011</v>
      </c>
      <c r="D1047">
        <v>24</v>
      </c>
      <c r="E1047" t="s">
        <v>29</v>
      </c>
      <c r="F1047">
        <v>6.0570185745293791E-4</v>
      </c>
    </row>
    <row r="1048" spans="1:6" x14ac:dyDescent="0.25">
      <c r="A1048" t="s">
        <v>13</v>
      </c>
      <c r="B1048" t="s">
        <v>1</v>
      </c>
      <c r="C1048">
        <v>2012</v>
      </c>
      <c r="D1048">
        <v>19</v>
      </c>
      <c r="E1048" t="s">
        <v>29</v>
      </c>
      <c r="F1048">
        <v>5.9987139814384393E-4</v>
      </c>
    </row>
    <row r="1049" spans="1:6" x14ac:dyDescent="0.25">
      <c r="A1049" t="s">
        <v>13</v>
      </c>
      <c r="B1049" t="s">
        <v>1</v>
      </c>
      <c r="C1049">
        <v>2013</v>
      </c>
      <c r="D1049">
        <v>18</v>
      </c>
      <c r="E1049" t="s">
        <v>29</v>
      </c>
      <c r="F1049">
        <v>6.0174422016327669E-4</v>
      </c>
    </row>
    <row r="1050" spans="1:6" x14ac:dyDescent="0.25">
      <c r="A1050" t="s">
        <v>13</v>
      </c>
      <c r="B1050" t="s">
        <v>1</v>
      </c>
      <c r="C1050">
        <v>2014</v>
      </c>
      <c r="D1050">
        <v>4</v>
      </c>
      <c r="E1050" t="s">
        <v>29</v>
      </c>
      <c r="F1050">
        <v>5.9552484438910556E-4</v>
      </c>
    </row>
    <row r="1051" spans="1:6" x14ac:dyDescent="0.25">
      <c r="A1051" t="s">
        <v>13</v>
      </c>
      <c r="B1051" t="s">
        <v>1</v>
      </c>
      <c r="C1051">
        <v>2015</v>
      </c>
      <c r="D1051">
        <v>3</v>
      </c>
      <c r="E1051" t="s">
        <v>29</v>
      </c>
      <c r="F1051">
        <v>5.9740148685966587E-4</v>
      </c>
    </row>
    <row r="1052" spans="1:6" x14ac:dyDescent="0.25">
      <c r="A1052" t="s">
        <v>13</v>
      </c>
      <c r="B1052" t="s">
        <v>1</v>
      </c>
      <c r="C1052">
        <v>2016</v>
      </c>
      <c r="D1052">
        <v>2</v>
      </c>
      <c r="E1052" t="s">
        <v>29</v>
      </c>
      <c r="F1052">
        <v>6.0289091919457638E-4</v>
      </c>
    </row>
    <row r="1053" spans="1:6" x14ac:dyDescent="0.25">
      <c r="A1053" t="s">
        <v>13</v>
      </c>
      <c r="B1053" t="s">
        <v>1</v>
      </c>
      <c r="C1053">
        <v>2017</v>
      </c>
      <c r="D1053">
        <v>1</v>
      </c>
      <c r="E1053" t="s">
        <v>29</v>
      </c>
      <c r="F1053">
        <v>5.9559272788362375E-4</v>
      </c>
    </row>
    <row r="1054" spans="1:6" x14ac:dyDescent="0.25">
      <c r="A1054" t="s">
        <v>13</v>
      </c>
      <c r="B1054" t="s">
        <v>1</v>
      </c>
      <c r="C1054">
        <v>2018</v>
      </c>
      <c r="D1054">
        <v>14</v>
      </c>
      <c r="E1054" t="s">
        <v>29</v>
      </c>
      <c r="F1054">
        <v>6.0479813520720148E-4</v>
      </c>
    </row>
    <row r="1055" spans="1:6" x14ac:dyDescent="0.25">
      <c r="A1055" t="s">
        <v>13</v>
      </c>
      <c r="B1055" t="s">
        <v>1</v>
      </c>
      <c r="C1055">
        <v>1980</v>
      </c>
      <c r="D1055">
        <v>25</v>
      </c>
      <c r="E1055" t="s">
        <v>26</v>
      </c>
      <c r="F1055">
        <v>9.2716052373727174E-3</v>
      </c>
    </row>
    <row r="1056" spans="1:6" x14ac:dyDescent="0.25">
      <c r="A1056" t="s">
        <v>13</v>
      </c>
      <c r="B1056" t="s">
        <v>1</v>
      </c>
      <c r="C1056">
        <v>1981</v>
      </c>
      <c r="D1056">
        <v>34</v>
      </c>
      <c r="E1056" t="s">
        <v>26</v>
      </c>
      <c r="F1056">
        <v>9.1789712061407531E-3</v>
      </c>
    </row>
    <row r="1057" spans="1:6" x14ac:dyDescent="0.25">
      <c r="A1057" t="s">
        <v>13</v>
      </c>
      <c r="B1057" t="s">
        <v>1</v>
      </c>
      <c r="C1057">
        <v>1982</v>
      </c>
      <c r="D1057">
        <v>23</v>
      </c>
      <c r="E1057" t="s">
        <v>26</v>
      </c>
      <c r="F1057">
        <v>9.256147216417052E-3</v>
      </c>
    </row>
    <row r="1058" spans="1:6" x14ac:dyDescent="0.25">
      <c r="A1058" t="s">
        <v>13</v>
      </c>
      <c r="B1058" t="s">
        <v>1</v>
      </c>
      <c r="C1058">
        <v>1983</v>
      </c>
      <c r="D1058">
        <v>10</v>
      </c>
      <c r="E1058" t="s">
        <v>26</v>
      </c>
      <c r="F1058">
        <v>9.1597044309271215E-3</v>
      </c>
    </row>
    <row r="1059" spans="1:6" x14ac:dyDescent="0.25">
      <c r="A1059" t="s">
        <v>13</v>
      </c>
      <c r="B1059" t="s">
        <v>1</v>
      </c>
      <c r="C1059">
        <v>1984</v>
      </c>
      <c r="D1059">
        <v>27</v>
      </c>
      <c r="E1059" t="s">
        <v>26</v>
      </c>
      <c r="F1059">
        <v>9.3165263016302246E-3</v>
      </c>
    </row>
    <row r="1060" spans="1:6" x14ac:dyDescent="0.25">
      <c r="A1060" t="s">
        <v>13</v>
      </c>
      <c r="B1060" t="s">
        <v>1</v>
      </c>
      <c r="C1060">
        <v>1985</v>
      </c>
      <c r="D1060">
        <v>33</v>
      </c>
      <c r="E1060" t="s">
        <v>26</v>
      </c>
      <c r="F1060">
        <v>9.1946321172510035E-3</v>
      </c>
    </row>
    <row r="1061" spans="1:6" x14ac:dyDescent="0.25">
      <c r="A1061" t="s">
        <v>13</v>
      </c>
      <c r="B1061" t="s">
        <v>1</v>
      </c>
      <c r="C1061">
        <v>1986</v>
      </c>
      <c r="D1061">
        <v>37</v>
      </c>
      <c r="E1061" t="s">
        <v>26</v>
      </c>
      <c r="F1061">
        <v>9.2565561247409528E-3</v>
      </c>
    </row>
    <row r="1062" spans="1:6" x14ac:dyDescent="0.25">
      <c r="A1062" t="s">
        <v>13</v>
      </c>
      <c r="B1062" t="s">
        <v>1</v>
      </c>
      <c r="C1062">
        <v>1987</v>
      </c>
      <c r="D1062">
        <v>39</v>
      </c>
      <c r="E1062" t="s">
        <v>26</v>
      </c>
      <c r="F1062">
        <v>9.2087804740388513E-3</v>
      </c>
    </row>
    <row r="1063" spans="1:6" x14ac:dyDescent="0.25">
      <c r="A1063" t="s">
        <v>13</v>
      </c>
      <c r="B1063" t="s">
        <v>1</v>
      </c>
      <c r="C1063">
        <v>1988</v>
      </c>
      <c r="D1063">
        <v>38</v>
      </c>
      <c r="E1063" t="s">
        <v>26</v>
      </c>
      <c r="F1063">
        <v>9.2372064383172744E-3</v>
      </c>
    </row>
    <row r="1064" spans="1:6" x14ac:dyDescent="0.25">
      <c r="A1064" t="s">
        <v>13</v>
      </c>
      <c r="B1064" t="s">
        <v>1</v>
      </c>
      <c r="C1064">
        <v>1989</v>
      </c>
      <c r="D1064">
        <v>35</v>
      </c>
      <c r="E1064" t="s">
        <v>26</v>
      </c>
      <c r="F1064">
        <v>9.2656807007654128E-3</v>
      </c>
    </row>
    <row r="1065" spans="1:6" x14ac:dyDescent="0.25">
      <c r="A1065" t="s">
        <v>13</v>
      </c>
      <c r="B1065" t="s">
        <v>1</v>
      </c>
      <c r="C1065">
        <v>1990</v>
      </c>
      <c r="D1065">
        <v>28</v>
      </c>
      <c r="E1065" t="s">
        <v>26</v>
      </c>
      <c r="F1065">
        <v>9.2564088719335261E-3</v>
      </c>
    </row>
    <row r="1066" spans="1:6" x14ac:dyDescent="0.25">
      <c r="A1066" t="s">
        <v>13</v>
      </c>
      <c r="B1066" t="s">
        <v>1</v>
      </c>
      <c r="C1066">
        <v>1991</v>
      </c>
      <c r="D1066">
        <v>32</v>
      </c>
      <c r="E1066" t="s">
        <v>26</v>
      </c>
      <c r="F1066">
        <v>9.2489489693672964E-3</v>
      </c>
    </row>
    <row r="1067" spans="1:6" x14ac:dyDescent="0.25">
      <c r="A1067" t="s">
        <v>13</v>
      </c>
      <c r="B1067" t="s">
        <v>1</v>
      </c>
      <c r="C1067">
        <v>1992</v>
      </c>
      <c r="D1067">
        <v>20</v>
      </c>
      <c r="E1067" t="s">
        <v>26</v>
      </c>
      <c r="F1067">
        <v>9.3193858760278123E-3</v>
      </c>
    </row>
    <row r="1068" spans="1:6" x14ac:dyDescent="0.25">
      <c r="A1068" t="s">
        <v>13</v>
      </c>
      <c r="B1068" t="s">
        <v>1</v>
      </c>
      <c r="C1068">
        <v>1993</v>
      </c>
      <c r="D1068">
        <v>5</v>
      </c>
      <c r="E1068" t="s">
        <v>26</v>
      </c>
      <c r="F1068">
        <v>9.1770214001315204E-3</v>
      </c>
    </row>
    <row r="1069" spans="1:6" x14ac:dyDescent="0.25">
      <c r="A1069" t="s">
        <v>13</v>
      </c>
      <c r="B1069" t="s">
        <v>1</v>
      </c>
      <c r="C1069">
        <v>1994</v>
      </c>
      <c r="D1069">
        <v>16</v>
      </c>
      <c r="E1069" t="s">
        <v>26</v>
      </c>
      <c r="F1069">
        <v>9.2152714014417068E-3</v>
      </c>
    </row>
    <row r="1070" spans="1:6" x14ac:dyDescent="0.25">
      <c r="A1070" t="s">
        <v>13</v>
      </c>
      <c r="B1070" t="s">
        <v>1</v>
      </c>
      <c r="C1070">
        <v>1995</v>
      </c>
      <c r="D1070">
        <v>21</v>
      </c>
      <c r="E1070" t="s">
        <v>26</v>
      </c>
      <c r="F1070">
        <v>9.3016389313485843E-3</v>
      </c>
    </row>
    <row r="1071" spans="1:6" x14ac:dyDescent="0.25">
      <c r="A1071" t="s">
        <v>13</v>
      </c>
      <c r="B1071" t="s">
        <v>1</v>
      </c>
      <c r="C1071">
        <v>1996</v>
      </c>
      <c r="D1071">
        <v>36</v>
      </c>
      <c r="E1071" t="s">
        <v>26</v>
      </c>
      <c r="F1071">
        <v>9.2550274359530366E-3</v>
      </c>
    </row>
    <row r="1072" spans="1:6" x14ac:dyDescent="0.25">
      <c r="A1072" t="s">
        <v>13</v>
      </c>
      <c r="B1072" t="s">
        <v>1</v>
      </c>
      <c r="C1072">
        <v>1997</v>
      </c>
      <c r="D1072">
        <v>26</v>
      </c>
      <c r="E1072" t="s">
        <v>26</v>
      </c>
      <c r="F1072">
        <v>9.1778704819966139E-3</v>
      </c>
    </row>
    <row r="1073" spans="1:6" x14ac:dyDescent="0.25">
      <c r="A1073" t="s">
        <v>13</v>
      </c>
      <c r="B1073" t="s">
        <v>1</v>
      </c>
      <c r="C1073">
        <v>1998</v>
      </c>
      <c r="D1073">
        <v>31</v>
      </c>
      <c r="E1073" t="s">
        <v>26</v>
      </c>
      <c r="F1073">
        <v>9.2886350947238728E-3</v>
      </c>
    </row>
    <row r="1074" spans="1:6" x14ac:dyDescent="0.25">
      <c r="A1074" t="s">
        <v>13</v>
      </c>
      <c r="B1074" t="s">
        <v>1</v>
      </c>
      <c r="C1074">
        <v>1999</v>
      </c>
      <c r="D1074">
        <v>13</v>
      </c>
      <c r="E1074" t="s">
        <v>26</v>
      </c>
      <c r="F1074">
        <v>9.2800004122705129E-3</v>
      </c>
    </row>
    <row r="1075" spans="1:6" x14ac:dyDescent="0.25">
      <c r="A1075" t="s">
        <v>13</v>
      </c>
      <c r="B1075" t="s">
        <v>1</v>
      </c>
      <c r="C1075">
        <v>2000</v>
      </c>
      <c r="D1075">
        <v>6</v>
      </c>
      <c r="E1075" t="s">
        <v>26</v>
      </c>
      <c r="F1075">
        <v>9.1112452841821366E-3</v>
      </c>
    </row>
    <row r="1076" spans="1:6" x14ac:dyDescent="0.25">
      <c r="A1076" t="s">
        <v>13</v>
      </c>
      <c r="B1076" t="s">
        <v>1</v>
      </c>
      <c r="C1076">
        <v>2001</v>
      </c>
      <c r="D1076">
        <v>30</v>
      </c>
      <c r="E1076" t="s">
        <v>26</v>
      </c>
      <c r="F1076">
        <v>9.2526260202892476E-3</v>
      </c>
    </row>
    <row r="1077" spans="1:6" x14ac:dyDescent="0.25">
      <c r="A1077" t="s">
        <v>13</v>
      </c>
      <c r="B1077" t="s">
        <v>1</v>
      </c>
      <c r="C1077">
        <v>2002</v>
      </c>
      <c r="D1077">
        <v>11</v>
      </c>
      <c r="E1077" t="s">
        <v>26</v>
      </c>
      <c r="F1077">
        <v>9.2006878845644676E-3</v>
      </c>
    </row>
    <row r="1078" spans="1:6" x14ac:dyDescent="0.25">
      <c r="A1078" t="s">
        <v>13</v>
      </c>
      <c r="B1078" t="s">
        <v>1</v>
      </c>
      <c r="C1078">
        <v>2003</v>
      </c>
      <c r="D1078">
        <v>8</v>
      </c>
      <c r="E1078" t="s">
        <v>26</v>
      </c>
      <c r="F1078">
        <v>9.3039140559265376E-3</v>
      </c>
    </row>
    <row r="1079" spans="1:6" x14ac:dyDescent="0.25">
      <c r="A1079" t="s">
        <v>13</v>
      </c>
      <c r="B1079" t="s">
        <v>1</v>
      </c>
      <c r="C1079">
        <v>2004</v>
      </c>
      <c r="D1079">
        <v>12</v>
      </c>
      <c r="E1079" t="s">
        <v>26</v>
      </c>
      <c r="F1079">
        <v>9.2321660428244176E-3</v>
      </c>
    </row>
    <row r="1080" spans="1:6" x14ac:dyDescent="0.25">
      <c r="A1080" t="s">
        <v>13</v>
      </c>
      <c r="B1080" t="s">
        <v>1</v>
      </c>
      <c r="C1080">
        <v>2005</v>
      </c>
      <c r="D1080">
        <v>17</v>
      </c>
      <c r="E1080" t="s">
        <v>26</v>
      </c>
      <c r="F1080">
        <v>9.2718852322011703E-3</v>
      </c>
    </row>
    <row r="1081" spans="1:6" x14ac:dyDescent="0.25">
      <c r="A1081" t="s">
        <v>13</v>
      </c>
      <c r="B1081" t="s">
        <v>1</v>
      </c>
      <c r="C1081">
        <v>2006</v>
      </c>
      <c r="D1081">
        <v>29</v>
      </c>
      <c r="E1081" t="s">
        <v>26</v>
      </c>
      <c r="F1081">
        <v>9.1514496860734575E-3</v>
      </c>
    </row>
    <row r="1082" spans="1:6" x14ac:dyDescent="0.25">
      <c r="A1082" t="s">
        <v>13</v>
      </c>
      <c r="B1082" t="s">
        <v>1</v>
      </c>
      <c r="C1082">
        <v>2007</v>
      </c>
      <c r="D1082">
        <v>15</v>
      </c>
      <c r="E1082" t="s">
        <v>26</v>
      </c>
      <c r="F1082">
        <v>9.2502540351086272E-3</v>
      </c>
    </row>
    <row r="1083" spans="1:6" x14ac:dyDescent="0.25">
      <c r="A1083" t="s">
        <v>13</v>
      </c>
      <c r="B1083" t="s">
        <v>1</v>
      </c>
      <c r="C1083">
        <v>2008</v>
      </c>
      <c r="D1083">
        <v>9</v>
      </c>
      <c r="E1083" t="s">
        <v>26</v>
      </c>
      <c r="F1083">
        <v>9.2634709193096763E-3</v>
      </c>
    </row>
    <row r="1084" spans="1:6" x14ac:dyDescent="0.25">
      <c r="A1084" t="s">
        <v>13</v>
      </c>
      <c r="B1084" t="s">
        <v>1</v>
      </c>
      <c r="C1084">
        <v>2009</v>
      </c>
      <c r="D1084">
        <v>7</v>
      </c>
      <c r="E1084" t="s">
        <v>26</v>
      </c>
      <c r="F1084">
        <v>9.1794048387835933E-3</v>
      </c>
    </row>
    <row r="1085" spans="1:6" x14ac:dyDescent="0.25">
      <c r="A1085" t="s">
        <v>13</v>
      </c>
      <c r="B1085" t="s">
        <v>1</v>
      </c>
      <c r="C1085">
        <v>2010</v>
      </c>
      <c r="D1085">
        <v>22</v>
      </c>
      <c r="E1085" t="s">
        <v>26</v>
      </c>
      <c r="F1085">
        <v>9.346249621172786E-3</v>
      </c>
    </row>
    <row r="1086" spans="1:6" x14ac:dyDescent="0.25">
      <c r="A1086" t="s">
        <v>13</v>
      </c>
      <c r="B1086" t="s">
        <v>1</v>
      </c>
      <c r="C1086">
        <v>2011</v>
      </c>
      <c r="D1086">
        <v>24</v>
      </c>
      <c r="E1086" t="s">
        <v>26</v>
      </c>
      <c r="F1086">
        <v>9.3250412686203925E-3</v>
      </c>
    </row>
    <row r="1087" spans="1:6" x14ac:dyDescent="0.25">
      <c r="A1087" t="s">
        <v>13</v>
      </c>
      <c r="B1087" t="s">
        <v>1</v>
      </c>
      <c r="C1087">
        <v>2012</v>
      </c>
      <c r="D1087">
        <v>19</v>
      </c>
      <c r="E1087" t="s">
        <v>26</v>
      </c>
      <c r="F1087">
        <v>9.2353765042722073E-3</v>
      </c>
    </row>
    <row r="1088" spans="1:6" x14ac:dyDescent="0.25">
      <c r="A1088" t="s">
        <v>13</v>
      </c>
      <c r="B1088" t="s">
        <v>1</v>
      </c>
      <c r="C1088">
        <v>2013</v>
      </c>
      <c r="D1088">
        <v>18</v>
      </c>
      <c r="E1088" t="s">
        <v>26</v>
      </c>
      <c r="F1088">
        <v>9.2641942251523637E-3</v>
      </c>
    </row>
    <row r="1089" spans="1:6" x14ac:dyDescent="0.25">
      <c r="A1089" t="s">
        <v>13</v>
      </c>
      <c r="B1089" t="s">
        <v>1</v>
      </c>
      <c r="C1089">
        <v>2014</v>
      </c>
      <c r="D1089">
        <v>4</v>
      </c>
      <c r="E1089" t="s">
        <v>26</v>
      </c>
      <c r="F1089">
        <v>9.1691970218526139E-3</v>
      </c>
    </row>
    <row r="1090" spans="1:6" x14ac:dyDescent="0.25">
      <c r="A1090" t="s">
        <v>13</v>
      </c>
      <c r="B1090" t="s">
        <v>1</v>
      </c>
      <c r="C1090">
        <v>2015</v>
      </c>
      <c r="D1090">
        <v>3</v>
      </c>
      <c r="E1090" t="s">
        <v>26</v>
      </c>
      <c r="F1090">
        <v>9.1976441923666778E-3</v>
      </c>
    </row>
    <row r="1091" spans="1:6" x14ac:dyDescent="0.25">
      <c r="A1091" t="s">
        <v>13</v>
      </c>
      <c r="B1091" t="s">
        <v>1</v>
      </c>
      <c r="C1091">
        <v>2016</v>
      </c>
      <c r="D1091">
        <v>2</v>
      </c>
      <c r="E1091" t="s">
        <v>26</v>
      </c>
      <c r="F1091">
        <v>9.2830509341283486E-3</v>
      </c>
    </row>
    <row r="1092" spans="1:6" x14ac:dyDescent="0.25">
      <c r="A1092" t="s">
        <v>13</v>
      </c>
      <c r="B1092" t="s">
        <v>1</v>
      </c>
      <c r="C1092">
        <v>2017</v>
      </c>
      <c r="D1092">
        <v>1</v>
      </c>
      <c r="E1092" t="s">
        <v>26</v>
      </c>
      <c r="F1092">
        <v>9.1696517022593557E-3</v>
      </c>
    </row>
    <row r="1093" spans="1:6" x14ac:dyDescent="0.25">
      <c r="A1093" t="s">
        <v>13</v>
      </c>
      <c r="B1093" t="s">
        <v>1</v>
      </c>
      <c r="C1093">
        <v>2018</v>
      </c>
      <c r="D1093">
        <v>14</v>
      </c>
      <c r="E1093" t="s">
        <v>26</v>
      </c>
      <c r="F1093">
        <v>9.3104095250764029E-3</v>
      </c>
    </row>
    <row r="1094" spans="1:6" x14ac:dyDescent="0.25">
      <c r="A1094" t="s">
        <v>13</v>
      </c>
      <c r="B1094" t="s">
        <v>1</v>
      </c>
      <c r="C1094">
        <v>1980</v>
      </c>
      <c r="D1094">
        <v>25</v>
      </c>
      <c r="E1094" t="s">
        <v>24</v>
      </c>
      <c r="F1094">
        <v>0.19203357423865644</v>
      </c>
    </row>
    <row r="1095" spans="1:6" x14ac:dyDescent="0.25">
      <c r="A1095" t="s">
        <v>13</v>
      </c>
      <c r="B1095" t="s">
        <v>1</v>
      </c>
      <c r="C1095">
        <v>1981</v>
      </c>
      <c r="D1095">
        <v>34</v>
      </c>
      <c r="E1095" t="s">
        <v>24</v>
      </c>
      <c r="F1095">
        <v>0.20519292936984415</v>
      </c>
    </row>
    <row r="1096" spans="1:6" x14ac:dyDescent="0.25">
      <c r="A1096" t="s">
        <v>13</v>
      </c>
      <c r="B1096" t="s">
        <v>1</v>
      </c>
      <c r="C1096">
        <v>1982</v>
      </c>
      <c r="D1096">
        <v>23</v>
      </c>
      <c r="E1096" t="s">
        <v>24</v>
      </c>
      <c r="F1096">
        <v>0.18719633811170086</v>
      </c>
    </row>
    <row r="1097" spans="1:6" x14ac:dyDescent="0.25">
      <c r="A1097" t="s">
        <v>13</v>
      </c>
      <c r="B1097" t="s">
        <v>1</v>
      </c>
      <c r="C1097">
        <v>1983</v>
      </c>
      <c r="D1097">
        <v>10</v>
      </c>
      <c r="E1097" t="s">
        <v>24</v>
      </c>
      <c r="F1097">
        <v>0.16462022416558778</v>
      </c>
    </row>
    <row r="1098" spans="1:6" x14ac:dyDescent="0.25">
      <c r="A1098" t="s">
        <v>13</v>
      </c>
      <c r="B1098" t="s">
        <v>1</v>
      </c>
      <c r="C1098">
        <v>1984</v>
      </c>
      <c r="D1098">
        <v>27</v>
      </c>
      <c r="E1098" t="s">
        <v>24</v>
      </c>
      <c r="F1098">
        <v>0.19532017309997157</v>
      </c>
    </row>
    <row r="1099" spans="1:6" x14ac:dyDescent="0.25">
      <c r="A1099" t="s">
        <v>13</v>
      </c>
      <c r="B1099" t="s">
        <v>1</v>
      </c>
      <c r="C1099">
        <v>1985</v>
      </c>
      <c r="D1099">
        <v>33</v>
      </c>
      <c r="E1099" t="s">
        <v>24</v>
      </c>
      <c r="F1099">
        <v>0.20458367260668589</v>
      </c>
    </row>
    <row r="1100" spans="1:6" x14ac:dyDescent="0.25">
      <c r="A1100" t="s">
        <v>13</v>
      </c>
      <c r="B1100" t="s">
        <v>1</v>
      </c>
      <c r="C1100">
        <v>1986</v>
      </c>
      <c r="D1100">
        <v>37</v>
      </c>
      <c r="E1100" t="s">
        <v>24</v>
      </c>
      <c r="F1100">
        <v>0.21408696967415877</v>
      </c>
    </row>
    <row r="1101" spans="1:6" x14ac:dyDescent="0.25">
      <c r="A1101" t="s">
        <v>13</v>
      </c>
      <c r="B1101" t="s">
        <v>1</v>
      </c>
      <c r="C1101">
        <v>1987</v>
      </c>
      <c r="D1101">
        <v>39</v>
      </c>
      <c r="E1101" t="s">
        <v>24</v>
      </c>
      <c r="F1101">
        <v>0.2350091255347975</v>
      </c>
    </row>
    <row r="1102" spans="1:6" x14ac:dyDescent="0.25">
      <c r="A1102" t="s">
        <v>13</v>
      </c>
      <c r="B1102" t="s">
        <v>1</v>
      </c>
      <c r="C1102">
        <v>1988</v>
      </c>
      <c r="D1102">
        <v>38</v>
      </c>
      <c r="E1102" t="s">
        <v>24</v>
      </c>
      <c r="F1102">
        <v>0.22514465132378489</v>
      </c>
    </row>
    <row r="1103" spans="1:6" x14ac:dyDescent="0.25">
      <c r="A1103" t="s">
        <v>13</v>
      </c>
      <c r="B1103" t="s">
        <v>1</v>
      </c>
      <c r="C1103">
        <v>1989</v>
      </c>
      <c r="D1103">
        <v>35</v>
      </c>
      <c r="E1103" t="s">
        <v>24</v>
      </c>
      <c r="F1103">
        <v>0.21150830753526548</v>
      </c>
    </row>
    <row r="1104" spans="1:6" x14ac:dyDescent="0.25">
      <c r="A1104" t="s">
        <v>13</v>
      </c>
      <c r="B1104" t="s">
        <v>1</v>
      </c>
      <c r="C1104">
        <v>1990</v>
      </c>
      <c r="D1104">
        <v>28</v>
      </c>
      <c r="E1104" t="s">
        <v>24</v>
      </c>
      <c r="F1104">
        <v>0.19610197351692421</v>
      </c>
    </row>
    <row r="1105" spans="1:6" x14ac:dyDescent="0.25">
      <c r="A1105" t="s">
        <v>13</v>
      </c>
      <c r="B1105" t="s">
        <v>1</v>
      </c>
      <c r="C1105">
        <v>1991</v>
      </c>
      <c r="D1105">
        <v>32</v>
      </c>
      <c r="E1105" t="s">
        <v>24</v>
      </c>
      <c r="F1105">
        <v>0.2035269548010489</v>
      </c>
    </row>
    <row r="1106" spans="1:6" x14ac:dyDescent="0.25">
      <c r="A1106" t="s">
        <v>13</v>
      </c>
      <c r="B1106" t="s">
        <v>1</v>
      </c>
      <c r="C1106">
        <v>1992</v>
      </c>
      <c r="D1106">
        <v>20</v>
      </c>
      <c r="E1106" t="s">
        <v>24</v>
      </c>
      <c r="F1106">
        <v>0.18511960315065015</v>
      </c>
    </row>
    <row r="1107" spans="1:6" x14ac:dyDescent="0.25">
      <c r="A1107" t="s">
        <v>13</v>
      </c>
      <c r="B1107" t="s">
        <v>1</v>
      </c>
      <c r="C1107">
        <v>1993</v>
      </c>
      <c r="D1107">
        <v>5</v>
      </c>
      <c r="E1107" t="s">
        <v>24</v>
      </c>
      <c r="F1107">
        <v>0.15467024983724342</v>
      </c>
    </row>
    <row r="1108" spans="1:6" x14ac:dyDescent="0.25">
      <c r="A1108" t="s">
        <v>13</v>
      </c>
      <c r="B1108" t="s">
        <v>1</v>
      </c>
      <c r="C1108">
        <v>1994</v>
      </c>
      <c r="D1108">
        <v>16</v>
      </c>
      <c r="E1108" t="s">
        <v>24</v>
      </c>
      <c r="F1108">
        <v>0.172341604434288</v>
      </c>
    </row>
    <row r="1109" spans="1:6" x14ac:dyDescent="0.25">
      <c r="A1109" t="s">
        <v>13</v>
      </c>
      <c r="B1109" t="s">
        <v>1</v>
      </c>
      <c r="C1109">
        <v>1995</v>
      </c>
      <c r="D1109">
        <v>21</v>
      </c>
      <c r="E1109" t="s">
        <v>24</v>
      </c>
      <c r="F1109">
        <v>0.18565680615652433</v>
      </c>
    </row>
    <row r="1110" spans="1:6" x14ac:dyDescent="0.25">
      <c r="A1110" t="s">
        <v>13</v>
      </c>
      <c r="B1110" t="s">
        <v>1</v>
      </c>
      <c r="C1110">
        <v>1996</v>
      </c>
      <c r="D1110">
        <v>36</v>
      </c>
      <c r="E1110" t="s">
        <v>24</v>
      </c>
      <c r="F1110">
        <v>0.21177474233964216</v>
      </c>
    </row>
    <row r="1111" spans="1:6" x14ac:dyDescent="0.25">
      <c r="A1111" t="s">
        <v>13</v>
      </c>
      <c r="B1111" t="s">
        <v>1</v>
      </c>
      <c r="C1111">
        <v>1997</v>
      </c>
      <c r="D1111">
        <v>26</v>
      </c>
      <c r="E1111" t="s">
        <v>24</v>
      </c>
      <c r="F1111">
        <v>0.1924808749569524</v>
      </c>
    </row>
    <row r="1112" spans="1:6" x14ac:dyDescent="0.25">
      <c r="A1112" t="s">
        <v>13</v>
      </c>
      <c r="B1112" t="s">
        <v>1</v>
      </c>
      <c r="C1112">
        <v>1998</v>
      </c>
      <c r="D1112">
        <v>31</v>
      </c>
      <c r="E1112" t="s">
        <v>24</v>
      </c>
      <c r="F1112">
        <v>0.20428564143267544</v>
      </c>
    </row>
    <row r="1113" spans="1:6" x14ac:dyDescent="0.25">
      <c r="A1113" t="s">
        <v>13</v>
      </c>
      <c r="B1113" t="s">
        <v>1</v>
      </c>
      <c r="C1113">
        <v>1999</v>
      </c>
      <c r="D1113">
        <v>13</v>
      </c>
      <c r="E1113" t="s">
        <v>24</v>
      </c>
      <c r="F1113">
        <v>0.17015298485125149</v>
      </c>
    </row>
    <row r="1114" spans="1:6" x14ac:dyDescent="0.25">
      <c r="A1114" t="s">
        <v>13</v>
      </c>
      <c r="B1114" t="s">
        <v>1</v>
      </c>
      <c r="C1114">
        <v>2000</v>
      </c>
      <c r="D1114">
        <v>6</v>
      </c>
      <c r="E1114" t="s">
        <v>24</v>
      </c>
      <c r="F1114">
        <v>0.156610807630571</v>
      </c>
    </row>
    <row r="1115" spans="1:6" x14ac:dyDescent="0.25">
      <c r="A1115" t="s">
        <v>13</v>
      </c>
      <c r="B1115" t="s">
        <v>1</v>
      </c>
      <c r="C1115">
        <v>2001</v>
      </c>
      <c r="D1115">
        <v>30</v>
      </c>
      <c r="E1115" t="s">
        <v>24</v>
      </c>
      <c r="F1115">
        <v>0.20121897657946533</v>
      </c>
    </row>
    <row r="1116" spans="1:6" x14ac:dyDescent="0.25">
      <c r="A1116" t="s">
        <v>13</v>
      </c>
      <c r="B1116" t="s">
        <v>1</v>
      </c>
      <c r="C1116">
        <v>2002</v>
      </c>
      <c r="D1116">
        <v>11</v>
      </c>
      <c r="E1116" t="s">
        <v>24</v>
      </c>
      <c r="F1116">
        <v>0.16676887014300887</v>
      </c>
    </row>
    <row r="1117" spans="1:6" x14ac:dyDescent="0.25">
      <c r="A1117" t="s">
        <v>13</v>
      </c>
      <c r="B1117" t="s">
        <v>1</v>
      </c>
      <c r="C1117">
        <v>2003</v>
      </c>
      <c r="D1117">
        <v>8</v>
      </c>
      <c r="E1117" t="s">
        <v>24</v>
      </c>
      <c r="F1117">
        <v>0.16100983502524963</v>
      </c>
    </row>
    <row r="1118" spans="1:6" x14ac:dyDescent="0.25">
      <c r="A1118" t="s">
        <v>13</v>
      </c>
      <c r="B1118" t="s">
        <v>1</v>
      </c>
      <c r="C1118">
        <v>2004</v>
      </c>
      <c r="D1118">
        <v>12</v>
      </c>
      <c r="E1118" t="s">
        <v>24</v>
      </c>
      <c r="F1118">
        <v>0.16739745414325749</v>
      </c>
    </row>
    <row r="1119" spans="1:6" x14ac:dyDescent="0.25">
      <c r="A1119" t="s">
        <v>13</v>
      </c>
      <c r="B1119" t="s">
        <v>1</v>
      </c>
      <c r="C1119">
        <v>2005</v>
      </c>
      <c r="D1119">
        <v>17</v>
      </c>
      <c r="E1119" t="s">
        <v>24</v>
      </c>
      <c r="F1119">
        <v>0.17432216607863155</v>
      </c>
    </row>
    <row r="1120" spans="1:6" x14ac:dyDescent="0.25">
      <c r="A1120" t="s">
        <v>13</v>
      </c>
      <c r="B1120" t="s">
        <v>1</v>
      </c>
      <c r="C1120">
        <v>2006</v>
      </c>
      <c r="D1120">
        <v>29</v>
      </c>
      <c r="E1120" t="s">
        <v>24</v>
      </c>
      <c r="F1120">
        <v>0.19823078836693458</v>
      </c>
    </row>
    <row r="1121" spans="1:6" x14ac:dyDescent="0.25">
      <c r="A1121" t="s">
        <v>13</v>
      </c>
      <c r="B1121" t="s">
        <v>1</v>
      </c>
      <c r="C1121">
        <v>2007</v>
      </c>
      <c r="D1121">
        <v>15</v>
      </c>
      <c r="E1121" t="s">
        <v>24</v>
      </c>
      <c r="F1121">
        <v>0.1719115124676272</v>
      </c>
    </row>
    <row r="1122" spans="1:6" x14ac:dyDescent="0.25">
      <c r="A1122" t="s">
        <v>13</v>
      </c>
      <c r="B1122" t="s">
        <v>1</v>
      </c>
      <c r="C1122">
        <v>2008</v>
      </c>
      <c r="D1122">
        <v>9</v>
      </c>
      <c r="E1122" t="s">
        <v>24</v>
      </c>
      <c r="F1122">
        <v>0.16437127347334626</v>
      </c>
    </row>
    <row r="1123" spans="1:6" x14ac:dyDescent="0.25">
      <c r="A1123" t="s">
        <v>13</v>
      </c>
      <c r="B1123" t="s">
        <v>1</v>
      </c>
      <c r="C1123">
        <v>2009</v>
      </c>
      <c r="D1123">
        <v>7</v>
      </c>
      <c r="E1123" t="s">
        <v>24</v>
      </c>
      <c r="F1123">
        <v>0.15732224105430517</v>
      </c>
    </row>
    <row r="1124" spans="1:6" x14ac:dyDescent="0.25">
      <c r="A1124" t="s">
        <v>13</v>
      </c>
      <c r="B1124" t="s">
        <v>1</v>
      </c>
      <c r="C1124">
        <v>2010</v>
      </c>
      <c r="D1124">
        <v>22</v>
      </c>
      <c r="E1124" t="s">
        <v>24</v>
      </c>
      <c r="F1124">
        <v>0.18699537846318581</v>
      </c>
    </row>
    <row r="1125" spans="1:6" x14ac:dyDescent="0.25">
      <c r="A1125" t="s">
        <v>13</v>
      </c>
      <c r="B1125" t="s">
        <v>1</v>
      </c>
      <c r="C1125">
        <v>2011</v>
      </c>
      <c r="D1125">
        <v>24</v>
      </c>
      <c r="E1125" t="s">
        <v>24</v>
      </c>
      <c r="F1125">
        <v>0.19168377093671485</v>
      </c>
    </row>
    <row r="1126" spans="1:6" x14ac:dyDescent="0.25">
      <c r="A1126" t="s">
        <v>13</v>
      </c>
      <c r="B1126" t="s">
        <v>1</v>
      </c>
      <c r="C1126">
        <v>2012</v>
      </c>
      <c r="D1126">
        <v>19</v>
      </c>
      <c r="E1126" t="s">
        <v>24</v>
      </c>
      <c r="F1126">
        <v>0.18040155905365038</v>
      </c>
    </row>
    <row r="1127" spans="1:6" x14ac:dyDescent="0.25">
      <c r="A1127" t="s">
        <v>13</v>
      </c>
      <c r="B1127" t="s">
        <v>1</v>
      </c>
      <c r="C1127">
        <v>2013</v>
      </c>
      <c r="D1127">
        <v>18</v>
      </c>
      <c r="E1127" t="s">
        <v>24</v>
      </c>
      <c r="F1127">
        <v>0.1760082530887512</v>
      </c>
    </row>
    <row r="1128" spans="1:6" x14ac:dyDescent="0.25">
      <c r="A1128" t="s">
        <v>13</v>
      </c>
      <c r="B1128" t="s">
        <v>1</v>
      </c>
      <c r="C1128">
        <v>2014</v>
      </c>
      <c r="D1128">
        <v>4</v>
      </c>
      <c r="E1128" t="s">
        <v>24</v>
      </c>
      <c r="F1128">
        <v>0.15347904374827667</v>
      </c>
    </row>
    <row r="1129" spans="1:6" x14ac:dyDescent="0.25">
      <c r="A1129" t="s">
        <v>13</v>
      </c>
      <c r="B1129" t="s">
        <v>1</v>
      </c>
      <c r="C1129">
        <v>2015</v>
      </c>
      <c r="D1129">
        <v>3</v>
      </c>
      <c r="E1129" t="s">
        <v>24</v>
      </c>
      <c r="F1129">
        <v>0.15245990116414332</v>
      </c>
    </row>
    <row r="1130" spans="1:6" x14ac:dyDescent="0.25">
      <c r="A1130" t="s">
        <v>13</v>
      </c>
      <c r="B1130" t="s">
        <v>1</v>
      </c>
      <c r="C1130">
        <v>2016</v>
      </c>
      <c r="D1130">
        <v>2</v>
      </c>
      <c r="E1130" t="s">
        <v>24</v>
      </c>
      <c r="F1130">
        <v>0.14650918405339267</v>
      </c>
    </row>
    <row r="1131" spans="1:6" x14ac:dyDescent="0.25">
      <c r="A1131" t="s">
        <v>13</v>
      </c>
      <c r="B1131" t="s">
        <v>1</v>
      </c>
      <c r="C1131">
        <v>2017</v>
      </c>
      <c r="D1131">
        <v>1</v>
      </c>
      <c r="E1131" t="s">
        <v>24</v>
      </c>
      <c r="F1131">
        <v>0.14511320686731224</v>
      </c>
    </row>
    <row r="1132" spans="1:6" x14ac:dyDescent="0.25">
      <c r="A1132" t="s">
        <v>13</v>
      </c>
      <c r="B1132" t="s">
        <v>1</v>
      </c>
      <c r="C1132">
        <v>2018</v>
      </c>
      <c r="D1132">
        <v>14</v>
      </c>
      <c r="E1132" t="s">
        <v>24</v>
      </c>
      <c r="F1132">
        <v>0.17263601549532398</v>
      </c>
    </row>
    <row r="1133" spans="1:6" x14ac:dyDescent="0.25">
      <c r="A1133" t="s">
        <v>13</v>
      </c>
      <c r="B1133" t="s">
        <v>1</v>
      </c>
      <c r="C1133">
        <v>1980</v>
      </c>
      <c r="D1133">
        <v>25</v>
      </c>
      <c r="E1133" t="s">
        <v>25</v>
      </c>
      <c r="F1133">
        <v>2.2423267656410693E-2</v>
      </c>
    </row>
    <row r="1134" spans="1:6" x14ac:dyDescent="0.25">
      <c r="A1134" t="s">
        <v>13</v>
      </c>
      <c r="B1134" t="s">
        <v>1</v>
      </c>
      <c r="C1134">
        <v>1981</v>
      </c>
      <c r="D1134">
        <v>34</v>
      </c>
      <c r="E1134" t="s">
        <v>25</v>
      </c>
      <c r="F1134">
        <v>2.2111037605392909E-2</v>
      </c>
    </row>
    <row r="1135" spans="1:6" x14ac:dyDescent="0.25">
      <c r="A1135" t="s">
        <v>13</v>
      </c>
      <c r="B1135" t="s">
        <v>1</v>
      </c>
      <c r="C1135">
        <v>1982</v>
      </c>
      <c r="D1135">
        <v>23</v>
      </c>
      <c r="E1135" t="s">
        <v>25</v>
      </c>
      <c r="F1135">
        <v>2.2374529343978079E-2</v>
      </c>
    </row>
    <row r="1136" spans="1:6" x14ac:dyDescent="0.25">
      <c r="A1136" t="s">
        <v>13</v>
      </c>
      <c r="B1136" t="s">
        <v>1</v>
      </c>
      <c r="C1136">
        <v>1983</v>
      </c>
      <c r="D1136">
        <v>10</v>
      </c>
      <c r="E1136" t="s">
        <v>25</v>
      </c>
      <c r="F1136">
        <v>2.1987001923248543E-2</v>
      </c>
    </row>
    <row r="1137" spans="1:6" x14ac:dyDescent="0.25">
      <c r="A1137" t="s">
        <v>13</v>
      </c>
      <c r="B1137" t="s">
        <v>1</v>
      </c>
      <c r="C1137">
        <v>1984</v>
      </c>
      <c r="D1137">
        <v>27</v>
      </c>
      <c r="E1137" t="s">
        <v>25</v>
      </c>
      <c r="F1137">
        <v>2.2462401585228244E-2</v>
      </c>
    </row>
    <row r="1138" spans="1:6" x14ac:dyDescent="0.25">
      <c r="A1138" t="s">
        <v>13</v>
      </c>
      <c r="B1138" t="s">
        <v>1</v>
      </c>
      <c r="C1138">
        <v>1985</v>
      </c>
      <c r="D1138">
        <v>33</v>
      </c>
      <c r="E1138" t="s">
        <v>25</v>
      </c>
      <c r="F1138">
        <v>2.2267251337690658E-2</v>
      </c>
    </row>
    <row r="1139" spans="1:6" x14ac:dyDescent="0.25">
      <c r="A1139" t="s">
        <v>13</v>
      </c>
      <c r="B1139" t="s">
        <v>1</v>
      </c>
      <c r="C1139">
        <v>1986</v>
      </c>
      <c r="D1139">
        <v>37</v>
      </c>
      <c r="E1139" t="s">
        <v>25</v>
      </c>
      <c r="F1139">
        <v>2.241503663806714E-2</v>
      </c>
    </row>
    <row r="1140" spans="1:6" x14ac:dyDescent="0.25">
      <c r="A1140" t="s">
        <v>13</v>
      </c>
      <c r="B1140" t="s">
        <v>1</v>
      </c>
      <c r="C1140">
        <v>1987</v>
      </c>
      <c r="D1140">
        <v>39</v>
      </c>
      <c r="E1140" t="s">
        <v>25</v>
      </c>
      <c r="F1140">
        <v>2.1941866083443042E-2</v>
      </c>
    </row>
    <row r="1141" spans="1:6" x14ac:dyDescent="0.25">
      <c r="A1141" t="s">
        <v>13</v>
      </c>
      <c r="B1141" t="s">
        <v>1</v>
      </c>
      <c r="C1141">
        <v>1988</v>
      </c>
      <c r="D1141">
        <v>38</v>
      </c>
      <c r="E1141" t="s">
        <v>25</v>
      </c>
      <c r="F1141">
        <v>2.2293420241281732E-2</v>
      </c>
    </row>
    <row r="1142" spans="1:6" x14ac:dyDescent="0.25">
      <c r="A1142" t="s">
        <v>13</v>
      </c>
      <c r="B1142" t="s">
        <v>1</v>
      </c>
      <c r="C1142">
        <v>1989</v>
      </c>
      <c r="D1142">
        <v>35</v>
      </c>
      <c r="E1142" t="s">
        <v>25</v>
      </c>
      <c r="F1142">
        <v>2.2390500511006762E-2</v>
      </c>
    </row>
    <row r="1143" spans="1:6" x14ac:dyDescent="0.25">
      <c r="A1143" t="s">
        <v>13</v>
      </c>
      <c r="B1143" t="s">
        <v>1</v>
      </c>
      <c r="C1143">
        <v>1990</v>
      </c>
      <c r="D1143">
        <v>28</v>
      </c>
      <c r="E1143" t="s">
        <v>25</v>
      </c>
      <c r="F1143">
        <v>2.2331108943054779E-2</v>
      </c>
    </row>
    <row r="1144" spans="1:6" x14ac:dyDescent="0.25">
      <c r="A1144" t="s">
        <v>13</v>
      </c>
      <c r="B1144" t="s">
        <v>1</v>
      </c>
      <c r="C1144">
        <v>1991</v>
      </c>
      <c r="D1144">
        <v>32</v>
      </c>
      <c r="E1144" t="s">
        <v>25</v>
      </c>
      <c r="F1144">
        <v>2.2383264512942768E-2</v>
      </c>
    </row>
    <row r="1145" spans="1:6" x14ac:dyDescent="0.25">
      <c r="A1145" t="s">
        <v>13</v>
      </c>
      <c r="B1145" t="s">
        <v>1</v>
      </c>
      <c r="C1145">
        <v>1992</v>
      </c>
      <c r="D1145">
        <v>20</v>
      </c>
      <c r="E1145" t="s">
        <v>25</v>
      </c>
      <c r="F1145">
        <v>2.2636241667468839E-2</v>
      </c>
    </row>
    <row r="1146" spans="1:6" x14ac:dyDescent="0.25">
      <c r="A1146" t="s">
        <v>13</v>
      </c>
      <c r="B1146" t="s">
        <v>1</v>
      </c>
      <c r="C1146">
        <v>1993</v>
      </c>
      <c r="D1146">
        <v>5</v>
      </c>
      <c r="E1146" t="s">
        <v>25</v>
      </c>
      <c r="F1146">
        <v>2.2003103902362833E-2</v>
      </c>
    </row>
    <row r="1147" spans="1:6" x14ac:dyDescent="0.25">
      <c r="A1147" t="s">
        <v>13</v>
      </c>
      <c r="B1147" t="s">
        <v>1</v>
      </c>
      <c r="C1147">
        <v>1994</v>
      </c>
      <c r="D1147">
        <v>16</v>
      </c>
      <c r="E1147" t="s">
        <v>25</v>
      </c>
      <c r="F1147">
        <v>2.2117193015725921E-2</v>
      </c>
    </row>
    <row r="1148" spans="1:6" x14ac:dyDescent="0.25">
      <c r="A1148" t="s">
        <v>13</v>
      </c>
      <c r="B1148" t="s">
        <v>1</v>
      </c>
      <c r="C1148">
        <v>1995</v>
      </c>
      <c r="D1148">
        <v>21</v>
      </c>
      <c r="E1148" t="s">
        <v>25</v>
      </c>
      <c r="F1148">
        <v>2.2427443733547488E-2</v>
      </c>
    </row>
    <row r="1149" spans="1:6" x14ac:dyDescent="0.25">
      <c r="A1149" t="s">
        <v>13</v>
      </c>
      <c r="B1149" t="s">
        <v>1</v>
      </c>
      <c r="C1149">
        <v>1996</v>
      </c>
      <c r="D1149">
        <v>36</v>
      </c>
      <c r="E1149" t="s">
        <v>25</v>
      </c>
      <c r="F1149">
        <v>2.238821475857709E-2</v>
      </c>
    </row>
    <row r="1150" spans="1:6" x14ac:dyDescent="0.25">
      <c r="A1150" t="s">
        <v>13</v>
      </c>
      <c r="B1150" t="s">
        <v>1</v>
      </c>
      <c r="C1150">
        <v>1997</v>
      </c>
      <c r="D1150">
        <v>26</v>
      </c>
      <c r="E1150" t="s">
        <v>25</v>
      </c>
      <c r="F1150">
        <v>2.2014234786866736E-2</v>
      </c>
    </row>
    <row r="1151" spans="1:6" x14ac:dyDescent="0.25">
      <c r="A1151" t="s">
        <v>13</v>
      </c>
      <c r="B1151" t="s">
        <v>1</v>
      </c>
      <c r="C1151">
        <v>1998</v>
      </c>
      <c r="D1151">
        <v>31</v>
      </c>
      <c r="E1151" t="s">
        <v>25</v>
      </c>
      <c r="F1151">
        <v>2.2457781941944196E-2</v>
      </c>
    </row>
    <row r="1152" spans="1:6" x14ac:dyDescent="0.25">
      <c r="A1152" t="s">
        <v>13</v>
      </c>
      <c r="B1152" t="s">
        <v>1</v>
      </c>
      <c r="C1152">
        <v>1999</v>
      </c>
      <c r="D1152">
        <v>13</v>
      </c>
      <c r="E1152" t="s">
        <v>25</v>
      </c>
      <c r="F1152">
        <v>2.2326003549926782E-2</v>
      </c>
    </row>
    <row r="1153" spans="1:6" x14ac:dyDescent="0.25">
      <c r="A1153" t="s">
        <v>13</v>
      </c>
      <c r="B1153" t="s">
        <v>1</v>
      </c>
      <c r="C1153">
        <v>2000</v>
      </c>
      <c r="D1153">
        <v>6</v>
      </c>
      <c r="E1153" t="s">
        <v>25</v>
      </c>
      <c r="F1153">
        <v>2.1892222458697531E-2</v>
      </c>
    </row>
    <row r="1154" spans="1:6" x14ac:dyDescent="0.25">
      <c r="A1154" t="s">
        <v>13</v>
      </c>
      <c r="B1154" t="s">
        <v>1</v>
      </c>
      <c r="C1154">
        <v>2001</v>
      </c>
      <c r="D1154">
        <v>30</v>
      </c>
      <c r="E1154" t="s">
        <v>25</v>
      </c>
      <c r="F1154">
        <v>2.2182922035972334E-2</v>
      </c>
    </row>
    <row r="1155" spans="1:6" x14ac:dyDescent="0.25">
      <c r="A1155" t="s">
        <v>13</v>
      </c>
      <c r="B1155" t="s">
        <v>1</v>
      </c>
      <c r="C1155">
        <v>2002</v>
      </c>
      <c r="D1155">
        <v>11</v>
      </c>
      <c r="E1155" t="s">
        <v>25</v>
      </c>
      <c r="F1155">
        <v>2.2204929589619431E-2</v>
      </c>
    </row>
    <row r="1156" spans="1:6" x14ac:dyDescent="0.25">
      <c r="A1156" t="s">
        <v>13</v>
      </c>
      <c r="B1156" t="s">
        <v>1</v>
      </c>
      <c r="C1156">
        <v>2003</v>
      </c>
      <c r="D1156">
        <v>8</v>
      </c>
      <c r="E1156" t="s">
        <v>25</v>
      </c>
      <c r="F1156">
        <v>2.2176227983020304E-2</v>
      </c>
    </row>
    <row r="1157" spans="1:6" x14ac:dyDescent="0.25">
      <c r="A1157" t="s">
        <v>13</v>
      </c>
      <c r="B1157" t="s">
        <v>1</v>
      </c>
      <c r="C1157">
        <v>2004</v>
      </c>
      <c r="D1157">
        <v>12</v>
      </c>
      <c r="E1157" t="s">
        <v>25</v>
      </c>
      <c r="F1157">
        <v>2.2171486510990691E-2</v>
      </c>
    </row>
    <row r="1158" spans="1:6" x14ac:dyDescent="0.25">
      <c r="A1158" t="s">
        <v>13</v>
      </c>
      <c r="B1158" t="s">
        <v>1</v>
      </c>
      <c r="C1158">
        <v>2005</v>
      </c>
      <c r="D1158">
        <v>17</v>
      </c>
      <c r="E1158" t="s">
        <v>25</v>
      </c>
      <c r="F1158">
        <v>2.2342634186977295E-2</v>
      </c>
    </row>
    <row r="1159" spans="1:6" x14ac:dyDescent="0.25">
      <c r="A1159" t="s">
        <v>13</v>
      </c>
      <c r="B1159" t="s">
        <v>1</v>
      </c>
      <c r="C1159">
        <v>2006</v>
      </c>
      <c r="D1159">
        <v>29</v>
      </c>
      <c r="E1159" t="s">
        <v>25</v>
      </c>
      <c r="F1159">
        <v>2.1680558328871904E-2</v>
      </c>
    </row>
    <row r="1160" spans="1:6" x14ac:dyDescent="0.25">
      <c r="A1160" t="s">
        <v>13</v>
      </c>
      <c r="B1160" t="s">
        <v>1</v>
      </c>
      <c r="C1160">
        <v>2007</v>
      </c>
      <c r="D1160">
        <v>15</v>
      </c>
      <c r="E1160" t="s">
        <v>25</v>
      </c>
      <c r="F1160">
        <v>2.2411075323325234E-2</v>
      </c>
    </row>
    <row r="1161" spans="1:6" x14ac:dyDescent="0.25">
      <c r="A1161" t="s">
        <v>13</v>
      </c>
      <c r="B1161" t="s">
        <v>1</v>
      </c>
      <c r="C1161">
        <v>2008</v>
      </c>
      <c r="D1161">
        <v>9</v>
      </c>
      <c r="E1161" t="s">
        <v>25</v>
      </c>
      <c r="F1161">
        <v>2.2379959815437906E-2</v>
      </c>
    </row>
    <row r="1162" spans="1:6" x14ac:dyDescent="0.25">
      <c r="A1162" t="s">
        <v>13</v>
      </c>
      <c r="B1162" t="s">
        <v>1</v>
      </c>
      <c r="C1162">
        <v>2009</v>
      </c>
      <c r="D1162">
        <v>7</v>
      </c>
      <c r="E1162" t="s">
        <v>25</v>
      </c>
      <c r="F1162">
        <v>2.2101738982547279E-2</v>
      </c>
    </row>
    <row r="1163" spans="1:6" x14ac:dyDescent="0.25">
      <c r="A1163" t="s">
        <v>13</v>
      </c>
      <c r="B1163" t="s">
        <v>1</v>
      </c>
      <c r="C1163">
        <v>2010</v>
      </c>
      <c r="D1163">
        <v>22</v>
      </c>
      <c r="E1163" t="s">
        <v>25</v>
      </c>
      <c r="F1163">
        <v>2.2667153774821997E-2</v>
      </c>
    </row>
    <row r="1164" spans="1:6" x14ac:dyDescent="0.25">
      <c r="A1164" t="s">
        <v>13</v>
      </c>
      <c r="B1164" t="s">
        <v>1</v>
      </c>
      <c r="C1164">
        <v>2011</v>
      </c>
      <c r="D1164">
        <v>24</v>
      </c>
      <c r="E1164" t="s">
        <v>25</v>
      </c>
      <c r="F1164">
        <v>2.2471977807901097E-2</v>
      </c>
    </row>
    <row r="1165" spans="1:6" x14ac:dyDescent="0.25">
      <c r="A1165" t="s">
        <v>13</v>
      </c>
      <c r="B1165" t="s">
        <v>1</v>
      </c>
      <c r="C1165">
        <v>2012</v>
      </c>
      <c r="D1165">
        <v>19</v>
      </c>
      <c r="E1165" t="s">
        <v>25</v>
      </c>
      <c r="F1165">
        <v>2.2313643805794509E-2</v>
      </c>
    </row>
    <row r="1166" spans="1:6" x14ac:dyDescent="0.25">
      <c r="A1166" t="s">
        <v>13</v>
      </c>
      <c r="B1166" t="s">
        <v>1</v>
      </c>
      <c r="C1166">
        <v>2013</v>
      </c>
      <c r="D1166">
        <v>18</v>
      </c>
      <c r="E1166" t="s">
        <v>25</v>
      </c>
      <c r="F1166">
        <v>2.2239998268143723E-2</v>
      </c>
    </row>
    <row r="1167" spans="1:6" x14ac:dyDescent="0.25">
      <c r="A1167" t="s">
        <v>13</v>
      </c>
      <c r="B1167" t="s">
        <v>1</v>
      </c>
      <c r="C1167">
        <v>2014</v>
      </c>
      <c r="D1167">
        <v>4</v>
      </c>
      <c r="E1167" t="s">
        <v>25</v>
      </c>
      <c r="F1167">
        <v>2.1979692631333109E-2</v>
      </c>
    </row>
    <row r="1168" spans="1:6" x14ac:dyDescent="0.25">
      <c r="A1168" t="s">
        <v>13</v>
      </c>
      <c r="B1168" t="s">
        <v>1</v>
      </c>
      <c r="C1168">
        <v>2015</v>
      </c>
      <c r="D1168">
        <v>3</v>
      </c>
      <c r="E1168" t="s">
        <v>25</v>
      </c>
      <c r="F1168">
        <v>2.2216171706709864E-2</v>
      </c>
    </row>
    <row r="1169" spans="1:6" x14ac:dyDescent="0.25">
      <c r="A1169" t="s">
        <v>13</v>
      </c>
      <c r="B1169" t="s">
        <v>1</v>
      </c>
      <c r="C1169">
        <v>2016</v>
      </c>
      <c r="D1169">
        <v>2</v>
      </c>
      <c r="E1169" t="s">
        <v>25</v>
      </c>
      <c r="F1169">
        <v>2.2278728166901345E-2</v>
      </c>
    </row>
    <row r="1170" spans="1:6" x14ac:dyDescent="0.25">
      <c r="A1170" t="s">
        <v>13</v>
      </c>
      <c r="B1170" t="s">
        <v>1</v>
      </c>
      <c r="C1170">
        <v>2017</v>
      </c>
      <c r="D1170">
        <v>1</v>
      </c>
      <c r="E1170" t="s">
        <v>25</v>
      </c>
      <c r="F1170">
        <v>2.2068760999397814E-2</v>
      </c>
    </row>
    <row r="1171" spans="1:6" x14ac:dyDescent="0.25">
      <c r="A1171" t="s">
        <v>13</v>
      </c>
      <c r="B1171" t="s">
        <v>1</v>
      </c>
      <c r="C1171">
        <v>2018</v>
      </c>
      <c r="D1171">
        <v>14</v>
      </c>
      <c r="E1171" t="s">
        <v>25</v>
      </c>
      <c r="F1171">
        <v>2.2449699976377444E-2</v>
      </c>
    </row>
    <row r="1172" spans="1:6" x14ac:dyDescent="0.25">
      <c r="A1172" t="s">
        <v>13</v>
      </c>
      <c r="B1172" t="s">
        <v>2</v>
      </c>
      <c r="C1172">
        <v>1980</v>
      </c>
      <c r="D1172">
        <v>31</v>
      </c>
      <c r="E1172" t="s">
        <v>23</v>
      </c>
      <c r="F1172">
        <v>0</v>
      </c>
    </row>
    <row r="1173" spans="1:6" x14ac:dyDescent="0.25">
      <c r="A1173" t="s">
        <v>13</v>
      </c>
      <c r="B1173" t="s">
        <v>2</v>
      </c>
      <c r="C1173">
        <v>1981</v>
      </c>
      <c r="D1173">
        <v>39</v>
      </c>
      <c r="E1173" t="s">
        <v>23</v>
      </c>
      <c r="F1173">
        <v>0</v>
      </c>
    </row>
    <row r="1174" spans="1:6" x14ac:dyDescent="0.25">
      <c r="A1174" t="s">
        <v>13</v>
      </c>
      <c r="B1174" t="s">
        <v>2</v>
      </c>
      <c r="C1174">
        <v>1982</v>
      </c>
      <c r="D1174">
        <v>28</v>
      </c>
      <c r="E1174" t="s">
        <v>23</v>
      </c>
      <c r="F1174">
        <v>0</v>
      </c>
    </row>
    <row r="1175" spans="1:6" x14ac:dyDescent="0.25">
      <c r="A1175" t="s">
        <v>13</v>
      </c>
      <c r="B1175" t="s">
        <v>2</v>
      </c>
      <c r="C1175">
        <v>1983</v>
      </c>
      <c r="D1175">
        <v>6</v>
      </c>
      <c r="E1175" t="s">
        <v>23</v>
      </c>
      <c r="F1175">
        <v>0</v>
      </c>
    </row>
    <row r="1176" spans="1:6" x14ac:dyDescent="0.25">
      <c r="A1176" t="s">
        <v>13</v>
      </c>
      <c r="B1176" t="s">
        <v>2</v>
      </c>
      <c r="C1176">
        <v>1984</v>
      </c>
      <c r="D1176">
        <v>17</v>
      </c>
      <c r="E1176" t="s">
        <v>23</v>
      </c>
      <c r="F1176">
        <v>0</v>
      </c>
    </row>
    <row r="1177" spans="1:6" x14ac:dyDescent="0.25">
      <c r="A1177" t="s">
        <v>13</v>
      </c>
      <c r="B1177" t="s">
        <v>2</v>
      </c>
      <c r="C1177">
        <v>1985</v>
      </c>
      <c r="D1177">
        <v>30</v>
      </c>
      <c r="E1177" t="s">
        <v>23</v>
      </c>
      <c r="F1177">
        <v>0</v>
      </c>
    </row>
    <row r="1178" spans="1:6" x14ac:dyDescent="0.25">
      <c r="A1178" t="s">
        <v>13</v>
      </c>
      <c r="B1178" t="s">
        <v>2</v>
      </c>
      <c r="C1178">
        <v>1986</v>
      </c>
      <c r="D1178">
        <v>38</v>
      </c>
      <c r="E1178" t="s">
        <v>23</v>
      </c>
      <c r="F1178">
        <v>0</v>
      </c>
    </row>
    <row r="1179" spans="1:6" x14ac:dyDescent="0.25">
      <c r="A1179" t="s">
        <v>13</v>
      </c>
      <c r="B1179" t="s">
        <v>2</v>
      </c>
      <c r="C1179">
        <v>1987</v>
      </c>
      <c r="D1179">
        <v>25</v>
      </c>
      <c r="E1179" t="s">
        <v>23</v>
      </c>
      <c r="F1179">
        <v>0</v>
      </c>
    </row>
    <row r="1180" spans="1:6" x14ac:dyDescent="0.25">
      <c r="A1180" t="s">
        <v>13</v>
      </c>
      <c r="B1180" t="s">
        <v>2</v>
      </c>
      <c r="C1180">
        <v>1988</v>
      </c>
      <c r="D1180">
        <v>33</v>
      </c>
      <c r="E1180" t="s">
        <v>23</v>
      </c>
      <c r="F1180">
        <v>0</v>
      </c>
    </row>
    <row r="1181" spans="1:6" x14ac:dyDescent="0.25">
      <c r="A1181" t="s">
        <v>13</v>
      </c>
      <c r="B1181" t="s">
        <v>2</v>
      </c>
      <c r="C1181">
        <v>1989</v>
      </c>
      <c r="D1181">
        <v>26</v>
      </c>
      <c r="E1181" t="s">
        <v>23</v>
      </c>
      <c r="F1181">
        <v>0</v>
      </c>
    </row>
    <row r="1182" spans="1:6" x14ac:dyDescent="0.25">
      <c r="A1182" t="s">
        <v>13</v>
      </c>
      <c r="B1182" t="s">
        <v>2</v>
      </c>
      <c r="C1182">
        <v>1990</v>
      </c>
      <c r="D1182">
        <v>12</v>
      </c>
      <c r="E1182" t="s">
        <v>23</v>
      </c>
      <c r="F1182">
        <v>0</v>
      </c>
    </row>
    <row r="1183" spans="1:6" x14ac:dyDescent="0.25">
      <c r="A1183" t="s">
        <v>13</v>
      </c>
      <c r="B1183" t="s">
        <v>2</v>
      </c>
      <c r="C1183">
        <v>1991</v>
      </c>
      <c r="D1183">
        <v>35</v>
      </c>
      <c r="E1183" t="s">
        <v>23</v>
      </c>
      <c r="F1183">
        <v>0</v>
      </c>
    </row>
    <row r="1184" spans="1:6" x14ac:dyDescent="0.25">
      <c r="A1184" t="s">
        <v>13</v>
      </c>
      <c r="B1184" t="s">
        <v>2</v>
      </c>
      <c r="C1184">
        <v>1992</v>
      </c>
      <c r="D1184">
        <v>20</v>
      </c>
      <c r="E1184" t="s">
        <v>23</v>
      </c>
      <c r="F1184">
        <v>0</v>
      </c>
    </row>
    <row r="1185" spans="1:6" x14ac:dyDescent="0.25">
      <c r="A1185" t="s">
        <v>13</v>
      </c>
      <c r="B1185" t="s">
        <v>2</v>
      </c>
      <c r="C1185">
        <v>1993</v>
      </c>
      <c r="D1185">
        <v>5</v>
      </c>
      <c r="E1185" t="s">
        <v>23</v>
      </c>
      <c r="F1185">
        <v>0</v>
      </c>
    </row>
    <row r="1186" spans="1:6" x14ac:dyDescent="0.25">
      <c r="A1186" t="s">
        <v>13</v>
      </c>
      <c r="B1186" t="s">
        <v>2</v>
      </c>
      <c r="C1186">
        <v>1994</v>
      </c>
      <c r="D1186">
        <v>36</v>
      </c>
      <c r="E1186" t="s">
        <v>23</v>
      </c>
      <c r="F1186">
        <v>0</v>
      </c>
    </row>
    <row r="1187" spans="1:6" x14ac:dyDescent="0.25">
      <c r="A1187" t="s">
        <v>13</v>
      </c>
      <c r="B1187" t="s">
        <v>2</v>
      </c>
      <c r="C1187">
        <v>1995</v>
      </c>
      <c r="D1187">
        <v>14</v>
      </c>
      <c r="E1187" t="s">
        <v>23</v>
      </c>
      <c r="F1187">
        <v>1.0189830329771039E-8</v>
      </c>
    </row>
    <row r="1188" spans="1:6" x14ac:dyDescent="0.25">
      <c r="A1188" t="s">
        <v>13</v>
      </c>
      <c r="B1188" t="s">
        <v>2</v>
      </c>
      <c r="C1188">
        <v>1996</v>
      </c>
      <c r="D1188">
        <v>24</v>
      </c>
      <c r="E1188" t="s">
        <v>23</v>
      </c>
      <c r="F1188">
        <v>0</v>
      </c>
    </row>
    <row r="1189" spans="1:6" x14ac:dyDescent="0.25">
      <c r="A1189" t="s">
        <v>13</v>
      </c>
      <c r="B1189" t="s">
        <v>2</v>
      </c>
      <c r="C1189">
        <v>1997</v>
      </c>
      <c r="D1189">
        <v>3</v>
      </c>
      <c r="E1189" t="s">
        <v>23</v>
      </c>
      <c r="F1189">
        <v>0</v>
      </c>
    </row>
    <row r="1190" spans="1:6" x14ac:dyDescent="0.25">
      <c r="A1190" t="s">
        <v>13</v>
      </c>
      <c r="B1190" t="s">
        <v>2</v>
      </c>
      <c r="C1190">
        <v>1998</v>
      </c>
      <c r="D1190">
        <v>37</v>
      </c>
      <c r="E1190" t="s">
        <v>23</v>
      </c>
      <c r="F1190">
        <v>0</v>
      </c>
    </row>
    <row r="1191" spans="1:6" x14ac:dyDescent="0.25">
      <c r="A1191" t="s">
        <v>13</v>
      </c>
      <c r="B1191" t="s">
        <v>2</v>
      </c>
      <c r="C1191">
        <v>1999</v>
      </c>
      <c r="D1191">
        <v>13</v>
      </c>
      <c r="E1191" t="s">
        <v>23</v>
      </c>
      <c r="F1191">
        <v>0</v>
      </c>
    </row>
    <row r="1192" spans="1:6" x14ac:dyDescent="0.25">
      <c r="A1192" t="s">
        <v>13</v>
      </c>
      <c r="B1192" t="s">
        <v>2</v>
      </c>
      <c r="C1192">
        <v>2000</v>
      </c>
      <c r="D1192">
        <v>1</v>
      </c>
      <c r="E1192" t="s">
        <v>23</v>
      </c>
      <c r="F1192">
        <v>0</v>
      </c>
    </row>
    <row r="1193" spans="1:6" x14ac:dyDescent="0.25">
      <c r="A1193" t="s">
        <v>13</v>
      </c>
      <c r="B1193" t="s">
        <v>2</v>
      </c>
      <c r="C1193">
        <v>2001</v>
      </c>
      <c r="D1193">
        <v>16</v>
      </c>
      <c r="E1193" t="s">
        <v>23</v>
      </c>
      <c r="F1193">
        <v>0</v>
      </c>
    </row>
    <row r="1194" spans="1:6" x14ac:dyDescent="0.25">
      <c r="A1194" t="s">
        <v>13</v>
      </c>
      <c r="B1194" t="s">
        <v>2</v>
      </c>
      <c r="C1194">
        <v>2002</v>
      </c>
      <c r="D1194">
        <v>4</v>
      </c>
      <c r="E1194" t="s">
        <v>23</v>
      </c>
      <c r="F1194">
        <v>0</v>
      </c>
    </row>
    <row r="1195" spans="1:6" x14ac:dyDescent="0.25">
      <c r="A1195" t="s">
        <v>13</v>
      </c>
      <c r="B1195" t="s">
        <v>2</v>
      </c>
      <c r="C1195">
        <v>2003</v>
      </c>
      <c r="D1195">
        <v>18</v>
      </c>
      <c r="E1195" t="s">
        <v>23</v>
      </c>
      <c r="F1195">
        <v>5.660123319882585E-9</v>
      </c>
    </row>
    <row r="1196" spans="1:6" x14ac:dyDescent="0.25">
      <c r="A1196" t="s">
        <v>13</v>
      </c>
      <c r="B1196" t="s">
        <v>2</v>
      </c>
      <c r="C1196">
        <v>2004</v>
      </c>
      <c r="D1196">
        <v>8</v>
      </c>
      <c r="E1196" t="s">
        <v>23</v>
      </c>
      <c r="F1196">
        <v>0</v>
      </c>
    </row>
    <row r="1197" spans="1:6" x14ac:dyDescent="0.25">
      <c r="A1197" t="s">
        <v>13</v>
      </c>
      <c r="B1197" t="s">
        <v>2</v>
      </c>
      <c r="C1197">
        <v>2005</v>
      </c>
      <c r="D1197">
        <v>9</v>
      </c>
      <c r="E1197" t="s">
        <v>23</v>
      </c>
      <c r="F1197">
        <v>0</v>
      </c>
    </row>
    <row r="1198" spans="1:6" x14ac:dyDescent="0.25">
      <c r="A1198" t="s">
        <v>13</v>
      </c>
      <c r="B1198" t="s">
        <v>2</v>
      </c>
      <c r="C1198">
        <v>2006</v>
      </c>
      <c r="D1198">
        <v>11</v>
      </c>
      <c r="E1198" t="s">
        <v>23</v>
      </c>
      <c r="F1198">
        <v>0</v>
      </c>
    </row>
    <row r="1199" spans="1:6" x14ac:dyDescent="0.25">
      <c r="A1199" t="s">
        <v>13</v>
      </c>
      <c r="B1199" t="s">
        <v>2</v>
      </c>
      <c r="C1199">
        <v>2007</v>
      </c>
      <c r="D1199">
        <v>21</v>
      </c>
      <c r="E1199" t="s">
        <v>23</v>
      </c>
      <c r="F1199">
        <v>0</v>
      </c>
    </row>
    <row r="1200" spans="1:6" x14ac:dyDescent="0.25">
      <c r="A1200" t="s">
        <v>13</v>
      </c>
      <c r="B1200" t="s">
        <v>2</v>
      </c>
      <c r="C1200">
        <v>2008</v>
      </c>
      <c r="D1200">
        <v>7</v>
      </c>
      <c r="E1200" t="s">
        <v>23</v>
      </c>
      <c r="F1200">
        <v>0</v>
      </c>
    </row>
    <row r="1201" spans="1:6" x14ac:dyDescent="0.25">
      <c r="A1201" t="s">
        <v>13</v>
      </c>
      <c r="B1201" t="s">
        <v>2</v>
      </c>
      <c r="C1201">
        <v>2009</v>
      </c>
      <c r="D1201">
        <v>15</v>
      </c>
      <c r="E1201" t="s">
        <v>23</v>
      </c>
      <c r="F1201">
        <v>0</v>
      </c>
    </row>
    <row r="1202" spans="1:6" x14ac:dyDescent="0.25">
      <c r="A1202" t="s">
        <v>13</v>
      </c>
      <c r="B1202" t="s">
        <v>2</v>
      </c>
      <c r="C1202">
        <v>2010</v>
      </c>
      <c r="D1202">
        <v>32</v>
      </c>
      <c r="E1202" t="s">
        <v>23</v>
      </c>
      <c r="F1202">
        <v>0</v>
      </c>
    </row>
    <row r="1203" spans="1:6" x14ac:dyDescent="0.25">
      <c r="A1203" t="s">
        <v>13</v>
      </c>
      <c r="B1203" t="s">
        <v>2</v>
      </c>
      <c r="C1203">
        <v>2011</v>
      </c>
      <c r="D1203">
        <v>22</v>
      </c>
      <c r="E1203" t="s">
        <v>23</v>
      </c>
      <c r="F1203">
        <v>0</v>
      </c>
    </row>
    <row r="1204" spans="1:6" x14ac:dyDescent="0.25">
      <c r="A1204" t="s">
        <v>13</v>
      </c>
      <c r="B1204" t="s">
        <v>2</v>
      </c>
      <c r="C1204">
        <v>2012</v>
      </c>
      <c r="D1204">
        <v>29</v>
      </c>
      <c r="E1204" t="s">
        <v>23</v>
      </c>
      <c r="F1204">
        <v>0</v>
      </c>
    </row>
    <row r="1205" spans="1:6" x14ac:dyDescent="0.25">
      <c r="A1205" t="s">
        <v>13</v>
      </c>
      <c r="B1205" t="s">
        <v>2</v>
      </c>
      <c r="C1205">
        <v>2013</v>
      </c>
      <c r="D1205">
        <v>27</v>
      </c>
      <c r="E1205" t="s">
        <v>23</v>
      </c>
      <c r="F1205">
        <v>5.6628145082265722E-9</v>
      </c>
    </row>
    <row r="1206" spans="1:6" x14ac:dyDescent="0.25">
      <c r="A1206" t="s">
        <v>13</v>
      </c>
      <c r="B1206" t="s">
        <v>2</v>
      </c>
      <c r="C1206">
        <v>2014</v>
      </c>
      <c r="D1206">
        <v>19</v>
      </c>
      <c r="E1206" t="s">
        <v>23</v>
      </c>
      <c r="F1206">
        <v>0</v>
      </c>
    </row>
    <row r="1207" spans="1:6" x14ac:dyDescent="0.25">
      <c r="A1207" t="s">
        <v>13</v>
      </c>
      <c r="B1207" t="s">
        <v>2</v>
      </c>
      <c r="C1207">
        <v>2015</v>
      </c>
      <c r="D1207">
        <v>34</v>
      </c>
      <c r="E1207" t="s">
        <v>23</v>
      </c>
      <c r="F1207">
        <v>0</v>
      </c>
    </row>
    <row r="1208" spans="1:6" x14ac:dyDescent="0.25">
      <c r="A1208" t="s">
        <v>13</v>
      </c>
      <c r="B1208" t="s">
        <v>2</v>
      </c>
      <c r="C1208">
        <v>2016</v>
      </c>
      <c r="D1208">
        <v>10</v>
      </c>
      <c r="E1208" t="s">
        <v>23</v>
      </c>
      <c r="F1208">
        <v>0</v>
      </c>
    </row>
    <row r="1209" spans="1:6" x14ac:dyDescent="0.25">
      <c r="A1209" t="s">
        <v>13</v>
      </c>
      <c r="B1209" t="s">
        <v>2</v>
      </c>
      <c r="C1209">
        <v>2017</v>
      </c>
      <c r="D1209">
        <v>2</v>
      </c>
      <c r="E1209" t="s">
        <v>23</v>
      </c>
      <c r="F1209">
        <v>0</v>
      </c>
    </row>
    <row r="1210" spans="1:6" x14ac:dyDescent="0.25">
      <c r="A1210" t="s">
        <v>13</v>
      </c>
      <c r="B1210" t="s">
        <v>2</v>
      </c>
      <c r="C1210">
        <v>2018</v>
      </c>
      <c r="D1210">
        <v>23</v>
      </c>
      <c r="E1210" t="s">
        <v>23</v>
      </c>
      <c r="F1210">
        <v>0</v>
      </c>
    </row>
    <row r="1211" spans="1:6" x14ac:dyDescent="0.25">
      <c r="A1211" t="s">
        <v>13</v>
      </c>
      <c r="B1211" t="s">
        <v>2</v>
      </c>
      <c r="C1211">
        <v>1980</v>
      </c>
      <c r="D1211">
        <v>31</v>
      </c>
      <c r="E1211" t="s">
        <v>28</v>
      </c>
      <c r="F1211">
        <v>0.70031004589123202</v>
      </c>
    </row>
    <row r="1212" spans="1:6" x14ac:dyDescent="0.25">
      <c r="A1212" t="s">
        <v>13</v>
      </c>
      <c r="B1212" t="s">
        <v>2</v>
      </c>
      <c r="C1212">
        <v>1981</v>
      </c>
      <c r="D1212">
        <v>39</v>
      </c>
      <c r="E1212" t="s">
        <v>28</v>
      </c>
      <c r="F1212">
        <v>0.69896431919408042</v>
      </c>
    </row>
    <row r="1213" spans="1:6" x14ac:dyDescent="0.25">
      <c r="A1213" t="s">
        <v>13</v>
      </c>
      <c r="B1213" t="s">
        <v>2</v>
      </c>
      <c r="C1213">
        <v>1982</v>
      </c>
      <c r="D1213">
        <v>28</v>
      </c>
      <c r="E1213" t="s">
        <v>28</v>
      </c>
      <c r="F1213">
        <v>0.70095139544801088</v>
      </c>
    </row>
    <row r="1214" spans="1:6" x14ac:dyDescent="0.25">
      <c r="A1214" t="s">
        <v>13</v>
      </c>
      <c r="B1214" t="s">
        <v>2</v>
      </c>
      <c r="C1214">
        <v>1983</v>
      </c>
      <c r="D1214">
        <v>6</v>
      </c>
      <c r="E1214" t="s">
        <v>28</v>
      </c>
      <c r="F1214">
        <v>0.70395562437239856</v>
      </c>
    </row>
    <row r="1215" spans="1:6" x14ac:dyDescent="0.25">
      <c r="A1215" t="s">
        <v>13</v>
      </c>
      <c r="B1215" t="s">
        <v>2</v>
      </c>
      <c r="C1215">
        <v>1984</v>
      </c>
      <c r="D1215">
        <v>17</v>
      </c>
      <c r="E1215" t="s">
        <v>28</v>
      </c>
      <c r="F1215">
        <v>0.70216293540837882</v>
      </c>
    </row>
    <row r="1216" spans="1:6" x14ac:dyDescent="0.25">
      <c r="A1216" t="s">
        <v>13</v>
      </c>
      <c r="B1216" t="s">
        <v>2</v>
      </c>
      <c r="C1216">
        <v>1985</v>
      </c>
      <c r="D1216">
        <v>30</v>
      </c>
      <c r="E1216" t="s">
        <v>28</v>
      </c>
      <c r="F1216">
        <v>0.69984666567226395</v>
      </c>
    </row>
    <row r="1217" spans="1:6" x14ac:dyDescent="0.25">
      <c r="A1217" t="s">
        <v>13</v>
      </c>
      <c r="B1217" t="s">
        <v>2</v>
      </c>
      <c r="C1217">
        <v>1986</v>
      </c>
      <c r="D1217">
        <v>38</v>
      </c>
      <c r="E1217" t="s">
        <v>28</v>
      </c>
      <c r="F1217">
        <v>0.69860024362606765</v>
      </c>
    </row>
    <row r="1218" spans="1:6" x14ac:dyDescent="0.25">
      <c r="A1218" t="s">
        <v>13</v>
      </c>
      <c r="B1218" t="s">
        <v>2</v>
      </c>
      <c r="C1218">
        <v>1987</v>
      </c>
      <c r="D1218">
        <v>25</v>
      </c>
      <c r="E1218" t="s">
        <v>28</v>
      </c>
      <c r="F1218">
        <v>0.70106878419279695</v>
      </c>
    </row>
    <row r="1219" spans="1:6" x14ac:dyDescent="0.25">
      <c r="A1219" t="s">
        <v>13</v>
      </c>
      <c r="B1219" t="s">
        <v>2</v>
      </c>
      <c r="C1219">
        <v>1988</v>
      </c>
      <c r="D1219">
        <v>33</v>
      </c>
      <c r="E1219" t="s">
        <v>28</v>
      </c>
      <c r="F1219">
        <v>0.70012736491452732</v>
      </c>
    </row>
    <row r="1220" spans="1:6" x14ac:dyDescent="0.25">
      <c r="A1220" t="s">
        <v>13</v>
      </c>
      <c r="B1220" t="s">
        <v>2</v>
      </c>
      <c r="C1220">
        <v>1989</v>
      </c>
      <c r="D1220">
        <v>26</v>
      </c>
      <c r="E1220" t="s">
        <v>28</v>
      </c>
      <c r="F1220">
        <v>0.7005175084480233</v>
      </c>
    </row>
    <row r="1221" spans="1:6" x14ac:dyDescent="0.25">
      <c r="A1221" t="s">
        <v>13</v>
      </c>
      <c r="B1221" t="s">
        <v>2</v>
      </c>
      <c r="C1221">
        <v>1990</v>
      </c>
      <c r="D1221">
        <v>12</v>
      </c>
      <c r="E1221" t="s">
        <v>28</v>
      </c>
      <c r="F1221">
        <v>0.70330662894576357</v>
      </c>
    </row>
    <row r="1222" spans="1:6" x14ac:dyDescent="0.25">
      <c r="A1222" t="s">
        <v>13</v>
      </c>
      <c r="B1222" t="s">
        <v>2</v>
      </c>
      <c r="C1222">
        <v>1991</v>
      </c>
      <c r="D1222">
        <v>35</v>
      </c>
      <c r="E1222" t="s">
        <v>28</v>
      </c>
      <c r="F1222">
        <v>0.70011388542758968</v>
      </c>
    </row>
    <row r="1223" spans="1:6" x14ac:dyDescent="0.25">
      <c r="A1223" t="s">
        <v>13</v>
      </c>
      <c r="B1223" t="s">
        <v>2</v>
      </c>
      <c r="C1223">
        <v>1992</v>
      </c>
      <c r="D1223">
        <v>20</v>
      </c>
      <c r="E1223" t="s">
        <v>28</v>
      </c>
      <c r="F1223">
        <v>0.70108099747938601</v>
      </c>
    </row>
    <row r="1224" spans="1:6" x14ac:dyDescent="0.25">
      <c r="A1224" t="s">
        <v>13</v>
      </c>
      <c r="B1224" t="s">
        <v>2</v>
      </c>
      <c r="C1224">
        <v>1993</v>
      </c>
      <c r="D1224">
        <v>5</v>
      </c>
      <c r="E1224" t="s">
        <v>28</v>
      </c>
      <c r="F1224">
        <v>0.70374051172013163</v>
      </c>
    </row>
    <row r="1225" spans="1:6" x14ac:dyDescent="0.25">
      <c r="A1225" t="s">
        <v>13</v>
      </c>
      <c r="B1225" t="s">
        <v>2</v>
      </c>
      <c r="C1225">
        <v>1994</v>
      </c>
      <c r="D1225">
        <v>36</v>
      </c>
      <c r="E1225" t="s">
        <v>28</v>
      </c>
      <c r="F1225">
        <v>0.70008705982840413</v>
      </c>
    </row>
    <row r="1226" spans="1:6" x14ac:dyDescent="0.25">
      <c r="A1226" t="s">
        <v>13</v>
      </c>
      <c r="B1226" t="s">
        <v>2</v>
      </c>
      <c r="C1226">
        <v>1995</v>
      </c>
      <c r="D1226">
        <v>14</v>
      </c>
      <c r="E1226" t="s">
        <v>28</v>
      </c>
      <c r="F1226">
        <v>0.70285751814984088</v>
      </c>
    </row>
    <row r="1227" spans="1:6" x14ac:dyDescent="0.25">
      <c r="A1227" t="s">
        <v>13</v>
      </c>
      <c r="B1227" t="s">
        <v>2</v>
      </c>
      <c r="C1227">
        <v>1996</v>
      </c>
      <c r="D1227">
        <v>24</v>
      </c>
      <c r="E1227" t="s">
        <v>28</v>
      </c>
      <c r="F1227">
        <v>0.70121591248274096</v>
      </c>
    </row>
    <row r="1228" spans="1:6" x14ac:dyDescent="0.25">
      <c r="A1228" t="s">
        <v>13</v>
      </c>
      <c r="B1228" t="s">
        <v>2</v>
      </c>
      <c r="C1228">
        <v>1997</v>
      </c>
      <c r="D1228">
        <v>3</v>
      </c>
      <c r="E1228" t="s">
        <v>28</v>
      </c>
      <c r="F1228">
        <v>0.70464883009473389</v>
      </c>
    </row>
    <row r="1229" spans="1:6" x14ac:dyDescent="0.25">
      <c r="A1229" t="s">
        <v>13</v>
      </c>
      <c r="B1229" t="s">
        <v>2</v>
      </c>
      <c r="C1229">
        <v>1998</v>
      </c>
      <c r="D1229">
        <v>37</v>
      </c>
      <c r="E1229" t="s">
        <v>28</v>
      </c>
      <c r="F1229">
        <v>0.6999923570246015</v>
      </c>
    </row>
    <row r="1230" spans="1:6" x14ac:dyDescent="0.25">
      <c r="A1230" t="s">
        <v>13</v>
      </c>
      <c r="B1230" t="s">
        <v>2</v>
      </c>
      <c r="C1230">
        <v>1999</v>
      </c>
      <c r="D1230">
        <v>13</v>
      </c>
      <c r="E1230" t="s">
        <v>28</v>
      </c>
      <c r="F1230">
        <v>0.7026855605475002</v>
      </c>
    </row>
    <row r="1231" spans="1:6" x14ac:dyDescent="0.25">
      <c r="A1231" t="s">
        <v>13</v>
      </c>
      <c r="B1231" t="s">
        <v>2</v>
      </c>
      <c r="C1231">
        <v>2000</v>
      </c>
      <c r="D1231">
        <v>1</v>
      </c>
      <c r="E1231" t="s">
        <v>28</v>
      </c>
      <c r="F1231">
        <v>0.71086536810037404</v>
      </c>
    </row>
    <row r="1232" spans="1:6" x14ac:dyDescent="0.25">
      <c r="A1232" t="s">
        <v>13</v>
      </c>
      <c r="B1232" t="s">
        <v>2</v>
      </c>
      <c r="C1232">
        <v>2001</v>
      </c>
      <c r="D1232">
        <v>16</v>
      </c>
      <c r="E1232" t="s">
        <v>28</v>
      </c>
      <c r="F1232">
        <v>0.70285488702985444</v>
      </c>
    </row>
    <row r="1233" spans="1:6" x14ac:dyDescent="0.25">
      <c r="A1233" t="s">
        <v>13</v>
      </c>
      <c r="B1233" t="s">
        <v>2</v>
      </c>
      <c r="C1233">
        <v>2002</v>
      </c>
      <c r="D1233">
        <v>4</v>
      </c>
      <c r="E1233" t="s">
        <v>28</v>
      </c>
      <c r="F1233">
        <v>0.70435298378069211</v>
      </c>
    </row>
    <row r="1234" spans="1:6" x14ac:dyDescent="0.25">
      <c r="A1234" t="s">
        <v>13</v>
      </c>
      <c r="B1234" t="s">
        <v>2</v>
      </c>
      <c r="C1234">
        <v>2003</v>
      </c>
      <c r="D1234">
        <v>18</v>
      </c>
      <c r="E1234" t="s">
        <v>28</v>
      </c>
      <c r="F1234">
        <v>0.70200430742853892</v>
      </c>
    </row>
    <row r="1235" spans="1:6" x14ac:dyDescent="0.25">
      <c r="A1235" t="s">
        <v>13</v>
      </c>
      <c r="B1235" t="s">
        <v>2</v>
      </c>
      <c r="C1235">
        <v>2004</v>
      </c>
      <c r="D1235">
        <v>8</v>
      </c>
      <c r="E1235" t="s">
        <v>28</v>
      </c>
      <c r="F1235">
        <v>0.70304608157991277</v>
      </c>
    </row>
    <row r="1236" spans="1:6" x14ac:dyDescent="0.25">
      <c r="A1236" t="s">
        <v>13</v>
      </c>
      <c r="B1236" t="s">
        <v>2</v>
      </c>
      <c r="C1236">
        <v>2005</v>
      </c>
      <c r="D1236">
        <v>9</v>
      </c>
      <c r="E1236" t="s">
        <v>28</v>
      </c>
      <c r="F1236">
        <v>0.70324684729463138</v>
      </c>
    </row>
    <row r="1237" spans="1:6" x14ac:dyDescent="0.25">
      <c r="A1237" t="s">
        <v>13</v>
      </c>
      <c r="B1237" t="s">
        <v>2</v>
      </c>
      <c r="C1237">
        <v>2006</v>
      </c>
      <c r="D1237">
        <v>11</v>
      </c>
      <c r="E1237" t="s">
        <v>28</v>
      </c>
      <c r="F1237">
        <v>0.7038272581545858</v>
      </c>
    </row>
    <row r="1238" spans="1:6" x14ac:dyDescent="0.25">
      <c r="A1238" t="s">
        <v>13</v>
      </c>
      <c r="B1238" t="s">
        <v>2</v>
      </c>
      <c r="C1238">
        <v>2007</v>
      </c>
      <c r="D1238">
        <v>21</v>
      </c>
      <c r="E1238" t="s">
        <v>28</v>
      </c>
      <c r="F1238">
        <v>0.70117525101846945</v>
      </c>
    </row>
    <row r="1239" spans="1:6" x14ac:dyDescent="0.25">
      <c r="A1239" t="s">
        <v>13</v>
      </c>
      <c r="B1239" t="s">
        <v>2</v>
      </c>
      <c r="C1239">
        <v>2008</v>
      </c>
      <c r="D1239">
        <v>7</v>
      </c>
      <c r="E1239" t="s">
        <v>28</v>
      </c>
      <c r="F1239">
        <v>0.70361559058233958</v>
      </c>
    </row>
    <row r="1240" spans="1:6" x14ac:dyDescent="0.25">
      <c r="A1240" t="s">
        <v>13</v>
      </c>
      <c r="B1240" t="s">
        <v>2</v>
      </c>
      <c r="C1240">
        <v>2009</v>
      </c>
      <c r="D1240">
        <v>15</v>
      </c>
      <c r="E1240" t="s">
        <v>28</v>
      </c>
      <c r="F1240">
        <v>0.70304970474508821</v>
      </c>
    </row>
    <row r="1241" spans="1:6" x14ac:dyDescent="0.25">
      <c r="A1241" t="s">
        <v>13</v>
      </c>
      <c r="B1241" t="s">
        <v>2</v>
      </c>
      <c r="C1241">
        <v>2010</v>
      </c>
      <c r="D1241">
        <v>32</v>
      </c>
      <c r="E1241" t="s">
        <v>28</v>
      </c>
      <c r="F1241">
        <v>0.70045356855037233</v>
      </c>
    </row>
    <row r="1242" spans="1:6" x14ac:dyDescent="0.25">
      <c r="A1242" t="s">
        <v>13</v>
      </c>
      <c r="B1242" t="s">
        <v>2</v>
      </c>
      <c r="C1242">
        <v>2011</v>
      </c>
      <c r="D1242">
        <v>22</v>
      </c>
      <c r="E1242" t="s">
        <v>28</v>
      </c>
      <c r="F1242">
        <v>0.70146003997729822</v>
      </c>
    </row>
    <row r="1243" spans="1:6" x14ac:dyDescent="0.25">
      <c r="A1243" t="s">
        <v>13</v>
      </c>
      <c r="B1243" t="s">
        <v>2</v>
      </c>
      <c r="C1243">
        <v>2012</v>
      </c>
      <c r="D1243">
        <v>29</v>
      </c>
      <c r="E1243" t="s">
        <v>28</v>
      </c>
      <c r="F1243">
        <v>0.69959807254943962</v>
      </c>
    </row>
    <row r="1244" spans="1:6" x14ac:dyDescent="0.25">
      <c r="A1244" t="s">
        <v>13</v>
      </c>
      <c r="B1244" t="s">
        <v>2</v>
      </c>
      <c r="C1244">
        <v>2013</v>
      </c>
      <c r="D1244">
        <v>27</v>
      </c>
      <c r="E1244" t="s">
        <v>28</v>
      </c>
      <c r="F1244">
        <v>0.70028005201618682</v>
      </c>
    </row>
    <row r="1245" spans="1:6" x14ac:dyDescent="0.25">
      <c r="A1245" t="s">
        <v>13</v>
      </c>
      <c r="B1245" t="s">
        <v>2</v>
      </c>
      <c r="C1245">
        <v>2014</v>
      </c>
      <c r="D1245">
        <v>19</v>
      </c>
      <c r="E1245" t="s">
        <v>28</v>
      </c>
      <c r="F1245">
        <v>0.70197303588574955</v>
      </c>
    </row>
    <row r="1246" spans="1:6" x14ac:dyDescent="0.25">
      <c r="A1246" t="s">
        <v>13</v>
      </c>
      <c r="B1246" t="s">
        <v>2</v>
      </c>
      <c r="C1246">
        <v>2015</v>
      </c>
      <c r="D1246">
        <v>34</v>
      </c>
      <c r="E1246" t="s">
        <v>28</v>
      </c>
      <c r="F1246">
        <v>0.70001640946414367</v>
      </c>
    </row>
    <row r="1247" spans="1:6" x14ac:dyDescent="0.25">
      <c r="A1247" t="s">
        <v>13</v>
      </c>
      <c r="B1247" t="s">
        <v>2</v>
      </c>
      <c r="C1247">
        <v>2016</v>
      </c>
      <c r="D1247">
        <v>10</v>
      </c>
      <c r="E1247" t="s">
        <v>28</v>
      </c>
      <c r="F1247">
        <v>0.70303402960727646</v>
      </c>
    </row>
    <row r="1248" spans="1:6" x14ac:dyDescent="0.25">
      <c r="A1248" t="s">
        <v>13</v>
      </c>
      <c r="B1248" t="s">
        <v>2</v>
      </c>
      <c r="C1248">
        <v>2017</v>
      </c>
      <c r="D1248">
        <v>2</v>
      </c>
      <c r="E1248" t="s">
        <v>28</v>
      </c>
      <c r="F1248">
        <v>0.70435824762323485</v>
      </c>
    </row>
    <row r="1249" spans="1:6" x14ac:dyDescent="0.25">
      <c r="A1249" t="s">
        <v>13</v>
      </c>
      <c r="B1249" t="s">
        <v>2</v>
      </c>
      <c r="C1249">
        <v>2018</v>
      </c>
      <c r="D1249">
        <v>23</v>
      </c>
      <c r="E1249" t="s">
        <v>28</v>
      </c>
      <c r="F1249">
        <v>0.70067744165095613</v>
      </c>
    </row>
    <row r="1250" spans="1:6" x14ac:dyDescent="0.25">
      <c r="A1250" t="s">
        <v>13</v>
      </c>
      <c r="B1250" t="s">
        <v>2</v>
      </c>
      <c r="C1250">
        <v>1980</v>
      </c>
      <c r="D1250">
        <v>31</v>
      </c>
      <c r="E1250" t="s">
        <v>30</v>
      </c>
      <c r="F1250">
        <v>0</v>
      </c>
    </row>
    <row r="1251" spans="1:6" x14ac:dyDescent="0.25">
      <c r="A1251" t="s">
        <v>13</v>
      </c>
      <c r="B1251" t="s">
        <v>2</v>
      </c>
      <c r="C1251">
        <v>1981</v>
      </c>
      <c r="D1251">
        <v>39</v>
      </c>
      <c r="E1251" t="s">
        <v>30</v>
      </c>
      <c r="F1251">
        <v>0</v>
      </c>
    </row>
    <row r="1252" spans="1:6" x14ac:dyDescent="0.25">
      <c r="A1252" t="s">
        <v>13</v>
      </c>
      <c r="B1252" t="s">
        <v>2</v>
      </c>
      <c r="C1252">
        <v>1982</v>
      </c>
      <c r="D1252">
        <v>28</v>
      </c>
      <c r="E1252" t="s">
        <v>30</v>
      </c>
      <c r="F1252">
        <v>0</v>
      </c>
    </row>
    <row r="1253" spans="1:6" x14ac:dyDescent="0.25">
      <c r="A1253" t="s">
        <v>13</v>
      </c>
      <c r="B1253" t="s">
        <v>2</v>
      </c>
      <c r="C1253">
        <v>1983</v>
      </c>
      <c r="D1253">
        <v>6</v>
      </c>
      <c r="E1253" t="s">
        <v>30</v>
      </c>
      <c r="F1253">
        <v>0</v>
      </c>
    </row>
    <row r="1254" spans="1:6" x14ac:dyDescent="0.25">
      <c r="A1254" t="s">
        <v>13</v>
      </c>
      <c r="B1254" t="s">
        <v>2</v>
      </c>
      <c r="C1254">
        <v>1984</v>
      </c>
      <c r="D1254">
        <v>17</v>
      </c>
      <c r="E1254" t="s">
        <v>30</v>
      </c>
      <c r="F1254">
        <v>0</v>
      </c>
    </row>
    <row r="1255" spans="1:6" x14ac:dyDescent="0.25">
      <c r="A1255" t="s">
        <v>13</v>
      </c>
      <c r="B1255" t="s">
        <v>2</v>
      </c>
      <c r="C1255">
        <v>1985</v>
      </c>
      <c r="D1255">
        <v>30</v>
      </c>
      <c r="E1255" t="s">
        <v>30</v>
      </c>
      <c r="F1255">
        <v>0</v>
      </c>
    </row>
    <row r="1256" spans="1:6" x14ac:dyDescent="0.25">
      <c r="A1256" t="s">
        <v>13</v>
      </c>
      <c r="B1256" t="s">
        <v>2</v>
      </c>
      <c r="C1256">
        <v>1986</v>
      </c>
      <c r="D1256">
        <v>38</v>
      </c>
      <c r="E1256" t="s">
        <v>30</v>
      </c>
      <c r="F1256">
        <v>0</v>
      </c>
    </row>
    <row r="1257" spans="1:6" x14ac:dyDescent="0.25">
      <c r="A1257" t="s">
        <v>13</v>
      </c>
      <c r="B1257" t="s">
        <v>2</v>
      </c>
      <c r="C1257">
        <v>1987</v>
      </c>
      <c r="D1257">
        <v>25</v>
      </c>
      <c r="E1257" t="s">
        <v>30</v>
      </c>
      <c r="F1257">
        <v>0</v>
      </c>
    </row>
    <row r="1258" spans="1:6" x14ac:dyDescent="0.25">
      <c r="A1258" t="s">
        <v>13</v>
      </c>
      <c r="B1258" t="s">
        <v>2</v>
      </c>
      <c r="C1258">
        <v>1988</v>
      </c>
      <c r="D1258">
        <v>33</v>
      </c>
      <c r="E1258" t="s">
        <v>30</v>
      </c>
      <c r="F1258">
        <v>0</v>
      </c>
    </row>
    <row r="1259" spans="1:6" x14ac:dyDescent="0.25">
      <c r="A1259" t="s">
        <v>13</v>
      </c>
      <c r="B1259" t="s">
        <v>2</v>
      </c>
      <c r="C1259">
        <v>1989</v>
      </c>
      <c r="D1259">
        <v>26</v>
      </c>
      <c r="E1259" t="s">
        <v>30</v>
      </c>
      <c r="F1259">
        <v>0</v>
      </c>
    </row>
    <row r="1260" spans="1:6" x14ac:dyDescent="0.25">
      <c r="A1260" t="s">
        <v>13</v>
      </c>
      <c r="B1260" t="s">
        <v>2</v>
      </c>
      <c r="C1260">
        <v>1990</v>
      </c>
      <c r="D1260">
        <v>12</v>
      </c>
      <c r="E1260" t="s">
        <v>30</v>
      </c>
      <c r="F1260">
        <v>0</v>
      </c>
    </row>
    <row r="1261" spans="1:6" x14ac:dyDescent="0.25">
      <c r="A1261" t="s">
        <v>13</v>
      </c>
      <c r="B1261" t="s">
        <v>2</v>
      </c>
      <c r="C1261">
        <v>1991</v>
      </c>
      <c r="D1261">
        <v>35</v>
      </c>
      <c r="E1261" t="s">
        <v>30</v>
      </c>
      <c r="F1261">
        <v>0</v>
      </c>
    </row>
    <row r="1262" spans="1:6" x14ac:dyDescent="0.25">
      <c r="A1262" t="s">
        <v>13</v>
      </c>
      <c r="B1262" t="s">
        <v>2</v>
      </c>
      <c r="C1262">
        <v>1992</v>
      </c>
      <c r="D1262">
        <v>20</v>
      </c>
      <c r="E1262" t="s">
        <v>30</v>
      </c>
      <c r="F1262">
        <v>0</v>
      </c>
    </row>
    <row r="1263" spans="1:6" x14ac:dyDescent="0.25">
      <c r="A1263" t="s">
        <v>13</v>
      </c>
      <c r="B1263" t="s">
        <v>2</v>
      </c>
      <c r="C1263">
        <v>1993</v>
      </c>
      <c r="D1263">
        <v>5</v>
      </c>
      <c r="E1263" t="s">
        <v>30</v>
      </c>
      <c r="F1263">
        <v>0</v>
      </c>
    </row>
    <row r="1264" spans="1:6" x14ac:dyDescent="0.25">
      <c r="A1264" t="s">
        <v>13</v>
      </c>
      <c r="B1264" t="s">
        <v>2</v>
      </c>
      <c r="C1264">
        <v>1994</v>
      </c>
      <c r="D1264">
        <v>36</v>
      </c>
      <c r="E1264" t="s">
        <v>30</v>
      </c>
      <c r="F1264">
        <v>0</v>
      </c>
    </row>
    <row r="1265" spans="1:6" x14ac:dyDescent="0.25">
      <c r="A1265" t="s">
        <v>13</v>
      </c>
      <c r="B1265" t="s">
        <v>2</v>
      </c>
      <c r="C1265">
        <v>1995</v>
      </c>
      <c r="D1265">
        <v>14</v>
      </c>
      <c r="E1265" t="s">
        <v>30</v>
      </c>
      <c r="F1265">
        <v>0</v>
      </c>
    </row>
    <row r="1266" spans="1:6" x14ac:dyDescent="0.25">
      <c r="A1266" t="s">
        <v>13</v>
      </c>
      <c r="B1266" t="s">
        <v>2</v>
      </c>
      <c r="C1266">
        <v>1996</v>
      </c>
      <c r="D1266">
        <v>24</v>
      </c>
      <c r="E1266" t="s">
        <v>30</v>
      </c>
      <c r="F1266">
        <v>0</v>
      </c>
    </row>
    <row r="1267" spans="1:6" x14ac:dyDescent="0.25">
      <c r="A1267" t="s">
        <v>13</v>
      </c>
      <c r="B1267" t="s">
        <v>2</v>
      </c>
      <c r="C1267">
        <v>1997</v>
      </c>
      <c r="D1267">
        <v>3</v>
      </c>
      <c r="E1267" t="s">
        <v>30</v>
      </c>
      <c r="F1267">
        <v>0</v>
      </c>
    </row>
    <row r="1268" spans="1:6" x14ac:dyDescent="0.25">
      <c r="A1268" t="s">
        <v>13</v>
      </c>
      <c r="B1268" t="s">
        <v>2</v>
      </c>
      <c r="C1268">
        <v>1998</v>
      </c>
      <c r="D1268">
        <v>37</v>
      </c>
      <c r="E1268" t="s">
        <v>30</v>
      </c>
      <c r="F1268">
        <v>0</v>
      </c>
    </row>
    <row r="1269" spans="1:6" x14ac:dyDescent="0.25">
      <c r="A1269" t="s">
        <v>13</v>
      </c>
      <c r="B1269" t="s">
        <v>2</v>
      </c>
      <c r="C1269">
        <v>1999</v>
      </c>
      <c r="D1269">
        <v>13</v>
      </c>
      <c r="E1269" t="s">
        <v>30</v>
      </c>
      <c r="F1269">
        <v>0</v>
      </c>
    </row>
    <row r="1270" spans="1:6" x14ac:dyDescent="0.25">
      <c r="A1270" t="s">
        <v>13</v>
      </c>
      <c r="B1270" t="s">
        <v>2</v>
      </c>
      <c r="C1270">
        <v>2000</v>
      </c>
      <c r="D1270">
        <v>1</v>
      </c>
      <c r="E1270" t="s">
        <v>30</v>
      </c>
      <c r="F1270">
        <v>0</v>
      </c>
    </row>
    <row r="1271" spans="1:6" x14ac:dyDescent="0.25">
      <c r="A1271" t="s">
        <v>13</v>
      </c>
      <c r="B1271" t="s">
        <v>2</v>
      </c>
      <c r="C1271">
        <v>2001</v>
      </c>
      <c r="D1271">
        <v>16</v>
      </c>
      <c r="E1271" t="s">
        <v>30</v>
      </c>
      <c r="F1271">
        <v>0</v>
      </c>
    </row>
    <row r="1272" spans="1:6" x14ac:dyDescent="0.25">
      <c r="A1272" t="s">
        <v>13</v>
      </c>
      <c r="B1272" t="s">
        <v>2</v>
      </c>
      <c r="C1272">
        <v>2002</v>
      </c>
      <c r="D1272">
        <v>4</v>
      </c>
      <c r="E1272" t="s">
        <v>30</v>
      </c>
      <c r="F1272">
        <v>0</v>
      </c>
    </row>
    <row r="1273" spans="1:6" x14ac:dyDescent="0.25">
      <c r="A1273" t="s">
        <v>13</v>
      </c>
      <c r="B1273" t="s">
        <v>2</v>
      </c>
      <c r="C1273">
        <v>2003</v>
      </c>
      <c r="D1273">
        <v>18</v>
      </c>
      <c r="E1273" t="s">
        <v>30</v>
      </c>
      <c r="F1273">
        <v>0</v>
      </c>
    </row>
    <row r="1274" spans="1:6" x14ac:dyDescent="0.25">
      <c r="A1274" t="s">
        <v>13</v>
      </c>
      <c r="B1274" t="s">
        <v>2</v>
      </c>
      <c r="C1274">
        <v>2004</v>
      </c>
      <c r="D1274">
        <v>8</v>
      </c>
      <c r="E1274" t="s">
        <v>30</v>
      </c>
      <c r="F1274">
        <v>0</v>
      </c>
    </row>
    <row r="1275" spans="1:6" x14ac:dyDescent="0.25">
      <c r="A1275" t="s">
        <v>13</v>
      </c>
      <c r="B1275" t="s">
        <v>2</v>
      </c>
      <c r="C1275">
        <v>2005</v>
      </c>
      <c r="D1275">
        <v>9</v>
      </c>
      <c r="E1275" t="s">
        <v>30</v>
      </c>
      <c r="F1275">
        <v>0</v>
      </c>
    </row>
    <row r="1276" spans="1:6" x14ac:dyDescent="0.25">
      <c r="A1276" t="s">
        <v>13</v>
      </c>
      <c r="B1276" t="s">
        <v>2</v>
      </c>
      <c r="C1276">
        <v>2006</v>
      </c>
      <c r="D1276">
        <v>11</v>
      </c>
      <c r="E1276" t="s">
        <v>30</v>
      </c>
      <c r="F1276">
        <v>0</v>
      </c>
    </row>
    <row r="1277" spans="1:6" x14ac:dyDescent="0.25">
      <c r="A1277" t="s">
        <v>13</v>
      </c>
      <c r="B1277" t="s">
        <v>2</v>
      </c>
      <c r="C1277">
        <v>2007</v>
      </c>
      <c r="D1277">
        <v>21</v>
      </c>
      <c r="E1277" t="s">
        <v>30</v>
      </c>
      <c r="F1277">
        <v>0</v>
      </c>
    </row>
    <row r="1278" spans="1:6" x14ac:dyDescent="0.25">
      <c r="A1278" t="s">
        <v>13</v>
      </c>
      <c r="B1278" t="s">
        <v>2</v>
      </c>
      <c r="C1278">
        <v>2008</v>
      </c>
      <c r="D1278">
        <v>7</v>
      </c>
      <c r="E1278" t="s">
        <v>30</v>
      </c>
      <c r="F1278">
        <v>0</v>
      </c>
    </row>
    <row r="1279" spans="1:6" x14ac:dyDescent="0.25">
      <c r="A1279" t="s">
        <v>13</v>
      </c>
      <c r="B1279" t="s">
        <v>2</v>
      </c>
      <c r="C1279">
        <v>2009</v>
      </c>
      <c r="D1279">
        <v>15</v>
      </c>
      <c r="E1279" t="s">
        <v>30</v>
      </c>
      <c r="F1279">
        <v>0</v>
      </c>
    </row>
    <row r="1280" spans="1:6" x14ac:dyDescent="0.25">
      <c r="A1280" t="s">
        <v>13</v>
      </c>
      <c r="B1280" t="s">
        <v>2</v>
      </c>
      <c r="C1280">
        <v>2010</v>
      </c>
      <c r="D1280">
        <v>32</v>
      </c>
      <c r="E1280" t="s">
        <v>30</v>
      </c>
      <c r="F1280">
        <v>0</v>
      </c>
    </row>
    <row r="1281" spans="1:6" x14ac:dyDescent="0.25">
      <c r="A1281" t="s">
        <v>13</v>
      </c>
      <c r="B1281" t="s">
        <v>2</v>
      </c>
      <c r="C1281">
        <v>2011</v>
      </c>
      <c r="D1281">
        <v>22</v>
      </c>
      <c r="E1281" t="s">
        <v>30</v>
      </c>
      <c r="F1281">
        <v>0</v>
      </c>
    </row>
    <row r="1282" spans="1:6" x14ac:dyDescent="0.25">
      <c r="A1282" t="s">
        <v>13</v>
      </c>
      <c r="B1282" t="s">
        <v>2</v>
      </c>
      <c r="C1282">
        <v>2012</v>
      </c>
      <c r="D1282">
        <v>29</v>
      </c>
      <c r="E1282" t="s">
        <v>30</v>
      </c>
      <c r="F1282">
        <v>0</v>
      </c>
    </row>
    <row r="1283" spans="1:6" x14ac:dyDescent="0.25">
      <c r="A1283" t="s">
        <v>13</v>
      </c>
      <c r="B1283" t="s">
        <v>2</v>
      </c>
      <c r="C1283">
        <v>2013</v>
      </c>
      <c r="D1283">
        <v>27</v>
      </c>
      <c r="E1283" t="s">
        <v>30</v>
      </c>
      <c r="F1283">
        <v>0</v>
      </c>
    </row>
    <row r="1284" spans="1:6" x14ac:dyDescent="0.25">
      <c r="A1284" t="s">
        <v>13</v>
      </c>
      <c r="B1284" t="s">
        <v>2</v>
      </c>
      <c r="C1284">
        <v>2014</v>
      </c>
      <c r="D1284">
        <v>19</v>
      </c>
      <c r="E1284" t="s">
        <v>30</v>
      </c>
      <c r="F1284">
        <v>0</v>
      </c>
    </row>
    <row r="1285" spans="1:6" x14ac:dyDescent="0.25">
      <c r="A1285" t="s">
        <v>13</v>
      </c>
      <c r="B1285" t="s">
        <v>2</v>
      </c>
      <c r="C1285">
        <v>2015</v>
      </c>
      <c r="D1285">
        <v>34</v>
      </c>
      <c r="E1285" t="s">
        <v>30</v>
      </c>
      <c r="F1285">
        <v>0</v>
      </c>
    </row>
    <row r="1286" spans="1:6" x14ac:dyDescent="0.25">
      <c r="A1286" t="s">
        <v>13</v>
      </c>
      <c r="B1286" t="s">
        <v>2</v>
      </c>
      <c r="C1286">
        <v>2016</v>
      </c>
      <c r="D1286">
        <v>10</v>
      </c>
      <c r="E1286" t="s">
        <v>30</v>
      </c>
      <c r="F1286">
        <v>0</v>
      </c>
    </row>
    <row r="1287" spans="1:6" x14ac:dyDescent="0.25">
      <c r="A1287" t="s">
        <v>13</v>
      </c>
      <c r="B1287" t="s">
        <v>2</v>
      </c>
      <c r="C1287">
        <v>2017</v>
      </c>
      <c r="D1287">
        <v>2</v>
      </c>
      <c r="E1287" t="s">
        <v>30</v>
      </c>
      <c r="F1287">
        <v>0</v>
      </c>
    </row>
    <row r="1288" spans="1:6" x14ac:dyDescent="0.25">
      <c r="A1288" t="s">
        <v>13</v>
      </c>
      <c r="B1288" t="s">
        <v>2</v>
      </c>
      <c r="C1288">
        <v>2018</v>
      </c>
      <c r="D1288">
        <v>23</v>
      </c>
      <c r="E1288" t="s">
        <v>30</v>
      </c>
      <c r="F1288">
        <v>0</v>
      </c>
    </row>
    <row r="1289" spans="1:6" x14ac:dyDescent="0.25">
      <c r="A1289" t="s">
        <v>13</v>
      </c>
      <c r="B1289" t="s">
        <v>2</v>
      </c>
      <c r="C1289">
        <v>1980</v>
      </c>
      <c r="D1289">
        <v>31</v>
      </c>
      <c r="E1289" t="s">
        <v>31</v>
      </c>
      <c r="F1289">
        <v>0.22632495816442591</v>
      </c>
    </row>
    <row r="1290" spans="1:6" x14ac:dyDescent="0.25">
      <c r="A1290" t="s">
        <v>13</v>
      </c>
      <c r="B1290" t="s">
        <v>2</v>
      </c>
      <c r="C1290">
        <v>1981</v>
      </c>
      <c r="D1290">
        <v>39</v>
      </c>
      <c r="E1290" t="s">
        <v>31</v>
      </c>
      <c r="F1290">
        <v>0.22388933677376824</v>
      </c>
    </row>
    <row r="1291" spans="1:6" x14ac:dyDescent="0.25">
      <c r="A1291" t="s">
        <v>13</v>
      </c>
      <c r="B1291" t="s">
        <v>2</v>
      </c>
      <c r="C1291">
        <v>1982</v>
      </c>
      <c r="D1291">
        <v>28</v>
      </c>
      <c r="E1291" t="s">
        <v>31</v>
      </c>
      <c r="F1291">
        <v>0.22637334049921543</v>
      </c>
    </row>
    <row r="1292" spans="1:6" x14ac:dyDescent="0.25">
      <c r="A1292" t="s">
        <v>13</v>
      </c>
      <c r="B1292" t="s">
        <v>2</v>
      </c>
      <c r="C1292">
        <v>1983</v>
      </c>
      <c r="D1292">
        <v>6</v>
      </c>
      <c r="E1292" t="s">
        <v>31</v>
      </c>
      <c r="F1292">
        <v>0.22740581352379161</v>
      </c>
    </row>
    <row r="1293" spans="1:6" x14ac:dyDescent="0.25">
      <c r="A1293" t="s">
        <v>13</v>
      </c>
      <c r="B1293" t="s">
        <v>2</v>
      </c>
      <c r="C1293">
        <v>1984</v>
      </c>
      <c r="D1293">
        <v>17</v>
      </c>
      <c r="E1293" t="s">
        <v>31</v>
      </c>
      <c r="F1293">
        <v>0.22701885724799703</v>
      </c>
    </row>
    <row r="1294" spans="1:6" x14ac:dyDescent="0.25">
      <c r="A1294" t="s">
        <v>13</v>
      </c>
      <c r="B1294" t="s">
        <v>2</v>
      </c>
      <c r="C1294">
        <v>1985</v>
      </c>
      <c r="D1294">
        <v>30</v>
      </c>
      <c r="E1294" t="s">
        <v>31</v>
      </c>
      <c r="F1294">
        <v>0.22663946769753995</v>
      </c>
    </row>
    <row r="1295" spans="1:6" x14ac:dyDescent="0.25">
      <c r="A1295" t="s">
        <v>13</v>
      </c>
      <c r="B1295" t="s">
        <v>2</v>
      </c>
      <c r="C1295">
        <v>1986</v>
      </c>
      <c r="D1295">
        <v>38</v>
      </c>
      <c r="E1295" t="s">
        <v>31</v>
      </c>
      <c r="F1295">
        <v>0.22490868940339498</v>
      </c>
    </row>
    <row r="1296" spans="1:6" x14ac:dyDescent="0.25">
      <c r="A1296" t="s">
        <v>13</v>
      </c>
      <c r="B1296" t="s">
        <v>2</v>
      </c>
      <c r="C1296">
        <v>1987</v>
      </c>
      <c r="D1296">
        <v>25</v>
      </c>
      <c r="E1296" t="s">
        <v>31</v>
      </c>
      <c r="F1296">
        <v>0.22671214104683063</v>
      </c>
    </row>
    <row r="1297" spans="1:6" x14ac:dyDescent="0.25">
      <c r="A1297" t="s">
        <v>13</v>
      </c>
      <c r="B1297" t="s">
        <v>2</v>
      </c>
      <c r="C1297">
        <v>1988</v>
      </c>
      <c r="D1297">
        <v>33</v>
      </c>
      <c r="E1297" t="s">
        <v>31</v>
      </c>
      <c r="F1297">
        <v>0.22608963399132653</v>
      </c>
    </row>
    <row r="1298" spans="1:6" x14ac:dyDescent="0.25">
      <c r="A1298" t="s">
        <v>13</v>
      </c>
      <c r="B1298" t="s">
        <v>2</v>
      </c>
      <c r="C1298">
        <v>1989</v>
      </c>
      <c r="D1298">
        <v>26</v>
      </c>
      <c r="E1298" t="s">
        <v>31</v>
      </c>
      <c r="F1298">
        <v>0.22685773293188338</v>
      </c>
    </row>
    <row r="1299" spans="1:6" x14ac:dyDescent="0.25">
      <c r="A1299" t="s">
        <v>13</v>
      </c>
      <c r="B1299" t="s">
        <v>2</v>
      </c>
      <c r="C1299">
        <v>1990</v>
      </c>
      <c r="D1299">
        <v>12</v>
      </c>
      <c r="E1299" t="s">
        <v>31</v>
      </c>
      <c r="F1299">
        <v>0.2272748020315776</v>
      </c>
    </row>
    <row r="1300" spans="1:6" x14ac:dyDescent="0.25">
      <c r="A1300" t="s">
        <v>13</v>
      </c>
      <c r="B1300" t="s">
        <v>2</v>
      </c>
      <c r="C1300">
        <v>1991</v>
      </c>
      <c r="D1300">
        <v>35</v>
      </c>
      <c r="E1300" t="s">
        <v>31</v>
      </c>
      <c r="F1300">
        <v>0.2255409686547066</v>
      </c>
    </row>
    <row r="1301" spans="1:6" x14ac:dyDescent="0.25">
      <c r="A1301" t="s">
        <v>13</v>
      </c>
      <c r="B1301" t="s">
        <v>2</v>
      </c>
      <c r="C1301">
        <v>1992</v>
      </c>
      <c r="D1301">
        <v>20</v>
      </c>
      <c r="E1301" t="s">
        <v>31</v>
      </c>
      <c r="F1301">
        <v>0.2278454415590859</v>
      </c>
    </row>
    <row r="1302" spans="1:6" x14ac:dyDescent="0.25">
      <c r="A1302" t="s">
        <v>13</v>
      </c>
      <c r="B1302" t="s">
        <v>2</v>
      </c>
      <c r="C1302">
        <v>1993</v>
      </c>
      <c r="D1302">
        <v>5</v>
      </c>
      <c r="E1302" t="s">
        <v>31</v>
      </c>
      <c r="F1302">
        <v>0.22743470979941732</v>
      </c>
    </row>
    <row r="1303" spans="1:6" x14ac:dyDescent="0.25">
      <c r="A1303" t="s">
        <v>13</v>
      </c>
      <c r="B1303" t="s">
        <v>2</v>
      </c>
      <c r="C1303">
        <v>1994</v>
      </c>
      <c r="D1303">
        <v>36</v>
      </c>
      <c r="E1303" t="s">
        <v>31</v>
      </c>
      <c r="F1303">
        <v>0.22526268411853242</v>
      </c>
    </row>
    <row r="1304" spans="1:6" x14ac:dyDescent="0.25">
      <c r="A1304" t="s">
        <v>13</v>
      </c>
      <c r="B1304" t="s">
        <v>2</v>
      </c>
      <c r="C1304">
        <v>1995</v>
      </c>
      <c r="D1304">
        <v>14</v>
      </c>
      <c r="E1304" t="s">
        <v>31</v>
      </c>
      <c r="F1304">
        <v>0.22762251575561487</v>
      </c>
    </row>
    <row r="1305" spans="1:6" x14ac:dyDescent="0.25">
      <c r="A1305" t="s">
        <v>13</v>
      </c>
      <c r="B1305" t="s">
        <v>2</v>
      </c>
      <c r="C1305">
        <v>1996</v>
      </c>
      <c r="D1305">
        <v>24</v>
      </c>
      <c r="E1305" t="s">
        <v>31</v>
      </c>
      <c r="F1305">
        <v>0.22695900059668137</v>
      </c>
    </row>
    <row r="1306" spans="1:6" x14ac:dyDescent="0.25">
      <c r="A1306" t="s">
        <v>13</v>
      </c>
      <c r="B1306" t="s">
        <v>2</v>
      </c>
      <c r="C1306">
        <v>1997</v>
      </c>
      <c r="D1306">
        <v>3</v>
      </c>
      <c r="E1306" t="s">
        <v>31</v>
      </c>
      <c r="F1306">
        <v>0.22717561314150425</v>
      </c>
    </row>
    <row r="1307" spans="1:6" x14ac:dyDescent="0.25">
      <c r="A1307" t="s">
        <v>13</v>
      </c>
      <c r="B1307" t="s">
        <v>2</v>
      </c>
      <c r="C1307">
        <v>1998</v>
      </c>
      <c r="D1307">
        <v>37</v>
      </c>
      <c r="E1307" t="s">
        <v>31</v>
      </c>
      <c r="F1307">
        <v>0.22546328241952404</v>
      </c>
    </row>
    <row r="1308" spans="1:6" x14ac:dyDescent="0.25">
      <c r="A1308" t="s">
        <v>13</v>
      </c>
      <c r="B1308" t="s">
        <v>2</v>
      </c>
      <c r="C1308">
        <v>1999</v>
      </c>
      <c r="D1308">
        <v>13</v>
      </c>
      <c r="E1308" t="s">
        <v>31</v>
      </c>
      <c r="F1308">
        <v>0.22771546116358599</v>
      </c>
    </row>
    <row r="1309" spans="1:6" x14ac:dyDescent="0.25">
      <c r="A1309" t="s">
        <v>13</v>
      </c>
      <c r="B1309" t="s">
        <v>2</v>
      </c>
      <c r="C1309">
        <v>2000</v>
      </c>
      <c r="D1309">
        <v>1</v>
      </c>
      <c r="E1309" t="s">
        <v>31</v>
      </c>
      <c r="F1309">
        <v>0.22671995564116995</v>
      </c>
    </row>
    <row r="1310" spans="1:6" x14ac:dyDescent="0.25">
      <c r="A1310" t="s">
        <v>13</v>
      </c>
      <c r="B1310" t="s">
        <v>2</v>
      </c>
      <c r="C1310">
        <v>2001</v>
      </c>
      <c r="D1310">
        <v>16</v>
      </c>
      <c r="E1310" t="s">
        <v>31</v>
      </c>
      <c r="F1310">
        <v>0.22723674093452809</v>
      </c>
    </row>
    <row r="1311" spans="1:6" x14ac:dyDescent="0.25">
      <c r="A1311" t="s">
        <v>13</v>
      </c>
      <c r="B1311" t="s">
        <v>2</v>
      </c>
      <c r="C1311">
        <v>2002</v>
      </c>
      <c r="D1311">
        <v>4</v>
      </c>
      <c r="E1311" t="s">
        <v>31</v>
      </c>
      <c r="F1311">
        <v>0.22741646611840854</v>
      </c>
    </row>
    <row r="1312" spans="1:6" x14ac:dyDescent="0.25">
      <c r="A1312" t="s">
        <v>13</v>
      </c>
      <c r="B1312" t="s">
        <v>2</v>
      </c>
      <c r="C1312">
        <v>2003</v>
      </c>
      <c r="D1312">
        <v>18</v>
      </c>
      <c r="E1312" t="s">
        <v>31</v>
      </c>
      <c r="F1312">
        <v>0.22757278930315725</v>
      </c>
    </row>
    <row r="1313" spans="1:6" x14ac:dyDescent="0.25">
      <c r="A1313" t="s">
        <v>13</v>
      </c>
      <c r="B1313" t="s">
        <v>2</v>
      </c>
      <c r="C1313">
        <v>2004</v>
      </c>
      <c r="D1313">
        <v>8</v>
      </c>
      <c r="E1313" t="s">
        <v>31</v>
      </c>
      <c r="F1313">
        <v>0.22805345399502777</v>
      </c>
    </row>
    <row r="1314" spans="1:6" x14ac:dyDescent="0.25">
      <c r="A1314" t="s">
        <v>13</v>
      </c>
      <c r="B1314" t="s">
        <v>2</v>
      </c>
      <c r="C1314">
        <v>2005</v>
      </c>
      <c r="D1314">
        <v>9</v>
      </c>
      <c r="E1314" t="s">
        <v>31</v>
      </c>
      <c r="F1314">
        <v>0.22786848014244493</v>
      </c>
    </row>
    <row r="1315" spans="1:6" x14ac:dyDescent="0.25">
      <c r="A1315" t="s">
        <v>13</v>
      </c>
      <c r="B1315" t="s">
        <v>2</v>
      </c>
      <c r="C1315">
        <v>2006</v>
      </c>
      <c r="D1315">
        <v>11</v>
      </c>
      <c r="E1315" t="s">
        <v>31</v>
      </c>
      <c r="F1315">
        <v>0.22668060016535899</v>
      </c>
    </row>
    <row r="1316" spans="1:6" x14ac:dyDescent="0.25">
      <c r="A1316" t="s">
        <v>13</v>
      </c>
      <c r="B1316" t="s">
        <v>2</v>
      </c>
      <c r="C1316">
        <v>2007</v>
      </c>
      <c r="D1316">
        <v>21</v>
      </c>
      <c r="E1316" t="s">
        <v>31</v>
      </c>
      <c r="F1316">
        <v>0.22722346657953116</v>
      </c>
    </row>
    <row r="1317" spans="1:6" x14ac:dyDescent="0.25">
      <c r="A1317" t="s">
        <v>13</v>
      </c>
      <c r="B1317" t="s">
        <v>2</v>
      </c>
      <c r="C1317">
        <v>2008</v>
      </c>
      <c r="D1317">
        <v>7</v>
      </c>
      <c r="E1317" t="s">
        <v>31</v>
      </c>
      <c r="F1317">
        <v>0.22775302820520102</v>
      </c>
    </row>
    <row r="1318" spans="1:6" x14ac:dyDescent="0.25">
      <c r="A1318" t="s">
        <v>13</v>
      </c>
      <c r="B1318" t="s">
        <v>2</v>
      </c>
      <c r="C1318">
        <v>2009</v>
      </c>
      <c r="D1318">
        <v>15</v>
      </c>
      <c r="E1318" t="s">
        <v>31</v>
      </c>
      <c r="F1318">
        <v>0.22745929362272052</v>
      </c>
    </row>
    <row r="1319" spans="1:6" x14ac:dyDescent="0.25">
      <c r="A1319" t="s">
        <v>13</v>
      </c>
      <c r="B1319" t="s">
        <v>2</v>
      </c>
      <c r="C1319">
        <v>2010</v>
      </c>
      <c r="D1319">
        <v>32</v>
      </c>
      <c r="E1319" t="s">
        <v>31</v>
      </c>
      <c r="F1319">
        <v>0.22615079477004574</v>
      </c>
    </row>
    <row r="1320" spans="1:6" x14ac:dyDescent="0.25">
      <c r="A1320" t="s">
        <v>13</v>
      </c>
      <c r="B1320" t="s">
        <v>2</v>
      </c>
      <c r="C1320">
        <v>2011</v>
      </c>
      <c r="D1320">
        <v>22</v>
      </c>
      <c r="E1320" t="s">
        <v>31</v>
      </c>
      <c r="F1320">
        <v>0.22690879732157168</v>
      </c>
    </row>
    <row r="1321" spans="1:6" x14ac:dyDescent="0.25">
      <c r="A1321" t="s">
        <v>13</v>
      </c>
      <c r="B1321" t="s">
        <v>2</v>
      </c>
      <c r="C1321">
        <v>2012</v>
      </c>
      <c r="D1321">
        <v>29</v>
      </c>
      <c r="E1321" t="s">
        <v>31</v>
      </c>
      <c r="F1321">
        <v>0.22720310074124334</v>
      </c>
    </row>
    <row r="1322" spans="1:6" x14ac:dyDescent="0.25">
      <c r="A1322" t="s">
        <v>13</v>
      </c>
      <c r="B1322" t="s">
        <v>2</v>
      </c>
      <c r="C1322">
        <v>2013</v>
      </c>
      <c r="D1322">
        <v>27</v>
      </c>
      <c r="E1322" t="s">
        <v>31</v>
      </c>
      <c r="F1322">
        <v>0.22689244990940996</v>
      </c>
    </row>
    <row r="1323" spans="1:6" x14ac:dyDescent="0.25">
      <c r="A1323" t="s">
        <v>13</v>
      </c>
      <c r="B1323" t="s">
        <v>2</v>
      </c>
      <c r="C1323">
        <v>2014</v>
      </c>
      <c r="D1323">
        <v>19</v>
      </c>
      <c r="E1323" t="s">
        <v>31</v>
      </c>
      <c r="F1323">
        <v>0.2275160391918514</v>
      </c>
    </row>
    <row r="1324" spans="1:6" x14ac:dyDescent="0.25">
      <c r="A1324" t="s">
        <v>13</v>
      </c>
      <c r="B1324" t="s">
        <v>2</v>
      </c>
      <c r="C1324">
        <v>2015</v>
      </c>
      <c r="D1324">
        <v>34</v>
      </c>
      <c r="E1324" t="s">
        <v>31</v>
      </c>
      <c r="F1324">
        <v>0.22648414359211938</v>
      </c>
    </row>
    <row r="1325" spans="1:6" x14ac:dyDescent="0.25">
      <c r="A1325" t="s">
        <v>13</v>
      </c>
      <c r="B1325" t="s">
        <v>2</v>
      </c>
      <c r="C1325">
        <v>2016</v>
      </c>
      <c r="D1325">
        <v>10</v>
      </c>
      <c r="E1325" t="s">
        <v>31</v>
      </c>
      <c r="F1325">
        <v>0.22789820977590972</v>
      </c>
    </row>
    <row r="1326" spans="1:6" x14ac:dyDescent="0.25">
      <c r="A1326" t="s">
        <v>13</v>
      </c>
      <c r="B1326" t="s">
        <v>2</v>
      </c>
      <c r="C1326">
        <v>2017</v>
      </c>
      <c r="D1326">
        <v>2</v>
      </c>
      <c r="E1326" t="s">
        <v>31</v>
      </c>
      <c r="F1326">
        <v>0.22760453735806599</v>
      </c>
    </row>
    <row r="1327" spans="1:6" x14ac:dyDescent="0.25">
      <c r="A1327" t="s">
        <v>13</v>
      </c>
      <c r="B1327" t="s">
        <v>2</v>
      </c>
      <c r="C1327">
        <v>2018</v>
      </c>
      <c r="D1327">
        <v>23</v>
      </c>
      <c r="E1327" t="s">
        <v>31</v>
      </c>
      <c r="F1327">
        <v>0.22739167918961115</v>
      </c>
    </row>
    <row r="1328" spans="1:6" x14ac:dyDescent="0.25">
      <c r="A1328" t="s">
        <v>13</v>
      </c>
      <c r="B1328" t="s">
        <v>2</v>
      </c>
      <c r="C1328">
        <v>1980</v>
      </c>
      <c r="D1328">
        <v>31</v>
      </c>
      <c r="E1328" t="s">
        <v>32</v>
      </c>
      <c r="F1328">
        <v>0</v>
      </c>
    </row>
    <row r="1329" spans="1:6" x14ac:dyDescent="0.25">
      <c r="A1329" t="s">
        <v>13</v>
      </c>
      <c r="B1329" t="s">
        <v>2</v>
      </c>
      <c r="C1329">
        <v>1981</v>
      </c>
      <c r="D1329">
        <v>39</v>
      </c>
      <c r="E1329" t="s">
        <v>32</v>
      </c>
      <c r="F1329">
        <v>0</v>
      </c>
    </row>
    <row r="1330" spans="1:6" x14ac:dyDescent="0.25">
      <c r="A1330" t="s">
        <v>13</v>
      </c>
      <c r="B1330" t="s">
        <v>2</v>
      </c>
      <c r="C1330">
        <v>1982</v>
      </c>
      <c r="D1330">
        <v>28</v>
      </c>
      <c r="E1330" t="s">
        <v>32</v>
      </c>
      <c r="F1330">
        <v>0</v>
      </c>
    </row>
    <row r="1331" spans="1:6" x14ac:dyDescent="0.25">
      <c r="A1331" t="s">
        <v>13</v>
      </c>
      <c r="B1331" t="s">
        <v>2</v>
      </c>
      <c r="C1331">
        <v>1983</v>
      </c>
      <c r="D1331">
        <v>6</v>
      </c>
      <c r="E1331" t="s">
        <v>32</v>
      </c>
      <c r="F1331">
        <v>0</v>
      </c>
    </row>
    <row r="1332" spans="1:6" x14ac:dyDescent="0.25">
      <c r="A1332" t="s">
        <v>13</v>
      </c>
      <c r="B1332" t="s">
        <v>2</v>
      </c>
      <c r="C1332">
        <v>1984</v>
      </c>
      <c r="D1332">
        <v>17</v>
      </c>
      <c r="E1332" t="s">
        <v>32</v>
      </c>
      <c r="F1332">
        <v>0</v>
      </c>
    </row>
    <row r="1333" spans="1:6" x14ac:dyDescent="0.25">
      <c r="A1333" t="s">
        <v>13</v>
      </c>
      <c r="B1333" t="s">
        <v>2</v>
      </c>
      <c r="C1333">
        <v>1985</v>
      </c>
      <c r="D1333">
        <v>30</v>
      </c>
      <c r="E1333" t="s">
        <v>32</v>
      </c>
      <c r="F1333">
        <v>0</v>
      </c>
    </row>
    <row r="1334" spans="1:6" x14ac:dyDescent="0.25">
      <c r="A1334" t="s">
        <v>13</v>
      </c>
      <c r="B1334" t="s">
        <v>2</v>
      </c>
      <c r="C1334">
        <v>1986</v>
      </c>
      <c r="D1334">
        <v>38</v>
      </c>
      <c r="E1334" t="s">
        <v>32</v>
      </c>
      <c r="F1334">
        <v>0</v>
      </c>
    </row>
    <row r="1335" spans="1:6" x14ac:dyDescent="0.25">
      <c r="A1335" t="s">
        <v>13</v>
      </c>
      <c r="B1335" t="s">
        <v>2</v>
      </c>
      <c r="C1335">
        <v>1987</v>
      </c>
      <c r="D1335">
        <v>25</v>
      </c>
      <c r="E1335" t="s">
        <v>32</v>
      </c>
      <c r="F1335">
        <v>0</v>
      </c>
    </row>
    <row r="1336" spans="1:6" x14ac:dyDescent="0.25">
      <c r="A1336" t="s">
        <v>13</v>
      </c>
      <c r="B1336" t="s">
        <v>2</v>
      </c>
      <c r="C1336">
        <v>1988</v>
      </c>
      <c r="D1336">
        <v>33</v>
      </c>
      <c r="E1336" t="s">
        <v>32</v>
      </c>
      <c r="F1336">
        <v>0</v>
      </c>
    </row>
    <row r="1337" spans="1:6" x14ac:dyDescent="0.25">
      <c r="A1337" t="s">
        <v>13</v>
      </c>
      <c r="B1337" t="s">
        <v>2</v>
      </c>
      <c r="C1337">
        <v>1989</v>
      </c>
      <c r="D1337">
        <v>26</v>
      </c>
      <c r="E1337" t="s">
        <v>32</v>
      </c>
      <c r="F1337">
        <v>0</v>
      </c>
    </row>
    <row r="1338" spans="1:6" x14ac:dyDescent="0.25">
      <c r="A1338" t="s">
        <v>13</v>
      </c>
      <c r="B1338" t="s">
        <v>2</v>
      </c>
      <c r="C1338">
        <v>1990</v>
      </c>
      <c r="D1338">
        <v>12</v>
      </c>
      <c r="E1338" t="s">
        <v>32</v>
      </c>
      <c r="F1338">
        <v>0</v>
      </c>
    </row>
    <row r="1339" spans="1:6" x14ac:dyDescent="0.25">
      <c r="A1339" t="s">
        <v>13</v>
      </c>
      <c r="B1339" t="s">
        <v>2</v>
      </c>
      <c r="C1339">
        <v>1991</v>
      </c>
      <c r="D1339">
        <v>35</v>
      </c>
      <c r="E1339" t="s">
        <v>32</v>
      </c>
      <c r="F1339">
        <v>0</v>
      </c>
    </row>
    <row r="1340" spans="1:6" x14ac:dyDescent="0.25">
      <c r="A1340" t="s">
        <v>13</v>
      </c>
      <c r="B1340" t="s">
        <v>2</v>
      </c>
      <c r="C1340">
        <v>1992</v>
      </c>
      <c r="D1340">
        <v>20</v>
      </c>
      <c r="E1340" t="s">
        <v>32</v>
      </c>
      <c r="F1340">
        <v>0</v>
      </c>
    </row>
    <row r="1341" spans="1:6" x14ac:dyDescent="0.25">
      <c r="A1341" t="s">
        <v>13</v>
      </c>
      <c r="B1341" t="s">
        <v>2</v>
      </c>
      <c r="C1341">
        <v>1993</v>
      </c>
      <c r="D1341">
        <v>5</v>
      </c>
      <c r="E1341" t="s">
        <v>32</v>
      </c>
      <c r="F1341">
        <v>0</v>
      </c>
    </row>
    <row r="1342" spans="1:6" x14ac:dyDescent="0.25">
      <c r="A1342" t="s">
        <v>13</v>
      </c>
      <c r="B1342" t="s">
        <v>2</v>
      </c>
      <c r="C1342">
        <v>1994</v>
      </c>
      <c r="D1342">
        <v>36</v>
      </c>
      <c r="E1342" t="s">
        <v>32</v>
      </c>
      <c r="F1342">
        <v>0</v>
      </c>
    </row>
    <row r="1343" spans="1:6" x14ac:dyDescent="0.25">
      <c r="A1343" t="s">
        <v>13</v>
      </c>
      <c r="B1343" t="s">
        <v>2</v>
      </c>
      <c r="C1343">
        <v>1995</v>
      </c>
      <c r="D1343">
        <v>14</v>
      </c>
      <c r="E1343" t="s">
        <v>32</v>
      </c>
      <c r="F1343">
        <v>0</v>
      </c>
    </row>
    <row r="1344" spans="1:6" x14ac:dyDescent="0.25">
      <c r="A1344" t="s">
        <v>13</v>
      </c>
      <c r="B1344" t="s">
        <v>2</v>
      </c>
      <c r="C1344">
        <v>1996</v>
      </c>
      <c r="D1344">
        <v>24</v>
      </c>
      <c r="E1344" t="s">
        <v>32</v>
      </c>
      <c r="F1344">
        <v>0</v>
      </c>
    </row>
    <row r="1345" spans="1:6" x14ac:dyDescent="0.25">
      <c r="A1345" t="s">
        <v>13</v>
      </c>
      <c r="B1345" t="s">
        <v>2</v>
      </c>
      <c r="C1345">
        <v>1997</v>
      </c>
      <c r="D1345">
        <v>3</v>
      </c>
      <c r="E1345" t="s">
        <v>32</v>
      </c>
      <c r="F1345">
        <v>0</v>
      </c>
    </row>
    <row r="1346" spans="1:6" x14ac:dyDescent="0.25">
      <c r="A1346" t="s">
        <v>13</v>
      </c>
      <c r="B1346" t="s">
        <v>2</v>
      </c>
      <c r="C1346">
        <v>1998</v>
      </c>
      <c r="D1346">
        <v>37</v>
      </c>
      <c r="E1346" t="s">
        <v>32</v>
      </c>
      <c r="F1346">
        <v>0</v>
      </c>
    </row>
    <row r="1347" spans="1:6" x14ac:dyDescent="0.25">
      <c r="A1347" t="s">
        <v>13</v>
      </c>
      <c r="B1347" t="s">
        <v>2</v>
      </c>
      <c r="C1347">
        <v>1999</v>
      </c>
      <c r="D1347">
        <v>13</v>
      </c>
      <c r="E1347" t="s">
        <v>32</v>
      </c>
      <c r="F1347">
        <v>0</v>
      </c>
    </row>
    <row r="1348" spans="1:6" x14ac:dyDescent="0.25">
      <c r="A1348" t="s">
        <v>13</v>
      </c>
      <c r="B1348" t="s">
        <v>2</v>
      </c>
      <c r="C1348">
        <v>2000</v>
      </c>
      <c r="D1348">
        <v>1</v>
      </c>
      <c r="E1348" t="s">
        <v>32</v>
      </c>
      <c r="F1348">
        <v>0</v>
      </c>
    </row>
    <row r="1349" spans="1:6" x14ac:dyDescent="0.25">
      <c r="A1349" t="s">
        <v>13</v>
      </c>
      <c r="B1349" t="s">
        <v>2</v>
      </c>
      <c r="C1349">
        <v>2001</v>
      </c>
      <c r="D1349">
        <v>16</v>
      </c>
      <c r="E1349" t="s">
        <v>32</v>
      </c>
      <c r="F1349">
        <v>0</v>
      </c>
    </row>
    <row r="1350" spans="1:6" x14ac:dyDescent="0.25">
      <c r="A1350" t="s">
        <v>13</v>
      </c>
      <c r="B1350" t="s">
        <v>2</v>
      </c>
      <c r="C1350">
        <v>2002</v>
      </c>
      <c r="D1350">
        <v>4</v>
      </c>
      <c r="E1350" t="s">
        <v>32</v>
      </c>
      <c r="F1350">
        <v>0</v>
      </c>
    </row>
    <row r="1351" spans="1:6" x14ac:dyDescent="0.25">
      <c r="A1351" t="s">
        <v>13</v>
      </c>
      <c r="B1351" t="s">
        <v>2</v>
      </c>
      <c r="C1351">
        <v>2003</v>
      </c>
      <c r="D1351">
        <v>18</v>
      </c>
      <c r="E1351" t="s">
        <v>32</v>
      </c>
      <c r="F1351">
        <v>0</v>
      </c>
    </row>
    <row r="1352" spans="1:6" x14ac:dyDescent="0.25">
      <c r="A1352" t="s">
        <v>13</v>
      </c>
      <c r="B1352" t="s">
        <v>2</v>
      </c>
      <c r="C1352">
        <v>2004</v>
      </c>
      <c r="D1352">
        <v>8</v>
      </c>
      <c r="E1352" t="s">
        <v>32</v>
      </c>
      <c r="F1352">
        <v>0</v>
      </c>
    </row>
    <row r="1353" spans="1:6" x14ac:dyDescent="0.25">
      <c r="A1353" t="s">
        <v>13</v>
      </c>
      <c r="B1353" t="s">
        <v>2</v>
      </c>
      <c r="C1353">
        <v>2005</v>
      </c>
      <c r="D1353">
        <v>9</v>
      </c>
      <c r="E1353" t="s">
        <v>32</v>
      </c>
      <c r="F1353">
        <v>0</v>
      </c>
    </row>
    <row r="1354" spans="1:6" x14ac:dyDescent="0.25">
      <c r="A1354" t="s">
        <v>13</v>
      </c>
      <c r="B1354" t="s">
        <v>2</v>
      </c>
      <c r="C1354">
        <v>2006</v>
      </c>
      <c r="D1354">
        <v>11</v>
      </c>
      <c r="E1354" t="s">
        <v>32</v>
      </c>
      <c r="F1354">
        <v>0</v>
      </c>
    </row>
    <row r="1355" spans="1:6" x14ac:dyDescent="0.25">
      <c r="A1355" t="s">
        <v>13</v>
      </c>
      <c r="B1355" t="s">
        <v>2</v>
      </c>
      <c r="C1355">
        <v>2007</v>
      </c>
      <c r="D1355">
        <v>21</v>
      </c>
      <c r="E1355" t="s">
        <v>32</v>
      </c>
      <c r="F1355">
        <v>0</v>
      </c>
    </row>
    <row r="1356" spans="1:6" x14ac:dyDescent="0.25">
      <c r="A1356" t="s">
        <v>13</v>
      </c>
      <c r="B1356" t="s">
        <v>2</v>
      </c>
      <c r="C1356">
        <v>2008</v>
      </c>
      <c r="D1356">
        <v>7</v>
      </c>
      <c r="E1356" t="s">
        <v>32</v>
      </c>
      <c r="F1356">
        <v>0</v>
      </c>
    </row>
    <row r="1357" spans="1:6" x14ac:dyDescent="0.25">
      <c r="A1357" t="s">
        <v>13</v>
      </c>
      <c r="B1357" t="s">
        <v>2</v>
      </c>
      <c r="C1357">
        <v>2009</v>
      </c>
      <c r="D1357">
        <v>15</v>
      </c>
      <c r="E1357" t="s">
        <v>32</v>
      </c>
      <c r="F1357">
        <v>0</v>
      </c>
    </row>
    <row r="1358" spans="1:6" x14ac:dyDescent="0.25">
      <c r="A1358" t="s">
        <v>13</v>
      </c>
      <c r="B1358" t="s">
        <v>2</v>
      </c>
      <c r="C1358">
        <v>2010</v>
      </c>
      <c r="D1358">
        <v>32</v>
      </c>
      <c r="E1358" t="s">
        <v>32</v>
      </c>
      <c r="F1358">
        <v>0</v>
      </c>
    </row>
    <row r="1359" spans="1:6" x14ac:dyDescent="0.25">
      <c r="A1359" t="s">
        <v>13</v>
      </c>
      <c r="B1359" t="s">
        <v>2</v>
      </c>
      <c r="C1359">
        <v>2011</v>
      </c>
      <c r="D1359">
        <v>22</v>
      </c>
      <c r="E1359" t="s">
        <v>32</v>
      </c>
      <c r="F1359">
        <v>0</v>
      </c>
    </row>
    <row r="1360" spans="1:6" x14ac:dyDescent="0.25">
      <c r="A1360" t="s">
        <v>13</v>
      </c>
      <c r="B1360" t="s">
        <v>2</v>
      </c>
      <c r="C1360">
        <v>2012</v>
      </c>
      <c r="D1360">
        <v>29</v>
      </c>
      <c r="E1360" t="s">
        <v>32</v>
      </c>
      <c r="F1360">
        <v>0</v>
      </c>
    </row>
    <row r="1361" spans="1:6" x14ac:dyDescent="0.25">
      <c r="A1361" t="s">
        <v>13</v>
      </c>
      <c r="B1361" t="s">
        <v>2</v>
      </c>
      <c r="C1361">
        <v>2013</v>
      </c>
      <c r="D1361">
        <v>27</v>
      </c>
      <c r="E1361" t="s">
        <v>32</v>
      </c>
      <c r="F1361">
        <v>0</v>
      </c>
    </row>
    <row r="1362" spans="1:6" x14ac:dyDescent="0.25">
      <c r="A1362" t="s">
        <v>13</v>
      </c>
      <c r="B1362" t="s">
        <v>2</v>
      </c>
      <c r="C1362">
        <v>2014</v>
      </c>
      <c r="D1362">
        <v>19</v>
      </c>
      <c r="E1362" t="s">
        <v>32</v>
      </c>
      <c r="F1362">
        <v>0</v>
      </c>
    </row>
    <row r="1363" spans="1:6" x14ac:dyDescent="0.25">
      <c r="A1363" t="s">
        <v>13</v>
      </c>
      <c r="B1363" t="s">
        <v>2</v>
      </c>
      <c r="C1363">
        <v>2015</v>
      </c>
      <c r="D1363">
        <v>34</v>
      </c>
      <c r="E1363" t="s">
        <v>32</v>
      </c>
      <c r="F1363">
        <v>0</v>
      </c>
    </row>
    <row r="1364" spans="1:6" x14ac:dyDescent="0.25">
      <c r="A1364" t="s">
        <v>13</v>
      </c>
      <c r="B1364" t="s">
        <v>2</v>
      </c>
      <c r="C1364">
        <v>2016</v>
      </c>
      <c r="D1364">
        <v>10</v>
      </c>
      <c r="E1364" t="s">
        <v>32</v>
      </c>
      <c r="F1364">
        <v>0</v>
      </c>
    </row>
    <row r="1365" spans="1:6" x14ac:dyDescent="0.25">
      <c r="A1365" t="s">
        <v>13</v>
      </c>
      <c r="B1365" t="s">
        <v>2</v>
      </c>
      <c r="C1365">
        <v>2017</v>
      </c>
      <c r="D1365">
        <v>2</v>
      </c>
      <c r="E1365" t="s">
        <v>32</v>
      </c>
      <c r="F1365">
        <v>0</v>
      </c>
    </row>
    <row r="1366" spans="1:6" x14ac:dyDescent="0.25">
      <c r="A1366" t="s">
        <v>13</v>
      </c>
      <c r="B1366" t="s">
        <v>2</v>
      </c>
      <c r="C1366">
        <v>2018</v>
      </c>
      <c r="D1366">
        <v>23</v>
      </c>
      <c r="E1366" t="s">
        <v>32</v>
      </c>
      <c r="F1366">
        <v>0</v>
      </c>
    </row>
    <row r="1367" spans="1:6" x14ac:dyDescent="0.25">
      <c r="A1367" t="s">
        <v>13</v>
      </c>
      <c r="B1367" t="s">
        <v>2</v>
      </c>
      <c r="C1367">
        <v>1980</v>
      </c>
      <c r="D1367">
        <v>31</v>
      </c>
      <c r="E1367" t="s">
        <v>27</v>
      </c>
      <c r="F1367">
        <v>7.5033888155365555E-3</v>
      </c>
    </row>
    <row r="1368" spans="1:6" x14ac:dyDescent="0.25">
      <c r="A1368" t="s">
        <v>13</v>
      </c>
      <c r="B1368" t="s">
        <v>2</v>
      </c>
      <c r="C1368">
        <v>1981</v>
      </c>
      <c r="D1368">
        <v>39</v>
      </c>
      <c r="E1368" t="s">
        <v>27</v>
      </c>
      <c r="F1368">
        <v>7.4551233802507E-3</v>
      </c>
    </row>
    <row r="1369" spans="1:6" x14ac:dyDescent="0.25">
      <c r="A1369" t="s">
        <v>13</v>
      </c>
      <c r="B1369" t="s">
        <v>2</v>
      </c>
      <c r="C1369">
        <v>1982</v>
      </c>
      <c r="D1369">
        <v>28</v>
      </c>
      <c r="E1369" t="s">
        <v>27</v>
      </c>
      <c r="F1369">
        <v>7.3348748030766901E-3</v>
      </c>
    </row>
    <row r="1370" spans="1:6" x14ac:dyDescent="0.25">
      <c r="A1370" t="s">
        <v>13</v>
      </c>
      <c r="B1370" t="s">
        <v>2</v>
      </c>
      <c r="C1370">
        <v>1983</v>
      </c>
      <c r="D1370">
        <v>6</v>
      </c>
      <c r="E1370" t="s">
        <v>27</v>
      </c>
      <c r="F1370">
        <v>7.1477866928203347E-3</v>
      </c>
    </row>
    <row r="1371" spans="1:6" x14ac:dyDescent="0.25">
      <c r="A1371" t="s">
        <v>13</v>
      </c>
      <c r="B1371" t="s">
        <v>2</v>
      </c>
      <c r="C1371">
        <v>1984</v>
      </c>
      <c r="D1371">
        <v>17</v>
      </c>
      <c r="E1371" t="s">
        <v>27</v>
      </c>
      <c r="F1371">
        <v>7.4552828138472567E-3</v>
      </c>
    </row>
    <row r="1372" spans="1:6" x14ac:dyDescent="0.25">
      <c r="A1372" t="s">
        <v>13</v>
      </c>
      <c r="B1372" t="s">
        <v>2</v>
      </c>
      <c r="C1372">
        <v>1985</v>
      </c>
      <c r="D1372">
        <v>30</v>
      </c>
      <c r="E1372" t="s">
        <v>27</v>
      </c>
      <c r="F1372">
        <v>7.5498837508339569E-3</v>
      </c>
    </row>
    <row r="1373" spans="1:6" x14ac:dyDescent="0.25">
      <c r="A1373" t="s">
        <v>13</v>
      </c>
      <c r="B1373" t="s">
        <v>2</v>
      </c>
      <c r="C1373">
        <v>1986</v>
      </c>
      <c r="D1373">
        <v>38</v>
      </c>
      <c r="E1373" t="s">
        <v>27</v>
      </c>
      <c r="F1373">
        <v>7.5128869376016811E-3</v>
      </c>
    </row>
    <row r="1374" spans="1:6" x14ac:dyDescent="0.25">
      <c r="A1374" t="s">
        <v>13</v>
      </c>
      <c r="B1374" t="s">
        <v>2</v>
      </c>
      <c r="C1374">
        <v>1987</v>
      </c>
      <c r="D1374">
        <v>25</v>
      </c>
      <c r="E1374" t="s">
        <v>27</v>
      </c>
      <c r="F1374">
        <v>7.3421958973960179E-3</v>
      </c>
    </row>
    <row r="1375" spans="1:6" x14ac:dyDescent="0.25">
      <c r="A1375" t="s">
        <v>13</v>
      </c>
      <c r="B1375" t="s">
        <v>2</v>
      </c>
      <c r="C1375">
        <v>1988</v>
      </c>
      <c r="D1375">
        <v>33</v>
      </c>
      <c r="E1375" t="s">
        <v>27</v>
      </c>
      <c r="F1375">
        <v>7.3303996161892824E-3</v>
      </c>
    </row>
    <row r="1376" spans="1:6" x14ac:dyDescent="0.25">
      <c r="A1376" t="s">
        <v>13</v>
      </c>
      <c r="B1376" t="s">
        <v>2</v>
      </c>
      <c r="C1376">
        <v>1989</v>
      </c>
      <c r="D1376">
        <v>26</v>
      </c>
      <c r="E1376" t="s">
        <v>27</v>
      </c>
      <c r="F1376">
        <v>7.4590194165377616E-3</v>
      </c>
    </row>
    <row r="1377" spans="1:6" x14ac:dyDescent="0.25">
      <c r="A1377" t="s">
        <v>13</v>
      </c>
      <c r="B1377" t="s">
        <v>2</v>
      </c>
      <c r="C1377">
        <v>1990</v>
      </c>
      <c r="D1377">
        <v>12</v>
      </c>
      <c r="E1377" t="s">
        <v>27</v>
      </c>
      <c r="F1377">
        <v>7.2046103569285633E-3</v>
      </c>
    </row>
    <row r="1378" spans="1:6" x14ac:dyDescent="0.25">
      <c r="A1378" t="s">
        <v>13</v>
      </c>
      <c r="B1378" t="s">
        <v>2</v>
      </c>
      <c r="C1378">
        <v>1991</v>
      </c>
      <c r="D1378">
        <v>35</v>
      </c>
      <c r="E1378" t="s">
        <v>27</v>
      </c>
      <c r="F1378">
        <v>7.3498578516034904E-3</v>
      </c>
    </row>
    <row r="1379" spans="1:6" x14ac:dyDescent="0.25">
      <c r="A1379" t="s">
        <v>13</v>
      </c>
      <c r="B1379" t="s">
        <v>2</v>
      </c>
      <c r="C1379">
        <v>1992</v>
      </c>
      <c r="D1379">
        <v>20</v>
      </c>
      <c r="E1379" t="s">
        <v>27</v>
      </c>
      <c r="F1379">
        <v>7.5106991660904548E-3</v>
      </c>
    </row>
    <row r="1380" spans="1:6" x14ac:dyDescent="0.25">
      <c r="A1380" t="s">
        <v>13</v>
      </c>
      <c r="B1380" t="s">
        <v>2</v>
      </c>
      <c r="C1380">
        <v>1993</v>
      </c>
      <c r="D1380">
        <v>5</v>
      </c>
      <c r="E1380" t="s">
        <v>27</v>
      </c>
      <c r="F1380">
        <v>7.3693438140123649E-3</v>
      </c>
    </row>
    <row r="1381" spans="1:6" x14ac:dyDescent="0.25">
      <c r="A1381" t="s">
        <v>13</v>
      </c>
      <c r="B1381" t="s">
        <v>2</v>
      </c>
      <c r="C1381">
        <v>1994</v>
      </c>
      <c r="D1381">
        <v>36</v>
      </c>
      <c r="E1381" t="s">
        <v>27</v>
      </c>
      <c r="F1381">
        <v>7.3851438388609306E-3</v>
      </c>
    </row>
    <row r="1382" spans="1:6" x14ac:dyDescent="0.25">
      <c r="A1382" t="s">
        <v>13</v>
      </c>
      <c r="B1382" t="s">
        <v>2</v>
      </c>
      <c r="C1382">
        <v>1995</v>
      </c>
      <c r="D1382">
        <v>14</v>
      </c>
      <c r="E1382" t="s">
        <v>27</v>
      </c>
      <c r="F1382">
        <v>7.1591395578042257E-3</v>
      </c>
    </row>
    <row r="1383" spans="1:6" x14ac:dyDescent="0.25">
      <c r="A1383" t="s">
        <v>13</v>
      </c>
      <c r="B1383" t="s">
        <v>2</v>
      </c>
      <c r="C1383">
        <v>1996</v>
      </c>
      <c r="D1383">
        <v>24</v>
      </c>
      <c r="E1383" t="s">
        <v>27</v>
      </c>
      <c r="F1383">
        <v>7.2337889436085798E-3</v>
      </c>
    </row>
    <row r="1384" spans="1:6" x14ac:dyDescent="0.25">
      <c r="A1384" t="s">
        <v>13</v>
      </c>
      <c r="B1384" t="s">
        <v>2</v>
      </c>
      <c r="C1384">
        <v>1997</v>
      </c>
      <c r="D1384">
        <v>3</v>
      </c>
      <c r="E1384" t="s">
        <v>27</v>
      </c>
      <c r="F1384">
        <v>7.3125993686092711E-3</v>
      </c>
    </row>
    <row r="1385" spans="1:6" x14ac:dyDescent="0.25">
      <c r="A1385" t="s">
        <v>13</v>
      </c>
      <c r="B1385" t="s">
        <v>2</v>
      </c>
      <c r="C1385">
        <v>1998</v>
      </c>
      <c r="D1385">
        <v>37</v>
      </c>
      <c r="E1385" t="s">
        <v>27</v>
      </c>
      <c r="F1385">
        <v>7.3980148352053732E-3</v>
      </c>
    </row>
    <row r="1386" spans="1:6" x14ac:dyDescent="0.25">
      <c r="A1386" t="s">
        <v>13</v>
      </c>
      <c r="B1386" t="s">
        <v>2</v>
      </c>
      <c r="C1386">
        <v>1999</v>
      </c>
      <c r="D1386">
        <v>13</v>
      </c>
      <c r="E1386" t="s">
        <v>27</v>
      </c>
      <c r="F1386">
        <v>7.3393859561541068E-3</v>
      </c>
    </row>
    <row r="1387" spans="1:6" x14ac:dyDescent="0.25">
      <c r="A1387" t="s">
        <v>13</v>
      </c>
      <c r="B1387" t="s">
        <v>2</v>
      </c>
      <c r="C1387">
        <v>2000</v>
      </c>
      <c r="D1387">
        <v>1</v>
      </c>
      <c r="E1387" t="s">
        <v>27</v>
      </c>
      <c r="F1387">
        <v>7.2917391504507441E-3</v>
      </c>
    </row>
    <row r="1388" spans="1:6" x14ac:dyDescent="0.25">
      <c r="A1388" t="s">
        <v>13</v>
      </c>
      <c r="B1388" t="s">
        <v>2</v>
      </c>
      <c r="C1388">
        <v>2001</v>
      </c>
      <c r="D1388">
        <v>16</v>
      </c>
      <c r="E1388" t="s">
        <v>27</v>
      </c>
      <c r="F1388">
        <v>7.3847539862884363E-3</v>
      </c>
    </row>
    <row r="1389" spans="1:6" x14ac:dyDescent="0.25">
      <c r="A1389" t="s">
        <v>13</v>
      </c>
      <c r="B1389" t="s">
        <v>2</v>
      </c>
      <c r="C1389">
        <v>2002</v>
      </c>
      <c r="D1389">
        <v>4</v>
      </c>
      <c r="E1389" t="s">
        <v>27</v>
      </c>
      <c r="F1389">
        <v>7.4454482846349141E-3</v>
      </c>
    </row>
    <row r="1390" spans="1:6" x14ac:dyDescent="0.25">
      <c r="A1390" t="s">
        <v>13</v>
      </c>
      <c r="B1390" t="s">
        <v>2</v>
      </c>
      <c r="C1390">
        <v>2003</v>
      </c>
      <c r="D1390">
        <v>18</v>
      </c>
      <c r="E1390" t="s">
        <v>27</v>
      </c>
      <c r="F1390">
        <v>7.3550267018721955E-3</v>
      </c>
    </row>
    <row r="1391" spans="1:6" x14ac:dyDescent="0.25">
      <c r="A1391" t="s">
        <v>13</v>
      </c>
      <c r="B1391" t="s">
        <v>2</v>
      </c>
      <c r="C1391">
        <v>2004</v>
      </c>
      <c r="D1391">
        <v>8</v>
      </c>
      <c r="E1391" t="s">
        <v>27</v>
      </c>
      <c r="F1391">
        <v>7.2308442235723847E-3</v>
      </c>
    </row>
    <row r="1392" spans="1:6" x14ac:dyDescent="0.25">
      <c r="A1392" t="s">
        <v>13</v>
      </c>
      <c r="B1392" t="s">
        <v>2</v>
      </c>
      <c r="C1392">
        <v>2005</v>
      </c>
      <c r="D1392">
        <v>9</v>
      </c>
      <c r="E1392" t="s">
        <v>27</v>
      </c>
      <c r="F1392">
        <v>7.3646713199584379E-3</v>
      </c>
    </row>
    <row r="1393" spans="1:6" x14ac:dyDescent="0.25">
      <c r="A1393" t="s">
        <v>13</v>
      </c>
      <c r="B1393" t="s">
        <v>2</v>
      </c>
      <c r="C1393">
        <v>2006</v>
      </c>
      <c r="D1393">
        <v>11</v>
      </c>
      <c r="E1393" t="s">
        <v>27</v>
      </c>
      <c r="F1393">
        <v>7.3026216418374135E-3</v>
      </c>
    </row>
    <row r="1394" spans="1:6" x14ac:dyDescent="0.25">
      <c r="A1394" t="s">
        <v>13</v>
      </c>
      <c r="B1394" t="s">
        <v>2</v>
      </c>
      <c r="C1394">
        <v>2007</v>
      </c>
      <c r="D1394">
        <v>21</v>
      </c>
      <c r="E1394" t="s">
        <v>27</v>
      </c>
      <c r="F1394">
        <v>7.3386502845321369E-3</v>
      </c>
    </row>
    <row r="1395" spans="1:6" x14ac:dyDescent="0.25">
      <c r="A1395" t="s">
        <v>13</v>
      </c>
      <c r="B1395" t="s">
        <v>2</v>
      </c>
      <c r="C1395">
        <v>2008</v>
      </c>
      <c r="D1395">
        <v>7</v>
      </c>
      <c r="E1395" t="s">
        <v>27</v>
      </c>
      <c r="F1395">
        <v>7.4572015710309119E-3</v>
      </c>
    </row>
    <row r="1396" spans="1:6" x14ac:dyDescent="0.25">
      <c r="A1396" t="s">
        <v>13</v>
      </c>
      <c r="B1396" t="s">
        <v>2</v>
      </c>
      <c r="C1396">
        <v>2009</v>
      </c>
      <c r="D1396">
        <v>15</v>
      </c>
      <c r="E1396" t="s">
        <v>27</v>
      </c>
      <c r="F1396">
        <v>7.1360744251481294E-3</v>
      </c>
    </row>
    <row r="1397" spans="1:6" x14ac:dyDescent="0.25">
      <c r="A1397" t="s">
        <v>13</v>
      </c>
      <c r="B1397" t="s">
        <v>2</v>
      </c>
      <c r="C1397">
        <v>2010</v>
      </c>
      <c r="D1397">
        <v>32</v>
      </c>
      <c r="E1397" t="s">
        <v>27</v>
      </c>
      <c r="F1397">
        <v>7.2660955851641708E-3</v>
      </c>
    </row>
    <row r="1398" spans="1:6" x14ac:dyDescent="0.25">
      <c r="A1398" t="s">
        <v>13</v>
      </c>
      <c r="B1398" t="s">
        <v>2</v>
      </c>
      <c r="C1398">
        <v>2011</v>
      </c>
      <c r="D1398">
        <v>22</v>
      </c>
      <c r="E1398" t="s">
        <v>27</v>
      </c>
      <c r="F1398">
        <v>7.3575484482144389E-3</v>
      </c>
    </row>
    <row r="1399" spans="1:6" x14ac:dyDescent="0.25">
      <c r="A1399" t="s">
        <v>13</v>
      </c>
      <c r="B1399" t="s">
        <v>2</v>
      </c>
      <c r="C1399">
        <v>2012</v>
      </c>
      <c r="D1399">
        <v>29</v>
      </c>
      <c r="E1399" t="s">
        <v>27</v>
      </c>
      <c r="F1399">
        <v>7.4566682568015623E-3</v>
      </c>
    </row>
    <row r="1400" spans="1:6" x14ac:dyDescent="0.25">
      <c r="A1400" t="s">
        <v>13</v>
      </c>
      <c r="B1400" t="s">
        <v>2</v>
      </c>
      <c r="C1400">
        <v>2013</v>
      </c>
      <c r="D1400">
        <v>27</v>
      </c>
      <c r="E1400" t="s">
        <v>27</v>
      </c>
      <c r="F1400">
        <v>7.337738741403357E-3</v>
      </c>
    </row>
    <row r="1401" spans="1:6" x14ac:dyDescent="0.25">
      <c r="A1401" t="s">
        <v>13</v>
      </c>
      <c r="B1401" t="s">
        <v>2</v>
      </c>
      <c r="C1401">
        <v>2014</v>
      </c>
      <c r="D1401">
        <v>19</v>
      </c>
      <c r="E1401" t="s">
        <v>27</v>
      </c>
      <c r="F1401">
        <v>7.4000484231245035E-3</v>
      </c>
    </row>
    <row r="1402" spans="1:6" x14ac:dyDescent="0.25">
      <c r="A1402" t="s">
        <v>13</v>
      </c>
      <c r="B1402" t="s">
        <v>2</v>
      </c>
      <c r="C1402">
        <v>2015</v>
      </c>
      <c r="D1402">
        <v>34</v>
      </c>
      <c r="E1402" t="s">
        <v>27</v>
      </c>
      <c r="F1402">
        <v>7.396159890916831E-3</v>
      </c>
    </row>
    <row r="1403" spans="1:6" x14ac:dyDescent="0.25">
      <c r="A1403" t="s">
        <v>13</v>
      </c>
      <c r="B1403" t="s">
        <v>2</v>
      </c>
      <c r="C1403">
        <v>2016</v>
      </c>
      <c r="D1403">
        <v>10</v>
      </c>
      <c r="E1403" t="s">
        <v>27</v>
      </c>
      <c r="F1403">
        <v>7.235214460301868E-3</v>
      </c>
    </row>
    <row r="1404" spans="1:6" x14ac:dyDescent="0.25">
      <c r="A1404" t="s">
        <v>13</v>
      </c>
      <c r="B1404" t="s">
        <v>2</v>
      </c>
      <c r="C1404">
        <v>2017</v>
      </c>
      <c r="D1404">
        <v>2</v>
      </c>
      <c r="E1404" t="s">
        <v>27</v>
      </c>
      <c r="F1404">
        <v>7.2433665827640542E-3</v>
      </c>
    </row>
    <row r="1405" spans="1:6" x14ac:dyDescent="0.25">
      <c r="A1405" t="s">
        <v>13</v>
      </c>
      <c r="B1405" t="s">
        <v>2</v>
      </c>
      <c r="C1405">
        <v>2018</v>
      </c>
      <c r="D1405">
        <v>23</v>
      </c>
      <c r="E1405" t="s">
        <v>27</v>
      </c>
      <c r="F1405">
        <v>7.5049115174618377E-3</v>
      </c>
    </row>
    <row r="1406" spans="1:6" x14ac:dyDescent="0.25">
      <c r="A1406" t="s">
        <v>13</v>
      </c>
      <c r="B1406" t="s">
        <v>2</v>
      </c>
      <c r="C1406">
        <v>1980</v>
      </c>
      <c r="D1406">
        <v>31</v>
      </c>
      <c r="E1406" t="s">
        <v>29</v>
      </c>
      <c r="F1406">
        <v>0</v>
      </c>
    </row>
    <row r="1407" spans="1:6" x14ac:dyDescent="0.25">
      <c r="A1407" t="s">
        <v>13</v>
      </c>
      <c r="B1407" t="s">
        <v>2</v>
      </c>
      <c r="C1407">
        <v>1981</v>
      </c>
      <c r="D1407">
        <v>39</v>
      </c>
      <c r="E1407" t="s">
        <v>29</v>
      </c>
      <c r="F1407">
        <v>0</v>
      </c>
    </row>
    <row r="1408" spans="1:6" x14ac:dyDescent="0.25">
      <c r="A1408" t="s">
        <v>13</v>
      </c>
      <c r="B1408" t="s">
        <v>2</v>
      </c>
      <c r="C1408">
        <v>1982</v>
      </c>
      <c r="D1408">
        <v>28</v>
      </c>
      <c r="E1408" t="s">
        <v>29</v>
      </c>
      <c r="F1408">
        <v>0</v>
      </c>
    </row>
    <row r="1409" spans="1:6" x14ac:dyDescent="0.25">
      <c r="A1409" t="s">
        <v>13</v>
      </c>
      <c r="B1409" t="s">
        <v>2</v>
      </c>
      <c r="C1409">
        <v>1983</v>
      </c>
      <c r="D1409">
        <v>6</v>
      </c>
      <c r="E1409" t="s">
        <v>29</v>
      </c>
      <c r="F1409">
        <v>0</v>
      </c>
    </row>
    <row r="1410" spans="1:6" x14ac:dyDescent="0.25">
      <c r="A1410" t="s">
        <v>13</v>
      </c>
      <c r="B1410" t="s">
        <v>2</v>
      </c>
      <c r="C1410">
        <v>1984</v>
      </c>
      <c r="D1410">
        <v>17</v>
      </c>
      <c r="E1410" t="s">
        <v>29</v>
      </c>
      <c r="F1410">
        <v>0</v>
      </c>
    </row>
    <row r="1411" spans="1:6" x14ac:dyDescent="0.25">
      <c r="A1411" t="s">
        <v>13</v>
      </c>
      <c r="B1411" t="s">
        <v>2</v>
      </c>
      <c r="C1411">
        <v>1985</v>
      </c>
      <c r="D1411">
        <v>30</v>
      </c>
      <c r="E1411" t="s">
        <v>29</v>
      </c>
      <c r="F1411">
        <v>0</v>
      </c>
    </row>
    <row r="1412" spans="1:6" x14ac:dyDescent="0.25">
      <c r="A1412" t="s">
        <v>13</v>
      </c>
      <c r="B1412" t="s">
        <v>2</v>
      </c>
      <c r="C1412">
        <v>1986</v>
      </c>
      <c r="D1412">
        <v>38</v>
      </c>
      <c r="E1412" t="s">
        <v>29</v>
      </c>
      <c r="F1412">
        <v>0</v>
      </c>
    </row>
    <row r="1413" spans="1:6" x14ac:dyDescent="0.25">
      <c r="A1413" t="s">
        <v>13</v>
      </c>
      <c r="B1413" t="s">
        <v>2</v>
      </c>
      <c r="C1413">
        <v>1987</v>
      </c>
      <c r="D1413">
        <v>25</v>
      </c>
      <c r="E1413" t="s">
        <v>29</v>
      </c>
      <c r="F1413">
        <v>0</v>
      </c>
    </row>
    <row r="1414" spans="1:6" x14ac:dyDescent="0.25">
      <c r="A1414" t="s">
        <v>13</v>
      </c>
      <c r="B1414" t="s">
        <v>2</v>
      </c>
      <c r="C1414">
        <v>1988</v>
      </c>
      <c r="D1414">
        <v>33</v>
      </c>
      <c r="E1414" t="s">
        <v>29</v>
      </c>
      <c r="F1414">
        <v>0</v>
      </c>
    </row>
    <row r="1415" spans="1:6" x14ac:dyDescent="0.25">
      <c r="A1415" t="s">
        <v>13</v>
      </c>
      <c r="B1415" t="s">
        <v>2</v>
      </c>
      <c r="C1415">
        <v>1989</v>
      </c>
      <c r="D1415">
        <v>26</v>
      </c>
      <c r="E1415" t="s">
        <v>29</v>
      </c>
      <c r="F1415">
        <v>0</v>
      </c>
    </row>
    <row r="1416" spans="1:6" x14ac:dyDescent="0.25">
      <c r="A1416" t="s">
        <v>13</v>
      </c>
      <c r="B1416" t="s">
        <v>2</v>
      </c>
      <c r="C1416">
        <v>1990</v>
      </c>
      <c r="D1416">
        <v>12</v>
      </c>
      <c r="E1416" t="s">
        <v>29</v>
      </c>
      <c r="F1416">
        <v>0</v>
      </c>
    </row>
    <row r="1417" spans="1:6" x14ac:dyDescent="0.25">
      <c r="A1417" t="s">
        <v>13</v>
      </c>
      <c r="B1417" t="s">
        <v>2</v>
      </c>
      <c r="C1417">
        <v>1991</v>
      </c>
      <c r="D1417">
        <v>35</v>
      </c>
      <c r="E1417" t="s">
        <v>29</v>
      </c>
      <c r="F1417">
        <v>0</v>
      </c>
    </row>
    <row r="1418" spans="1:6" x14ac:dyDescent="0.25">
      <c r="A1418" t="s">
        <v>13</v>
      </c>
      <c r="B1418" t="s">
        <v>2</v>
      </c>
      <c r="C1418">
        <v>1992</v>
      </c>
      <c r="D1418">
        <v>20</v>
      </c>
      <c r="E1418" t="s">
        <v>29</v>
      </c>
      <c r="F1418">
        <v>0</v>
      </c>
    </row>
    <row r="1419" spans="1:6" x14ac:dyDescent="0.25">
      <c r="A1419" t="s">
        <v>13</v>
      </c>
      <c r="B1419" t="s">
        <v>2</v>
      </c>
      <c r="C1419">
        <v>1993</v>
      </c>
      <c r="D1419">
        <v>5</v>
      </c>
      <c r="E1419" t="s">
        <v>29</v>
      </c>
      <c r="F1419">
        <v>0</v>
      </c>
    </row>
    <row r="1420" spans="1:6" x14ac:dyDescent="0.25">
      <c r="A1420" t="s">
        <v>13</v>
      </c>
      <c r="B1420" t="s">
        <v>2</v>
      </c>
      <c r="C1420">
        <v>1994</v>
      </c>
      <c r="D1420">
        <v>36</v>
      </c>
      <c r="E1420" t="s">
        <v>29</v>
      </c>
      <c r="F1420">
        <v>0</v>
      </c>
    </row>
    <row r="1421" spans="1:6" x14ac:dyDescent="0.25">
      <c r="A1421" t="s">
        <v>13</v>
      </c>
      <c r="B1421" t="s">
        <v>2</v>
      </c>
      <c r="C1421">
        <v>1995</v>
      </c>
      <c r="D1421">
        <v>14</v>
      </c>
      <c r="E1421" t="s">
        <v>29</v>
      </c>
      <c r="F1421">
        <v>0</v>
      </c>
    </row>
    <row r="1422" spans="1:6" x14ac:dyDescent="0.25">
      <c r="A1422" t="s">
        <v>13</v>
      </c>
      <c r="B1422" t="s">
        <v>2</v>
      </c>
      <c r="C1422">
        <v>1996</v>
      </c>
      <c r="D1422">
        <v>24</v>
      </c>
      <c r="E1422" t="s">
        <v>29</v>
      </c>
      <c r="F1422">
        <v>0</v>
      </c>
    </row>
    <row r="1423" spans="1:6" x14ac:dyDescent="0.25">
      <c r="A1423" t="s">
        <v>13</v>
      </c>
      <c r="B1423" t="s">
        <v>2</v>
      </c>
      <c r="C1423">
        <v>1997</v>
      </c>
      <c r="D1423">
        <v>3</v>
      </c>
      <c r="E1423" t="s">
        <v>29</v>
      </c>
      <c r="F1423">
        <v>0</v>
      </c>
    </row>
    <row r="1424" spans="1:6" x14ac:dyDescent="0.25">
      <c r="A1424" t="s">
        <v>13</v>
      </c>
      <c r="B1424" t="s">
        <v>2</v>
      </c>
      <c r="C1424">
        <v>1998</v>
      </c>
      <c r="D1424">
        <v>37</v>
      </c>
      <c r="E1424" t="s">
        <v>29</v>
      </c>
      <c r="F1424">
        <v>0</v>
      </c>
    </row>
    <row r="1425" spans="1:6" x14ac:dyDescent="0.25">
      <c r="A1425" t="s">
        <v>13</v>
      </c>
      <c r="B1425" t="s">
        <v>2</v>
      </c>
      <c r="C1425">
        <v>1999</v>
      </c>
      <c r="D1425">
        <v>13</v>
      </c>
      <c r="E1425" t="s">
        <v>29</v>
      </c>
      <c r="F1425">
        <v>0</v>
      </c>
    </row>
    <row r="1426" spans="1:6" x14ac:dyDescent="0.25">
      <c r="A1426" t="s">
        <v>13</v>
      </c>
      <c r="B1426" t="s">
        <v>2</v>
      </c>
      <c r="C1426">
        <v>2000</v>
      </c>
      <c r="D1426">
        <v>1</v>
      </c>
      <c r="E1426" t="s">
        <v>29</v>
      </c>
      <c r="F1426">
        <v>0</v>
      </c>
    </row>
    <row r="1427" spans="1:6" x14ac:dyDescent="0.25">
      <c r="A1427" t="s">
        <v>13</v>
      </c>
      <c r="B1427" t="s">
        <v>2</v>
      </c>
      <c r="C1427">
        <v>2001</v>
      </c>
      <c r="D1427">
        <v>16</v>
      </c>
      <c r="E1427" t="s">
        <v>29</v>
      </c>
      <c r="F1427">
        <v>0</v>
      </c>
    </row>
    <row r="1428" spans="1:6" x14ac:dyDescent="0.25">
      <c r="A1428" t="s">
        <v>13</v>
      </c>
      <c r="B1428" t="s">
        <v>2</v>
      </c>
      <c r="C1428">
        <v>2002</v>
      </c>
      <c r="D1428">
        <v>4</v>
      </c>
      <c r="E1428" t="s">
        <v>29</v>
      </c>
      <c r="F1428">
        <v>0</v>
      </c>
    </row>
    <row r="1429" spans="1:6" x14ac:dyDescent="0.25">
      <c r="A1429" t="s">
        <v>13</v>
      </c>
      <c r="B1429" t="s">
        <v>2</v>
      </c>
      <c r="C1429">
        <v>2003</v>
      </c>
      <c r="D1429">
        <v>18</v>
      </c>
      <c r="E1429" t="s">
        <v>29</v>
      </c>
      <c r="F1429">
        <v>0</v>
      </c>
    </row>
    <row r="1430" spans="1:6" x14ac:dyDescent="0.25">
      <c r="A1430" t="s">
        <v>13</v>
      </c>
      <c r="B1430" t="s">
        <v>2</v>
      </c>
      <c r="C1430">
        <v>2004</v>
      </c>
      <c r="D1430">
        <v>8</v>
      </c>
      <c r="E1430" t="s">
        <v>29</v>
      </c>
      <c r="F1430">
        <v>0</v>
      </c>
    </row>
    <row r="1431" spans="1:6" x14ac:dyDescent="0.25">
      <c r="A1431" t="s">
        <v>13</v>
      </c>
      <c r="B1431" t="s">
        <v>2</v>
      </c>
      <c r="C1431">
        <v>2005</v>
      </c>
      <c r="D1431">
        <v>9</v>
      </c>
      <c r="E1431" t="s">
        <v>29</v>
      </c>
      <c r="F1431">
        <v>0</v>
      </c>
    </row>
    <row r="1432" spans="1:6" x14ac:dyDescent="0.25">
      <c r="A1432" t="s">
        <v>13</v>
      </c>
      <c r="B1432" t="s">
        <v>2</v>
      </c>
      <c r="C1432">
        <v>2006</v>
      </c>
      <c r="D1432">
        <v>11</v>
      </c>
      <c r="E1432" t="s">
        <v>29</v>
      </c>
      <c r="F1432">
        <v>0</v>
      </c>
    </row>
    <row r="1433" spans="1:6" x14ac:dyDescent="0.25">
      <c r="A1433" t="s">
        <v>13</v>
      </c>
      <c r="B1433" t="s">
        <v>2</v>
      </c>
      <c r="C1433">
        <v>2007</v>
      </c>
      <c r="D1433">
        <v>21</v>
      </c>
      <c r="E1433" t="s">
        <v>29</v>
      </c>
      <c r="F1433">
        <v>0</v>
      </c>
    </row>
    <row r="1434" spans="1:6" x14ac:dyDescent="0.25">
      <c r="A1434" t="s">
        <v>13</v>
      </c>
      <c r="B1434" t="s">
        <v>2</v>
      </c>
      <c r="C1434">
        <v>2008</v>
      </c>
      <c r="D1434">
        <v>7</v>
      </c>
      <c r="E1434" t="s">
        <v>29</v>
      </c>
      <c r="F1434">
        <v>0</v>
      </c>
    </row>
    <row r="1435" spans="1:6" x14ac:dyDescent="0.25">
      <c r="A1435" t="s">
        <v>13</v>
      </c>
      <c r="B1435" t="s">
        <v>2</v>
      </c>
      <c r="C1435">
        <v>2009</v>
      </c>
      <c r="D1435">
        <v>15</v>
      </c>
      <c r="E1435" t="s">
        <v>29</v>
      </c>
      <c r="F1435">
        <v>0</v>
      </c>
    </row>
    <row r="1436" spans="1:6" x14ac:dyDescent="0.25">
      <c r="A1436" t="s">
        <v>13</v>
      </c>
      <c r="B1436" t="s">
        <v>2</v>
      </c>
      <c r="C1436">
        <v>2010</v>
      </c>
      <c r="D1436">
        <v>32</v>
      </c>
      <c r="E1436" t="s">
        <v>29</v>
      </c>
      <c r="F1436">
        <v>0</v>
      </c>
    </row>
    <row r="1437" spans="1:6" x14ac:dyDescent="0.25">
      <c r="A1437" t="s">
        <v>13</v>
      </c>
      <c r="B1437" t="s">
        <v>2</v>
      </c>
      <c r="C1437">
        <v>2011</v>
      </c>
      <c r="D1437">
        <v>22</v>
      </c>
      <c r="E1437" t="s">
        <v>29</v>
      </c>
      <c r="F1437">
        <v>0</v>
      </c>
    </row>
    <row r="1438" spans="1:6" x14ac:dyDescent="0.25">
      <c r="A1438" t="s">
        <v>13</v>
      </c>
      <c r="B1438" t="s">
        <v>2</v>
      </c>
      <c r="C1438">
        <v>2012</v>
      </c>
      <c r="D1438">
        <v>29</v>
      </c>
      <c r="E1438" t="s">
        <v>29</v>
      </c>
      <c r="F1438">
        <v>0</v>
      </c>
    </row>
    <row r="1439" spans="1:6" x14ac:dyDescent="0.25">
      <c r="A1439" t="s">
        <v>13</v>
      </c>
      <c r="B1439" t="s">
        <v>2</v>
      </c>
      <c r="C1439">
        <v>2013</v>
      </c>
      <c r="D1439">
        <v>27</v>
      </c>
      <c r="E1439" t="s">
        <v>29</v>
      </c>
      <c r="F1439">
        <v>0</v>
      </c>
    </row>
    <row r="1440" spans="1:6" x14ac:dyDescent="0.25">
      <c r="A1440" t="s">
        <v>13</v>
      </c>
      <c r="B1440" t="s">
        <v>2</v>
      </c>
      <c r="C1440">
        <v>2014</v>
      </c>
      <c r="D1440">
        <v>19</v>
      </c>
      <c r="E1440" t="s">
        <v>29</v>
      </c>
      <c r="F1440">
        <v>0</v>
      </c>
    </row>
    <row r="1441" spans="1:6" x14ac:dyDescent="0.25">
      <c r="A1441" t="s">
        <v>13</v>
      </c>
      <c r="B1441" t="s">
        <v>2</v>
      </c>
      <c r="C1441">
        <v>2015</v>
      </c>
      <c r="D1441">
        <v>34</v>
      </c>
      <c r="E1441" t="s">
        <v>29</v>
      </c>
      <c r="F1441">
        <v>0</v>
      </c>
    </row>
    <row r="1442" spans="1:6" x14ac:dyDescent="0.25">
      <c r="A1442" t="s">
        <v>13</v>
      </c>
      <c r="B1442" t="s">
        <v>2</v>
      </c>
      <c r="C1442">
        <v>2016</v>
      </c>
      <c r="D1442">
        <v>10</v>
      </c>
      <c r="E1442" t="s">
        <v>29</v>
      </c>
      <c r="F1442">
        <v>0</v>
      </c>
    </row>
    <row r="1443" spans="1:6" x14ac:dyDescent="0.25">
      <c r="A1443" t="s">
        <v>13</v>
      </c>
      <c r="B1443" t="s">
        <v>2</v>
      </c>
      <c r="C1443">
        <v>2017</v>
      </c>
      <c r="D1443">
        <v>2</v>
      </c>
      <c r="E1443" t="s">
        <v>29</v>
      </c>
      <c r="F1443">
        <v>0</v>
      </c>
    </row>
    <row r="1444" spans="1:6" x14ac:dyDescent="0.25">
      <c r="A1444" t="s">
        <v>13</v>
      </c>
      <c r="B1444" t="s">
        <v>2</v>
      </c>
      <c r="C1444">
        <v>2018</v>
      </c>
      <c r="D1444">
        <v>23</v>
      </c>
      <c r="E1444" t="s">
        <v>29</v>
      </c>
      <c r="F1444">
        <v>0</v>
      </c>
    </row>
    <row r="1445" spans="1:6" x14ac:dyDescent="0.25">
      <c r="A1445" t="s">
        <v>13</v>
      </c>
      <c r="B1445" t="s">
        <v>2</v>
      </c>
      <c r="C1445">
        <v>1980</v>
      </c>
      <c r="D1445">
        <v>31</v>
      </c>
      <c r="E1445" t="s">
        <v>26</v>
      </c>
      <c r="F1445">
        <v>9.5422685376720263E-3</v>
      </c>
    </row>
    <row r="1446" spans="1:6" x14ac:dyDescent="0.25">
      <c r="A1446" t="s">
        <v>13</v>
      </c>
      <c r="B1446" t="s">
        <v>2</v>
      </c>
      <c r="C1446">
        <v>1981</v>
      </c>
      <c r="D1446">
        <v>39</v>
      </c>
      <c r="E1446" t="s">
        <v>26</v>
      </c>
      <c r="F1446">
        <v>9.5467873226271725E-3</v>
      </c>
    </row>
    <row r="1447" spans="1:6" x14ac:dyDescent="0.25">
      <c r="A1447" t="s">
        <v>13</v>
      </c>
      <c r="B1447" t="s">
        <v>2</v>
      </c>
      <c r="C1447">
        <v>1982</v>
      </c>
      <c r="D1447">
        <v>28</v>
      </c>
      <c r="E1447" t="s">
        <v>26</v>
      </c>
      <c r="F1447">
        <v>9.5429802193802253E-3</v>
      </c>
    </row>
    <row r="1448" spans="1:6" x14ac:dyDescent="0.25">
      <c r="A1448" t="s">
        <v>13</v>
      </c>
      <c r="B1448" t="s">
        <v>2</v>
      </c>
      <c r="C1448">
        <v>1983</v>
      </c>
      <c r="D1448">
        <v>6</v>
      </c>
      <c r="E1448" t="s">
        <v>26</v>
      </c>
      <c r="F1448">
        <v>9.5410838492410964E-3</v>
      </c>
    </row>
    <row r="1449" spans="1:6" x14ac:dyDescent="0.25">
      <c r="A1449" t="s">
        <v>13</v>
      </c>
      <c r="B1449" t="s">
        <v>2</v>
      </c>
      <c r="C1449">
        <v>1984</v>
      </c>
      <c r="D1449">
        <v>17</v>
      </c>
      <c r="E1449" t="s">
        <v>26</v>
      </c>
      <c r="F1449">
        <v>9.5415103007002438E-3</v>
      </c>
    </row>
    <row r="1450" spans="1:6" x14ac:dyDescent="0.25">
      <c r="A1450" t="s">
        <v>13</v>
      </c>
      <c r="B1450" t="s">
        <v>2</v>
      </c>
      <c r="C1450">
        <v>1985</v>
      </c>
      <c r="D1450">
        <v>30</v>
      </c>
      <c r="E1450" t="s">
        <v>26</v>
      </c>
      <c r="F1450">
        <v>9.5457295264151209E-3</v>
      </c>
    </row>
    <row r="1451" spans="1:6" x14ac:dyDescent="0.25">
      <c r="A1451" t="s">
        <v>13</v>
      </c>
      <c r="B1451" t="s">
        <v>2</v>
      </c>
      <c r="C1451">
        <v>1986</v>
      </c>
      <c r="D1451">
        <v>38</v>
      </c>
      <c r="E1451" t="s">
        <v>26</v>
      </c>
      <c r="F1451">
        <v>9.5455414517026729E-3</v>
      </c>
    </row>
    <row r="1452" spans="1:6" x14ac:dyDescent="0.25">
      <c r="A1452" t="s">
        <v>13</v>
      </c>
      <c r="B1452" t="s">
        <v>2</v>
      </c>
      <c r="C1452">
        <v>1987</v>
      </c>
      <c r="D1452">
        <v>25</v>
      </c>
      <c r="E1452" t="s">
        <v>26</v>
      </c>
      <c r="F1452">
        <v>9.5421034555987633E-3</v>
      </c>
    </row>
    <row r="1453" spans="1:6" x14ac:dyDescent="0.25">
      <c r="A1453" t="s">
        <v>13</v>
      </c>
      <c r="B1453" t="s">
        <v>2</v>
      </c>
      <c r="C1453">
        <v>1988</v>
      </c>
      <c r="D1453">
        <v>33</v>
      </c>
      <c r="E1453" t="s">
        <v>26</v>
      </c>
      <c r="F1453">
        <v>9.5458469955918401E-3</v>
      </c>
    </row>
    <row r="1454" spans="1:6" x14ac:dyDescent="0.25">
      <c r="A1454" t="s">
        <v>13</v>
      </c>
      <c r="B1454" t="s">
        <v>2</v>
      </c>
      <c r="C1454">
        <v>1989</v>
      </c>
      <c r="D1454">
        <v>26</v>
      </c>
      <c r="E1454" t="s">
        <v>26</v>
      </c>
      <c r="F1454">
        <v>9.541917315141599E-3</v>
      </c>
    </row>
    <row r="1455" spans="1:6" x14ac:dyDescent="0.25">
      <c r="A1455" t="s">
        <v>13</v>
      </c>
      <c r="B1455" t="s">
        <v>2</v>
      </c>
      <c r="C1455">
        <v>1990</v>
      </c>
      <c r="D1455">
        <v>12</v>
      </c>
      <c r="E1455" t="s">
        <v>26</v>
      </c>
      <c r="F1455">
        <v>9.5402222950719574E-3</v>
      </c>
    </row>
    <row r="1456" spans="1:6" x14ac:dyDescent="0.25">
      <c r="A1456" t="s">
        <v>13</v>
      </c>
      <c r="B1456" t="s">
        <v>2</v>
      </c>
      <c r="C1456">
        <v>1991</v>
      </c>
      <c r="D1456">
        <v>35</v>
      </c>
      <c r="E1456" t="s">
        <v>26</v>
      </c>
      <c r="F1456">
        <v>9.5453114257437882E-3</v>
      </c>
    </row>
    <row r="1457" spans="1:6" x14ac:dyDescent="0.25">
      <c r="A1457" t="s">
        <v>13</v>
      </c>
      <c r="B1457" t="s">
        <v>2</v>
      </c>
      <c r="C1457">
        <v>1992</v>
      </c>
      <c r="D1457">
        <v>20</v>
      </c>
      <c r="E1457" t="s">
        <v>26</v>
      </c>
      <c r="F1457">
        <v>9.5415239156181695E-3</v>
      </c>
    </row>
    <row r="1458" spans="1:6" x14ac:dyDescent="0.25">
      <c r="A1458" t="s">
        <v>13</v>
      </c>
      <c r="B1458" t="s">
        <v>2</v>
      </c>
      <c r="C1458">
        <v>1993</v>
      </c>
      <c r="D1458">
        <v>5</v>
      </c>
      <c r="E1458" t="s">
        <v>26</v>
      </c>
      <c r="F1458">
        <v>9.5392866613834074E-3</v>
      </c>
    </row>
    <row r="1459" spans="1:6" x14ac:dyDescent="0.25">
      <c r="A1459" t="s">
        <v>13</v>
      </c>
      <c r="B1459" t="s">
        <v>2</v>
      </c>
      <c r="C1459">
        <v>1994</v>
      </c>
      <c r="D1459">
        <v>36</v>
      </c>
      <c r="E1459" t="s">
        <v>26</v>
      </c>
      <c r="F1459">
        <v>9.5458358545354657E-3</v>
      </c>
    </row>
    <row r="1460" spans="1:6" x14ac:dyDescent="0.25">
      <c r="A1460" t="s">
        <v>13</v>
      </c>
      <c r="B1460" t="s">
        <v>2</v>
      </c>
      <c r="C1460">
        <v>1995</v>
      </c>
      <c r="D1460">
        <v>14</v>
      </c>
      <c r="E1460" t="s">
        <v>26</v>
      </c>
      <c r="F1460">
        <v>9.5397880852297976E-3</v>
      </c>
    </row>
    <row r="1461" spans="1:6" x14ac:dyDescent="0.25">
      <c r="A1461" t="s">
        <v>13</v>
      </c>
      <c r="B1461" t="s">
        <v>2</v>
      </c>
      <c r="C1461">
        <v>1996</v>
      </c>
      <c r="D1461">
        <v>24</v>
      </c>
      <c r="E1461" t="s">
        <v>26</v>
      </c>
      <c r="F1461">
        <v>9.5420363875963875E-3</v>
      </c>
    </row>
    <row r="1462" spans="1:6" x14ac:dyDescent="0.25">
      <c r="A1462" t="s">
        <v>13</v>
      </c>
      <c r="B1462" t="s">
        <v>2</v>
      </c>
      <c r="C1462">
        <v>1997</v>
      </c>
      <c r="D1462">
        <v>3</v>
      </c>
      <c r="E1462" t="s">
        <v>26</v>
      </c>
      <c r="F1462">
        <v>9.5375370484912375E-3</v>
      </c>
    </row>
    <row r="1463" spans="1:6" x14ac:dyDescent="0.25">
      <c r="A1463" t="s">
        <v>13</v>
      </c>
      <c r="B1463" t="s">
        <v>2</v>
      </c>
      <c r="C1463">
        <v>1998</v>
      </c>
      <c r="D1463">
        <v>37</v>
      </c>
      <c r="E1463" t="s">
        <v>26</v>
      </c>
      <c r="F1463">
        <v>9.5405519361402256E-3</v>
      </c>
    </row>
    <row r="1464" spans="1:6" x14ac:dyDescent="0.25">
      <c r="A1464" t="s">
        <v>13</v>
      </c>
      <c r="B1464" t="s">
        <v>2</v>
      </c>
      <c r="C1464">
        <v>1999</v>
      </c>
      <c r="D1464">
        <v>13</v>
      </c>
      <c r="E1464" t="s">
        <v>26</v>
      </c>
      <c r="F1464">
        <v>9.53722698357257E-3</v>
      </c>
    </row>
    <row r="1465" spans="1:6" x14ac:dyDescent="0.25">
      <c r="A1465" t="s">
        <v>13</v>
      </c>
      <c r="B1465" t="s">
        <v>2</v>
      </c>
      <c r="C1465">
        <v>2000</v>
      </c>
      <c r="D1465">
        <v>1</v>
      </c>
      <c r="E1465" t="s">
        <v>26</v>
      </c>
      <c r="F1465">
        <v>9.5329856572468185E-3</v>
      </c>
    </row>
    <row r="1466" spans="1:6" x14ac:dyDescent="0.25">
      <c r="A1466" t="s">
        <v>13</v>
      </c>
      <c r="B1466" t="s">
        <v>2</v>
      </c>
      <c r="C1466">
        <v>2001</v>
      </c>
      <c r="D1466">
        <v>16</v>
      </c>
      <c r="E1466" t="s">
        <v>26</v>
      </c>
      <c r="F1466">
        <v>9.5396289407939233E-3</v>
      </c>
    </row>
    <row r="1467" spans="1:6" x14ac:dyDescent="0.25">
      <c r="A1467" t="s">
        <v>13</v>
      </c>
      <c r="B1467" t="s">
        <v>2</v>
      </c>
      <c r="C1467">
        <v>2002</v>
      </c>
      <c r="D1467">
        <v>4</v>
      </c>
      <c r="E1467" t="s">
        <v>26</v>
      </c>
      <c r="F1467">
        <v>9.5371580256233997E-3</v>
      </c>
    </row>
    <row r="1468" spans="1:6" x14ac:dyDescent="0.25">
      <c r="A1468" t="s">
        <v>13</v>
      </c>
      <c r="B1468" t="s">
        <v>2</v>
      </c>
      <c r="C1468">
        <v>2003</v>
      </c>
      <c r="D1468">
        <v>18</v>
      </c>
      <c r="E1468" t="s">
        <v>26</v>
      </c>
      <c r="F1468">
        <v>9.537980126915202E-3</v>
      </c>
    </row>
    <row r="1469" spans="1:6" x14ac:dyDescent="0.25">
      <c r="A1469" t="s">
        <v>13</v>
      </c>
      <c r="B1469" t="s">
        <v>2</v>
      </c>
      <c r="C1469">
        <v>2004</v>
      </c>
      <c r="D1469">
        <v>8</v>
      </c>
      <c r="E1469" t="s">
        <v>26</v>
      </c>
      <c r="F1469">
        <v>9.5381378938867063E-3</v>
      </c>
    </row>
    <row r="1470" spans="1:6" x14ac:dyDescent="0.25">
      <c r="A1470" t="s">
        <v>13</v>
      </c>
      <c r="B1470" t="s">
        <v>2</v>
      </c>
      <c r="C1470">
        <v>2005</v>
      </c>
      <c r="D1470">
        <v>9</v>
      </c>
      <c r="E1470" t="s">
        <v>26</v>
      </c>
      <c r="F1470">
        <v>9.539045836325321E-3</v>
      </c>
    </row>
    <row r="1471" spans="1:6" x14ac:dyDescent="0.25">
      <c r="A1471" t="s">
        <v>13</v>
      </c>
      <c r="B1471" t="s">
        <v>2</v>
      </c>
      <c r="C1471">
        <v>2006</v>
      </c>
      <c r="D1471">
        <v>11</v>
      </c>
      <c r="E1471" t="s">
        <v>26</v>
      </c>
      <c r="F1471">
        <v>9.5403314285685166E-3</v>
      </c>
    </row>
    <row r="1472" spans="1:6" x14ac:dyDescent="0.25">
      <c r="A1472" t="s">
        <v>13</v>
      </c>
      <c r="B1472" t="s">
        <v>2</v>
      </c>
      <c r="C1472">
        <v>2007</v>
      </c>
      <c r="D1472">
        <v>21</v>
      </c>
      <c r="E1472" t="s">
        <v>26</v>
      </c>
      <c r="F1472">
        <v>9.5414937155031809E-3</v>
      </c>
    </row>
    <row r="1473" spans="1:6" x14ac:dyDescent="0.25">
      <c r="A1473" t="s">
        <v>13</v>
      </c>
      <c r="B1473" t="s">
        <v>2</v>
      </c>
      <c r="C1473">
        <v>2008</v>
      </c>
      <c r="D1473">
        <v>7</v>
      </c>
      <c r="E1473" t="s">
        <v>26</v>
      </c>
      <c r="F1473">
        <v>9.5413580030745439E-3</v>
      </c>
    </row>
    <row r="1474" spans="1:6" x14ac:dyDescent="0.25">
      <c r="A1474" t="s">
        <v>13</v>
      </c>
      <c r="B1474" t="s">
        <v>2</v>
      </c>
      <c r="C1474">
        <v>2009</v>
      </c>
      <c r="D1474">
        <v>15</v>
      </c>
      <c r="E1474" t="s">
        <v>26</v>
      </c>
      <c r="F1474">
        <v>9.537569240487008E-3</v>
      </c>
    </row>
    <row r="1475" spans="1:6" x14ac:dyDescent="0.25">
      <c r="A1475" t="s">
        <v>13</v>
      </c>
      <c r="B1475" t="s">
        <v>2</v>
      </c>
      <c r="C1475">
        <v>2010</v>
      </c>
      <c r="D1475">
        <v>32</v>
      </c>
      <c r="E1475" t="s">
        <v>26</v>
      </c>
      <c r="F1475">
        <v>9.5416044784201095E-3</v>
      </c>
    </row>
    <row r="1476" spans="1:6" x14ac:dyDescent="0.25">
      <c r="A1476" t="s">
        <v>13</v>
      </c>
      <c r="B1476" t="s">
        <v>2</v>
      </c>
      <c r="C1476">
        <v>2011</v>
      </c>
      <c r="D1476">
        <v>22</v>
      </c>
      <c r="E1476" t="s">
        <v>26</v>
      </c>
      <c r="F1476">
        <v>9.5453311790938793E-3</v>
      </c>
    </row>
    <row r="1477" spans="1:6" x14ac:dyDescent="0.25">
      <c r="A1477" t="s">
        <v>13</v>
      </c>
      <c r="B1477" t="s">
        <v>2</v>
      </c>
      <c r="C1477">
        <v>2012</v>
      </c>
      <c r="D1477">
        <v>29</v>
      </c>
      <c r="E1477" t="s">
        <v>26</v>
      </c>
      <c r="F1477">
        <v>9.5435184795623022E-3</v>
      </c>
    </row>
    <row r="1478" spans="1:6" x14ac:dyDescent="0.25">
      <c r="A1478" t="s">
        <v>13</v>
      </c>
      <c r="B1478" t="s">
        <v>2</v>
      </c>
      <c r="C1478">
        <v>2013</v>
      </c>
      <c r="D1478">
        <v>27</v>
      </c>
      <c r="E1478" t="s">
        <v>26</v>
      </c>
      <c r="F1478">
        <v>9.5428174490701147E-3</v>
      </c>
    </row>
    <row r="1479" spans="1:6" x14ac:dyDescent="0.25">
      <c r="A1479" t="s">
        <v>13</v>
      </c>
      <c r="B1479" t="s">
        <v>2</v>
      </c>
      <c r="C1479">
        <v>2014</v>
      </c>
      <c r="D1479">
        <v>19</v>
      </c>
      <c r="E1479" t="s">
        <v>26</v>
      </c>
      <c r="F1479">
        <v>9.5412309296276608E-3</v>
      </c>
    </row>
    <row r="1480" spans="1:6" x14ac:dyDescent="0.25">
      <c r="A1480" t="s">
        <v>13</v>
      </c>
      <c r="B1480" t="s">
        <v>2</v>
      </c>
      <c r="C1480">
        <v>2015</v>
      </c>
      <c r="D1480">
        <v>34</v>
      </c>
      <c r="E1480" t="s">
        <v>26</v>
      </c>
      <c r="F1480">
        <v>9.5381635121421973E-3</v>
      </c>
    </row>
    <row r="1481" spans="1:6" x14ac:dyDescent="0.25">
      <c r="A1481" t="s">
        <v>13</v>
      </c>
      <c r="B1481" t="s">
        <v>2</v>
      </c>
      <c r="C1481">
        <v>2016</v>
      </c>
      <c r="D1481">
        <v>10</v>
      </c>
      <c r="E1481" t="s">
        <v>26</v>
      </c>
      <c r="F1481">
        <v>9.5341170499006443E-3</v>
      </c>
    </row>
    <row r="1482" spans="1:6" x14ac:dyDescent="0.25">
      <c r="A1482" t="s">
        <v>13</v>
      </c>
      <c r="B1482" t="s">
        <v>2</v>
      </c>
      <c r="C1482">
        <v>2017</v>
      </c>
      <c r="D1482">
        <v>2</v>
      </c>
      <c r="E1482" t="s">
        <v>26</v>
      </c>
      <c r="F1482">
        <v>9.5387659379501839E-3</v>
      </c>
    </row>
    <row r="1483" spans="1:6" x14ac:dyDescent="0.25">
      <c r="A1483" t="s">
        <v>13</v>
      </c>
      <c r="B1483" t="s">
        <v>2</v>
      </c>
      <c r="C1483">
        <v>2018</v>
      </c>
      <c r="D1483">
        <v>23</v>
      </c>
      <c r="E1483" t="s">
        <v>26</v>
      </c>
      <c r="F1483">
        <v>9.5392827211351894E-3</v>
      </c>
    </row>
    <row r="1484" spans="1:6" x14ac:dyDescent="0.25">
      <c r="A1484" t="s">
        <v>13</v>
      </c>
      <c r="B1484" t="s">
        <v>2</v>
      </c>
      <c r="C1484">
        <v>1980</v>
      </c>
      <c r="D1484">
        <v>31</v>
      </c>
      <c r="E1484" t="s">
        <v>24</v>
      </c>
      <c r="F1484">
        <v>3.0011607687748548E-2</v>
      </c>
    </row>
    <row r="1485" spans="1:6" x14ac:dyDescent="0.25">
      <c r="A1485" t="s">
        <v>13</v>
      </c>
      <c r="B1485" t="s">
        <v>2</v>
      </c>
      <c r="C1485">
        <v>1981</v>
      </c>
      <c r="D1485">
        <v>39</v>
      </c>
      <c r="E1485" t="s">
        <v>24</v>
      </c>
      <c r="F1485">
        <v>3.3792823070255662E-2</v>
      </c>
    </row>
    <row r="1486" spans="1:6" x14ac:dyDescent="0.25">
      <c r="A1486" t="s">
        <v>13</v>
      </c>
      <c r="B1486" t="s">
        <v>2</v>
      </c>
      <c r="C1486">
        <v>1982</v>
      </c>
      <c r="D1486">
        <v>28</v>
      </c>
      <c r="E1486" t="s">
        <v>24</v>
      </c>
      <c r="F1486">
        <v>2.9286846441551478E-2</v>
      </c>
    </row>
    <row r="1487" spans="1:6" x14ac:dyDescent="0.25">
      <c r="A1487" t="s">
        <v>13</v>
      </c>
      <c r="B1487" t="s">
        <v>2</v>
      </c>
      <c r="C1487">
        <v>1983</v>
      </c>
      <c r="D1487">
        <v>6</v>
      </c>
      <c r="E1487" t="s">
        <v>24</v>
      </c>
      <c r="F1487">
        <v>2.5487874224900776E-2</v>
      </c>
    </row>
    <row r="1488" spans="1:6" x14ac:dyDescent="0.25">
      <c r="A1488" t="s">
        <v>13</v>
      </c>
      <c r="B1488" t="s">
        <v>2</v>
      </c>
      <c r="C1488">
        <v>1984</v>
      </c>
      <c r="D1488">
        <v>17</v>
      </c>
      <c r="E1488" t="s">
        <v>24</v>
      </c>
      <c r="F1488">
        <v>2.7121090799757237E-2</v>
      </c>
    </row>
    <row r="1489" spans="1:6" x14ac:dyDescent="0.25">
      <c r="A1489" t="s">
        <v>13</v>
      </c>
      <c r="B1489" t="s">
        <v>2</v>
      </c>
      <c r="C1489">
        <v>1985</v>
      </c>
      <c r="D1489">
        <v>30</v>
      </c>
      <c r="E1489" t="s">
        <v>24</v>
      </c>
      <c r="F1489">
        <v>2.9950749536384644E-2</v>
      </c>
    </row>
    <row r="1490" spans="1:6" x14ac:dyDescent="0.25">
      <c r="A1490" t="s">
        <v>13</v>
      </c>
      <c r="B1490" t="s">
        <v>2</v>
      </c>
      <c r="C1490">
        <v>1986</v>
      </c>
      <c r="D1490">
        <v>38</v>
      </c>
      <c r="E1490" t="s">
        <v>24</v>
      </c>
      <c r="F1490">
        <v>3.2947133122858588E-2</v>
      </c>
    </row>
    <row r="1491" spans="1:6" x14ac:dyDescent="0.25">
      <c r="A1491" t="s">
        <v>13</v>
      </c>
      <c r="B1491" t="s">
        <v>2</v>
      </c>
      <c r="C1491">
        <v>1987</v>
      </c>
      <c r="D1491">
        <v>25</v>
      </c>
      <c r="E1491" t="s">
        <v>24</v>
      </c>
      <c r="F1491">
        <v>2.9091849216331987E-2</v>
      </c>
    </row>
    <row r="1492" spans="1:6" x14ac:dyDescent="0.25">
      <c r="A1492" t="s">
        <v>13</v>
      </c>
      <c r="B1492" t="s">
        <v>2</v>
      </c>
      <c r="C1492">
        <v>1988</v>
      </c>
      <c r="D1492">
        <v>33</v>
      </c>
      <c r="E1492" t="s">
        <v>24</v>
      </c>
      <c r="F1492">
        <v>3.0373270548285241E-2</v>
      </c>
    </row>
    <row r="1493" spans="1:6" x14ac:dyDescent="0.25">
      <c r="A1493" t="s">
        <v>13</v>
      </c>
      <c r="B1493" t="s">
        <v>2</v>
      </c>
      <c r="C1493">
        <v>1989</v>
      </c>
      <c r="D1493">
        <v>26</v>
      </c>
      <c r="E1493" t="s">
        <v>24</v>
      </c>
      <c r="F1493">
        <v>2.9124185417214583E-2</v>
      </c>
    </row>
    <row r="1494" spans="1:6" x14ac:dyDescent="0.25">
      <c r="A1494" t="s">
        <v>13</v>
      </c>
      <c r="B1494" t="s">
        <v>2</v>
      </c>
      <c r="C1494">
        <v>1990</v>
      </c>
      <c r="D1494">
        <v>12</v>
      </c>
      <c r="E1494" t="s">
        <v>24</v>
      </c>
      <c r="F1494">
        <v>2.6206189409367569E-2</v>
      </c>
    </row>
    <row r="1495" spans="1:6" x14ac:dyDescent="0.25">
      <c r="A1495" t="s">
        <v>13</v>
      </c>
      <c r="B1495" t="s">
        <v>2</v>
      </c>
      <c r="C1495">
        <v>1991</v>
      </c>
      <c r="D1495">
        <v>35</v>
      </c>
      <c r="E1495" t="s">
        <v>24</v>
      </c>
      <c r="F1495">
        <v>3.1073231957124373E-2</v>
      </c>
    </row>
    <row r="1496" spans="1:6" x14ac:dyDescent="0.25">
      <c r="A1496" t="s">
        <v>13</v>
      </c>
      <c r="B1496" t="s">
        <v>2</v>
      </c>
      <c r="C1496">
        <v>1992</v>
      </c>
      <c r="D1496">
        <v>20</v>
      </c>
      <c r="E1496" t="s">
        <v>24</v>
      </c>
      <c r="F1496">
        <v>2.7652779031521517E-2</v>
      </c>
    </row>
    <row r="1497" spans="1:6" x14ac:dyDescent="0.25">
      <c r="A1497" t="s">
        <v>13</v>
      </c>
      <c r="B1497" t="s">
        <v>2</v>
      </c>
      <c r="C1497">
        <v>1993</v>
      </c>
      <c r="D1497">
        <v>5</v>
      </c>
      <c r="E1497" t="s">
        <v>24</v>
      </c>
      <c r="F1497">
        <v>2.5293464655278482E-2</v>
      </c>
    </row>
    <row r="1498" spans="1:6" x14ac:dyDescent="0.25">
      <c r="A1498" t="s">
        <v>13</v>
      </c>
      <c r="B1498" t="s">
        <v>2</v>
      </c>
      <c r="C1498">
        <v>1994</v>
      </c>
      <c r="D1498">
        <v>36</v>
      </c>
      <c r="E1498" t="s">
        <v>24</v>
      </c>
      <c r="F1498">
        <v>3.1170296103619766E-2</v>
      </c>
    </row>
    <row r="1499" spans="1:6" x14ac:dyDescent="0.25">
      <c r="A1499" t="s">
        <v>13</v>
      </c>
      <c r="B1499" t="s">
        <v>2</v>
      </c>
      <c r="C1499">
        <v>1995</v>
      </c>
      <c r="D1499">
        <v>14</v>
      </c>
      <c r="E1499" t="s">
        <v>24</v>
      </c>
      <c r="F1499">
        <v>2.6310499482396943E-2</v>
      </c>
    </row>
    <row r="1500" spans="1:6" x14ac:dyDescent="0.25">
      <c r="A1500" t="s">
        <v>13</v>
      </c>
      <c r="B1500" t="s">
        <v>2</v>
      </c>
      <c r="C1500">
        <v>1996</v>
      </c>
      <c r="D1500">
        <v>24</v>
      </c>
      <c r="E1500" t="s">
        <v>24</v>
      </c>
      <c r="F1500">
        <v>2.85513952045677E-2</v>
      </c>
    </row>
    <row r="1501" spans="1:6" x14ac:dyDescent="0.25">
      <c r="A1501" t="s">
        <v>13</v>
      </c>
      <c r="B1501" t="s">
        <v>2</v>
      </c>
      <c r="C1501">
        <v>1997</v>
      </c>
      <c r="D1501">
        <v>3</v>
      </c>
      <c r="E1501" t="s">
        <v>24</v>
      </c>
      <c r="F1501">
        <v>2.495324129002302E-2</v>
      </c>
    </row>
    <row r="1502" spans="1:6" x14ac:dyDescent="0.25">
      <c r="A1502" t="s">
        <v>13</v>
      </c>
      <c r="B1502" t="s">
        <v>2</v>
      </c>
      <c r="C1502">
        <v>1998</v>
      </c>
      <c r="D1502">
        <v>37</v>
      </c>
      <c r="E1502" t="s">
        <v>24</v>
      </c>
      <c r="F1502">
        <v>3.1354444874266502E-2</v>
      </c>
    </row>
    <row r="1503" spans="1:6" x14ac:dyDescent="0.25">
      <c r="A1503" t="s">
        <v>13</v>
      </c>
      <c r="B1503" t="s">
        <v>2</v>
      </c>
      <c r="C1503">
        <v>1999</v>
      </c>
      <c r="D1503">
        <v>13</v>
      </c>
      <c r="E1503" t="s">
        <v>24</v>
      </c>
      <c r="F1503">
        <v>2.6287159472641198E-2</v>
      </c>
    </row>
    <row r="1504" spans="1:6" x14ac:dyDescent="0.25">
      <c r="A1504" t="s">
        <v>13</v>
      </c>
      <c r="B1504" t="s">
        <v>2</v>
      </c>
      <c r="C1504">
        <v>2000</v>
      </c>
      <c r="D1504">
        <v>1</v>
      </c>
      <c r="E1504" t="s">
        <v>24</v>
      </c>
      <c r="F1504">
        <v>1.9297276698165115E-2</v>
      </c>
    </row>
    <row r="1505" spans="1:6" x14ac:dyDescent="0.25">
      <c r="A1505" t="s">
        <v>13</v>
      </c>
      <c r="B1505" t="s">
        <v>2</v>
      </c>
      <c r="C1505">
        <v>2001</v>
      </c>
      <c r="D1505">
        <v>16</v>
      </c>
      <c r="E1505" t="s">
        <v>24</v>
      </c>
      <c r="F1505">
        <v>2.65641747704553E-2</v>
      </c>
    </row>
    <row r="1506" spans="1:6" x14ac:dyDescent="0.25">
      <c r="A1506" t="s">
        <v>13</v>
      </c>
      <c r="B1506" t="s">
        <v>2</v>
      </c>
      <c r="C1506">
        <v>2002</v>
      </c>
      <c r="D1506">
        <v>4</v>
      </c>
      <c r="E1506" t="s">
        <v>24</v>
      </c>
      <c r="F1506">
        <v>2.4980989894229373E-2</v>
      </c>
    </row>
    <row r="1507" spans="1:6" x14ac:dyDescent="0.25">
      <c r="A1507" t="s">
        <v>13</v>
      </c>
      <c r="B1507" t="s">
        <v>2</v>
      </c>
      <c r="C1507">
        <v>2003</v>
      </c>
      <c r="D1507">
        <v>18</v>
      </c>
      <c r="E1507" t="s">
        <v>24</v>
      </c>
      <c r="F1507">
        <v>2.7266554936926833E-2</v>
      </c>
    </row>
    <row r="1508" spans="1:6" x14ac:dyDescent="0.25">
      <c r="A1508" t="s">
        <v>13</v>
      </c>
      <c r="B1508" t="s">
        <v>2</v>
      </c>
      <c r="C1508">
        <v>2004</v>
      </c>
      <c r="D1508">
        <v>8</v>
      </c>
      <c r="E1508" t="s">
        <v>24</v>
      </c>
      <c r="F1508">
        <v>2.5732124639524376E-2</v>
      </c>
    </row>
    <row r="1509" spans="1:6" x14ac:dyDescent="0.25">
      <c r="A1509" t="s">
        <v>13</v>
      </c>
      <c r="B1509" t="s">
        <v>2</v>
      </c>
      <c r="C1509">
        <v>2005</v>
      </c>
      <c r="D1509">
        <v>9</v>
      </c>
      <c r="E1509" t="s">
        <v>24</v>
      </c>
      <c r="F1509">
        <v>2.598063829810518E-2</v>
      </c>
    </row>
    <row r="1510" spans="1:6" x14ac:dyDescent="0.25">
      <c r="A1510" t="s">
        <v>13</v>
      </c>
      <c r="B1510" t="s">
        <v>2</v>
      </c>
      <c r="C1510">
        <v>2006</v>
      </c>
      <c r="D1510">
        <v>11</v>
      </c>
      <c r="E1510" t="s">
        <v>24</v>
      </c>
      <c r="F1510">
        <v>2.6201733364523125E-2</v>
      </c>
    </row>
    <row r="1511" spans="1:6" x14ac:dyDescent="0.25">
      <c r="A1511" t="s">
        <v>13</v>
      </c>
      <c r="B1511" t="s">
        <v>2</v>
      </c>
      <c r="C1511">
        <v>2007</v>
      </c>
      <c r="D1511">
        <v>21</v>
      </c>
      <c r="E1511" t="s">
        <v>24</v>
      </c>
      <c r="F1511">
        <v>2.8291571991830834E-2</v>
      </c>
    </row>
    <row r="1512" spans="1:6" x14ac:dyDescent="0.25">
      <c r="A1512" t="s">
        <v>13</v>
      </c>
      <c r="B1512" t="s">
        <v>2</v>
      </c>
      <c r="C1512">
        <v>2008</v>
      </c>
      <c r="D1512">
        <v>7</v>
      </c>
      <c r="E1512" t="s">
        <v>24</v>
      </c>
      <c r="F1512">
        <v>2.5501696405242483E-2</v>
      </c>
    </row>
    <row r="1513" spans="1:6" x14ac:dyDescent="0.25">
      <c r="A1513" t="s">
        <v>13</v>
      </c>
      <c r="B1513" t="s">
        <v>2</v>
      </c>
      <c r="C1513">
        <v>2009</v>
      </c>
      <c r="D1513">
        <v>15</v>
      </c>
      <c r="E1513" t="s">
        <v>24</v>
      </c>
      <c r="F1513">
        <v>2.6542181893189569E-2</v>
      </c>
    </row>
    <row r="1514" spans="1:6" x14ac:dyDescent="0.25">
      <c r="A1514" t="s">
        <v>13</v>
      </c>
      <c r="B1514" t="s">
        <v>2</v>
      </c>
      <c r="C1514">
        <v>2010</v>
      </c>
      <c r="D1514">
        <v>32</v>
      </c>
      <c r="E1514" t="s">
        <v>24</v>
      </c>
      <c r="F1514">
        <v>3.0439305394212822E-2</v>
      </c>
    </row>
    <row r="1515" spans="1:6" x14ac:dyDescent="0.25">
      <c r="A1515" t="s">
        <v>13</v>
      </c>
      <c r="B1515" t="s">
        <v>2</v>
      </c>
      <c r="C1515">
        <v>2011</v>
      </c>
      <c r="D1515">
        <v>22</v>
      </c>
      <c r="E1515" t="s">
        <v>24</v>
      </c>
      <c r="F1515">
        <v>2.8419280393628468E-2</v>
      </c>
    </row>
    <row r="1516" spans="1:6" x14ac:dyDescent="0.25">
      <c r="A1516" t="s">
        <v>13</v>
      </c>
      <c r="B1516" t="s">
        <v>2</v>
      </c>
      <c r="C1516">
        <v>2012</v>
      </c>
      <c r="D1516">
        <v>29</v>
      </c>
      <c r="E1516" t="s">
        <v>24</v>
      </c>
      <c r="F1516">
        <v>2.970673978422041E-2</v>
      </c>
    </row>
    <row r="1517" spans="1:6" x14ac:dyDescent="0.25">
      <c r="A1517" t="s">
        <v>13</v>
      </c>
      <c r="B1517" t="s">
        <v>2</v>
      </c>
      <c r="C1517">
        <v>2013</v>
      </c>
      <c r="D1517">
        <v>27</v>
      </c>
      <c r="E1517" t="s">
        <v>24</v>
      </c>
      <c r="F1517">
        <v>2.9183826818247317E-2</v>
      </c>
    </row>
    <row r="1518" spans="1:6" x14ac:dyDescent="0.25">
      <c r="A1518" t="s">
        <v>13</v>
      </c>
      <c r="B1518" t="s">
        <v>2</v>
      </c>
      <c r="C1518">
        <v>2014</v>
      </c>
      <c r="D1518">
        <v>19</v>
      </c>
      <c r="E1518" t="s">
        <v>24</v>
      </c>
      <c r="F1518">
        <v>2.7317560345117096E-2</v>
      </c>
    </row>
    <row r="1519" spans="1:6" x14ac:dyDescent="0.25">
      <c r="A1519" t="s">
        <v>13</v>
      </c>
      <c r="B1519" t="s">
        <v>2</v>
      </c>
      <c r="C1519">
        <v>2015</v>
      </c>
      <c r="D1519">
        <v>34</v>
      </c>
      <c r="E1519" t="s">
        <v>24</v>
      </c>
      <c r="F1519">
        <v>3.0470310190786005E-2</v>
      </c>
    </row>
    <row r="1520" spans="1:6" x14ac:dyDescent="0.25">
      <c r="A1520" t="s">
        <v>13</v>
      </c>
      <c r="B1520" t="s">
        <v>2</v>
      </c>
      <c r="C1520">
        <v>2016</v>
      </c>
      <c r="D1520">
        <v>10</v>
      </c>
      <c r="E1520" t="s">
        <v>24</v>
      </c>
      <c r="F1520">
        <v>2.6065026716042852E-2</v>
      </c>
    </row>
    <row r="1521" spans="1:6" x14ac:dyDescent="0.25">
      <c r="A1521" t="s">
        <v>13</v>
      </c>
      <c r="B1521" t="s">
        <v>2</v>
      </c>
      <c r="C1521">
        <v>2017</v>
      </c>
      <c r="D1521">
        <v>2</v>
      </c>
      <c r="E1521" t="s">
        <v>24</v>
      </c>
      <c r="F1521">
        <v>2.4740082785468E-2</v>
      </c>
    </row>
    <row r="1522" spans="1:6" x14ac:dyDescent="0.25">
      <c r="A1522" t="s">
        <v>13</v>
      </c>
      <c r="B1522" t="s">
        <v>2</v>
      </c>
      <c r="C1522">
        <v>2018</v>
      </c>
      <c r="D1522">
        <v>23</v>
      </c>
      <c r="E1522" t="s">
        <v>24</v>
      </c>
      <c r="F1522">
        <v>2.8421620444530449E-2</v>
      </c>
    </row>
    <row r="1523" spans="1:6" x14ac:dyDescent="0.25">
      <c r="A1523" t="s">
        <v>13</v>
      </c>
      <c r="B1523" t="s">
        <v>2</v>
      </c>
      <c r="C1523">
        <v>1980</v>
      </c>
      <c r="D1523">
        <v>31</v>
      </c>
      <c r="E1523" t="s">
        <v>25</v>
      </c>
      <c r="F1523">
        <v>2.630773090338483E-2</v>
      </c>
    </row>
    <row r="1524" spans="1:6" x14ac:dyDescent="0.25">
      <c r="A1524" t="s">
        <v>13</v>
      </c>
      <c r="B1524" t="s">
        <v>2</v>
      </c>
      <c r="C1524">
        <v>1981</v>
      </c>
      <c r="D1524">
        <v>39</v>
      </c>
      <c r="E1524" t="s">
        <v>25</v>
      </c>
      <c r="F1524">
        <v>2.6351610259017801E-2</v>
      </c>
    </row>
    <row r="1525" spans="1:6" x14ac:dyDescent="0.25">
      <c r="A1525" t="s">
        <v>13</v>
      </c>
      <c r="B1525" t="s">
        <v>2</v>
      </c>
      <c r="C1525">
        <v>1982</v>
      </c>
      <c r="D1525">
        <v>28</v>
      </c>
      <c r="E1525" t="s">
        <v>25</v>
      </c>
      <c r="F1525">
        <v>2.6510562588765281E-2</v>
      </c>
    </row>
    <row r="1526" spans="1:6" x14ac:dyDescent="0.25">
      <c r="A1526" t="s">
        <v>13</v>
      </c>
      <c r="B1526" t="s">
        <v>2</v>
      </c>
      <c r="C1526">
        <v>1983</v>
      </c>
      <c r="D1526">
        <v>6</v>
      </c>
      <c r="E1526" t="s">
        <v>25</v>
      </c>
      <c r="F1526">
        <v>2.646181733684767E-2</v>
      </c>
    </row>
    <row r="1527" spans="1:6" x14ac:dyDescent="0.25">
      <c r="A1527" t="s">
        <v>13</v>
      </c>
      <c r="B1527" t="s">
        <v>2</v>
      </c>
      <c r="C1527">
        <v>1984</v>
      </c>
      <c r="D1527">
        <v>17</v>
      </c>
      <c r="E1527" t="s">
        <v>25</v>
      </c>
      <c r="F1527">
        <v>2.6700323429319453E-2</v>
      </c>
    </row>
    <row r="1528" spans="1:6" x14ac:dyDescent="0.25">
      <c r="A1528" t="s">
        <v>13</v>
      </c>
      <c r="B1528" t="s">
        <v>2</v>
      </c>
      <c r="C1528">
        <v>1985</v>
      </c>
      <c r="D1528">
        <v>30</v>
      </c>
      <c r="E1528" t="s">
        <v>25</v>
      </c>
      <c r="F1528">
        <v>2.6467503816562318E-2</v>
      </c>
    </row>
    <row r="1529" spans="1:6" x14ac:dyDescent="0.25">
      <c r="A1529" t="s">
        <v>13</v>
      </c>
      <c r="B1529" t="s">
        <v>2</v>
      </c>
      <c r="C1529">
        <v>1986</v>
      </c>
      <c r="D1529">
        <v>38</v>
      </c>
      <c r="E1529" t="s">
        <v>25</v>
      </c>
      <c r="F1529">
        <v>2.6485505458374439E-2</v>
      </c>
    </row>
    <row r="1530" spans="1:6" x14ac:dyDescent="0.25">
      <c r="A1530" t="s">
        <v>13</v>
      </c>
      <c r="B1530" t="s">
        <v>2</v>
      </c>
      <c r="C1530">
        <v>1987</v>
      </c>
      <c r="D1530">
        <v>25</v>
      </c>
      <c r="E1530" t="s">
        <v>25</v>
      </c>
      <c r="F1530">
        <v>2.6242926191045748E-2</v>
      </c>
    </row>
    <row r="1531" spans="1:6" x14ac:dyDescent="0.25">
      <c r="A1531" t="s">
        <v>13</v>
      </c>
      <c r="B1531" t="s">
        <v>2</v>
      </c>
      <c r="C1531">
        <v>1988</v>
      </c>
      <c r="D1531">
        <v>33</v>
      </c>
      <c r="E1531" t="s">
        <v>25</v>
      </c>
      <c r="F1531">
        <v>2.6533483934079678E-2</v>
      </c>
    </row>
    <row r="1532" spans="1:6" x14ac:dyDescent="0.25">
      <c r="A1532" t="s">
        <v>13</v>
      </c>
      <c r="B1532" t="s">
        <v>2</v>
      </c>
      <c r="C1532">
        <v>1989</v>
      </c>
      <c r="D1532">
        <v>26</v>
      </c>
      <c r="E1532" t="s">
        <v>25</v>
      </c>
      <c r="F1532">
        <v>2.6499636471199323E-2</v>
      </c>
    </row>
    <row r="1533" spans="1:6" x14ac:dyDescent="0.25">
      <c r="A1533" t="s">
        <v>13</v>
      </c>
      <c r="B1533" t="s">
        <v>2</v>
      </c>
      <c r="C1533">
        <v>1990</v>
      </c>
      <c r="D1533">
        <v>12</v>
      </c>
      <c r="E1533" t="s">
        <v>25</v>
      </c>
      <c r="F1533">
        <v>2.6467546961290844E-2</v>
      </c>
    </row>
    <row r="1534" spans="1:6" x14ac:dyDescent="0.25">
      <c r="A1534" t="s">
        <v>13</v>
      </c>
      <c r="B1534" t="s">
        <v>2</v>
      </c>
      <c r="C1534">
        <v>1991</v>
      </c>
      <c r="D1534">
        <v>35</v>
      </c>
      <c r="E1534" t="s">
        <v>25</v>
      </c>
      <c r="F1534">
        <v>2.6376744683231975E-2</v>
      </c>
    </row>
    <row r="1535" spans="1:6" x14ac:dyDescent="0.25">
      <c r="A1535" t="s">
        <v>13</v>
      </c>
      <c r="B1535" t="s">
        <v>2</v>
      </c>
      <c r="C1535">
        <v>1992</v>
      </c>
      <c r="D1535">
        <v>20</v>
      </c>
      <c r="E1535" t="s">
        <v>25</v>
      </c>
      <c r="F1535">
        <v>2.6368558848297897E-2</v>
      </c>
    </row>
    <row r="1536" spans="1:6" x14ac:dyDescent="0.25">
      <c r="A1536" t="s">
        <v>13</v>
      </c>
      <c r="B1536" t="s">
        <v>2</v>
      </c>
      <c r="C1536">
        <v>1993</v>
      </c>
      <c r="D1536">
        <v>5</v>
      </c>
      <c r="E1536" t="s">
        <v>25</v>
      </c>
      <c r="F1536">
        <v>2.6622683349776802E-2</v>
      </c>
    </row>
    <row r="1537" spans="1:6" x14ac:dyDescent="0.25">
      <c r="A1537" t="s">
        <v>13</v>
      </c>
      <c r="B1537" t="s">
        <v>2</v>
      </c>
      <c r="C1537">
        <v>1994</v>
      </c>
      <c r="D1537">
        <v>36</v>
      </c>
      <c r="E1537" t="s">
        <v>25</v>
      </c>
      <c r="F1537">
        <v>2.6548980256047204E-2</v>
      </c>
    </row>
    <row r="1538" spans="1:6" x14ac:dyDescent="0.25">
      <c r="A1538" t="s">
        <v>13</v>
      </c>
      <c r="B1538" t="s">
        <v>2</v>
      </c>
      <c r="C1538">
        <v>1995</v>
      </c>
      <c r="D1538">
        <v>14</v>
      </c>
      <c r="E1538" t="s">
        <v>25</v>
      </c>
      <c r="F1538">
        <v>2.6510528779283019E-2</v>
      </c>
    </row>
    <row r="1539" spans="1:6" x14ac:dyDescent="0.25">
      <c r="A1539" t="s">
        <v>13</v>
      </c>
      <c r="B1539" t="s">
        <v>2</v>
      </c>
      <c r="C1539">
        <v>1996</v>
      </c>
      <c r="D1539">
        <v>24</v>
      </c>
      <c r="E1539" t="s">
        <v>25</v>
      </c>
      <c r="F1539">
        <v>2.6497866384804999E-2</v>
      </c>
    </row>
    <row r="1540" spans="1:6" x14ac:dyDescent="0.25">
      <c r="A1540" t="s">
        <v>13</v>
      </c>
      <c r="B1540" t="s">
        <v>2</v>
      </c>
      <c r="C1540">
        <v>1997</v>
      </c>
      <c r="D1540">
        <v>3</v>
      </c>
      <c r="E1540" t="s">
        <v>25</v>
      </c>
      <c r="F1540">
        <v>2.6372179056638374E-2</v>
      </c>
    </row>
    <row r="1541" spans="1:6" x14ac:dyDescent="0.25">
      <c r="A1541" t="s">
        <v>13</v>
      </c>
      <c r="B1541" t="s">
        <v>2</v>
      </c>
      <c r="C1541">
        <v>1998</v>
      </c>
      <c r="D1541">
        <v>37</v>
      </c>
      <c r="E1541" t="s">
        <v>25</v>
      </c>
      <c r="F1541">
        <v>2.6251348910262397E-2</v>
      </c>
    </row>
    <row r="1542" spans="1:6" x14ac:dyDescent="0.25">
      <c r="A1542" t="s">
        <v>13</v>
      </c>
      <c r="B1542" t="s">
        <v>2</v>
      </c>
      <c r="C1542">
        <v>1999</v>
      </c>
      <c r="D1542">
        <v>13</v>
      </c>
      <c r="E1542" t="s">
        <v>25</v>
      </c>
      <c r="F1542">
        <v>2.6435205876546006E-2</v>
      </c>
    </row>
    <row r="1543" spans="1:6" x14ac:dyDescent="0.25">
      <c r="A1543" t="s">
        <v>13</v>
      </c>
      <c r="B1543" t="s">
        <v>2</v>
      </c>
      <c r="C1543">
        <v>2000</v>
      </c>
      <c r="D1543">
        <v>1</v>
      </c>
      <c r="E1543" t="s">
        <v>25</v>
      </c>
      <c r="F1543">
        <v>2.6292674752593385E-2</v>
      </c>
    </row>
    <row r="1544" spans="1:6" x14ac:dyDescent="0.25">
      <c r="A1544" t="s">
        <v>13</v>
      </c>
      <c r="B1544" t="s">
        <v>2</v>
      </c>
      <c r="C1544">
        <v>2001</v>
      </c>
      <c r="D1544">
        <v>16</v>
      </c>
      <c r="E1544" t="s">
        <v>25</v>
      </c>
      <c r="F1544">
        <v>2.6419814338079852E-2</v>
      </c>
    </row>
    <row r="1545" spans="1:6" x14ac:dyDescent="0.25">
      <c r="A1545" t="s">
        <v>13</v>
      </c>
      <c r="B1545" t="s">
        <v>2</v>
      </c>
      <c r="C1545">
        <v>2002</v>
      </c>
      <c r="D1545">
        <v>4</v>
      </c>
      <c r="E1545" t="s">
        <v>25</v>
      </c>
      <c r="F1545">
        <v>2.6266953896411788E-2</v>
      </c>
    </row>
    <row r="1546" spans="1:6" x14ac:dyDescent="0.25">
      <c r="A1546" t="s">
        <v>13</v>
      </c>
      <c r="B1546" t="s">
        <v>2</v>
      </c>
      <c r="C1546">
        <v>2003</v>
      </c>
      <c r="D1546">
        <v>18</v>
      </c>
      <c r="E1546" t="s">
        <v>25</v>
      </c>
      <c r="F1546">
        <v>2.6263335842466394E-2</v>
      </c>
    </row>
    <row r="1547" spans="1:6" x14ac:dyDescent="0.25">
      <c r="A1547" t="s">
        <v>13</v>
      </c>
      <c r="B1547" t="s">
        <v>2</v>
      </c>
      <c r="C1547">
        <v>2004</v>
      </c>
      <c r="D1547">
        <v>8</v>
      </c>
      <c r="E1547" t="s">
        <v>25</v>
      </c>
      <c r="F1547">
        <v>2.639935766807594E-2</v>
      </c>
    </row>
    <row r="1548" spans="1:6" x14ac:dyDescent="0.25">
      <c r="A1548" t="s">
        <v>13</v>
      </c>
      <c r="B1548" t="s">
        <v>2</v>
      </c>
      <c r="C1548">
        <v>2005</v>
      </c>
      <c r="D1548">
        <v>9</v>
      </c>
      <c r="E1548" t="s">
        <v>25</v>
      </c>
      <c r="F1548">
        <v>2.600031710853485E-2</v>
      </c>
    </row>
    <row r="1549" spans="1:6" x14ac:dyDescent="0.25">
      <c r="A1549" t="s">
        <v>13</v>
      </c>
      <c r="B1549" t="s">
        <v>2</v>
      </c>
      <c r="C1549">
        <v>2006</v>
      </c>
      <c r="D1549">
        <v>11</v>
      </c>
      <c r="E1549" t="s">
        <v>25</v>
      </c>
      <c r="F1549">
        <v>2.6447455245126223E-2</v>
      </c>
    </row>
    <row r="1550" spans="1:6" x14ac:dyDescent="0.25">
      <c r="A1550" t="s">
        <v>13</v>
      </c>
      <c r="B1550" t="s">
        <v>2</v>
      </c>
      <c r="C1550">
        <v>2007</v>
      </c>
      <c r="D1550">
        <v>21</v>
      </c>
      <c r="E1550" t="s">
        <v>25</v>
      </c>
      <c r="F1550">
        <v>2.6429566410133234E-2</v>
      </c>
    </row>
    <row r="1551" spans="1:6" x14ac:dyDescent="0.25">
      <c r="A1551" t="s">
        <v>13</v>
      </c>
      <c r="B1551" t="s">
        <v>2</v>
      </c>
      <c r="C1551">
        <v>2008</v>
      </c>
      <c r="D1551">
        <v>7</v>
      </c>
      <c r="E1551" t="s">
        <v>25</v>
      </c>
      <c r="F1551">
        <v>2.61311252331115E-2</v>
      </c>
    </row>
    <row r="1552" spans="1:6" x14ac:dyDescent="0.25">
      <c r="A1552" t="s">
        <v>13</v>
      </c>
      <c r="B1552" t="s">
        <v>2</v>
      </c>
      <c r="C1552">
        <v>2009</v>
      </c>
      <c r="D1552">
        <v>15</v>
      </c>
      <c r="E1552" t="s">
        <v>25</v>
      </c>
      <c r="F1552">
        <v>2.6275176073366577E-2</v>
      </c>
    </row>
    <row r="1553" spans="1:6" x14ac:dyDescent="0.25">
      <c r="A1553" t="s">
        <v>13</v>
      </c>
      <c r="B1553" t="s">
        <v>2</v>
      </c>
      <c r="C1553">
        <v>2010</v>
      </c>
      <c r="D1553">
        <v>32</v>
      </c>
      <c r="E1553" t="s">
        <v>25</v>
      </c>
      <c r="F1553">
        <v>2.6148631221784919E-2</v>
      </c>
    </row>
    <row r="1554" spans="1:6" x14ac:dyDescent="0.25">
      <c r="A1554" t="s">
        <v>13</v>
      </c>
      <c r="B1554" t="s">
        <v>2</v>
      </c>
      <c r="C1554">
        <v>2011</v>
      </c>
      <c r="D1554">
        <v>22</v>
      </c>
      <c r="E1554" t="s">
        <v>25</v>
      </c>
      <c r="F1554">
        <v>2.6309002680193368E-2</v>
      </c>
    </row>
    <row r="1555" spans="1:6" x14ac:dyDescent="0.25">
      <c r="A1555" t="s">
        <v>13</v>
      </c>
      <c r="B1555" t="s">
        <v>2</v>
      </c>
      <c r="C1555">
        <v>2012</v>
      </c>
      <c r="D1555">
        <v>29</v>
      </c>
      <c r="E1555" t="s">
        <v>25</v>
      </c>
      <c r="F1555">
        <v>2.6491900188732851E-2</v>
      </c>
    </row>
    <row r="1556" spans="1:6" x14ac:dyDescent="0.25">
      <c r="A1556" t="s">
        <v>13</v>
      </c>
      <c r="B1556" t="s">
        <v>2</v>
      </c>
      <c r="C1556">
        <v>2013</v>
      </c>
      <c r="D1556">
        <v>27</v>
      </c>
      <c r="E1556" t="s">
        <v>25</v>
      </c>
      <c r="F1556">
        <v>2.6763109402868013E-2</v>
      </c>
    </row>
    <row r="1557" spans="1:6" x14ac:dyDescent="0.25">
      <c r="A1557" t="s">
        <v>13</v>
      </c>
      <c r="B1557" t="s">
        <v>2</v>
      </c>
      <c r="C1557">
        <v>2014</v>
      </c>
      <c r="D1557">
        <v>19</v>
      </c>
      <c r="E1557" t="s">
        <v>25</v>
      </c>
      <c r="F1557">
        <v>2.6252085224529775E-2</v>
      </c>
    </row>
    <row r="1558" spans="1:6" x14ac:dyDescent="0.25">
      <c r="A1558" t="s">
        <v>13</v>
      </c>
      <c r="B1558" t="s">
        <v>2</v>
      </c>
      <c r="C1558">
        <v>2015</v>
      </c>
      <c r="D1558">
        <v>34</v>
      </c>
      <c r="E1558" t="s">
        <v>25</v>
      </c>
      <c r="F1558">
        <v>2.6094813349892002E-2</v>
      </c>
    </row>
    <row r="1559" spans="1:6" x14ac:dyDescent="0.25">
      <c r="A1559" t="s">
        <v>13</v>
      </c>
      <c r="B1559" t="s">
        <v>2</v>
      </c>
      <c r="C1559">
        <v>2016</v>
      </c>
      <c r="D1559">
        <v>10</v>
      </c>
      <c r="E1559" t="s">
        <v>25</v>
      </c>
      <c r="F1559">
        <v>2.6233402390568469E-2</v>
      </c>
    </row>
    <row r="1560" spans="1:6" x14ac:dyDescent="0.25">
      <c r="A1560" t="s">
        <v>13</v>
      </c>
      <c r="B1560" t="s">
        <v>2</v>
      </c>
      <c r="C1560">
        <v>2017</v>
      </c>
      <c r="D1560">
        <v>2</v>
      </c>
      <c r="E1560" t="s">
        <v>25</v>
      </c>
      <c r="F1560">
        <v>2.651499971251697E-2</v>
      </c>
    </row>
    <row r="1561" spans="1:6" x14ac:dyDescent="0.25">
      <c r="A1561" t="s">
        <v>13</v>
      </c>
      <c r="B1561" t="s">
        <v>2</v>
      </c>
      <c r="C1561">
        <v>2018</v>
      </c>
      <c r="D1561">
        <v>23</v>
      </c>
      <c r="E1561" t="s">
        <v>25</v>
      </c>
      <c r="F1561">
        <v>2.6465064476305186E-2</v>
      </c>
    </row>
    <row r="1562" spans="1:6" x14ac:dyDescent="0.25">
      <c r="A1562" t="s">
        <v>13</v>
      </c>
      <c r="B1562" t="s">
        <v>3</v>
      </c>
      <c r="C1562">
        <v>1980</v>
      </c>
      <c r="D1562">
        <v>36</v>
      </c>
      <c r="E1562" t="s">
        <v>23</v>
      </c>
      <c r="F1562">
        <v>8.7044164051327318E-4</v>
      </c>
    </row>
    <row r="1563" spans="1:6" x14ac:dyDescent="0.25">
      <c r="A1563" t="s">
        <v>13</v>
      </c>
      <c r="B1563" t="s">
        <v>3</v>
      </c>
      <c r="C1563">
        <v>1981</v>
      </c>
      <c r="D1563">
        <v>21</v>
      </c>
      <c r="E1563" t="s">
        <v>23</v>
      </c>
      <c r="F1563">
        <v>8.5440801588195848E-4</v>
      </c>
    </row>
    <row r="1564" spans="1:6" x14ac:dyDescent="0.25">
      <c r="A1564" t="s">
        <v>13</v>
      </c>
      <c r="B1564" t="s">
        <v>3</v>
      </c>
      <c r="C1564">
        <v>1982</v>
      </c>
      <c r="D1564">
        <v>22</v>
      </c>
      <c r="E1564" t="s">
        <v>23</v>
      </c>
      <c r="F1564">
        <v>5.3181168826164156E-4</v>
      </c>
    </row>
    <row r="1565" spans="1:6" x14ac:dyDescent="0.25">
      <c r="A1565" t="s">
        <v>13</v>
      </c>
      <c r="B1565" t="s">
        <v>3</v>
      </c>
      <c r="C1565">
        <v>1983</v>
      </c>
      <c r="D1565">
        <v>30</v>
      </c>
      <c r="E1565" t="s">
        <v>23</v>
      </c>
      <c r="F1565">
        <v>8.1960018332962348E-4</v>
      </c>
    </row>
    <row r="1566" spans="1:6" x14ac:dyDescent="0.25">
      <c r="A1566" t="s">
        <v>13</v>
      </c>
      <c r="B1566" t="s">
        <v>3</v>
      </c>
      <c r="C1566">
        <v>1984</v>
      </c>
      <c r="D1566">
        <v>29</v>
      </c>
      <c r="E1566" t="s">
        <v>23</v>
      </c>
      <c r="F1566">
        <v>8.7946039656705587E-4</v>
      </c>
    </row>
    <row r="1567" spans="1:6" x14ac:dyDescent="0.25">
      <c r="A1567" t="s">
        <v>13</v>
      </c>
      <c r="B1567" t="s">
        <v>3</v>
      </c>
      <c r="C1567">
        <v>1985</v>
      </c>
      <c r="D1567">
        <v>38</v>
      </c>
      <c r="E1567" t="s">
        <v>23</v>
      </c>
      <c r="F1567">
        <v>4.0817294694682352E-4</v>
      </c>
    </row>
    <row r="1568" spans="1:6" x14ac:dyDescent="0.25">
      <c r="A1568" t="s">
        <v>13</v>
      </c>
      <c r="B1568" t="s">
        <v>3</v>
      </c>
      <c r="C1568">
        <v>1986</v>
      </c>
      <c r="D1568">
        <v>33</v>
      </c>
      <c r="E1568" t="s">
        <v>23</v>
      </c>
      <c r="F1568">
        <v>8.3904151459871391E-4</v>
      </c>
    </row>
    <row r="1569" spans="1:6" x14ac:dyDescent="0.25">
      <c r="A1569" t="s">
        <v>13</v>
      </c>
      <c r="B1569" t="s">
        <v>3</v>
      </c>
      <c r="C1569">
        <v>1987</v>
      </c>
      <c r="D1569">
        <v>37</v>
      </c>
      <c r="E1569" t="s">
        <v>23</v>
      </c>
      <c r="F1569">
        <v>7.6799287239707711E-4</v>
      </c>
    </row>
    <row r="1570" spans="1:6" x14ac:dyDescent="0.25">
      <c r="A1570" t="s">
        <v>13</v>
      </c>
      <c r="B1570" t="s">
        <v>3</v>
      </c>
      <c r="C1570">
        <v>1988</v>
      </c>
      <c r="D1570">
        <v>25</v>
      </c>
      <c r="E1570" t="s">
        <v>23</v>
      </c>
      <c r="F1570">
        <v>6.406817955457825E-4</v>
      </c>
    </row>
    <row r="1571" spans="1:6" x14ac:dyDescent="0.25">
      <c r="A1571" t="s">
        <v>13</v>
      </c>
      <c r="B1571" t="s">
        <v>3</v>
      </c>
      <c r="C1571">
        <v>1989</v>
      </c>
      <c r="D1571">
        <v>27</v>
      </c>
      <c r="E1571" t="s">
        <v>23</v>
      </c>
      <c r="F1571">
        <v>7.1127698982295759E-4</v>
      </c>
    </row>
    <row r="1572" spans="1:6" x14ac:dyDescent="0.25">
      <c r="A1572" t="s">
        <v>13</v>
      </c>
      <c r="B1572" t="s">
        <v>3</v>
      </c>
      <c r="C1572">
        <v>1990</v>
      </c>
      <c r="D1572">
        <v>28</v>
      </c>
      <c r="E1572" t="s">
        <v>23</v>
      </c>
      <c r="F1572">
        <v>5.7084213967914066E-4</v>
      </c>
    </row>
    <row r="1573" spans="1:6" x14ac:dyDescent="0.25">
      <c r="A1573" t="s">
        <v>13</v>
      </c>
      <c r="B1573" t="s">
        <v>3</v>
      </c>
      <c r="C1573">
        <v>1991</v>
      </c>
      <c r="D1573">
        <v>26</v>
      </c>
      <c r="E1573" t="s">
        <v>23</v>
      </c>
      <c r="F1573">
        <v>7.1081264678901645E-4</v>
      </c>
    </row>
    <row r="1574" spans="1:6" x14ac:dyDescent="0.25">
      <c r="A1574" t="s">
        <v>13</v>
      </c>
      <c r="B1574" t="s">
        <v>3</v>
      </c>
      <c r="C1574">
        <v>1992</v>
      </c>
      <c r="D1574">
        <v>17</v>
      </c>
      <c r="E1574" t="s">
        <v>23</v>
      </c>
      <c r="F1574">
        <v>7.8573696489831976E-4</v>
      </c>
    </row>
    <row r="1575" spans="1:6" x14ac:dyDescent="0.25">
      <c r="A1575" t="s">
        <v>13</v>
      </c>
      <c r="B1575" t="s">
        <v>3</v>
      </c>
      <c r="C1575">
        <v>1993</v>
      </c>
      <c r="D1575">
        <v>15</v>
      </c>
      <c r="E1575" t="s">
        <v>23</v>
      </c>
      <c r="F1575">
        <v>1.3067448215503771E-3</v>
      </c>
    </row>
    <row r="1576" spans="1:6" x14ac:dyDescent="0.25">
      <c r="A1576" t="s">
        <v>13</v>
      </c>
      <c r="B1576" t="s">
        <v>3</v>
      </c>
      <c r="C1576">
        <v>1994</v>
      </c>
      <c r="D1576">
        <v>19</v>
      </c>
      <c r="E1576" t="s">
        <v>23</v>
      </c>
      <c r="F1576">
        <v>5.4804673989534817E-4</v>
      </c>
    </row>
    <row r="1577" spans="1:6" x14ac:dyDescent="0.25">
      <c r="A1577" t="s">
        <v>13</v>
      </c>
      <c r="B1577" t="s">
        <v>3</v>
      </c>
      <c r="C1577">
        <v>1995</v>
      </c>
      <c r="D1577">
        <v>32</v>
      </c>
      <c r="E1577" t="s">
        <v>23</v>
      </c>
      <c r="F1577">
        <v>7.1025751095383106E-4</v>
      </c>
    </row>
    <row r="1578" spans="1:6" x14ac:dyDescent="0.25">
      <c r="A1578" t="s">
        <v>13</v>
      </c>
      <c r="B1578" t="s">
        <v>3</v>
      </c>
      <c r="C1578">
        <v>1996</v>
      </c>
      <c r="D1578">
        <v>7</v>
      </c>
      <c r="E1578" t="s">
        <v>23</v>
      </c>
      <c r="F1578">
        <v>1.1197632142998007E-3</v>
      </c>
    </row>
    <row r="1579" spans="1:6" x14ac:dyDescent="0.25">
      <c r="A1579" t="s">
        <v>13</v>
      </c>
      <c r="B1579" t="s">
        <v>3</v>
      </c>
      <c r="C1579">
        <v>1997</v>
      </c>
      <c r="D1579">
        <v>6</v>
      </c>
      <c r="E1579" t="s">
        <v>23</v>
      </c>
      <c r="F1579">
        <v>7.476742923412089E-4</v>
      </c>
    </row>
    <row r="1580" spans="1:6" x14ac:dyDescent="0.25">
      <c r="A1580" t="s">
        <v>13</v>
      </c>
      <c r="B1580" t="s">
        <v>3</v>
      </c>
      <c r="C1580">
        <v>1998</v>
      </c>
      <c r="D1580">
        <v>39</v>
      </c>
      <c r="E1580" t="s">
        <v>23</v>
      </c>
      <c r="F1580">
        <v>4.130996470284684E-4</v>
      </c>
    </row>
    <row r="1581" spans="1:6" x14ac:dyDescent="0.25">
      <c r="A1581" t="s">
        <v>13</v>
      </c>
      <c r="B1581" t="s">
        <v>3</v>
      </c>
      <c r="C1581">
        <v>1999</v>
      </c>
      <c r="D1581">
        <v>11</v>
      </c>
      <c r="E1581" t="s">
        <v>23</v>
      </c>
      <c r="F1581">
        <v>8.8962904314269944E-4</v>
      </c>
    </row>
    <row r="1582" spans="1:6" x14ac:dyDescent="0.25">
      <c r="A1582" t="s">
        <v>13</v>
      </c>
      <c r="B1582" t="s">
        <v>3</v>
      </c>
      <c r="C1582">
        <v>2000</v>
      </c>
      <c r="D1582">
        <v>1</v>
      </c>
      <c r="E1582" t="s">
        <v>23</v>
      </c>
      <c r="F1582">
        <v>1.6119072196569648E-3</v>
      </c>
    </row>
    <row r="1583" spans="1:6" x14ac:dyDescent="0.25">
      <c r="A1583" t="s">
        <v>13</v>
      </c>
      <c r="B1583" t="s">
        <v>3</v>
      </c>
      <c r="C1583">
        <v>2001</v>
      </c>
      <c r="D1583">
        <v>23</v>
      </c>
      <c r="E1583" t="s">
        <v>23</v>
      </c>
      <c r="F1583">
        <v>6.8231030588978019E-4</v>
      </c>
    </row>
    <row r="1584" spans="1:6" x14ac:dyDescent="0.25">
      <c r="A1584" t="s">
        <v>13</v>
      </c>
      <c r="B1584" t="s">
        <v>3</v>
      </c>
      <c r="C1584">
        <v>2002</v>
      </c>
      <c r="D1584">
        <v>12</v>
      </c>
      <c r="E1584" t="s">
        <v>23</v>
      </c>
      <c r="F1584">
        <v>8.1729643153440913E-4</v>
      </c>
    </row>
    <row r="1585" spans="1:6" x14ac:dyDescent="0.25">
      <c r="A1585" t="s">
        <v>13</v>
      </c>
      <c r="B1585" t="s">
        <v>3</v>
      </c>
      <c r="C1585">
        <v>2003</v>
      </c>
      <c r="D1585">
        <v>10</v>
      </c>
      <c r="E1585" t="s">
        <v>23</v>
      </c>
      <c r="F1585">
        <v>7.6191825593671908E-4</v>
      </c>
    </row>
    <row r="1586" spans="1:6" x14ac:dyDescent="0.25">
      <c r="A1586" t="s">
        <v>13</v>
      </c>
      <c r="B1586" t="s">
        <v>3</v>
      </c>
      <c r="C1586">
        <v>2004</v>
      </c>
      <c r="D1586">
        <v>3</v>
      </c>
      <c r="E1586" t="s">
        <v>23</v>
      </c>
      <c r="F1586">
        <v>7.2411221530150303E-4</v>
      </c>
    </row>
    <row r="1587" spans="1:6" x14ac:dyDescent="0.25">
      <c r="A1587" t="s">
        <v>13</v>
      </c>
      <c r="B1587" t="s">
        <v>3</v>
      </c>
      <c r="C1587">
        <v>2005</v>
      </c>
      <c r="D1587">
        <v>9</v>
      </c>
      <c r="E1587" t="s">
        <v>23</v>
      </c>
      <c r="F1587">
        <v>1.126035521824203E-3</v>
      </c>
    </row>
    <row r="1588" spans="1:6" x14ac:dyDescent="0.25">
      <c r="A1588" t="s">
        <v>13</v>
      </c>
      <c r="B1588" t="s">
        <v>3</v>
      </c>
      <c r="C1588">
        <v>2006</v>
      </c>
      <c r="D1588">
        <v>5</v>
      </c>
      <c r="E1588" t="s">
        <v>23</v>
      </c>
      <c r="F1588">
        <v>8.5500982997457659E-4</v>
      </c>
    </row>
    <row r="1589" spans="1:6" x14ac:dyDescent="0.25">
      <c r="A1589" t="s">
        <v>13</v>
      </c>
      <c r="B1589" t="s">
        <v>3</v>
      </c>
      <c r="C1589">
        <v>2007</v>
      </c>
      <c r="D1589">
        <v>24</v>
      </c>
      <c r="E1589" t="s">
        <v>23</v>
      </c>
      <c r="F1589">
        <v>8.6607659495979217E-4</v>
      </c>
    </row>
    <row r="1590" spans="1:6" x14ac:dyDescent="0.25">
      <c r="A1590" t="s">
        <v>13</v>
      </c>
      <c r="B1590" t="s">
        <v>3</v>
      </c>
      <c r="C1590">
        <v>2008</v>
      </c>
      <c r="D1590">
        <v>4</v>
      </c>
      <c r="E1590" t="s">
        <v>23</v>
      </c>
      <c r="F1590">
        <v>1.1836661582856566E-3</v>
      </c>
    </row>
    <row r="1591" spans="1:6" x14ac:dyDescent="0.25">
      <c r="A1591" t="s">
        <v>13</v>
      </c>
      <c r="B1591" t="s">
        <v>3</v>
      </c>
      <c r="C1591">
        <v>2009</v>
      </c>
      <c r="D1591">
        <v>2</v>
      </c>
      <c r="E1591" t="s">
        <v>23</v>
      </c>
      <c r="F1591">
        <v>1.611094131407094E-3</v>
      </c>
    </row>
    <row r="1592" spans="1:6" x14ac:dyDescent="0.25">
      <c r="A1592" t="s">
        <v>13</v>
      </c>
      <c r="B1592" t="s">
        <v>3</v>
      </c>
      <c r="C1592">
        <v>2010</v>
      </c>
      <c r="D1592">
        <v>34</v>
      </c>
      <c r="E1592" t="s">
        <v>23</v>
      </c>
      <c r="F1592">
        <v>5.8052724584578411E-4</v>
      </c>
    </row>
    <row r="1593" spans="1:6" x14ac:dyDescent="0.25">
      <c r="A1593" t="s">
        <v>13</v>
      </c>
      <c r="B1593" t="s">
        <v>3</v>
      </c>
      <c r="C1593">
        <v>2011</v>
      </c>
      <c r="D1593">
        <v>14</v>
      </c>
      <c r="E1593" t="s">
        <v>23</v>
      </c>
      <c r="F1593">
        <v>7.8433984429330747E-4</v>
      </c>
    </row>
    <row r="1594" spans="1:6" x14ac:dyDescent="0.25">
      <c r="A1594" t="s">
        <v>13</v>
      </c>
      <c r="B1594" t="s">
        <v>3</v>
      </c>
      <c r="C1594">
        <v>2012</v>
      </c>
      <c r="D1594">
        <v>13</v>
      </c>
      <c r="E1594" t="s">
        <v>23</v>
      </c>
      <c r="F1594">
        <v>5.1956055220633032E-4</v>
      </c>
    </row>
    <row r="1595" spans="1:6" x14ac:dyDescent="0.25">
      <c r="A1595" t="s">
        <v>13</v>
      </c>
      <c r="B1595" t="s">
        <v>3</v>
      </c>
      <c r="C1595">
        <v>2013</v>
      </c>
      <c r="D1595">
        <v>20</v>
      </c>
      <c r="E1595" t="s">
        <v>23</v>
      </c>
      <c r="F1595">
        <v>8.0103644659075004E-4</v>
      </c>
    </row>
    <row r="1596" spans="1:6" x14ac:dyDescent="0.25">
      <c r="A1596" t="s">
        <v>13</v>
      </c>
      <c r="B1596" t="s">
        <v>3</v>
      </c>
      <c r="C1596">
        <v>2014</v>
      </c>
      <c r="D1596">
        <v>16</v>
      </c>
      <c r="E1596" t="s">
        <v>23</v>
      </c>
      <c r="F1596">
        <v>1.1509509604363144E-3</v>
      </c>
    </row>
    <row r="1597" spans="1:6" x14ac:dyDescent="0.25">
      <c r="A1597" t="s">
        <v>13</v>
      </c>
      <c r="B1597" t="s">
        <v>3</v>
      </c>
      <c r="C1597">
        <v>2015</v>
      </c>
      <c r="D1597">
        <v>18</v>
      </c>
      <c r="E1597" t="s">
        <v>23</v>
      </c>
      <c r="F1597">
        <v>5.8775534662576696E-4</v>
      </c>
    </row>
    <row r="1598" spans="1:6" x14ac:dyDescent="0.25">
      <c r="A1598" t="s">
        <v>13</v>
      </c>
      <c r="B1598" t="s">
        <v>3</v>
      </c>
      <c r="C1598">
        <v>2016</v>
      </c>
      <c r="D1598">
        <v>31</v>
      </c>
      <c r="E1598" t="s">
        <v>23</v>
      </c>
      <c r="F1598">
        <v>8.037444683313468E-4</v>
      </c>
    </row>
    <row r="1599" spans="1:6" x14ac:dyDescent="0.25">
      <c r="A1599" t="s">
        <v>13</v>
      </c>
      <c r="B1599" t="s">
        <v>3</v>
      </c>
      <c r="C1599">
        <v>2017</v>
      </c>
      <c r="D1599">
        <v>8</v>
      </c>
      <c r="E1599" t="s">
        <v>23</v>
      </c>
      <c r="F1599">
        <v>1.2046437801755104E-3</v>
      </c>
    </row>
    <row r="1600" spans="1:6" x14ac:dyDescent="0.25">
      <c r="A1600" t="s">
        <v>13</v>
      </c>
      <c r="B1600" t="s">
        <v>3</v>
      </c>
      <c r="C1600">
        <v>2018</v>
      </c>
      <c r="D1600">
        <v>35</v>
      </c>
      <c r="E1600" t="s">
        <v>23</v>
      </c>
      <c r="F1600">
        <v>5.4881161533276799E-4</v>
      </c>
    </row>
    <row r="1601" spans="1:6" x14ac:dyDescent="0.25">
      <c r="A1601" t="s">
        <v>13</v>
      </c>
      <c r="B1601" t="s">
        <v>3</v>
      </c>
      <c r="C1601">
        <v>1980</v>
      </c>
      <c r="D1601">
        <v>36</v>
      </c>
      <c r="E1601" t="s">
        <v>28</v>
      </c>
      <c r="F1601">
        <v>4.9807053168983759E-7</v>
      </c>
    </row>
    <row r="1602" spans="1:6" x14ac:dyDescent="0.25">
      <c r="A1602" t="s">
        <v>13</v>
      </c>
      <c r="B1602" t="s">
        <v>3</v>
      </c>
      <c r="C1602">
        <v>1981</v>
      </c>
      <c r="D1602">
        <v>21</v>
      </c>
      <c r="E1602" t="s">
        <v>28</v>
      </c>
      <c r="F1602">
        <v>1.4935314673458335E-4</v>
      </c>
    </row>
    <row r="1603" spans="1:6" x14ac:dyDescent="0.25">
      <c r="A1603" t="s">
        <v>13</v>
      </c>
      <c r="B1603" t="s">
        <v>3</v>
      </c>
      <c r="C1603">
        <v>1982</v>
      </c>
      <c r="D1603">
        <v>22</v>
      </c>
      <c r="E1603" t="s">
        <v>28</v>
      </c>
      <c r="F1603">
        <v>2.7692585882665121E-7</v>
      </c>
    </row>
    <row r="1604" spans="1:6" x14ac:dyDescent="0.25">
      <c r="A1604" t="s">
        <v>13</v>
      </c>
      <c r="B1604" t="s">
        <v>3</v>
      </c>
      <c r="C1604">
        <v>1983</v>
      </c>
      <c r="D1604">
        <v>30</v>
      </c>
      <c r="E1604" t="s">
        <v>28</v>
      </c>
      <c r="F1604">
        <v>0</v>
      </c>
    </row>
    <row r="1605" spans="1:6" x14ac:dyDescent="0.25">
      <c r="A1605" t="s">
        <v>13</v>
      </c>
      <c r="B1605" t="s">
        <v>3</v>
      </c>
      <c r="C1605">
        <v>1984</v>
      </c>
      <c r="D1605">
        <v>29</v>
      </c>
      <c r="E1605" t="s">
        <v>28</v>
      </c>
      <c r="F1605">
        <v>5.5251144993987594E-8</v>
      </c>
    </row>
    <row r="1606" spans="1:6" x14ac:dyDescent="0.25">
      <c r="A1606" t="s">
        <v>13</v>
      </c>
      <c r="B1606" t="s">
        <v>3</v>
      </c>
      <c r="C1606">
        <v>1985</v>
      </c>
      <c r="D1606">
        <v>38</v>
      </c>
      <c r="E1606" t="s">
        <v>28</v>
      </c>
      <c r="F1606">
        <v>3.3245322754003983E-7</v>
      </c>
    </row>
    <row r="1607" spans="1:6" x14ac:dyDescent="0.25">
      <c r="A1607" t="s">
        <v>13</v>
      </c>
      <c r="B1607" t="s">
        <v>3</v>
      </c>
      <c r="C1607">
        <v>1986</v>
      </c>
      <c r="D1607">
        <v>33</v>
      </c>
      <c r="E1607" t="s">
        <v>28</v>
      </c>
      <c r="F1607">
        <v>0</v>
      </c>
    </row>
    <row r="1608" spans="1:6" x14ac:dyDescent="0.25">
      <c r="A1608" t="s">
        <v>13</v>
      </c>
      <c r="B1608" t="s">
        <v>3</v>
      </c>
      <c r="C1608">
        <v>1987</v>
      </c>
      <c r="D1608">
        <v>37</v>
      </c>
      <c r="E1608" t="s">
        <v>28</v>
      </c>
      <c r="F1608">
        <v>2.832818102304183E-7</v>
      </c>
    </row>
    <row r="1609" spans="1:6" x14ac:dyDescent="0.25">
      <c r="A1609" t="s">
        <v>13</v>
      </c>
      <c r="B1609" t="s">
        <v>3</v>
      </c>
      <c r="C1609">
        <v>1988</v>
      </c>
      <c r="D1609">
        <v>25</v>
      </c>
      <c r="E1609" t="s">
        <v>28</v>
      </c>
      <c r="F1609">
        <v>1.5604959560667566E-5</v>
      </c>
    </row>
    <row r="1610" spans="1:6" x14ac:dyDescent="0.25">
      <c r="A1610" t="s">
        <v>13</v>
      </c>
      <c r="B1610" t="s">
        <v>3</v>
      </c>
      <c r="C1610">
        <v>1989</v>
      </c>
      <c r="D1610">
        <v>27</v>
      </c>
      <c r="E1610" t="s">
        <v>28</v>
      </c>
      <c r="F1610">
        <v>1.7208901073504946E-5</v>
      </c>
    </row>
    <row r="1611" spans="1:6" x14ac:dyDescent="0.25">
      <c r="A1611" t="s">
        <v>13</v>
      </c>
      <c r="B1611" t="s">
        <v>3</v>
      </c>
      <c r="C1611">
        <v>1990</v>
      </c>
      <c r="D1611">
        <v>28</v>
      </c>
      <c r="E1611" t="s">
        <v>28</v>
      </c>
      <c r="F1611">
        <v>3.3241150965580331E-7</v>
      </c>
    </row>
    <row r="1612" spans="1:6" x14ac:dyDescent="0.25">
      <c r="A1612" t="s">
        <v>13</v>
      </c>
      <c r="B1612" t="s">
        <v>3</v>
      </c>
      <c r="C1612">
        <v>1991</v>
      </c>
      <c r="D1612">
        <v>26</v>
      </c>
      <c r="E1612" t="s">
        <v>28</v>
      </c>
      <c r="F1612">
        <v>1.6653111830427727E-7</v>
      </c>
    </row>
    <row r="1613" spans="1:6" x14ac:dyDescent="0.25">
      <c r="A1613" t="s">
        <v>13</v>
      </c>
      <c r="B1613" t="s">
        <v>3</v>
      </c>
      <c r="C1613">
        <v>1992</v>
      </c>
      <c r="D1613">
        <v>17</v>
      </c>
      <c r="E1613" t="s">
        <v>28</v>
      </c>
      <c r="F1613">
        <v>3.3204899003318463E-7</v>
      </c>
    </row>
    <row r="1614" spans="1:6" x14ac:dyDescent="0.25">
      <c r="A1614" t="s">
        <v>13</v>
      </c>
      <c r="B1614" t="s">
        <v>3</v>
      </c>
      <c r="C1614">
        <v>1993</v>
      </c>
      <c r="D1614">
        <v>15</v>
      </c>
      <c r="E1614" t="s">
        <v>28</v>
      </c>
      <c r="F1614">
        <v>5.987823693440347E-6</v>
      </c>
    </row>
    <row r="1615" spans="1:6" x14ac:dyDescent="0.25">
      <c r="A1615" t="s">
        <v>13</v>
      </c>
      <c r="B1615" t="s">
        <v>3</v>
      </c>
      <c r="C1615">
        <v>1994</v>
      </c>
      <c r="D1615">
        <v>19</v>
      </c>
      <c r="E1615" t="s">
        <v>28</v>
      </c>
      <c r="F1615">
        <v>8.9778086763356889E-6</v>
      </c>
    </row>
    <row r="1616" spans="1:6" x14ac:dyDescent="0.25">
      <c r="A1616" t="s">
        <v>13</v>
      </c>
      <c r="B1616" t="s">
        <v>3</v>
      </c>
      <c r="C1616">
        <v>1995</v>
      </c>
      <c r="D1616">
        <v>32</v>
      </c>
      <c r="E1616" t="s">
        <v>28</v>
      </c>
      <c r="F1616">
        <v>1.6640947594879471E-7</v>
      </c>
    </row>
    <row r="1617" spans="1:6" x14ac:dyDescent="0.25">
      <c r="A1617" t="s">
        <v>13</v>
      </c>
      <c r="B1617" t="s">
        <v>3</v>
      </c>
      <c r="C1617">
        <v>1996</v>
      </c>
      <c r="D1617">
        <v>7</v>
      </c>
      <c r="E1617" t="s">
        <v>28</v>
      </c>
      <c r="F1617">
        <v>2.1449069969377722E-5</v>
      </c>
    </row>
    <row r="1618" spans="1:6" x14ac:dyDescent="0.25">
      <c r="A1618" t="s">
        <v>13</v>
      </c>
      <c r="B1618" t="s">
        <v>3</v>
      </c>
      <c r="C1618">
        <v>1997</v>
      </c>
      <c r="D1618">
        <v>6</v>
      </c>
      <c r="E1618" t="s">
        <v>28</v>
      </c>
      <c r="F1618">
        <v>1.4394885108085778E-4</v>
      </c>
    </row>
    <row r="1619" spans="1:6" x14ac:dyDescent="0.25">
      <c r="A1619" t="s">
        <v>13</v>
      </c>
      <c r="B1619" t="s">
        <v>3</v>
      </c>
      <c r="C1619">
        <v>1998</v>
      </c>
      <c r="D1619">
        <v>39</v>
      </c>
      <c r="E1619" t="s">
        <v>28</v>
      </c>
      <c r="F1619">
        <v>0</v>
      </c>
    </row>
    <row r="1620" spans="1:6" x14ac:dyDescent="0.25">
      <c r="A1620" t="s">
        <v>13</v>
      </c>
      <c r="B1620" t="s">
        <v>3</v>
      </c>
      <c r="C1620">
        <v>1999</v>
      </c>
      <c r="D1620">
        <v>11</v>
      </c>
      <c r="E1620" t="s">
        <v>28</v>
      </c>
      <c r="F1620">
        <v>3.3263576516346181E-5</v>
      </c>
    </row>
    <row r="1621" spans="1:6" x14ac:dyDescent="0.25">
      <c r="A1621" t="s">
        <v>13</v>
      </c>
      <c r="B1621" t="s">
        <v>3</v>
      </c>
      <c r="C1621">
        <v>2000</v>
      </c>
      <c r="D1621">
        <v>1</v>
      </c>
      <c r="E1621" t="s">
        <v>28</v>
      </c>
      <c r="F1621">
        <v>2.0037033517355867E-3</v>
      </c>
    </row>
    <row r="1622" spans="1:6" x14ac:dyDescent="0.25">
      <c r="A1622" t="s">
        <v>13</v>
      </c>
      <c r="B1622" t="s">
        <v>3</v>
      </c>
      <c r="C1622">
        <v>2001</v>
      </c>
      <c r="D1622">
        <v>23</v>
      </c>
      <c r="E1622" t="s">
        <v>28</v>
      </c>
      <c r="F1622">
        <v>1.1592766840349911E-10</v>
      </c>
    </row>
    <row r="1623" spans="1:6" x14ac:dyDescent="0.25">
      <c r="A1623" t="s">
        <v>13</v>
      </c>
      <c r="B1623" t="s">
        <v>3</v>
      </c>
      <c r="C1623">
        <v>2002</v>
      </c>
      <c r="D1623">
        <v>12</v>
      </c>
      <c r="E1623" t="s">
        <v>28</v>
      </c>
      <c r="F1623">
        <v>1.2151283866580913E-5</v>
      </c>
    </row>
    <row r="1624" spans="1:6" x14ac:dyDescent="0.25">
      <c r="A1624" t="s">
        <v>13</v>
      </c>
      <c r="B1624" t="s">
        <v>3</v>
      </c>
      <c r="C1624">
        <v>2003</v>
      </c>
      <c r="D1624">
        <v>10</v>
      </c>
      <c r="E1624" t="s">
        <v>28</v>
      </c>
      <c r="F1624">
        <v>8.0217352952665868E-5</v>
      </c>
    </row>
    <row r="1625" spans="1:6" x14ac:dyDescent="0.25">
      <c r="A1625" t="s">
        <v>13</v>
      </c>
      <c r="B1625" t="s">
        <v>3</v>
      </c>
      <c r="C1625">
        <v>2004</v>
      </c>
      <c r="D1625">
        <v>3</v>
      </c>
      <c r="E1625" t="s">
        <v>28</v>
      </c>
      <c r="F1625">
        <v>6.6804065896478127E-5</v>
      </c>
    </row>
    <row r="1626" spans="1:6" x14ac:dyDescent="0.25">
      <c r="A1626" t="s">
        <v>13</v>
      </c>
      <c r="B1626" t="s">
        <v>3</v>
      </c>
      <c r="C1626">
        <v>2005</v>
      </c>
      <c r="D1626">
        <v>9</v>
      </c>
      <c r="E1626" t="s">
        <v>28</v>
      </c>
      <c r="F1626">
        <v>0</v>
      </c>
    </row>
    <row r="1627" spans="1:6" x14ac:dyDescent="0.25">
      <c r="A1627" t="s">
        <v>13</v>
      </c>
      <c r="B1627" t="s">
        <v>3</v>
      </c>
      <c r="C1627">
        <v>2006</v>
      </c>
      <c r="D1627">
        <v>5</v>
      </c>
      <c r="E1627" t="s">
        <v>28</v>
      </c>
      <c r="F1627">
        <v>0</v>
      </c>
    </row>
    <row r="1628" spans="1:6" x14ac:dyDescent="0.25">
      <c r="A1628" t="s">
        <v>13</v>
      </c>
      <c r="B1628" t="s">
        <v>3</v>
      </c>
      <c r="C1628">
        <v>2007</v>
      </c>
      <c r="D1628">
        <v>24</v>
      </c>
      <c r="E1628" t="s">
        <v>28</v>
      </c>
      <c r="F1628">
        <v>4.7335933140548438E-8</v>
      </c>
    </row>
    <row r="1629" spans="1:6" x14ac:dyDescent="0.25">
      <c r="A1629" t="s">
        <v>13</v>
      </c>
      <c r="B1629" t="s">
        <v>3</v>
      </c>
      <c r="C1629">
        <v>2008</v>
      </c>
      <c r="D1629">
        <v>4</v>
      </c>
      <c r="E1629" t="s">
        <v>28</v>
      </c>
      <c r="F1629">
        <v>2.3581242648413281E-5</v>
      </c>
    </row>
    <row r="1630" spans="1:6" x14ac:dyDescent="0.25">
      <c r="A1630" t="s">
        <v>13</v>
      </c>
      <c r="B1630" t="s">
        <v>3</v>
      </c>
      <c r="C1630">
        <v>2009</v>
      </c>
      <c r="D1630">
        <v>2</v>
      </c>
      <c r="E1630" t="s">
        <v>28</v>
      </c>
      <c r="F1630">
        <v>1.123333826382213E-5</v>
      </c>
    </row>
    <row r="1631" spans="1:6" x14ac:dyDescent="0.25">
      <c r="A1631" t="s">
        <v>13</v>
      </c>
      <c r="B1631" t="s">
        <v>3</v>
      </c>
      <c r="C1631">
        <v>2010</v>
      </c>
      <c r="D1631">
        <v>34</v>
      </c>
      <c r="E1631" t="s">
        <v>28</v>
      </c>
      <c r="F1631">
        <v>6.8746805508680154E-7</v>
      </c>
    </row>
    <row r="1632" spans="1:6" x14ac:dyDescent="0.25">
      <c r="A1632" t="s">
        <v>13</v>
      </c>
      <c r="B1632" t="s">
        <v>3</v>
      </c>
      <c r="C1632">
        <v>2011</v>
      </c>
      <c r="D1632">
        <v>14</v>
      </c>
      <c r="E1632" t="s">
        <v>28</v>
      </c>
      <c r="F1632">
        <v>6.8238663389215176E-5</v>
      </c>
    </row>
    <row r="1633" spans="1:6" x14ac:dyDescent="0.25">
      <c r="A1633" t="s">
        <v>13</v>
      </c>
      <c r="B1633" t="s">
        <v>3</v>
      </c>
      <c r="C1633">
        <v>2012</v>
      </c>
      <c r="D1633">
        <v>13</v>
      </c>
      <c r="E1633" t="s">
        <v>28</v>
      </c>
      <c r="F1633">
        <v>2.5471031476853192E-5</v>
      </c>
    </row>
    <row r="1634" spans="1:6" x14ac:dyDescent="0.25">
      <c r="A1634" t="s">
        <v>13</v>
      </c>
      <c r="B1634" t="s">
        <v>3</v>
      </c>
      <c r="C1634">
        <v>2013</v>
      </c>
      <c r="D1634">
        <v>20</v>
      </c>
      <c r="E1634" t="s">
        <v>28</v>
      </c>
      <c r="F1634">
        <v>6.2992416675122604E-6</v>
      </c>
    </row>
    <row r="1635" spans="1:6" x14ac:dyDescent="0.25">
      <c r="A1635" t="s">
        <v>13</v>
      </c>
      <c r="B1635" t="s">
        <v>3</v>
      </c>
      <c r="C1635">
        <v>2014</v>
      </c>
      <c r="D1635">
        <v>16</v>
      </c>
      <c r="E1635" t="s">
        <v>28</v>
      </c>
      <c r="F1635">
        <v>2.8638654237906017E-5</v>
      </c>
    </row>
    <row r="1636" spans="1:6" x14ac:dyDescent="0.25">
      <c r="A1636" t="s">
        <v>13</v>
      </c>
      <c r="B1636" t="s">
        <v>3</v>
      </c>
      <c r="C1636">
        <v>2015</v>
      </c>
      <c r="D1636">
        <v>18</v>
      </c>
      <c r="E1636" t="s">
        <v>28</v>
      </c>
      <c r="F1636">
        <v>0</v>
      </c>
    </row>
    <row r="1637" spans="1:6" x14ac:dyDescent="0.25">
      <c r="A1637" t="s">
        <v>13</v>
      </c>
      <c r="B1637" t="s">
        <v>3</v>
      </c>
      <c r="C1637">
        <v>2016</v>
      </c>
      <c r="D1637">
        <v>31</v>
      </c>
      <c r="E1637" t="s">
        <v>28</v>
      </c>
      <c r="F1637">
        <v>8.6962945472627981E-8</v>
      </c>
    </row>
    <row r="1638" spans="1:6" x14ac:dyDescent="0.25">
      <c r="A1638" t="s">
        <v>13</v>
      </c>
      <c r="B1638" t="s">
        <v>3</v>
      </c>
      <c r="C1638">
        <v>2017</v>
      </c>
      <c r="D1638">
        <v>8</v>
      </c>
      <c r="E1638" t="s">
        <v>28</v>
      </c>
      <c r="F1638">
        <v>1.1262147656968253E-5</v>
      </c>
    </row>
    <row r="1639" spans="1:6" x14ac:dyDescent="0.25">
      <c r="A1639" t="s">
        <v>13</v>
      </c>
      <c r="B1639" t="s">
        <v>3</v>
      </c>
      <c r="C1639">
        <v>2018</v>
      </c>
      <c r="D1639">
        <v>35</v>
      </c>
      <c r="E1639" t="s">
        <v>28</v>
      </c>
      <c r="F1639">
        <v>1.6667980187369384E-7</v>
      </c>
    </row>
    <row r="1640" spans="1:6" x14ac:dyDescent="0.25">
      <c r="A1640" t="s">
        <v>13</v>
      </c>
      <c r="B1640" t="s">
        <v>3</v>
      </c>
      <c r="C1640">
        <v>1980</v>
      </c>
      <c r="D1640">
        <v>36</v>
      </c>
      <c r="E1640" t="s">
        <v>30</v>
      </c>
      <c r="F1640">
        <v>0</v>
      </c>
    </row>
    <row r="1641" spans="1:6" x14ac:dyDescent="0.25">
      <c r="A1641" t="s">
        <v>13</v>
      </c>
      <c r="B1641" t="s">
        <v>3</v>
      </c>
      <c r="C1641">
        <v>1981</v>
      </c>
      <c r="D1641">
        <v>21</v>
      </c>
      <c r="E1641" t="s">
        <v>30</v>
      </c>
      <c r="F1641">
        <v>0</v>
      </c>
    </row>
    <row r="1642" spans="1:6" x14ac:dyDescent="0.25">
      <c r="A1642" t="s">
        <v>13</v>
      </c>
      <c r="B1642" t="s">
        <v>3</v>
      </c>
      <c r="C1642">
        <v>1982</v>
      </c>
      <c r="D1642">
        <v>22</v>
      </c>
      <c r="E1642" t="s">
        <v>30</v>
      </c>
      <c r="F1642">
        <v>0</v>
      </c>
    </row>
    <row r="1643" spans="1:6" x14ac:dyDescent="0.25">
      <c r="A1643" t="s">
        <v>13</v>
      </c>
      <c r="B1643" t="s">
        <v>3</v>
      </c>
      <c r="C1643">
        <v>1983</v>
      </c>
      <c r="D1643">
        <v>30</v>
      </c>
      <c r="E1643" t="s">
        <v>30</v>
      </c>
      <c r="F1643">
        <v>0</v>
      </c>
    </row>
    <row r="1644" spans="1:6" x14ac:dyDescent="0.25">
      <c r="A1644" t="s">
        <v>13</v>
      </c>
      <c r="B1644" t="s">
        <v>3</v>
      </c>
      <c r="C1644">
        <v>1984</v>
      </c>
      <c r="D1644">
        <v>29</v>
      </c>
      <c r="E1644" t="s">
        <v>30</v>
      </c>
      <c r="F1644">
        <v>0</v>
      </c>
    </row>
    <row r="1645" spans="1:6" x14ac:dyDescent="0.25">
      <c r="A1645" t="s">
        <v>13</v>
      </c>
      <c r="B1645" t="s">
        <v>3</v>
      </c>
      <c r="C1645">
        <v>1985</v>
      </c>
      <c r="D1645">
        <v>38</v>
      </c>
      <c r="E1645" t="s">
        <v>30</v>
      </c>
      <c r="F1645">
        <v>0</v>
      </c>
    </row>
    <row r="1646" spans="1:6" x14ac:dyDescent="0.25">
      <c r="A1646" t="s">
        <v>13</v>
      </c>
      <c r="B1646" t="s">
        <v>3</v>
      </c>
      <c r="C1646">
        <v>1986</v>
      </c>
      <c r="D1646">
        <v>33</v>
      </c>
      <c r="E1646" t="s">
        <v>30</v>
      </c>
      <c r="F1646">
        <v>0</v>
      </c>
    </row>
    <row r="1647" spans="1:6" x14ac:dyDescent="0.25">
      <c r="A1647" t="s">
        <v>13</v>
      </c>
      <c r="B1647" t="s">
        <v>3</v>
      </c>
      <c r="C1647">
        <v>1987</v>
      </c>
      <c r="D1647">
        <v>37</v>
      </c>
      <c r="E1647" t="s">
        <v>30</v>
      </c>
      <c r="F1647">
        <v>0</v>
      </c>
    </row>
    <row r="1648" spans="1:6" x14ac:dyDescent="0.25">
      <c r="A1648" t="s">
        <v>13</v>
      </c>
      <c r="B1648" t="s">
        <v>3</v>
      </c>
      <c r="C1648">
        <v>1988</v>
      </c>
      <c r="D1648">
        <v>25</v>
      </c>
      <c r="E1648" t="s">
        <v>30</v>
      </c>
      <c r="F1648">
        <v>0</v>
      </c>
    </row>
    <row r="1649" spans="1:6" x14ac:dyDescent="0.25">
      <c r="A1649" t="s">
        <v>13</v>
      </c>
      <c r="B1649" t="s">
        <v>3</v>
      </c>
      <c r="C1649">
        <v>1989</v>
      </c>
      <c r="D1649">
        <v>27</v>
      </c>
      <c r="E1649" t="s">
        <v>30</v>
      </c>
      <c r="F1649">
        <v>0</v>
      </c>
    </row>
    <row r="1650" spans="1:6" x14ac:dyDescent="0.25">
      <c r="A1650" t="s">
        <v>13</v>
      </c>
      <c r="B1650" t="s">
        <v>3</v>
      </c>
      <c r="C1650">
        <v>1990</v>
      </c>
      <c r="D1650">
        <v>28</v>
      </c>
      <c r="E1650" t="s">
        <v>30</v>
      </c>
      <c r="F1650">
        <v>0</v>
      </c>
    </row>
    <row r="1651" spans="1:6" x14ac:dyDescent="0.25">
      <c r="A1651" t="s">
        <v>13</v>
      </c>
      <c r="B1651" t="s">
        <v>3</v>
      </c>
      <c r="C1651">
        <v>1991</v>
      </c>
      <c r="D1651">
        <v>26</v>
      </c>
      <c r="E1651" t="s">
        <v>30</v>
      </c>
      <c r="F1651">
        <v>0</v>
      </c>
    </row>
    <row r="1652" spans="1:6" x14ac:dyDescent="0.25">
      <c r="A1652" t="s">
        <v>13</v>
      </c>
      <c r="B1652" t="s">
        <v>3</v>
      </c>
      <c r="C1652">
        <v>1992</v>
      </c>
      <c r="D1652">
        <v>17</v>
      </c>
      <c r="E1652" t="s">
        <v>30</v>
      </c>
      <c r="F1652">
        <v>0</v>
      </c>
    </row>
    <row r="1653" spans="1:6" x14ac:dyDescent="0.25">
      <c r="A1653" t="s">
        <v>13</v>
      </c>
      <c r="B1653" t="s">
        <v>3</v>
      </c>
      <c r="C1653">
        <v>1993</v>
      </c>
      <c r="D1653">
        <v>15</v>
      </c>
      <c r="E1653" t="s">
        <v>30</v>
      </c>
      <c r="F1653">
        <v>0</v>
      </c>
    </row>
    <row r="1654" spans="1:6" x14ac:dyDescent="0.25">
      <c r="A1654" t="s">
        <v>13</v>
      </c>
      <c r="B1654" t="s">
        <v>3</v>
      </c>
      <c r="C1654">
        <v>1994</v>
      </c>
      <c r="D1654">
        <v>19</v>
      </c>
      <c r="E1654" t="s">
        <v>30</v>
      </c>
      <c r="F1654">
        <v>0</v>
      </c>
    </row>
    <row r="1655" spans="1:6" x14ac:dyDescent="0.25">
      <c r="A1655" t="s">
        <v>13</v>
      </c>
      <c r="B1655" t="s">
        <v>3</v>
      </c>
      <c r="C1655">
        <v>1995</v>
      </c>
      <c r="D1655">
        <v>32</v>
      </c>
      <c r="E1655" t="s">
        <v>30</v>
      </c>
      <c r="F1655">
        <v>0</v>
      </c>
    </row>
    <row r="1656" spans="1:6" x14ac:dyDescent="0.25">
      <c r="A1656" t="s">
        <v>13</v>
      </c>
      <c r="B1656" t="s">
        <v>3</v>
      </c>
      <c r="C1656">
        <v>1996</v>
      </c>
      <c r="D1656">
        <v>7</v>
      </c>
      <c r="E1656" t="s">
        <v>30</v>
      </c>
      <c r="F1656">
        <v>0</v>
      </c>
    </row>
    <row r="1657" spans="1:6" x14ac:dyDescent="0.25">
      <c r="A1657" t="s">
        <v>13</v>
      </c>
      <c r="B1657" t="s">
        <v>3</v>
      </c>
      <c r="C1657">
        <v>1997</v>
      </c>
      <c r="D1657">
        <v>6</v>
      </c>
      <c r="E1657" t="s">
        <v>30</v>
      </c>
      <c r="F1657">
        <v>0</v>
      </c>
    </row>
    <row r="1658" spans="1:6" x14ac:dyDescent="0.25">
      <c r="A1658" t="s">
        <v>13</v>
      </c>
      <c r="B1658" t="s">
        <v>3</v>
      </c>
      <c r="C1658">
        <v>1998</v>
      </c>
      <c r="D1658">
        <v>39</v>
      </c>
      <c r="E1658" t="s">
        <v>30</v>
      </c>
      <c r="F1658">
        <v>0</v>
      </c>
    </row>
    <row r="1659" spans="1:6" x14ac:dyDescent="0.25">
      <c r="A1659" t="s">
        <v>13</v>
      </c>
      <c r="B1659" t="s">
        <v>3</v>
      </c>
      <c r="C1659">
        <v>1999</v>
      </c>
      <c r="D1659">
        <v>11</v>
      </c>
      <c r="E1659" t="s">
        <v>30</v>
      </c>
      <c r="F1659">
        <v>0</v>
      </c>
    </row>
    <row r="1660" spans="1:6" x14ac:dyDescent="0.25">
      <c r="A1660" t="s">
        <v>13</v>
      </c>
      <c r="B1660" t="s">
        <v>3</v>
      </c>
      <c r="C1660">
        <v>2000</v>
      </c>
      <c r="D1660">
        <v>1</v>
      </c>
      <c r="E1660" t="s">
        <v>30</v>
      </c>
      <c r="F1660">
        <v>0</v>
      </c>
    </row>
    <row r="1661" spans="1:6" x14ac:dyDescent="0.25">
      <c r="A1661" t="s">
        <v>13</v>
      </c>
      <c r="B1661" t="s">
        <v>3</v>
      </c>
      <c r="C1661">
        <v>2001</v>
      </c>
      <c r="D1661">
        <v>23</v>
      </c>
      <c r="E1661" t="s">
        <v>30</v>
      </c>
      <c r="F1661">
        <v>0</v>
      </c>
    </row>
    <row r="1662" spans="1:6" x14ac:dyDescent="0.25">
      <c r="A1662" t="s">
        <v>13</v>
      </c>
      <c r="B1662" t="s">
        <v>3</v>
      </c>
      <c r="C1662">
        <v>2002</v>
      </c>
      <c r="D1662">
        <v>12</v>
      </c>
      <c r="E1662" t="s">
        <v>30</v>
      </c>
      <c r="F1662">
        <v>0</v>
      </c>
    </row>
    <row r="1663" spans="1:6" x14ac:dyDescent="0.25">
      <c r="A1663" t="s">
        <v>13</v>
      </c>
      <c r="B1663" t="s">
        <v>3</v>
      </c>
      <c r="C1663">
        <v>2003</v>
      </c>
      <c r="D1663">
        <v>10</v>
      </c>
      <c r="E1663" t="s">
        <v>30</v>
      </c>
      <c r="F1663">
        <v>0</v>
      </c>
    </row>
    <row r="1664" spans="1:6" x14ac:dyDescent="0.25">
      <c r="A1664" t="s">
        <v>13</v>
      </c>
      <c r="B1664" t="s">
        <v>3</v>
      </c>
      <c r="C1664">
        <v>2004</v>
      </c>
      <c r="D1664">
        <v>3</v>
      </c>
      <c r="E1664" t="s">
        <v>30</v>
      </c>
      <c r="F1664">
        <v>0</v>
      </c>
    </row>
    <row r="1665" spans="1:6" x14ac:dyDescent="0.25">
      <c r="A1665" t="s">
        <v>13</v>
      </c>
      <c r="B1665" t="s">
        <v>3</v>
      </c>
      <c r="C1665">
        <v>2005</v>
      </c>
      <c r="D1665">
        <v>9</v>
      </c>
      <c r="E1665" t="s">
        <v>30</v>
      </c>
      <c r="F1665">
        <v>0</v>
      </c>
    </row>
    <row r="1666" spans="1:6" x14ac:dyDescent="0.25">
      <c r="A1666" t="s">
        <v>13</v>
      </c>
      <c r="B1666" t="s">
        <v>3</v>
      </c>
      <c r="C1666">
        <v>2006</v>
      </c>
      <c r="D1666">
        <v>5</v>
      </c>
      <c r="E1666" t="s">
        <v>30</v>
      </c>
      <c r="F1666">
        <v>0</v>
      </c>
    </row>
    <row r="1667" spans="1:6" x14ac:dyDescent="0.25">
      <c r="A1667" t="s">
        <v>13</v>
      </c>
      <c r="B1667" t="s">
        <v>3</v>
      </c>
      <c r="C1667">
        <v>2007</v>
      </c>
      <c r="D1667">
        <v>24</v>
      </c>
      <c r="E1667" t="s">
        <v>30</v>
      </c>
      <c r="F1667">
        <v>0</v>
      </c>
    </row>
    <row r="1668" spans="1:6" x14ac:dyDescent="0.25">
      <c r="A1668" t="s">
        <v>13</v>
      </c>
      <c r="B1668" t="s">
        <v>3</v>
      </c>
      <c r="C1668">
        <v>2008</v>
      </c>
      <c r="D1668">
        <v>4</v>
      </c>
      <c r="E1668" t="s">
        <v>30</v>
      </c>
      <c r="F1668">
        <v>0</v>
      </c>
    </row>
    <row r="1669" spans="1:6" x14ac:dyDescent="0.25">
      <c r="A1669" t="s">
        <v>13</v>
      </c>
      <c r="B1669" t="s">
        <v>3</v>
      </c>
      <c r="C1669">
        <v>2009</v>
      </c>
      <c r="D1669">
        <v>2</v>
      </c>
      <c r="E1669" t="s">
        <v>30</v>
      </c>
      <c r="F1669">
        <v>0</v>
      </c>
    </row>
    <row r="1670" spans="1:6" x14ac:dyDescent="0.25">
      <c r="A1670" t="s">
        <v>13</v>
      </c>
      <c r="B1670" t="s">
        <v>3</v>
      </c>
      <c r="C1670">
        <v>2010</v>
      </c>
      <c r="D1670">
        <v>34</v>
      </c>
      <c r="E1670" t="s">
        <v>30</v>
      </c>
      <c r="F1670">
        <v>0</v>
      </c>
    </row>
    <row r="1671" spans="1:6" x14ac:dyDescent="0.25">
      <c r="A1671" t="s">
        <v>13</v>
      </c>
      <c r="B1671" t="s">
        <v>3</v>
      </c>
      <c r="C1671">
        <v>2011</v>
      </c>
      <c r="D1671">
        <v>14</v>
      </c>
      <c r="E1671" t="s">
        <v>30</v>
      </c>
      <c r="F1671">
        <v>0</v>
      </c>
    </row>
    <row r="1672" spans="1:6" x14ac:dyDescent="0.25">
      <c r="A1672" t="s">
        <v>13</v>
      </c>
      <c r="B1672" t="s">
        <v>3</v>
      </c>
      <c r="C1672">
        <v>2012</v>
      </c>
      <c r="D1672">
        <v>13</v>
      </c>
      <c r="E1672" t="s">
        <v>30</v>
      </c>
      <c r="F1672">
        <v>0</v>
      </c>
    </row>
    <row r="1673" spans="1:6" x14ac:dyDescent="0.25">
      <c r="A1673" t="s">
        <v>13</v>
      </c>
      <c r="B1673" t="s">
        <v>3</v>
      </c>
      <c r="C1673">
        <v>2013</v>
      </c>
      <c r="D1673">
        <v>20</v>
      </c>
      <c r="E1673" t="s">
        <v>30</v>
      </c>
      <c r="F1673">
        <v>0</v>
      </c>
    </row>
    <row r="1674" spans="1:6" x14ac:dyDescent="0.25">
      <c r="A1674" t="s">
        <v>13</v>
      </c>
      <c r="B1674" t="s">
        <v>3</v>
      </c>
      <c r="C1674">
        <v>2014</v>
      </c>
      <c r="D1674">
        <v>16</v>
      </c>
      <c r="E1674" t="s">
        <v>30</v>
      </c>
      <c r="F1674">
        <v>0</v>
      </c>
    </row>
    <row r="1675" spans="1:6" x14ac:dyDescent="0.25">
      <c r="A1675" t="s">
        <v>13</v>
      </c>
      <c r="B1675" t="s">
        <v>3</v>
      </c>
      <c r="C1675">
        <v>2015</v>
      </c>
      <c r="D1675">
        <v>18</v>
      </c>
      <c r="E1675" t="s">
        <v>30</v>
      </c>
      <c r="F1675">
        <v>0</v>
      </c>
    </row>
    <row r="1676" spans="1:6" x14ac:dyDescent="0.25">
      <c r="A1676" t="s">
        <v>13</v>
      </c>
      <c r="B1676" t="s">
        <v>3</v>
      </c>
      <c r="C1676">
        <v>2016</v>
      </c>
      <c r="D1676">
        <v>31</v>
      </c>
      <c r="E1676" t="s">
        <v>30</v>
      </c>
      <c r="F1676">
        <v>0</v>
      </c>
    </row>
    <row r="1677" spans="1:6" x14ac:dyDescent="0.25">
      <c r="A1677" t="s">
        <v>13</v>
      </c>
      <c r="B1677" t="s">
        <v>3</v>
      </c>
      <c r="C1677">
        <v>2017</v>
      </c>
      <c r="D1677">
        <v>8</v>
      </c>
      <c r="E1677" t="s">
        <v>30</v>
      </c>
      <c r="F1677">
        <v>0</v>
      </c>
    </row>
    <row r="1678" spans="1:6" x14ac:dyDescent="0.25">
      <c r="A1678" t="s">
        <v>13</v>
      </c>
      <c r="B1678" t="s">
        <v>3</v>
      </c>
      <c r="C1678">
        <v>2018</v>
      </c>
      <c r="D1678">
        <v>35</v>
      </c>
      <c r="E1678" t="s">
        <v>30</v>
      </c>
      <c r="F1678">
        <v>0</v>
      </c>
    </row>
    <row r="1679" spans="1:6" x14ac:dyDescent="0.25">
      <c r="A1679" t="s">
        <v>13</v>
      </c>
      <c r="B1679" t="s">
        <v>3</v>
      </c>
      <c r="C1679">
        <v>1980</v>
      </c>
      <c r="D1679">
        <v>36</v>
      </c>
      <c r="E1679" t="s">
        <v>31</v>
      </c>
      <c r="F1679">
        <v>0.76302240239557162</v>
      </c>
    </row>
    <row r="1680" spans="1:6" x14ac:dyDescent="0.25">
      <c r="A1680" t="s">
        <v>13</v>
      </c>
      <c r="B1680" t="s">
        <v>3</v>
      </c>
      <c r="C1680">
        <v>1981</v>
      </c>
      <c r="D1680">
        <v>21</v>
      </c>
      <c r="E1680" t="s">
        <v>31</v>
      </c>
      <c r="F1680">
        <v>0.78371834574931754</v>
      </c>
    </row>
    <row r="1681" spans="1:6" x14ac:dyDescent="0.25">
      <c r="A1681" t="s">
        <v>13</v>
      </c>
      <c r="B1681" t="s">
        <v>3</v>
      </c>
      <c r="C1681">
        <v>1982</v>
      </c>
      <c r="D1681">
        <v>22</v>
      </c>
      <c r="E1681" t="s">
        <v>31</v>
      </c>
      <c r="F1681">
        <v>0.78350765071053086</v>
      </c>
    </row>
    <row r="1682" spans="1:6" x14ac:dyDescent="0.25">
      <c r="A1682" t="s">
        <v>13</v>
      </c>
      <c r="B1682" t="s">
        <v>3</v>
      </c>
      <c r="C1682">
        <v>1983</v>
      </c>
      <c r="D1682">
        <v>30</v>
      </c>
      <c r="E1682" t="s">
        <v>31</v>
      </c>
      <c r="F1682">
        <v>0.77314639991177192</v>
      </c>
    </row>
    <row r="1683" spans="1:6" x14ac:dyDescent="0.25">
      <c r="A1683" t="s">
        <v>13</v>
      </c>
      <c r="B1683" t="s">
        <v>3</v>
      </c>
      <c r="C1683">
        <v>1984</v>
      </c>
      <c r="D1683">
        <v>29</v>
      </c>
      <c r="E1683" t="s">
        <v>31</v>
      </c>
      <c r="F1683">
        <v>0.77560504729311264</v>
      </c>
    </row>
    <row r="1684" spans="1:6" x14ac:dyDescent="0.25">
      <c r="A1684" t="s">
        <v>13</v>
      </c>
      <c r="B1684" t="s">
        <v>3</v>
      </c>
      <c r="C1684">
        <v>1985</v>
      </c>
      <c r="D1684">
        <v>38</v>
      </c>
      <c r="E1684" t="s">
        <v>31</v>
      </c>
      <c r="F1684">
        <v>0.75330690412202128</v>
      </c>
    </row>
    <row r="1685" spans="1:6" x14ac:dyDescent="0.25">
      <c r="A1685" t="s">
        <v>13</v>
      </c>
      <c r="B1685" t="s">
        <v>3</v>
      </c>
      <c r="C1685">
        <v>1986</v>
      </c>
      <c r="D1685">
        <v>33</v>
      </c>
      <c r="E1685" t="s">
        <v>31</v>
      </c>
      <c r="F1685">
        <v>0.76894163799599569</v>
      </c>
    </row>
    <row r="1686" spans="1:6" x14ac:dyDescent="0.25">
      <c r="A1686" t="s">
        <v>13</v>
      </c>
      <c r="B1686" t="s">
        <v>3</v>
      </c>
      <c r="C1686">
        <v>1987</v>
      </c>
      <c r="D1686">
        <v>37</v>
      </c>
      <c r="E1686" t="s">
        <v>31</v>
      </c>
      <c r="F1686">
        <v>0.75394955914180706</v>
      </c>
    </row>
    <row r="1687" spans="1:6" x14ac:dyDescent="0.25">
      <c r="A1687" t="s">
        <v>13</v>
      </c>
      <c r="B1687" t="s">
        <v>3</v>
      </c>
      <c r="C1687">
        <v>1988</v>
      </c>
      <c r="D1687">
        <v>25</v>
      </c>
      <c r="E1687" t="s">
        <v>31</v>
      </c>
      <c r="F1687">
        <v>0.77971646616211643</v>
      </c>
    </row>
    <row r="1688" spans="1:6" x14ac:dyDescent="0.25">
      <c r="A1688" t="s">
        <v>13</v>
      </c>
      <c r="B1688" t="s">
        <v>3</v>
      </c>
      <c r="C1688">
        <v>1989</v>
      </c>
      <c r="D1688">
        <v>27</v>
      </c>
      <c r="E1688" t="s">
        <v>31</v>
      </c>
      <c r="F1688">
        <v>0.77709563522712</v>
      </c>
    </row>
    <row r="1689" spans="1:6" x14ac:dyDescent="0.25">
      <c r="A1689" t="s">
        <v>13</v>
      </c>
      <c r="B1689" t="s">
        <v>3</v>
      </c>
      <c r="C1689">
        <v>1990</v>
      </c>
      <c r="D1689">
        <v>28</v>
      </c>
      <c r="E1689" t="s">
        <v>31</v>
      </c>
      <c r="F1689">
        <v>0.77716675929007539</v>
      </c>
    </row>
    <row r="1690" spans="1:6" x14ac:dyDescent="0.25">
      <c r="A1690" t="s">
        <v>13</v>
      </c>
      <c r="B1690" t="s">
        <v>3</v>
      </c>
      <c r="C1690">
        <v>1991</v>
      </c>
      <c r="D1690">
        <v>26</v>
      </c>
      <c r="E1690" t="s">
        <v>31</v>
      </c>
      <c r="F1690">
        <v>0.77867571603184593</v>
      </c>
    </row>
    <row r="1691" spans="1:6" x14ac:dyDescent="0.25">
      <c r="A1691" t="s">
        <v>13</v>
      </c>
      <c r="B1691" t="s">
        <v>3</v>
      </c>
      <c r="C1691">
        <v>1992</v>
      </c>
      <c r="D1691">
        <v>17</v>
      </c>
      <c r="E1691" t="s">
        <v>31</v>
      </c>
      <c r="F1691">
        <v>0.79024586295894117</v>
      </c>
    </row>
    <row r="1692" spans="1:6" x14ac:dyDescent="0.25">
      <c r="A1692" t="s">
        <v>13</v>
      </c>
      <c r="B1692" t="s">
        <v>3</v>
      </c>
      <c r="C1692">
        <v>1993</v>
      </c>
      <c r="D1692">
        <v>15</v>
      </c>
      <c r="E1692" t="s">
        <v>31</v>
      </c>
      <c r="F1692">
        <v>0.79013140464009401</v>
      </c>
    </row>
    <row r="1693" spans="1:6" x14ac:dyDescent="0.25">
      <c r="A1693" t="s">
        <v>13</v>
      </c>
      <c r="B1693" t="s">
        <v>3</v>
      </c>
      <c r="C1693">
        <v>1994</v>
      </c>
      <c r="D1693">
        <v>19</v>
      </c>
      <c r="E1693" t="s">
        <v>31</v>
      </c>
      <c r="F1693">
        <v>0.78581214262467103</v>
      </c>
    </row>
    <row r="1694" spans="1:6" x14ac:dyDescent="0.25">
      <c r="A1694" t="s">
        <v>13</v>
      </c>
      <c r="B1694" t="s">
        <v>3</v>
      </c>
      <c r="C1694">
        <v>1995</v>
      </c>
      <c r="D1694">
        <v>32</v>
      </c>
      <c r="E1694" t="s">
        <v>31</v>
      </c>
      <c r="F1694">
        <v>0.77286502145101399</v>
      </c>
    </row>
    <row r="1695" spans="1:6" x14ac:dyDescent="0.25">
      <c r="A1695" t="s">
        <v>13</v>
      </c>
      <c r="B1695" t="s">
        <v>3</v>
      </c>
      <c r="C1695">
        <v>1996</v>
      </c>
      <c r="D1695">
        <v>7</v>
      </c>
      <c r="E1695" t="s">
        <v>31</v>
      </c>
      <c r="F1695">
        <v>0.80221480423495806</v>
      </c>
    </row>
    <row r="1696" spans="1:6" x14ac:dyDescent="0.25">
      <c r="A1696" t="s">
        <v>13</v>
      </c>
      <c r="B1696" t="s">
        <v>3</v>
      </c>
      <c r="C1696">
        <v>1997</v>
      </c>
      <c r="D1696">
        <v>6</v>
      </c>
      <c r="E1696" t="s">
        <v>31</v>
      </c>
      <c r="F1696">
        <v>0.80441966674127996</v>
      </c>
    </row>
    <row r="1697" spans="1:6" x14ac:dyDescent="0.25">
      <c r="A1697" t="s">
        <v>13</v>
      </c>
      <c r="B1697" t="s">
        <v>3</v>
      </c>
      <c r="C1697">
        <v>1998</v>
      </c>
      <c r="D1697">
        <v>39</v>
      </c>
      <c r="E1697" t="s">
        <v>31</v>
      </c>
      <c r="F1697">
        <v>0.74759546363636642</v>
      </c>
    </row>
    <row r="1698" spans="1:6" x14ac:dyDescent="0.25">
      <c r="A1698" t="s">
        <v>13</v>
      </c>
      <c r="B1698" t="s">
        <v>3</v>
      </c>
      <c r="C1698">
        <v>1999</v>
      </c>
      <c r="D1698">
        <v>11</v>
      </c>
      <c r="E1698" t="s">
        <v>31</v>
      </c>
      <c r="F1698">
        <v>0.79731686575789562</v>
      </c>
    </row>
    <row r="1699" spans="1:6" x14ac:dyDescent="0.25">
      <c r="A1699" t="s">
        <v>13</v>
      </c>
      <c r="B1699" t="s">
        <v>3</v>
      </c>
      <c r="C1699">
        <v>2000</v>
      </c>
      <c r="D1699">
        <v>1</v>
      </c>
      <c r="E1699" t="s">
        <v>31</v>
      </c>
      <c r="F1699">
        <v>0.83561941571308562</v>
      </c>
    </row>
    <row r="1700" spans="1:6" x14ac:dyDescent="0.25">
      <c r="A1700" t="s">
        <v>13</v>
      </c>
      <c r="B1700" t="s">
        <v>3</v>
      </c>
      <c r="C1700">
        <v>2001</v>
      </c>
      <c r="D1700">
        <v>23</v>
      </c>
      <c r="E1700" t="s">
        <v>31</v>
      </c>
      <c r="F1700">
        <v>0.78023593225575816</v>
      </c>
    </row>
    <row r="1701" spans="1:6" x14ac:dyDescent="0.25">
      <c r="A1701" t="s">
        <v>13</v>
      </c>
      <c r="B1701" t="s">
        <v>3</v>
      </c>
      <c r="C1701">
        <v>2002</v>
      </c>
      <c r="D1701">
        <v>12</v>
      </c>
      <c r="E1701" t="s">
        <v>31</v>
      </c>
      <c r="F1701">
        <v>0.79267462192792837</v>
      </c>
    </row>
    <row r="1702" spans="1:6" x14ac:dyDescent="0.25">
      <c r="A1702" t="s">
        <v>13</v>
      </c>
      <c r="B1702" t="s">
        <v>3</v>
      </c>
      <c r="C1702">
        <v>2003</v>
      </c>
      <c r="D1702">
        <v>10</v>
      </c>
      <c r="E1702" t="s">
        <v>31</v>
      </c>
      <c r="F1702">
        <v>0.79817603051007224</v>
      </c>
    </row>
    <row r="1703" spans="1:6" x14ac:dyDescent="0.25">
      <c r="A1703" t="s">
        <v>13</v>
      </c>
      <c r="B1703" t="s">
        <v>3</v>
      </c>
      <c r="C1703">
        <v>2004</v>
      </c>
      <c r="D1703">
        <v>3</v>
      </c>
      <c r="E1703" t="s">
        <v>31</v>
      </c>
      <c r="F1703">
        <v>0.80771862821108475</v>
      </c>
    </row>
    <row r="1704" spans="1:6" x14ac:dyDescent="0.25">
      <c r="A1704" t="s">
        <v>13</v>
      </c>
      <c r="B1704" t="s">
        <v>3</v>
      </c>
      <c r="C1704">
        <v>2005</v>
      </c>
      <c r="D1704">
        <v>9</v>
      </c>
      <c r="E1704" t="s">
        <v>31</v>
      </c>
      <c r="F1704">
        <v>0.79921308284175974</v>
      </c>
    </row>
    <row r="1705" spans="1:6" x14ac:dyDescent="0.25">
      <c r="A1705" t="s">
        <v>13</v>
      </c>
      <c r="B1705" t="s">
        <v>3</v>
      </c>
      <c r="C1705">
        <v>2006</v>
      </c>
      <c r="D1705">
        <v>5</v>
      </c>
      <c r="E1705" t="s">
        <v>31</v>
      </c>
      <c r="F1705">
        <v>0.80587401988554608</v>
      </c>
    </row>
    <row r="1706" spans="1:6" x14ac:dyDescent="0.25">
      <c r="A1706" t="s">
        <v>13</v>
      </c>
      <c r="B1706" t="s">
        <v>3</v>
      </c>
      <c r="C1706">
        <v>2007</v>
      </c>
      <c r="D1706">
        <v>24</v>
      </c>
      <c r="E1706" t="s">
        <v>31</v>
      </c>
      <c r="F1706">
        <v>0.77991964441052097</v>
      </c>
    </row>
    <row r="1707" spans="1:6" x14ac:dyDescent="0.25">
      <c r="A1707" t="s">
        <v>13</v>
      </c>
      <c r="B1707" t="s">
        <v>3</v>
      </c>
      <c r="C1707">
        <v>2008</v>
      </c>
      <c r="D1707">
        <v>4</v>
      </c>
      <c r="E1707" t="s">
        <v>31</v>
      </c>
      <c r="F1707">
        <v>0.80700753695225058</v>
      </c>
    </row>
    <row r="1708" spans="1:6" x14ac:dyDescent="0.25">
      <c r="A1708" t="s">
        <v>13</v>
      </c>
      <c r="B1708" t="s">
        <v>3</v>
      </c>
      <c r="C1708">
        <v>2009</v>
      </c>
      <c r="D1708">
        <v>2</v>
      </c>
      <c r="E1708" t="s">
        <v>31</v>
      </c>
      <c r="F1708">
        <v>0.81110559388668468</v>
      </c>
    </row>
    <row r="1709" spans="1:6" x14ac:dyDescent="0.25">
      <c r="A1709" t="s">
        <v>13</v>
      </c>
      <c r="B1709" t="s">
        <v>3</v>
      </c>
      <c r="C1709">
        <v>2010</v>
      </c>
      <c r="D1709">
        <v>34</v>
      </c>
      <c r="E1709" t="s">
        <v>31</v>
      </c>
      <c r="F1709">
        <v>0.76788244148613949</v>
      </c>
    </row>
    <row r="1710" spans="1:6" x14ac:dyDescent="0.25">
      <c r="A1710" t="s">
        <v>13</v>
      </c>
      <c r="B1710" t="s">
        <v>3</v>
      </c>
      <c r="C1710">
        <v>2011</v>
      </c>
      <c r="D1710">
        <v>14</v>
      </c>
      <c r="E1710" t="s">
        <v>31</v>
      </c>
      <c r="F1710">
        <v>0.79137249300506296</v>
      </c>
    </row>
    <row r="1711" spans="1:6" x14ac:dyDescent="0.25">
      <c r="A1711" t="s">
        <v>13</v>
      </c>
      <c r="B1711" t="s">
        <v>3</v>
      </c>
      <c r="C1711">
        <v>2012</v>
      </c>
      <c r="D1711">
        <v>13</v>
      </c>
      <c r="E1711" t="s">
        <v>31</v>
      </c>
      <c r="F1711">
        <v>0.7930978957479744</v>
      </c>
    </row>
    <row r="1712" spans="1:6" x14ac:dyDescent="0.25">
      <c r="A1712" t="s">
        <v>13</v>
      </c>
      <c r="B1712" t="s">
        <v>3</v>
      </c>
      <c r="C1712">
        <v>2013</v>
      </c>
      <c r="D1712">
        <v>20</v>
      </c>
      <c r="E1712" t="s">
        <v>31</v>
      </c>
      <c r="F1712">
        <v>0.78437330844520037</v>
      </c>
    </row>
    <row r="1713" spans="1:6" x14ac:dyDescent="0.25">
      <c r="A1713" t="s">
        <v>13</v>
      </c>
      <c r="B1713" t="s">
        <v>3</v>
      </c>
      <c r="C1713">
        <v>2014</v>
      </c>
      <c r="D1713">
        <v>16</v>
      </c>
      <c r="E1713" t="s">
        <v>31</v>
      </c>
      <c r="F1713">
        <v>0.78880254262427263</v>
      </c>
    </row>
    <row r="1714" spans="1:6" x14ac:dyDescent="0.25">
      <c r="A1714" t="s">
        <v>13</v>
      </c>
      <c r="B1714" t="s">
        <v>3</v>
      </c>
      <c r="C1714">
        <v>2015</v>
      </c>
      <c r="D1714">
        <v>18</v>
      </c>
      <c r="E1714" t="s">
        <v>31</v>
      </c>
      <c r="F1714">
        <v>0.78901551982447649</v>
      </c>
    </row>
    <row r="1715" spans="1:6" x14ac:dyDescent="0.25">
      <c r="A1715" t="s">
        <v>13</v>
      </c>
      <c r="B1715" t="s">
        <v>3</v>
      </c>
      <c r="C1715">
        <v>2016</v>
      </c>
      <c r="D1715">
        <v>31</v>
      </c>
      <c r="E1715" t="s">
        <v>31</v>
      </c>
      <c r="F1715">
        <v>0.7719373709649594</v>
      </c>
    </row>
    <row r="1716" spans="1:6" x14ac:dyDescent="0.25">
      <c r="A1716" t="s">
        <v>13</v>
      </c>
      <c r="B1716" t="s">
        <v>3</v>
      </c>
      <c r="C1716">
        <v>2017</v>
      </c>
      <c r="D1716">
        <v>8</v>
      </c>
      <c r="E1716" t="s">
        <v>31</v>
      </c>
      <c r="F1716">
        <v>0.79932083857110892</v>
      </c>
    </row>
    <row r="1717" spans="1:6" x14ac:dyDescent="0.25">
      <c r="A1717" t="s">
        <v>13</v>
      </c>
      <c r="B1717" t="s">
        <v>3</v>
      </c>
      <c r="C1717">
        <v>2018</v>
      </c>
      <c r="D1717">
        <v>35</v>
      </c>
      <c r="E1717" t="s">
        <v>31</v>
      </c>
      <c r="F1717">
        <v>0.76672799592809093</v>
      </c>
    </row>
    <row r="1718" spans="1:6" x14ac:dyDescent="0.25">
      <c r="A1718" t="s">
        <v>13</v>
      </c>
      <c r="B1718" t="s">
        <v>3</v>
      </c>
      <c r="C1718">
        <v>1980</v>
      </c>
      <c r="D1718">
        <v>36</v>
      </c>
      <c r="E1718" t="s">
        <v>32</v>
      </c>
      <c r="F1718">
        <v>5.2042215668422924E-2</v>
      </c>
    </row>
    <row r="1719" spans="1:6" x14ac:dyDescent="0.25">
      <c r="A1719" t="s">
        <v>13</v>
      </c>
      <c r="B1719" t="s">
        <v>3</v>
      </c>
      <c r="C1719">
        <v>1981</v>
      </c>
      <c r="D1719">
        <v>21</v>
      </c>
      <c r="E1719" t="s">
        <v>32</v>
      </c>
      <c r="F1719">
        <v>5.2084196490386182E-2</v>
      </c>
    </row>
    <row r="1720" spans="1:6" x14ac:dyDescent="0.25">
      <c r="A1720" t="s">
        <v>13</v>
      </c>
      <c r="B1720" t="s">
        <v>3</v>
      </c>
      <c r="C1720">
        <v>1982</v>
      </c>
      <c r="D1720">
        <v>22</v>
      </c>
      <c r="E1720" t="s">
        <v>32</v>
      </c>
      <c r="F1720">
        <v>5.2021445666782518E-2</v>
      </c>
    </row>
    <row r="1721" spans="1:6" x14ac:dyDescent="0.25">
      <c r="A1721" t="s">
        <v>13</v>
      </c>
      <c r="B1721" t="s">
        <v>3</v>
      </c>
      <c r="C1721">
        <v>1983</v>
      </c>
      <c r="D1721">
        <v>30</v>
      </c>
      <c r="E1721" t="s">
        <v>32</v>
      </c>
      <c r="F1721">
        <v>5.2211118624711089E-2</v>
      </c>
    </row>
    <row r="1722" spans="1:6" x14ac:dyDescent="0.25">
      <c r="A1722" t="s">
        <v>13</v>
      </c>
      <c r="B1722" t="s">
        <v>3</v>
      </c>
      <c r="C1722">
        <v>1984</v>
      </c>
      <c r="D1722">
        <v>29</v>
      </c>
      <c r="E1722" t="s">
        <v>32</v>
      </c>
      <c r="F1722">
        <v>5.2037738401137276E-2</v>
      </c>
    </row>
    <row r="1723" spans="1:6" x14ac:dyDescent="0.25">
      <c r="A1723" t="s">
        <v>13</v>
      </c>
      <c r="B1723" t="s">
        <v>3</v>
      </c>
      <c r="C1723">
        <v>1985</v>
      </c>
      <c r="D1723">
        <v>38</v>
      </c>
      <c r="E1723" t="s">
        <v>32</v>
      </c>
      <c r="F1723">
        <v>5.2043705809018008E-2</v>
      </c>
    </row>
    <row r="1724" spans="1:6" x14ac:dyDescent="0.25">
      <c r="A1724" t="s">
        <v>13</v>
      </c>
      <c r="B1724" t="s">
        <v>3</v>
      </c>
      <c r="C1724">
        <v>1986</v>
      </c>
      <c r="D1724">
        <v>33</v>
      </c>
      <c r="E1724" t="s">
        <v>32</v>
      </c>
      <c r="F1724">
        <v>5.2106755663932483E-2</v>
      </c>
    </row>
    <row r="1725" spans="1:6" x14ac:dyDescent="0.25">
      <c r="A1725" t="s">
        <v>13</v>
      </c>
      <c r="B1725" t="s">
        <v>3</v>
      </c>
      <c r="C1725">
        <v>1987</v>
      </c>
      <c r="D1725">
        <v>37</v>
      </c>
      <c r="E1725" t="s">
        <v>32</v>
      </c>
      <c r="F1725">
        <v>5.2101124351593364E-2</v>
      </c>
    </row>
    <row r="1726" spans="1:6" x14ac:dyDescent="0.25">
      <c r="A1726" t="s">
        <v>13</v>
      </c>
      <c r="B1726" t="s">
        <v>3</v>
      </c>
      <c r="C1726">
        <v>1988</v>
      </c>
      <c r="D1726">
        <v>25</v>
      </c>
      <c r="E1726" t="s">
        <v>32</v>
      </c>
      <c r="F1726">
        <v>5.2192180345224541E-2</v>
      </c>
    </row>
    <row r="1727" spans="1:6" x14ac:dyDescent="0.25">
      <c r="A1727" t="s">
        <v>13</v>
      </c>
      <c r="B1727" t="s">
        <v>3</v>
      </c>
      <c r="C1727">
        <v>1989</v>
      </c>
      <c r="D1727">
        <v>27</v>
      </c>
      <c r="E1727" t="s">
        <v>32</v>
      </c>
      <c r="F1727">
        <v>5.2066317049637476E-2</v>
      </c>
    </row>
    <row r="1728" spans="1:6" x14ac:dyDescent="0.25">
      <c r="A1728" t="s">
        <v>13</v>
      </c>
      <c r="B1728" t="s">
        <v>3</v>
      </c>
      <c r="C1728">
        <v>1990</v>
      </c>
      <c r="D1728">
        <v>28</v>
      </c>
      <c r="E1728" t="s">
        <v>32</v>
      </c>
      <c r="F1728">
        <v>5.2037175106006812E-2</v>
      </c>
    </row>
    <row r="1729" spans="1:6" x14ac:dyDescent="0.25">
      <c r="A1729" t="s">
        <v>13</v>
      </c>
      <c r="B1729" t="s">
        <v>3</v>
      </c>
      <c r="C1729">
        <v>1991</v>
      </c>
      <c r="D1729">
        <v>26</v>
      </c>
      <c r="E1729" t="s">
        <v>32</v>
      </c>
      <c r="F1729">
        <v>5.2139042795310279E-2</v>
      </c>
    </row>
    <row r="1730" spans="1:6" x14ac:dyDescent="0.25">
      <c r="A1730" t="s">
        <v>13</v>
      </c>
      <c r="B1730" t="s">
        <v>3</v>
      </c>
      <c r="C1730">
        <v>1992</v>
      </c>
      <c r="D1730">
        <v>17</v>
      </c>
      <c r="E1730" t="s">
        <v>32</v>
      </c>
      <c r="F1730">
        <v>5.2122836795475767E-2</v>
      </c>
    </row>
    <row r="1731" spans="1:6" x14ac:dyDescent="0.25">
      <c r="A1731" t="s">
        <v>13</v>
      </c>
      <c r="B1731" t="s">
        <v>3</v>
      </c>
      <c r="C1731">
        <v>1993</v>
      </c>
      <c r="D1731">
        <v>15</v>
      </c>
      <c r="E1731" t="s">
        <v>32</v>
      </c>
      <c r="F1731">
        <v>5.2098024685369039E-2</v>
      </c>
    </row>
    <row r="1732" spans="1:6" x14ac:dyDescent="0.25">
      <c r="A1732" t="s">
        <v>13</v>
      </c>
      <c r="B1732" t="s">
        <v>3</v>
      </c>
      <c r="C1732">
        <v>1994</v>
      </c>
      <c r="D1732">
        <v>19</v>
      </c>
      <c r="E1732" t="s">
        <v>32</v>
      </c>
      <c r="F1732">
        <v>5.2229219635980685E-2</v>
      </c>
    </row>
    <row r="1733" spans="1:6" x14ac:dyDescent="0.25">
      <c r="A1733" t="s">
        <v>13</v>
      </c>
      <c r="B1733" t="s">
        <v>3</v>
      </c>
      <c r="C1733">
        <v>1995</v>
      </c>
      <c r="D1733">
        <v>32</v>
      </c>
      <c r="E1733" t="s">
        <v>32</v>
      </c>
      <c r="F1733">
        <v>5.210095792539042E-2</v>
      </c>
    </row>
    <row r="1734" spans="1:6" x14ac:dyDescent="0.25">
      <c r="A1734" t="s">
        <v>13</v>
      </c>
      <c r="B1734" t="s">
        <v>3</v>
      </c>
      <c r="C1734">
        <v>1996</v>
      </c>
      <c r="D1734">
        <v>7</v>
      </c>
      <c r="E1734" t="s">
        <v>32</v>
      </c>
      <c r="F1734">
        <v>5.1984171748946706E-2</v>
      </c>
    </row>
    <row r="1735" spans="1:6" x14ac:dyDescent="0.25">
      <c r="A1735" t="s">
        <v>13</v>
      </c>
      <c r="B1735" t="s">
        <v>3</v>
      </c>
      <c r="C1735">
        <v>1997</v>
      </c>
      <c r="D1735">
        <v>6</v>
      </c>
      <c r="E1735" t="s">
        <v>32</v>
      </c>
      <c r="F1735">
        <v>5.2196216979466414E-2</v>
      </c>
    </row>
    <row r="1736" spans="1:6" x14ac:dyDescent="0.25">
      <c r="A1736" t="s">
        <v>13</v>
      </c>
      <c r="B1736" t="s">
        <v>3</v>
      </c>
      <c r="C1736">
        <v>1998</v>
      </c>
      <c r="D1736">
        <v>39</v>
      </c>
      <c r="E1736" t="s">
        <v>32</v>
      </c>
      <c r="F1736">
        <v>5.2170073015770438E-2</v>
      </c>
    </row>
    <row r="1737" spans="1:6" x14ac:dyDescent="0.25">
      <c r="A1737" t="s">
        <v>13</v>
      </c>
      <c r="B1737" t="s">
        <v>3</v>
      </c>
      <c r="C1737">
        <v>1999</v>
      </c>
      <c r="D1737">
        <v>11</v>
      </c>
      <c r="E1737" t="s">
        <v>32</v>
      </c>
      <c r="F1737">
        <v>5.2204465319702006E-2</v>
      </c>
    </row>
    <row r="1738" spans="1:6" x14ac:dyDescent="0.25">
      <c r="A1738" t="s">
        <v>13</v>
      </c>
      <c r="B1738" t="s">
        <v>3</v>
      </c>
      <c r="C1738">
        <v>2000</v>
      </c>
      <c r="D1738">
        <v>1</v>
      </c>
      <c r="E1738" t="s">
        <v>32</v>
      </c>
      <c r="F1738">
        <v>5.2700480784659325E-2</v>
      </c>
    </row>
    <row r="1739" spans="1:6" x14ac:dyDescent="0.25">
      <c r="A1739" t="s">
        <v>13</v>
      </c>
      <c r="B1739" t="s">
        <v>3</v>
      </c>
      <c r="C1739">
        <v>2001</v>
      </c>
      <c r="D1739">
        <v>23</v>
      </c>
      <c r="E1739" t="s">
        <v>32</v>
      </c>
      <c r="F1739">
        <v>5.2265757444380771E-2</v>
      </c>
    </row>
    <row r="1740" spans="1:6" x14ac:dyDescent="0.25">
      <c r="A1740" t="s">
        <v>13</v>
      </c>
      <c r="B1740" t="s">
        <v>3</v>
      </c>
      <c r="C1740">
        <v>2002</v>
      </c>
      <c r="D1740">
        <v>12</v>
      </c>
      <c r="E1740" t="s">
        <v>32</v>
      </c>
      <c r="F1740">
        <v>5.2360345912898551E-2</v>
      </c>
    </row>
    <row r="1741" spans="1:6" x14ac:dyDescent="0.25">
      <c r="A1741" t="s">
        <v>13</v>
      </c>
      <c r="B1741" t="s">
        <v>3</v>
      </c>
      <c r="C1741">
        <v>2003</v>
      </c>
      <c r="D1741">
        <v>10</v>
      </c>
      <c r="E1741" t="s">
        <v>32</v>
      </c>
      <c r="F1741">
        <v>5.2171032126899046E-2</v>
      </c>
    </row>
    <row r="1742" spans="1:6" x14ac:dyDescent="0.25">
      <c r="A1742" t="s">
        <v>13</v>
      </c>
      <c r="B1742" t="s">
        <v>3</v>
      </c>
      <c r="C1742">
        <v>2004</v>
      </c>
      <c r="D1742">
        <v>3</v>
      </c>
      <c r="E1742" t="s">
        <v>32</v>
      </c>
      <c r="F1742">
        <v>5.2332904827243759E-2</v>
      </c>
    </row>
    <row r="1743" spans="1:6" x14ac:dyDescent="0.25">
      <c r="A1743" t="s">
        <v>13</v>
      </c>
      <c r="B1743" t="s">
        <v>3</v>
      </c>
      <c r="C1743">
        <v>2005</v>
      </c>
      <c r="D1743">
        <v>9</v>
      </c>
      <c r="E1743" t="s">
        <v>32</v>
      </c>
      <c r="F1743">
        <v>5.2175365862478618E-2</v>
      </c>
    </row>
    <row r="1744" spans="1:6" x14ac:dyDescent="0.25">
      <c r="A1744" t="s">
        <v>13</v>
      </c>
      <c r="B1744" t="s">
        <v>3</v>
      </c>
      <c r="C1744">
        <v>2006</v>
      </c>
      <c r="D1744">
        <v>5</v>
      </c>
      <c r="E1744" t="s">
        <v>32</v>
      </c>
      <c r="F1744">
        <v>5.2358188411857728E-2</v>
      </c>
    </row>
    <row r="1745" spans="1:6" x14ac:dyDescent="0.25">
      <c r="A1745" t="s">
        <v>13</v>
      </c>
      <c r="B1745" t="s">
        <v>3</v>
      </c>
      <c r="C1745">
        <v>2007</v>
      </c>
      <c r="D1745">
        <v>24</v>
      </c>
      <c r="E1745" t="s">
        <v>32</v>
      </c>
      <c r="F1745">
        <v>5.2324917908088346E-2</v>
      </c>
    </row>
    <row r="1746" spans="1:6" x14ac:dyDescent="0.25">
      <c r="A1746" t="s">
        <v>13</v>
      </c>
      <c r="B1746" t="s">
        <v>3</v>
      </c>
      <c r="C1746">
        <v>2008</v>
      </c>
      <c r="D1746">
        <v>4</v>
      </c>
      <c r="E1746" t="s">
        <v>32</v>
      </c>
      <c r="F1746">
        <v>5.2182036416768586E-2</v>
      </c>
    </row>
    <row r="1747" spans="1:6" x14ac:dyDescent="0.25">
      <c r="A1747" t="s">
        <v>13</v>
      </c>
      <c r="B1747" t="s">
        <v>3</v>
      </c>
      <c r="C1747">
        <v>2009</v>
      </c>
      <c r="D1747">
        <v>2</v>
      </c>
      <c r="E1747" t="s">
        <v>32</v>
      </c>
      <c r="F1747">
        <v>5.2294874130570448E-2</v>
      </c>
    </row>
    <row r="1748" spans="1:6" x14ac:dyDescent="0.25">
      <c r="A1748" t="s">
        <v>13</v>
      </c>
      <c r="B1748" t="s">
        <v>3</v>
      </c>
      <c r="C1748">
        <v>2010</v>
      </c>
      <c r="D1748">
        <v>34</v>
      </c>
      <c r="E1748" t="s">
        <v>32</v>
      </c>
      <c r="F1748">
        <v>5.2083936947475117E-2</v>
      </c>
    </row>
    <row r="1749" spans="1:6" x14ac:dyDescent="0.25">
      <c r="A1749" t="s">
        <v>13</v>
      </c>
      <c r="B1749" t="s">
        <v>3</v>
      </c>
      <c r="C1749">
        <v>2011</v>
      </c>
      <c r="D1749">
        <v>14</v>
      </c>
      <c r="E1749" t="s">
        <v>32</v>
      </c>
      <c r="F1749">
        <v>5.2189599551027532E-2</v>
      </c>
    </row>
    <row r="1750" spans="1:6" x14ac:dyDescent="0.25">
      <c r="A1750" t="s">
        <v>13</v>
      </c>
      <c r="B1750" t="s">
        <v>3</v>
      </c>
      <c r="C1750">
        <v>2012</v>
      </c>
      <c r="D1750">
        <v>13</v>
      </c>
      <c r="E1750" t="s">
        <v>32</v>
      </c>
      <c r="F1750">
        <v>5.2253338849220718E-2</v>
      </c>
    </row>
    <row r="1751" spans="1:6" x14ac:dyDescent="0.25">
      <c r="A1751" t="s">
        <v>13</v>
      </c>
      <c r="B1751" t="s">
        <v>3</v>
      </c>
      <c r="C1751">
        <v>2013</v>
      </c>
      <c r="D1751">
        <v>20</v>
      </c>
      <c r="E1751" t="s">
        <v>32</v>
      </c>
      <c r="F1751">
        <v>5.222298182735937E-2</v>
      </c>
    </row>
    <row r="1752" spans="1:6" x14ac:dyDescent="0.25">
      <c r="A1752" t="s">
        <v>13</v>
      </c>
      <c r="B1752" t="s">
        <v>3</v>
      </c>
      <c r="C1752">
        <v>2014</v>
      </c>
      <c r="D1752">
        <v>16</v>
      </c>
      <c r="E1752" t="s">
        <v>32</v>
      </c>
      <c r="F1752">
        <v>5.2410009223729848E-2</v>
      </c>
    </row>
    <row r="1753" spans="1:6" x14ac:dyDescent="0.25">
      <c r="A1753" t="s">
        <v>13</v>
      </c>
      <c r="B1753" t="s">
        <v>3</v>
      </c>
      <c r="C1753">
        <v>2015</v>
      </c>
      <c r="D1753">
        <v>18</v>
      </c>
      <c r="E1753" t="s">
        <v>32</v>
      </c>
      <c r="F1753">
        <v>5.2204756101000636E-2</v>
      </c>
    </row>
    <row r="1754" spans="1:6" x14ac:dyDescent="0.25">
      <c r="A1754" t="s">
        <v>13</v>
      </c>
      <c r="B1754" t="s">
        <v>3</v>
      </c>
      <c r="C1754">
        <v>2016</v>
      </c>
      <c r="D1754">
        <v>31</v>
      </c>
      <c r="E1754" t="s">
        <v>32</v>
      </c>
      <c r="F1754">
        <v>5.2296921698733706E-2</v>
      </c>
    </row>
    <row r="1755" spans="1:6" x14ac:dyDescent="0.25">
      <c r="A1755" t="s">
        <v>13</v>
      </c>
      <c r="B1755" t="s">
        <v>3</v>
      </c>
      <c r="C1755">
        <v>2017</v>
      </c>
      <c r="D1755">
        <v>8</v>
      </c>
      <c r="E1755" t="s">
        <v>32</v>
      </c>
      <c r="F1755">
        <v>5.2356632798351337E-2</v>
      </c>
    </row>
    <row r="1756" spans="1:6" x14ac:dyDescent="0.25">
      <c r="A1756" t="s">
        <v>13</v>
      </c>
      <c r="B1756" t="s">
        <v>3</v>
      </c>
      <c r="C1756">
        <v>2018</v>
      </c>
      <c r="D1756">
        <v>35</v>
      </c>
      <c r="E1756" t="s">
        <v>32</v>
      </c>
      <c r="F1756">
        <v>5.218559396885495E-2</v>
      </c>
    </row>
    <row r="1757" spans="1:6" x14ac:dyDescent="0.25">
      <c r="A1757" t="s">
        <v>13</v>
      </c>
      <c r="B1757" t="s">
        <v>3</v>
      </c>
      <c r="C1757">
        <v>1980</v>
      </c>
      <c r="D1757">
        <v>36</v>
      </c>
      <c r="E1757" t="s">
        <v>27</v>
      </c>
      <c r="F1757">
        <v>6.0715737333563529E-4</v>
      </c>
    </row>
    <row r="1758" spans="1:6" x14ac:dyDescent="0.25">
      <c r="A1758" t="s">
        <v>13</v>
      </c>
      <c r="B1758" t="s">
        <v>3</v>
      </c>
      <c r="C1758">
        <v>1981</v>
      </c>
      <c r="D1758">
        <v>21</v>
      </c>
      <c r="E1758" t="s">
        <v>27</v>
      </c>
      <c r="F1758">
        <v>6.0262677465322057E-4</v>
      </c>
    </row>
    <row r="1759" spans="1:6" x14ac:dyDescent="0.25">
      <c r="A1759" t="s">
        <v>13</v>
      </c>
      <c r="B1759" t="s">
        <v>3</v>
      </c>
      <c r="C1759">
        <v>1982</v>
      </c>
      <c r="D1759">
        <v>22</v>
      </c>
      <c r="E1759" t="s">
        <v>27</v>
      </c>
      <c r="F1759">
        <v>6.0551348818182701E-4</v>
      </c>
    </row>
    <row r="1760" spans="1:6" x14ac:dyDescent="0.25">
      <c r="A1760" t="s">
        <v>13</v>
      </c>
      <c r="B1760" t="s">
        <v>3</v>
      </c>
      <c r="C1760">
        <v>1983</v>
      </c>
      <c r="D1760">
        <v>30</v>
      </c>
      <c r="E1760" t="s">
        <v>27</v>
      </c>
      <c r="F1760">
        <v>6.0980939778750986E-4</v>
      </c>
    </row>
    <row r="1761" spans="1:6" x14ac:dyDescent="0.25">
      <c r="A1761" t="s">
        <v>13</v>
      </c>
      <c r="B1761" t="s">
        <v>3</v>
      </c>
      <c r="C1761">
        <v>1984</v>
      </c>
      <c r="D1761">
        <v>29</v>
      </c>
      <c r="E1761" t="s">
        <v>27</v>
      </c>
      <c r="F1761">
        <v>6.1276078682633277E-4</v>
      </c>
    </row>
    <row r="1762" spans="1:6" x14ac:dyDescent="0.25">
      <c r="A1762" t="s">
        <v>13</v>
      </c>
      <c r="B1762" t="s">
        <v>3</v>
      </c>
      <c r="C1762">
        <v>1985</v>
      </c>
      <c r="D1762">
        <v>38</v>
      </c>
      <c r="E1762" t="s">
        <v>27</v>
      </c>
      <c r="F1762">
        <v>6.3807487979358779E-4</v>
      </c>
    </row>
    <row r="1763" spans="1:6" x14ac:dyDescent="0.25">
      <c r="A1763" t="s">
        <v>13</v>
      </c>
      <c r="B1763" t="s">
        <v>3</v>
      </c>
      <c r="C1763">
        <v>1986</v>
      </c>
      <c r="D1763">
        <v>33</v>
      </c>
      <c r="E1763" t="s">
        <v>27</v>
      </c>
      <c r="F1763">
        <v>6.0394570942902458E-4</v>
      </c>
    </row>
    <row r="1764" spans="1:6" x14ac:dyDescent="0.25">
      <c r="A1764" t="s">
        <v>13</v>
      </c>
      <c r="B1764" t="s">
        <v>3</v>
      </c>
      <c r="C1764">
        <v>1987</v>
      </c>
      <c r="D1764">
        <v>37</v>
      </c>
      <c r="E1764" t="s">
        <v>27</v>
      </c>
      <c r="F1764">
        <v>6.1234082785362361E-4</v>
      </c>
    </row>
    <row r="1765" spans="1:6" x14ac:dyDescent="0.25">
      <c r="A1765" t="s">
        <v>13</v>
      </c>
      <c r="B1765" t="s">
        <v>3</v>
      </c>
      <c r="C1765">
        <v>1988</v>
      </c>
      <c r="D1765">
        <v>25</v>
      </c>
      <c r="E1765" t="s">
        <v>27</v>
      </c>
      <c r="F1765">
        <v>6.329942923474375E-4</v>
      </c>
    </row>
    <row r="1766" spans="1:6" x14ac:dyDescent="0.25">
      <c r="A1766" t="s">
        <v>13</v>
      </c>
      <c r="B1766" t="s">
        <v>3</v>
      </c>
      <c r="C1766">
        <v>1989</v>
      </c>
      <c r="D1766">
        <v>27</v>
      </c>
      <c r="E1766" t="s">
        <v>27</v>
      </c>
      <c r="F1766">
        <v>6.0677632185890298E-4</v>
      </c>
    </row>
    <row r="1767" spans="1:6" x14ac:dyDescent="0.25">
      <c r="A1767" t="s">
        <v>13</v>
      </c>
      <c r="B1767" t="s">
        <v>3</v>
      </c>
      <c r="C1767">
        <v>1990</v>
      </c>
      <c r="D1767">
        <v>28</v>
      </c>
      <c r="E1767" t="s">
        <v>27</v>
      </c>
      <c r="F1767">
        <v>6.1178803910651126E-4</v>
      </c>
    </row>
    <row r="1768" spans="1:6" x14ac:dyDescent="0.25">
      <c r="A1768" t="s">
        <v>13</v>
      </c>
      <c r="B1768" t="s">
        <v>3</v>
      </c>
      <c r="C1768">
        <v>1991</v>
      </c>
      <c r="D1768">
        <v>26</v>
      </c>
      <c r="E1768" t="s">
        <v>27</v>
      </c>
      <c r="F1768">
        <v>6.0620600098217905E-4</v>
      </c>
    </row>
    <row r="1769" spans="1:6" x14ac:dyDescent="0.25">
      <c r="A1769" t="s">
        <v>13</v>
      </c>
      <c r="B1769" t="s">
        <v>3</v>
      </c>
      <c r="C1769">
        <v>1992</v>
      </c>
      <c r="D1769">
        <v>17</v>
      </c>
      <c r="E1769" t="s">
        <v>27</v>
      </c>
      <c r="F1769">
        <v>6.2946186163968928E-4</v>
      </c>
    </row>
    <row r="1770" spans="1:6" x14ac:dyDescent="0.25">
      <c r="A1770" t="s">
        <v>13</v>
      </c>
      <c r="B1770" t="s">
        <v>3</v>
      </c>
      <c r="C1770">
        <v>1993</v>
      </c>
      <c r="D1770">
        <v>15</v>
      </c>
      <c r="E1770" t="s">
        <v>27</v>
      </c>
      <c r="F1770">
        <v>6.0617340934109986E-4</v>
      </c>
    </row>
    <row r="1771" spans="1:6" x14ac:dyDescent="0.25">
      <c r="A1771" t="s">
        <v>13</v>
      </c>
      <c r="B1771" t="s">
        <v>3</v>
      </c>
      <c r="C1771">
        <v>1994</v>
      </c>
      <c r="D1771">
        <v>19</v>
      </c>
      <c r="E1771" t="s">
        <v>27</v>
      </c>
      <c r="F1771">
        <v>6.1153103864453366E-4</v>
      </c>
    </row>
    <row r="1772" spans="1:6" x14ac:dyDescent="0.25">
      <c r="A1772" t="s">
        <v>13</v>
      </c>
      <c r="B1772" t="s">
        <v>3</v>
      </c>
      <c r="C1772">
        <v>1995</v>
      </c>
      <c r="D1772">
        <v>32</v>
      </c>
      <c r="E1772" t="s">
        <v>27</v>
      </c>
      <c r="F1772">
        <v>6.0535113206987322E-4</v>
      </c>
    </row>
    <row r="1773" spans="1:6" x14ac:dyDescent="0.25">
      <c r="A1773" t="s">
        <v>13</v>
      </c>
      <c r="B1773" t="s">
        <v>3</v>
      </c>
      <c r="C1773">
        <v>1996</v>
      </c>
      <c r="D1773">
        <v>7</v>
      </c>
      <c r="E1773" t="s">
        <v>27</v>
      </c>
      <c r="F1773">
        <v>6.0495436454834203E-4</v>
      </c>
    </row>
    <row r="1774" spans="1:6" x14ac:dyDescent="0.25">
      <c r="A1774" t="s">
        <v>13</v>
      </c>
      <c r="B1774" t="s">
        <v>3</v>
      </c>
      <c r="C1774">
        <v>1997</v>
      </c>
      <c r="D1774">
        <v>6</v>
      </c>
      <c r="E1774" t="s">
        <v>27</v>
      </c>
      <c r="F1774">
        <v>6.1289460628248678E-4</v>
      </c>
    </row>
    <row r="1775" spans="1:6" x14ac:dyDescent="0.25">
      <c r="A1775" t="s">
        <v>13</v>
      </c>
      <c r="B1775" t="s">
        <v>3</v>
      </c>
      <c r="C1775">
        <v>1998</v>
      </c>
      <c r="D1775">
        <v>39</v>
      </c>
      <c r="E1775" t="s">
        <v>27</v>
      </c>
      <c r="F1775">
        <v>6.200592836946993E-4</v>
      </c>
    </row>
    <row r="1776" spans="1:6" x14ac:dyDescent="0.25">
      <c r="A1776" t="s">
        <v>13</v>
      </c>
      <c r="B1776" t="s">
        <v>3</v>
      </c>
      <c r="C1776">
        <v>1999</v>
      </c>
      <c r="D1776">
        <v>11</v>
      </c>
      <c r="E1776" t="s">
        <v>27</v>
      </c>
      <c r="F1776">
        <v>6.0799547667106206E-4</v>
      </c>
    </row>
    <row r="1777" spans="1:6" x14ac:dyDescent="0.25">
      <c r="A1777" t="s">
        <v>13</v>
      </c>
      <c r="B1777" t="s">
        <v>3</v>
      </c>
      <c r="C1777">
        <v>2000</v>
      </c>
      <c r="D1777">
        <v>1</v>
      </c>
      <c r="E1777" t="s">
        <v>27</v>
      </c>
      <c r="F1777">
        <v>1.0711270848778316E-3</v>
      </c>
    </row>
    <row r="1778" spans="1:6" x14ac:dyDescent="0.25">
      <c r="A1778" t="s">
        <v>13</v>
      </c>
      <c r="B1778" t="s">
        <v>3</v>
      </c>
      <c r="C1778">
        <v>2001</v>
      </c>
      <c r="D1778">
        <v>23</v>
      </c>
      <c r="E1778" t="s">
        <v>27</v>
      </c>
      <c r="F1778">
        <v>6.0632116190429905E-4</v>
      </c>
    </row>
    <row r="1779" spans="1:6" x14ac:dyDescent="0.25">
      <c r="A1779" t="s">
        <v>13</v>
      </c>
      <c r="B1779" t="s">
        <v>3</v>
      </c>
      <c r="C1779">
        <v>2002</v>
      </c>
      <c r="D1779">
        <v>12</v>
      </c>
      <c r="E1779" t="s">
        <v>27</v>
      </c>
      <c r="F1779">
        <v>6.0992876547268744E-4</v>
      </c>
    </row>
    <row r="1780" spans="1:6" x14ac:dyDescent="0.25">
      <c r="A1780" t="s">
        <v>13</v>
      </c>
      <c r="B1780" t="s">
        <v>3</v>
      </c>
      <c r="C1780">
        <v>2003</v>
      </c>
      <c r="D1780">
        <v>10</v>
      </c>
      <c r="E1780" t="s">
        <v>27</v>
      </c>
      <c r="F1780">
        <v>6.1402074905089841E-4</v>
      </c>
    </row>
    <row r="1781" spans="1:6" x14ac:dyDescent="0.25">
      <c r="A1781" t="s">
        <v>13</v>
      </c>
      <c r="B1781" t="s">
        <v>3</v>
      </c>
      <c r="C1781">
        <v>2004</v>
      </c>
      <c r="D1781">
        <v>3</v>
      </c>
      <c r="E1781" t="s">
        <v>27</v>
      </c>
      <c r="F1781">
        <v>6.2140179450081306E-4</v>
      </c>
    </row>
    <row r="1782" spans="1:6" x14ac:dyDescent="0.25">
      <c r="A1782" t="s">
        <v>13</v>
      </c>
      <c r="B1782" t="s">
        <v>3</v>
      </c>
      <c r="C1782">
        <v>2005</v>
      </c>
      <c r="D1782">
        <v>9</v>
      </c>
      <c r="E1782" t="s">
        <v>27</v>
      </c>
      <c r="F1782">
        <v>6.2469015902164276E-4</v>
      </c>
    </row>
    <row r="1783" spans="1:6" x14ac:dyDescent="0.25">
      <c r="A1783" t="s">
        <v>13</v>
      </c>
      <c r="B1783" t="s">
        <v>3</v>
      </c>
      <c r="C1783">
        <v>2006</v>
      </c>
      <c r="D1783">
        <v>5</v>
      </c>
      <c r="E1783" t="s">
        <v>27</v>
      </c>
      <c r="F1783">
        <v>6.0813201190964953E-4</v>
      </c>
    </row>
    <row r="1784" spans="1:6" x14ac:dyDescent="0.25">
      <c r="A1784" t="s">
        <v>13</v>
      </c>
      <c r="B1784" t="s">
        <v>3</v>
      </c>
      <c r="C1784">
        <v>2007</v>
      </c>
      <c r="D1784">
        <v>24</v>
      </c>
      <c r="E1784" t="s">
        <v>27</v>
      </c>
      <c r="F1784">
        <v>6.437462603460834E-4</v>
      </c>
    </row>
    <row r="1785" spans="1:6" x14ac:dyDescent="0.25">
      <c r="A1785" t="s">
        <v>13</v>
      </c>
      <c r="B1785" t="s">
        <v>3</v>
      </c>
      <c r="C1785">
        <v>2008</v>
      </c>
      <c r="D1785">
        <v>4</v>
      </c>
      <c r="E1785" t="s">
        <v>27</v>
      </c>
      <c r="F1785">
        <v>6.1214704797394996E-4</v>
      </c>
    </row>
    <row r="1786" spans="1:6" x14ac:dyDescent="0.25">
      <c r="A1786" t="s">
        <v>13</v>
      </c>
      <c r="B1786" t="s">
        <v>3</v>
      </c>
      <c r="C1786">
        <v>2009</v>
      </c>
      <c r="D1786">
        <v>2</v>
      </c>
      <c r="E1786" t="s">
        <v>27</v>
      </c>
      <c r="F1786">
        <v>6.2794988669961742E-4</v>
      </c>
    </row>
    <row r="1787" spans="1:6" x14ac:dyDescent="0.25">
      <c r="A1787" t="s">
        <v>13</v>
      </c>
      <c r="B1787" t="s">
        <v>3</v>
      </c>
      <c r="C1787">
        <v>2010</v>
      </c>
      <c r="D1787">
        <v>34</v>
      </c>
      <c r="E1787" t="s">
        <v>27</v>
      </c>
      <c r="F1787">
        <v>6.3188595189077334E-4</v>
      </c>
    </row>
    <row r="1788" spans="1:6" x14ac:dyDescent="0.25">
      <c r="A1788" t="s">
        <v>13</v>
      </c>
      <c r="B1788" t="s">
        <v>3</v>
      </c>
      <c r="C1788">
        <v>2011</v>
      </c>
      <c r="D1788">
        <v>14</v>
      </c>
      <c r="E1788" t="s">
        <v>27</v>
      </c>
      <c r="F1788">
        <v>6.2496770464704084E-4</v>
      </c>
    </row>
    <row r="1789" spans="1:6" x14ac:dyDescent="0.25">
      <c r="A1789" t="s">
        <v>13</v>
      </c>
      <c r="B1789" t="s">
        <v>3</v>
      </c>
      <c r="C1789">
        <v>2012</v>
      </c>
      <c r="D1789">
        <v>13</v>
      </c>
      <c r="E1789" t="s">
        <v>27</v>
      </c>
      <c r="F1789">
        <v>6.1778592192531282E-4</v>
      </c>
    </row>
    <row r="1790" spans="1:6" x14ac:dyDescent="0.25">
      <c r="A1790" t="s">
        <v>13</v>
      </c>
      <c r="B1790" t="s">
        <v>3</v>
      </c>
      <c r="C1790">
        <v>2013</v>
      </c>
      <c r="D1790">
        <v>20</v>
      </c>
      <c r="E1790" t="s">
        <v>27</v>
      </c>
      <c r="F1790">
        <v>6.3962725337282221E-4</v>
      </c>
    </row>
    <row r="1791" spans="1:6" x14ac:dyDescent="0.25">
      <c r="A1791" t="s">
        <v>13</v>
      </c>
      <c r="B1791" t="s">
        <v>3</v>
      </c>
      <c r="C1791">
        <v>2014</v>
      </c>
      <c r="D1791">
        <v>16</v>
      </c>
      <c r="E1791" t="s">
        <v>27</v>
      </c>
      <c r="F1791">
        <v>6.2273938575584423E-4</v>
      </c>
    </row>
    <row r="1792" spans="1:6" x14ac:dyDescent="0.25">
      <c r="A1792" t="s">
        <v>13</v>
      </c>
      <c r="B1792" t="s">
        <v>3</v>
      </c>
      <c r="C1792">
        <v>2015</v>
      </c>
      <c r="D1792">
        <v>18</v>
      </c>
      <c r="E1792" t="s">
        <v>27</v>
      </c>
      <c r="F1792">
        <v>6.6637266456451587E-4</v>
      </c>
    </row>
    <row r="1793" spans="1:6" x14ac:dyDescent="0.25">
      <c r="A1793" t="s">
        <v>13</v>
      </c>
      <c r="B1793" t="s">
        <v>3</v>
      </c>
      <c r="C1793">
        <v>2016</v>
      </c>
      <c r="D1793">
        <v>31</v>
      </c>
      <c r="E1793" t="s">
        <v>27</v>
      </c>
      <c r="F1793">
        <v>6.452416242748065E-4</v>
      </c>
    </row>
    <row r="1794" spans="1:6" x14ac:dyDescent="0.25">
      <c r="A1794" t="s">
        <v>13</v>
      </c>
      <c r="B1794" t="s">
        <v>3</v>
      </c>
      <c r="C1794">
        <v>2017</v>
      </c>
      <c r="D1794">
        <v>8</v>
      </c>
      <c r="E1794" t="s">
        <v>27</v>
      </c>
      <c r="F1794">
        <v>6.1211556051620115E-4</v>
      </c>
    </row>
    <row r="1795" spans="1:6" x14ac:dyDescent="0.25">
      <c r="A1795" t="s">
        <v>13</v>
      </c>
      <c r="B1795" t="s">
        <v>3</v>
      </c>
      <c r="C1795">
        <v>2018</v>
      </c>
      <c r="D1795">
        <v>35</v>
      </c>
      <c r="E1795" t="s">
        <v>27</v>
      </c>
      <c r="F1795">
        <v>6.0997336378728717E-4</v>
      </c>
    </row>
    <row r="1796" spans="1:6" x14ac:dyDescent="0.25">
      <c r="A1796" t="s">
        <v>13</v>
      </c>
      <c r="B1796" t="s">
        <v>3</v>
      </c>
      <c r="C1796">
        <v>1980</v>
      </c>
      <c r="D1796">
        <v>36</v>
      </c>
      <c r="E1796" t="s">
        <v>29</v>
      </c>
      <c r="F1796">
        <v>0</v>
      </c>
    </row>
    <row r="1797" spans="1:6" x14ac:dyDescent="0.25">
      <c r="A1797" t="s">
        <v>13</v>
      </c>
      <c r="B1797" t="s">
        <v>3</v>
      </c>
      <c r="C1797">
        <v>1981</v>
      </c>
      <c r="D1797">
        <v>21</v>
      </c>
      <c r="E1797" t="s">
        <v>29</v>
      </c>
      <c r="F1797">
        <v>0</v>
      </c>
    </row>
    <row r="1798" spans="1:6" x14ac:dyDescent="0.25">
      <c r="A1798" t="s">
        <v>13</v>
      </c>
      <c r="B1798" t="s">
        <v>3</v>
      </c>
      <c r="C1798">
        <v>1982</v>
      </c>
      <c r="D1798">
        <v>22</v>
      </c>
      <c r="E1798" t="s">
        <v>29</v>
      </c>
      <c r="F1798">
        <v>0</v>
      </c>
    </row>
    <row r="1799" spans="1:6" x14ac:dyDescent="0.25">
      <c r="A1799" t="s">
        <v>13</v>
      </c>
      <c r="B1799" t="s">
        <v>3</v>
      </c>
      <c r="C1799">
        <v>1983</v>
      </c>
      <c r="D1799">
        <v>30</v>
      </c>
      <c r="E1799" t="s">
        <v>29</v>
      </c>
      <c r="F1799">
        <v>0</v>
      </c>
    </row>
    <row r="1800" spans="1:6" x14ac:dyDescent="0.25">
      <c r="A1800" t="s">
        <v>13</v>
      </c>
      <c r="B1800" t="s">
        <v>3</v>
      </c>
      <c r="C1800">
        <v>1984</v>
      </c>
      <c r="D1800">
        <v>29</v>
      </c>
      <c r="E1800" t="s">
        <v>29</v>
      </c>
      <c r="F1800">
        <v>0</v>
      </c>
    </row>
    <row r="1801" spans="1:6" x14ac:dyDescent="0.25">
      <c r="A1801" t="s">
        <v>13</v>
      </c>
      <c r="B1801" t="s">
        <v>3</v>
      </c>
      <c r="C1801">
        <v>1985</v>
      </c>
      <c r="D1801">
        <v>38</v>
      </c>
      <c r="E1801" t="s">
        <v>29</v>
      </c>
      <c r="F1801">
        <v>0</v>
      </c>
    </row>
    <row r="1802" spans="1:6" x14ac:dyDescent="0.25">
      <c r="A1802" t="s">
        <v>13</v>
      </c>
      <c r="B1802" t="s">
        <v>3</v>
      </c>
      <c r="C1802">
        <v>1986</v>
      </c>
      <c r="D1802">
        <v>33</v>
      </c>
      <c r="E1802" t="s">
        <v>29</v>
      </c>
      <c r="F1802">
        <v>0</v>
      </c>
    </row>
    <row r="1803" spans="1:6" x14ac:dyDescent="0.25">
      <c r="A1803" t="s">
        <v>13</v>
      </c>
      <c r="B1803" t="s">
        <v>3</v>
      </c>
      <c r="C1803">
        <v>1987</v>
      </c>
      <c r="D1803">
        <v>37</v>
      </c>
      <c r="E1803" t="s">
        <v>29</v>
      </c>
      <c r="F1803">
        <v>0</v>
      </c>
    </row>
    <row r="1804" spans="1:6" x14ac:dyDescent="0.25">
      <c r="A1804" t="s">
        <v>13</v>
      </c>
      <c r="B1804" t="s">
        <v>3</v>
      </c>
      <c r="C1804">
        <v>1988</v>
      </c>
      <c r="D1804">
        <v>25</v>
      </c>
      <c r="E1804" t="s">
        <v>29</v>
      </c>
      <c r="F1804">
        <v>0</v>
      </c>
    </row>
    <row r="1805" spans="1:6" x14ac:dyDescent="0.25">
      <c r="A1805" t="s">
        <v>13</v>
      </c>
      <c r="B1805" t="s">
        <v>3</v>
      </c>
      <c r="C1805">
        <v>1989</v>
      </c>
      <c r="D1805">
        <v>27</v>
      </c>
      <c r="E1805" t="s">
        <v>29</v>
      </c>
      <c r="F1805">
        <v>0</v>
      </c>
    </row>
    <row r="1806" spans="1:6" x14ac:dyDescent="0.25">
      <c r="A1806" t="s">
        <v>13</v>
      </c>
      <c r="B1806" t="s">
        <v>3</v>
      </c>
      <c r="C1806">
        <v>1990</v>
      </c>
      <c r="D1806">
        <v>28</v>
      </c>
      <c r="E1806" t="s">
        <v>29</v>
      </c>
      <c r="F1806">
        <v>0</v>
      </c>
    </row>
    <row r="1807" spans="1:6" x14ac:dyDescent="0.25">
      <c r="A1807" t="s">
        <v>13</v>
      </c>
      <c r="B1807" t="s">
        <v>3</v>
      </c>
      <c r="C1807">
        <v>1991</v>
      </c>
      <c r="D1807">
        <v>26</v>
      </c>
      <c r="E1807" t="s">
        <v>29</v>
      </c>
      <c r="F1807">
        <v>0</v>
      </c>
    </row>
    <row r="1808" spans="1:6" x14ac:dyDescent="0.25">
      <c r="A1808" t="s">
        <v>13</v>
      </c>
      <c r="B1808" t="s">
        <v>3</v>
      </c>
      <c r="C1808">
        <v>1992</v>
      </c>
      <c r="D1808">
        <v>17</v>
      </c>
      <c r="E1808" t="s">
        <v>29</v>
      </c>
      <c r="F1808">
        <v>0</v>
      </c>
    </row>
    <row r="1809" spans="1:6" x14ac:dyDescent="0.25">
      <c r="A1809" t="s">
        <v>13</v>
      </c>
      <c r="B1809" t="s">
        <v>3</v>
      </c>
      <c r="C1809">
        <v>1993</v>
      </c>
      <c r="D1809">
        <v>15</v>
      </c>
      <c r="E1809" t="s">
        <v>29</v>
      </c>
      <c r="F1809">
        <v>0</v>
      </c>
    </row>
    <row r="1810" spans="1:6" x14ac:dyDescent="0.25">
      <c r="A1810" t="s">
        <v>13</v>
      </c>
      <c r="B1810" t="s">
        <v>3</v>
      </c>
      <c r="C1810">
        <v>1994</v>
      </c>
      <c r="D1810">
        <v>19</v>
      </c>
      <c r="E1810" t="s">
        <v>29</v>
      </c>
      <c r="F1810">
        <v>0</v>
      </c>
    </row>
    <row r="1811" spans="1:6" x14ac:dyDescent="0.25">
      <c r="A1811" t="s">
        <v>13</v>
      </c>
      <c r="B1811" t="s">
        <v>3</v>
      </c>
      <c r="C1811">
        <v>1995</v>
      </c>
      <c r="D1811">
        <v>32</v>
      </c>
      <c r="E1811" t="s">
        <v>29</v>
      </c>
      <c r="F1811">
        <v>0</v>
      </c>
    </row>
    <row r="1812" spans="1:6" x14ac:dyDescent="0.25">
      <c r="A1812" t="s">
        <v>13</v>
      </c>
      <c r="B1812" t="s">
        <v>3</v>
      </c>
      <c r="C1812">
        <v>1996</v>
      </c>
      <c r="D1812">
        <v>7</v>
      </c>
      <c r="E1812" t="s">
        <v>29</v>
      </c>
      <c r="F1812">
        <v>0</v>
      </c>
    </row>
    <row r="1813" spans="1:6" x14ac:dyDescent="0.25">
      <c r="A1813" t="s">
        <v>13</v>
      </c>
      <c r="B1813" t="s">
        <v>3</v>
      </c>
      <c r="C1813">
        <v>1997</v>
      </c>
      <c r="D1813">
        <v>6</v>
      </c>
      <c r="E1813" t="s">
        <v>29</v>
      </c>
      <c r="F1813">
        <v>0</v>
      </c>
    </row>
    <row r="1814" spans="1:6" x14ac:dyDescent="0.25">
      <c r="A1814" t="s">
        <v>13</v>
      </c>
      <c r="B1814" t="s">
        <v>3</v>
      </c>
      <c r="C1814">
        <v>1998</v>
      </c>
      <c r="D1814">
        <v>39</v>
      </c>
      <c r="E1814" t="s">
        <v>29</v>
      </c>
      <c r="F1814">
        <v>0</v>
      </c>
    </row>
    <row r="1815" spans="1:6" x14ac:dyDescent="0.25">
      <c r="A1815" t="s">
        <v>13</v>
      </c>
      <c r="B1815" t="s">
        <v>3</v>
      </c>
      <c r="C1815">
        <v>1999</v>
      </c>
      <c r="D1815">
        <v>11</v>
      </c>
      <c r="E1815" t="s">
        <v>29</v>
      </c>
      <c r="F1815">
        <v>0</v>
      </c>
    </row>
    <row r="1816" spans="1:6" x14ac:dyDescent="0.25">
      <c r="A1816" t="s">
        <v>13</v>
      </c>
      <c r="B1816" t="s">
        <v>3</v>
      </c>
      <c r="C1816">
        <v>2000</v>
      </c>
      <c r="D1816">
        <v>1</v>
      </c>
      <c r="E1816" t="s">
        <v>29</v>
      </c>
      <c r="F1816">
        <v>0</v>
      </c>
    </row>
    <row r="1817" spans="1:6" x14ac:dyDescent="0.25">
      <c r="A1817" t="s">
        <v>13</v>
      </c>
      <c r="B1817" t="s">
        <v>3</v>
      </c>
      <c r="C1817">
        <v>2001</v>
      </c>
      <c r="D1817">
        <v>23</v>
      </c>
      <c r="E1817" t="s">
        <v>29</v>
      </c>
      <c r="F1817">
        <v>0</v>
      </c>
    </row>
    <row r="1818" spans="1:6" x14ac:dyDescent="0.25">
      <c r="A1818" t="s">
        <v>13</v>
      </c>
      <c r="B1818" t="s">
        <v>3</v>
      </c>
      <c r="C1818">
        <v>2002</v>
      </c>
      <c r="D1818">
        <v>12</v>
      </c>
      <c r="E1818" t="s">
        <v>29</v>
      </c>
      <c r="F1818">
        <v>0</v>
      </c>
    </row>
    <row r="1819" spans="1:6" x14ac:dyDescent="0.25">
      <c r="A1819" t="s">
        <v>13</v>
      </c>
      <c r="B1819" t="s">
        <v>3</v>
      </c>
      <c r="C1819">
        <v>2003</v>
      </c>
      <c r="D1819">
        <v>10</v>
      </c>
      <c r="E1819" t="s">
        <v>29</v>
      </c>
      <c r="F1819">
        <v>0</v>
      </c>
    </row>
    <row r="1820" spans="1:6" x14ac:dyDescent="0.25">
      <c r="A1820" t="s">
        <v>13</v>
      </c>
      <c r="B1820" t="s">
        <v>3</v>
      </c>
      <c r="C1820">
        <v>2004</v>
      </c>
      <c r="D1820">
        <v>3</v>
      </c>
      <c r="E1820" t="s">
        <v>29</v>
      </c>
      <c r="F1820">
        <v>0</v>
      </c>
    </row>
    <row r="1821" spans="1:6" x14ac:dyDescent="0.25">
      <c r="A1821" t="s">
        <v>13</v>
      </c>
      <c r="B1821" t="s">
        <v>3</v>
      </c>
      <c r="C1821">
        <v>2005</v>
      </c>
      <c r="D1821">
        <v>9</v>
      </c>
      <c r="E1821" t="s">
        <v>29</v>
      </c>
      <c r="F1821">
        <v>0</v>
      </c>
    </row>
    <row r="1822" spans="1:6" x14ac:dyDescent="0.25">
      <c r="A1822" t="s">
        <v>13</v>
      </c>
      <c r="B1822" t="s">
        <v>3</v>
      </c>
      <c r="C1822">
        <v>2006</v>
      </c>
      <c r="D1822">
        <v>5</v>
      </c>
      <c r="E1822" t="s">
        <v>29</v>
      </c>
      <c r="F1822">
        <v>0</v>
      </c>
    </row>
    <row r="1823" spans="1:6" x14ac:dyDescent="0.25">
      <c r="A1823" t="s">
        <v>13</v>
      </c>
      <c r="B1823" t="s">
        <v>3</v>
      </c>
      <c r="C1823">
        <v>2007</v>
      </c>
      <c r="D1823">
        <v>24</v>
      </c>
      <c r="E1823" t="s">
        <v>29</v>
      </c>
      <c r="F1823">
        <v>0</v>
      </c>
    </row>
    <row r="1824" spans="1:6" x14ac:dyDescent="0.25">
      <c r="A1824" t="s">
        <v>13</v>
      </c>
      <c r="B1824" t="s">
        <v>3</v>
      </c>
      <c r="C1824">
        <v>2008</v>
      </c>
      <c r="D1824">
        <v>4</v>
      </c>
      <c r="E1824" t="s">
        <v>29</v>
      </c>
      <c r="F1824">
        <v>0</v>
      </c>
    </row>
    <row r="1825" spans="1:6" x14ac:dyDescent="0.25">
      <c r="A1825" t="s">
        <v>13</v>
      </c>
      <c r="B1825" t="s">
        <v>3</v>
      </c>
      <c r="C1825">
        <v>2009</v>
      </c>
      <c r="D1825">
        <v>2</v>
      </c>
      <c r="E1825" t="s">
        <v>29</v>
      </c>
      <c r="F1825">
        <v>0</v>
      </c>
    </row>
    <row r="1826" spans="1:6" x14ac:dyDescent="0.25">
      <c r="A1826" t="s">
        <v>13</v>
      </c>
      <c r="B1826" t="s">
        <v>3</v>
      </c>
      <c r="C1826">
        <v>2010</v>
      </c>
      <c r="D1826">
        <v>34</v>
      </c>
      <c r="E1826" t="s">
        <v>29</v>
      </c>
      <c r="F1826">
        <v>0</v>
      </c>
    </row>
    <row r="1827" spans="1:6" x14ac:dyDescent="0.25">
      <c r="A1827" t="s">
        <v>13</v>
      </c>
      <c r="B1827" t="s">
        <v>3</v>
      </c>
      <c r="C1827">
        <v>2011</v>
      </c>
      <c r="D1827">
        <v>14</v>
      </c>
      <c r="E1827" t="s">
        <v>29</v>
      </c>
      <c r="F1827">
        <v>0</v>
      </c>
    </row>
    <row r="1828" spans="1:6" x14ac:dyDescent="0.25">
      <c r="A1828" t="s">
        <v>13</v>
      </c>
      <c r="B1828" t="s">
        <v>3</v>
      </c>
      <c r="C1828">
        <v>2012</v>
      </c>
      <c r="D1828">
        <v>13</v>
      </c>
      <c r="E1828" t="s">
        <v>29</v>
      </c>
      <c r="F1828">
        <v>0</v>
      </c>
    </row>
    <row r="1829" spans="1:6" x14ac:dyDescent="0.25">
      <c r="A1829" t="s">
        <v>13</v>
      </c>
      <c r="B1829" t="s">
        <v>3</v>
      </c>
      <c r="C1829">
        <v>2013</v>
      </c>
      <c r="D1829">
        <v>20</v>
      </c>
      <c r="E1829" t="s">
        <v>29</v>
      </c>
      <c r="F1829">
        <v>0</v>
      </c>
    </row>
    <row r="1830" spans="1:6" x14ac:dyDescent="0.25">
      <c r="A1830" t="s">
        <v>13</v>
      </c>
      <c r="B1830" t="s">
        <v>3</v>
      </c>
      <c r="C1830">
        <v>2014</v>
      </c>
      <c r="D1830">
        <v>16</v>
      </c>
      <c r="E1830" t="s">
        <v>29</v>
      </c>
      <c r="F1830">
        <v>0</v>
      </c>
    </row>
    <row r="1831" spans="1:6" x14ac:dyDescent="0.25">
      <c r="A1831" t="s">
        <v>13</v>
      </c>
      <c r="B1831" t="s">
        <v>3</v>
      </c>
      <c r="C1831">
        <v>2015</v>
      </c>
      <c r="D1831">
        <v>18</v>
      </c>
      <c r="E1831" t="s">
        <v>29</v>
      </c>
      <c r="F1831">
        <v>0</v>
      </c>
    </row>
    <row r="1832" spans="1:6" x14ac:dyDescent="0.25">
      <c r="A1832" t="s">
        <v>13</v>
      </c>
      <c r="B1832" t="s">
        <v>3</v>
      </c>
      <c r="C1832">
        <v>2016</v>
      </c>
      <c r="D1832">
        <v>31</v>
      </c>
      <c r="E1832" t="s">
        <v>29</v>
      </c>
      <c r="F1832">
        <v>0</v>
      </c>
    </row>
    <row r="1833" spans="1:6" x14ac:dyDescent="0.25">
      <c r="A1833" t="s">
        <v>13</v>
      </c>
      <c r="B1833" t="s">
        <v>3</v>
      </c>
      <c r="C1833">
        <v>2017</v>
      </c>
      <c r="D1833">
        <v>8</v>
      </c>
      <c r="E1833" t="s">
        <v>29</v>
      </c>
      <c r="F1833">
        <v>0</v>
      </c>
    </row>
    <row r="1834" spans="1:6" x14ac:dyDescent="0.25">
      <c r="A1834" t="s">
        <v>13</v>
      </c>
      <c r="B1834" t="s">
        <v>3</v>
      </c>
      <c r="C1834">
        <v>2018</v>
      </c>
      <c r="D1834">
        <v>35</v>
      </c>
      <c r="E1834" t="s">
        <v>29</v>
      </c>
      <c r="F1834">
        <v>0</v>
      </c>
    </row>
    <row r="1835" spans="1:6" x14ac:dyDescent="0.25">
      <c r="A1835" t="s">
        <v>13</v>
      </c>
      <c r="B1835" t="s">
        <v>3</v>
      </c>
      <c r="C1835">
        <v>1980</v>
      </c>
      <c r="D1835">
        <v>36</v>
      </c>
      <c r="E1835" t="s">
        <v>26</v>
      </c>
      <c r="F1835">
        <v>1.0536224630481716E-2</v>
      </c>
    </row>
    <row r="1836" spans="1:6" x14ac:dyDescent="0.25">
      <c r="A1836" t="s">
        <v>13</v>
      </c>
      <c r="B1836" t="s">
        <v>3</v>
      </c>
      <c r="C1836">
        <v>1981</v>
      </c>
      <c r="D1836">
        <v>21</v>
      </c>
      <c r="E1836" t="s">
        <v>26</v>
      </c>
      <c r="F1836">
        <v>1.0536690049999508E-2</v>
      </c>
    </row>
    <row r="1837" spans="1:6" x14ac:dyDescent="0.25">
      <c r="A1837" t="s">
        <v>13</v>
      </c>
      <c r="B1837" t="s">
        <v>3</v>
      </c>
      <c r="C1837">
        <v>1982</v>
      </c>
      <c r="D1837">
        <v>22</v>
      </c>
      <c r="E1837" t="s">
        <v>26</v>
      </c>
      <c r="F1837">
        <v>1.0523995489590651E-2</v>
      </c>
    </row>
    <row r="1838" spans="1:6" x14ac:dyDescent="0.25">
      <c r="A1838" t="s">
        <v>13</v>
      </c>
      <c r="B1838" t="s">
        <v>3</v>
      </c>
      <c r="C1838">
        <v>1983</v>
      </c>
      <c r="D1838">
        <v>30</v>
      </c>
      <c r="E1838" t="s">
        <v>26</v>
      </c>
      <c r="F1838">
        <v>1.056236653691839E-2</v>
      </c>
    </row>
    <row r="1839" spans="1:6" x14ac:dyDescent="0.25">
      <c r="A1839" t="s">
        <v>13</v>
      </c>
      <c r="B1839" t="s">
        <v>3</v>
      </c>
      <c r="C1839">
        <v>1984</v>
      </c>
      <c r="D1839">
        <v>29</v>
      </c>
      <c r="E1839" t="s">
        <v>26</v>
      </c>
      <c r="F1839">
        <v>1.0535153658165349E-2</v>
      </c>
    </row>
    <row r="1840" spans="1:6" x14ac:dyDescent="0.25">
      <c r="A1840" t="s">
        <v>13</v>
      </c>
      <c r="B1840" t="s">
        <v>3</v>
      </c>
      <c r="C1840">
        <v>1985</v>
      </c>
      <c r="D1840">
        <v>38</v>
      </c>
      <c r="E1840" t="s">
        <v>26</v>
      </c>
      <c r="F1840">
        <v>1.0528498740768723E-2</v>
      </c>
    </row>
    <row r="1841" spans="1:6" x14ac:dyDescent="0.25">
      <c r="A1841" t="s">
        <v>13</v>
      </c>
      <c r="B1841" t="s">
        <v>3</v>
      </c>
      <c r="C1841">
        <v>1986</v>
      </c>
      <c r="D1841">
        <v>33</v>
      </c>
      <c r="E1841" t="s">
        <v>26</v>
      </c>
      <c r="F1841">
        <v>1.0541218660740891E-2</v>
      </c>
    </row>
    <row r="1842" spans="1:6" x14ac:dyDescent="0.25">
      <c r="A1842" t="s">
        <v>13</v>
      </c>
      <c r="B1842" t="s">
        <v>3</v>
      </c>
      <c r="C1842">
        <v>1987</v>
      </c>
      <c r="D1842">
        <v>37</v>
      </c>
      <c r="E1842" t="s">
        <v>26</v>
      </c>
      <c r="F1842">
        <v>1.0540114574879763E-2</v>
      </c>
    </row>
    <row r="1843" spans="1:6" x14ac:dyDescent="0.25">
      <c r="A1843" t="s">
        <v>13</v>
      </c>
      <c r="B1843" t="s">
        <v>3</v>
      </c>
      <c r="C1843">
        <v>1988</v>
      </c>
      <c r="D1843">
        <v>25</v>
      </c>
      <c r="E1843" t="s">
        <v>26</v>
      </c>
      <c r="F1843">
        <v>1.0566585780581245E-2</v>
      </c>
    </row>
    <row r="1844" spans="1:6" x14ac:dyDescent="0.25">
      <c r="A1844" t="s">
        <v>13</v>
      </c>
      <c r="B1844" t="s">
        <v>3</v>
      </c>
      <c r="C1844">
        <v>1989</v>
      </c>
      <c r="D1844">
        <v>27</v>
      </c>
      <c r="E1844" t="s">
        <v>26</v>
      </c>
      <c r="F1844">
        <v>1.0533073019534782E-2</v>
      </c>
    </row>
    <row r="1845" spans="1:6" x14ac:dyDescent="0.25">
      <c r="A1845" t="s">
        <v>13</v>
      </c>
      <c r="B1845" t="s">
        <v>3</v>
      </c>
      <c r="C1845">
        <v>1990</v>
      </c>
      <c r="D1845">
        <v>28</v>
      </c>
      <c r="E1845" t="s">
        <v>26</v>
      </c>
      <c r="F1845">
        <v>1.05271437156621E-2</v>
      </c>
    </row>
    <row r="1846" spans="1:6" x14ac:dyDescent="0.25">
      <c r="A1846" t="s">
        <v>13</v>
      </c>
      <c r="B1846" t="s">
        <v>3</v>
      </c>
      <c r="C1846">
        <v>1991</v>
      </c>
      <c r="D1846">
        <v>26</v>
      </c>
      <c r="E1846" t="s">
        <v>26</v>
      </c>
      <c r="F1846">
        <v>1.0547664011575581E-2</v>
      </c>
    </row>
    <row r="1847" spans="1:6" x14ac:dyDescent="0.25">
      <c r="A1847" t="s">
        <v>13</v>
      </c>
      <c r="B1847" t="s">
        <v>3</v>
      </c>
      <c r="C1847">
        <v>1992</v>
      </c>
      <c r="D1847">
        <v>17</v>
      </c>
      <c r="E1847" t="s">
        <v>26</v>
      </c>
      <c r="F1847">
        <v>1.0552546808422859E-2</v>
      </c>
    </row>
    <row r="1848" spans="1:6" x14ac:dyDescent="0.25">
      <c r="A1848" t="s">
        <v>13</v>
      </c>
      <c r="B1848" t="s">
        <v>3</v>
      </c>
      <c r="C1848">
        <v>1993</v>
      </c>
      <c r="D1848">
        <v>15</v>
      </c>
      <c r="E1848" t="s">
        <v>26</v>
      </c>
      <c r="F1848">
        <v>1.0538640409199246E-2</v>
      </c>
    </row>
    <row r="1849" spans="1:6" x14ac:dyDescent="0.25">
      <c r="A1849" t="s">
        <v>13</v>
      </c>
      <c r="B1849" t="s">
        <v>3</v>
      </c>
      <c r="C1849">
        <v>1994</v>
      </c>
      <c r="D1849">
        <v>19</v>
      </c>
      <c r="E1849" t="s">
        <v>26</v>
      </c>
      <c r="F1849">
        <v>1.0565044776256629E-2</v>
      </c>
    </row>
    <row r="1850" spans="1:6" x14ac:dyDescent="0.25">
      <c r="A1850" t="s">
        <v>13</v>
      </c>
      <c r="B1850" t="s">
        <v>3</v>
      </c>
      <c r="C1850">
        <v>1995</v>
      </c>
      <c r="D1850">
        <v>32</v>
      </c>
      <c r="E1850" t="s">
        <v>26</v>
      </c>
      <c r="F1850">
        <v>1.0539440230194052E-2</v>
      </c>
    </row>
    <row r="1851" spans="1:6" x14ac:dyDescent="0.25">
      <c r="A1851" t="s">
        <v>13</v>
      </c>
      <c r="B1851" t="s">
        <v>3</v>
      </c>
      <c r="C1851">
        <v>1996</v>
      </c>
      <c r="D1851">
        <v>7</v>
      </c>
      <c r="E1851" t="s">
        <v>26</v>
      </c>
      <c r="F1851">
        <v>1.0523416358566948E-2</v>
      </c>
    </row>
    <row r="1852" spans="1:6" x14ac:dyDescent="0.25">
      <c r="A1852" t="s">
        <v>13</v>
      </c>
      <c r="B1852" t="s">
        <v>3</v>
      </c>
      <c r="C1852">
        <v>1997</v>
      </c>
      <c r="D1852">
        <v>6</v>
      </c>
      <c r="E1852" t="s">
        <v>26</v>
      </c>
      <c r="F1852">
        <v>1.0558204062833929E-2</v>
      </c>
    </row>
    <row r="1853" spans="1:6" x14ac:dyDescent="0.25">
      <c r="A1853" t="s">
        <v>13</v>
      </c>
      <c r="B1853" t="s">
        <v>3</v>
      </c>
      <c r="C1853">
        <v>1998</v>
      </c>
      <c r="D1853">
        <v>39</v>
      </c>
      <c r="E1853" t="s">
        <v>26</v>
      </c>
      <c r="F1853">
        <v>1.0554062965231325E-2</v>
      </c>
    </row>
    <row r="1854" spans="1:6" x14ac:dyDescent="0.25">
      <c r="A1854" t="s">
        <v>13</v>
      </c>
      <c r="B1854" t="s">
        <v>3</v>
      </c>
      <c r="C1854">
        <v>1999</v>
      </c>
      <c r="D1854">
        <v>11</v>
      </c>
      <c r="E1854" t="s">
        <v>26</v>
      </c>
      <c r="F1854">
        <v>1.0560086204036158E-2</v>
      </c>
    </row>
    <row r="1855" spans="1:6" x14ac:dyDescent="0.25">
      <c r="A1855" t="s">
        <v>13</v>
      </c>
      <c r="B1855" t="s">
        <v>3</v>
      </c>
      <c r="C1855">
        <v>2000</v>
      </c>
      <c r="D1855">
        <v>1</v>
      </c>
      <c r="E1855" t="s">
        <v>26</v>
      </c>
      <c r="F1855">
        <v>1.0672467283055783E-2</v>
      </c>
    </row>
    <row r="1856" spans="1:6" x14ac:dyDescent="0.25">
      <c r="A1856" t="s">
        <v>13</v>
      </c>
      <c r="B1856" t="s">
        <v>3</v>
      </c>
      <c r="C1856">
        <v>2001</v>
      </c>
      <c r="D1856">
        <v>23</v>
      </c>
      <c r="E1856" t="s">
        <v>26</v>
      </c>
      <c r="F1856">
        <v>1.0573420030038199E-2</v>
      </c>
    </row>
    <row r="1857" spans="1:6" x14ac:dyDescent="0.25">
      <c r="A1857" t="s">
        <v>13</v>
      </c>
      <c r="B1857" t="s">
        <v>3</v>
      </c>
      <c r="C1857">
        <v>2002</v>
      </c>
      <c r="D1857">
        <v>12</v>
      </c>
      <c r="E1857" t="s">
        <v>26</v>
      </c>
      <c r="F1857">
        <v>1.0592555380916847E-2</v>
      </c>
    </row>
    <row r="1858" spans="1:6" x14ac:dyDescent="0.25">
      <c r="A1858" t="s">
        <v>13</v>
      </c>
      <c r="B1858" t="s">
        <v>3</v>
      </c>
      <c r="C1858">
        <v>2003</v>
      </c>
      <c r="D1858">
        <v>10</v>
      </c>
      <c r="E1858" t="s">
        <v>26</v>
      </c>
      <c r="F1858">
        <v>1.0553148574494639E-2</v>
      </c>
    </row>
    <row r="1859" spans="1:6" x14ac:dyDescent="0.25">
      <c r="A1859" t="s">
        <v>13</v>
      </c>
      <c r="B1859" t="s">
        <v>3</v>
      </c>
      <c r="C1859">
        <v>2004</v>
      </c>
      <c r="D1859">
        <v>3</v>
      </c>
      <c r="E1859" t="s">
        <v>26</v>
      </c>
      <c r="F1859">
        <v>1.0595076203875438E-2</v>
      </c>
    </row>
    <row r="1860" spans="1:6" x14ac:dyDescent="0.25">
      <c r="A1860" t="s">
        <v>13</v>
      </c>
      <c r="B1860" t="s">
        <v>3</v>
      </c>
      <c r="C1860">
        <v>2005</v>
      </c>
      <c r="D1860">
        <v>9</v>
      </c>
      <c r="E1860" t="s">
        <v>26</v>
      </c>
      <c r="F1860">
        <v>1.0555133713922948E-2</v>
      </c>
    </row>
    <row r="1861" spans="1:6" x14ac:dyDescent="0.25">
      <c r="A1861" t="s">
        <v>13</v>
      </c>
      <c r="B1861" t="s">
        <v>3</v>
      </c>
      <c r="C1861">
        <v>2006</v>
      </c>
      <c r="D1861">
        <v>5</v>
      </c>
      <c r="E1861" t="s">
        <v>26</v>
      </c>
      <c r="F1861">
        <v>1.0590521859417727E-2</v>
      </c>
    </row>
    <row r="1862" spans="1:6" x14ac:dyDescent="0.25">
      <c r="A1862" t="s">
        <v>13</v>
      </c>
      <c r="B1862" t="s">
        <v>3</v>
      </c>
      <c r="C1862">
        <v>2007</v>
      </c>
      <c r="D1862">
        <v>24</v>
      </c>
      <c r="E1862" t="s">
        <v>26</v>
      </c>
      <c r="F1862">
        <v>1.0584789702328004E-2</v>
      </c>
    </row>
    <row r="1863" spans="1:6" x14ac:dyDescent="0.25">
      <c r="A1863" t="s">
        <v>13</v>
      </c>
      <c r="B1863" t="s">
        <v>3</v>
      </c>
      <c r="C1863">
        <v>2008</v>
      </c>
      <c r="D1863">
        <v>4</v>
      </c>
      <c r="E1863" t="s">
        <v>26</v>
      </c>
      <c r="F1863">
        <v>1.0564429590010757E-2</v>
      </c>
    </row>
    <row r="1864" spans="1:6" x14ac:dyDescent="0.25">
      <c r="A1864" t="s">
        <v>13</v>
      </c>
      <c r="B1864" t="s">
        <v>3</v>
      </c>
      <c r="C1864">
        <v>2009</v>
      </c>
      <c r="D1864">
        <v>2</v>
      </c>
      <c r="E1864" t="s">
        <v>26</v>
      </c>
      <c r="F1864">
        <v>1.0579310367575045E-2</v>
      </c>
    </row>
    <row r="1865" spans="1:6" x14ac:dyDescent="0.25">
      <c r="A1865" t="s">
        <v>13</v>
      </c>
      <c r="B1865" t="s">
        <v>3</v>
      </c>
      <c r="C1865">
        <v>2010</v>
      </c>
      <c r="D1865">
        <v>34</v>
      </c>
      <c r="E1865" t="s">
        <v>26</v>
      </c>
      <c r="F1865">
        <v>1.0536637544184062E-2</v>
      </c>
    </row>
    <row r="1866" spans="1:6" x14ac:dyDescent="0.25">
      <c r="A1866" t="s">
        <v>13</v>
      </c>
      <c r="B1866" t="s">
        <v>3</v>
      </c>
      <c r="C1866">
        <v>2011</v>
      </c>
      <c r="D1866">
        <v>14</v>
      </c>
      <c r="E1866" t="s">
        <v>26</v>
      </c>
      <c r="F1866">
        <v>1.0557377303337489E-2</v>
      </c>
    </row>
    <row r="1867" spans="1:6" x14ac:dyDescent="0.25">
      <c r="A1867" t="s">
        <v>13</v>
      </c>
      <c r="B1867" t="s">
        <v>3</v>
      </c>
      <c r="C1867">
        <v>2012</v>
      </c>
      <c r="D1867">
        <v>13</v>
      </c>
      <c r="E1867" t="s">
        <v>26</v>
      </c>
      <c r="F1867">
        <v>1.0578967646493178E-2</v>
      </c>
    </row>
    <row r="1868" spans="1:6" x14ac:dyDescent="0.25">
      <c r="A1868" t="s">
        <v>13</v>
      </c>
      <c r="B1868" t="s">
        <v>3</v>
      </c>
      <c r="C1868">
        <v>2013</v>
      </c>
      <c r="D1868">
        <v>20</v>
      </c>
      <c r="E1868" t="s">
        <v>26</v>
      </c>
      <c r="F1868">
        <v>1.056476647581985E-2</v>
      </c>
    </row>
    <row r="1869" spans="1:6" x14ac:dyDescent="0.25">
      <c r="A1869" t="s">
        <v>13</v>
      </c>
      <c r="B1869" t="s">
        <v>3</v>
      </c>
      <c r="C1869">
        <v>2014</v>
      </c>
      <c r="D1869">
        <v>16</v>
      </c>
      <c r="E1869" t="s">
        <v>26</v>
      </c>
      <c r="F1869">
        <v>1.0602602323143993E-2</v>
      </c>
    </row>
    <row r="1870" spans="1:6" x14ac:dyDescent="0.25">
      <c r="A1870" t="s">
        <v>13</v>
      </c>
      <c r="B1870" t="s">
        <v>3</v>
      </c>
      <c r="C1870">
        <v>2015</v>
      </c>
      <c r="D1870">
        <v>18</v>
      </c>
      <c r="E1870" t="s">
        <v>26</v>
      </c>
      <c r="F1870">
        <v>1.0559114626550006E-2</v>
      </c>
    </row>
    <row r="1871" spans="1:6" x14ac:dyDescent="0.25">
      <c r="A1871" t="s">
        <v>13</v>
      </c>
      <c r="B1871" t="s">
        <v>3</v>
      </c>
      <c r="C1871">
        <v>2016</v>
      </c>
      <c r="D1871">
        <v>31</v>
      </c>
      <c r="E1871" t="s">
        <v>26</v>
      </c>
      <c r="F1871">
        <v>1.0587791227245985E-2</v>
      </c>
    </row>
    <row r="1872" spans="1:6" x14ac:dyDescent="0.25">
      <c r="A1872" t="s">
        <v>13</v>
      </c>
      <c r="B1872" t="s">
        <v>3</v>
      </c>
      <c r="C1872">
        <v>2017</v>
      </c>
      <c r="D1872">
        <v>8</v>
      </c>
      <c r="E1872" t="s">
        <v>26</v>
      </c>
      <c r="F1872">
        <v>1.0590606998792306E-2</v>
      </c>
    </row>
    <row r="1873" spans="1:6" x14ac:dyDescent="0.25">
      <c r="A1873" t="s">
        <v>13</v>
      </c>
      <c r="B1873" t="s">
        <v>3</v>
      </c>
      <c r="C1873">
        <v>2018</v>
      </c>
      <c r="D1873">
        <v>35</v>
      </c>
      <c r="E1873" t="s">
        <v>26</v>
      </c>
      <c r="F1873">
        <v>1.0557202871055969E-2</v>
      </c>
    </row>
    <row r="1874" spans="1:6" x14ac:dyDescent="0.25">
      <c r="A1874" t="s">
        <v>13</v>
      </c>
      <c r="B1874" t="s">
        <v>3</v>
      </c>
      <c r="C1874">
        <v>1980</v>
      </c>
      <c r="D1874">
        <v>36</v>
      </c>
      <c r="E1874" t="s">
        <v>24</v>
      </c>
      <c r="F1874">
        <v>0.15706686474047843</v>
      </c>
    </row>
    <row r="1875" spans="1:6" x14ac:dyDescent="0.25">
      <c r="A1875" t="s">
        <v>13</v>
      </c>
      <c r="B1875" t="s">
        <v>3</v>
      </c>
      <c r="C1875">
        <v>1981</v>
      </c>
      <c r="D1875">
        <v>21</v>
      </c>
      <c r="E1875" t="s">
        <v>24</v>
      </c>
      <c r="F1875">
        <v>0.1362933751731969</v>
      </c>
    </row>
    <row r="1876" spans="1:6" x14ac:dyDescent="0.25">
      <c r="A1876" t="s">
        <v>13</v>
      </c>
      <c r="B1876" t="s">
        <v>3</v>
      </c>
      <c r="C1876">
        <v>1982</v>
      </c>
      <c r="D1876">
        <v>22</v>
      </c>
      <c r="E1876" t="s">
        <v>24</v>
      </c>
      <c r="F1876">
        <v>0.13740265947004568</v>
      </c>
    </row>
    <row r="1877" spans="1:6" x14ac:dyDescent="0.25">
      <c r="A1877" t="s">
        <v>13</v>
      </c>
      <c r="B1877" t="s">
        <v>3</v>
      </c>
      <c r="C1877">
        <v>1983</v>
      </c>
      <c r="D1877">
        <v>30</v>
      </c>
      <c r="E1877" t="s">
        <v>24</v>
      </c>
      <c r="F1877">
        <v>0.14688904363451877</v>
      </c>
    </row>
    <row r="1878" spans="1:6" x14ac:dyDescent="0.25">
      <c r="A1878" t="s">
        <v>13</v>
      </c>
      <c r="B1878" t="s">
        <v>3</v>
      </c>
      <c r="C1878">
        <v>1984</v>
      </c>
      <c r="D1878">
        <v>29</v>
      </c>
      <c r="E1878" t="s">
        <v>24</v>
      </c>
      <c r="F1878">
        <v>0.14471212780726286</v>
      </c>
    </row>
    <row r="1879" spans="1:6" x14ac:dyDescent="0.25">
      <c r="A1879" t="s">
        <v>13</v>
      </c>
      <c r="B1879" t="s">
        <v>3</v>
      </c>
      <c r="C1879">
        <v>1985</v>
      </c>
      <c r="D1879">
        <v>38</v>
      </c>
      <c r="E1879" t="s">
        <v>24</v>
      </c>
      <c r="F1879">
        <v>0.16740513080902705</v>
      </c>
    </row>
    <row r="1880" spans="1:6" x14ac:dyDescent="0.25">
      <c r="A1880" t="s">
        <v>13</v>
      </c>
      <c r="B1880" t="s">
        <v>3</v>
      </c>
      <c r="C1880">
        <v>1986</v>
      </c>
      <c r="D1880">
        <v>33</v>
      </c>
      <c r="E1880" t="s">
        <v>24</v>
      </c>
      <c r="F1880">
        <v>0.15132180857285255</v>
      </c>
    </row>
    <row r="1881" spans="1:6" x14ac:dyDescent="0.25">
      <c r="A1881" t="s">
        <v>13</v>
      </c>
      <c r="B1881" t="s">
        <v>3</v>
      </c>
      <c r="C1881">
        <v>1987</v>
      </c>
      <c r="D1881">
        <v>37</v>
      </c>
      <c r="E1881" t="s">
        <v>24</v>
      </c>
      <c r="F1881">
        <v>0.16635077387652722</v>
      </c>
    </row>
    <row r="1882" spans="1:6" x14ac:dyDescent="0.25">
      <c r="A1882" t="s">
        <v>13</v>
      </c>
      <c r="B1882" t="s">
        <v>3</v>
      </c>
      <c r="C1882">
        <v>1988</v>
      </c>
      <c r="D1882">
        <v>25</v>
      </c>
      <c r="E1882" t="s">
        <v>24</v>
      </c>
      <c r="F1882">
        <v>0.14033956259014557</v>
      </c>
    </row>
    <row r="1883" spans="1:6" x14ac:dyDescent="0.25">
      <c r="A1883" t="s">
        <v>13</v>
      </c>
      <c r="B1883" t="s">
        <v>3</v>
      </c>
      <c r="C1883">
        <v>1989</v>
      </c>
      <c r="D1883">
        <v>27</v>
      </c>
      <c r="E1883" t="s">
        <v>24</v>
      </c>
      <c r="F1883">
        <v>0.14329979685022054</v>
      </c>
    </row>
    <row r="1884" spans="1:6" x14ac:dyDescent="0.25">
      <c r="A1884" t="s">
        <v>13</v>
      </c>
      <c r="B1884" t="s">
        <v>3</v>
      </c>
      <c r="C1884">
        <v>1990</v>
      </c>
      <c r="D1884">
        <v>28</v>
      </c>
      <c r="E1884" t="s">
        <v>24</v>
      </c>
      <c r="F1884">
        <v>0.14335641796507129</v>
      </c>
    </row>
    <row r="1885" spans="1:6" x14ac:dyDescent="0.25">
      <c r="A1885" t="s">
        <v>13</v>
      </c>
      <c r="B1885" t="s">
        <v>3</v>
      </c>
      <c r="C1885">
        <v>1991</v>
      </c>
      <c r="D1885">
        <v>26</v>
      </c>
      <c r="E1885" t="s">
        <v>24</v>
      </c>
      <c r="F1885">
        <v>0.14169415455339052</v>
      </c>
    </row>
    <row r="1886" spans="1:6" x14ac:dyDescent="0.25">
      <c r="A1886" t="s">
        <v>13</v>
      </c>
      <c r="B1886" t="s">
        <v>3</v>
      </c>
      <c r="C1886">
        <v>1992</v>
      </c>
      <c r="D1886">
        <v>17</v>
      </c>
      <c r="E1886" t="s">
        <v>24</v>
      </c>
      <c r="F1886">
        <v>0.12996262864477293</v>
      </c>
    </row>
    <row r="1887" spans="1:6" x14ac:dyDescent="0.25">
      <c r="A1887" t="s">
        <v>13</v>
      </c>
      <c r="B1887" t="s">
        <v>3</v>
      </c>
      <c r="C1887">
        <v>1993</v>
      </c>
      <c r="D1887">
        <v>15</v>
      </c>
      <c r="E1887" t="s">
        <v>24</v>
      </c>
      <c r="F1887">
        <v>0.12960554214597711</v>
      </c>
    </row>
    <row r="1888" spans="1:6" x14ac:dyDescent="0.25">
      <c r="A1888" t="s">
        <v>13</v>
      </c>
      <c r="B1888" t="s">
        <v>3</v>
      </c>
      <c r="C1888">
        <v>1994</v>
      </c>
      <c r="D1888">
        <v>19</v>
      </c>
      <c r="E1888" t="s">
        <v>24</v>
      </c>
      <c r="F1888">
        <v>0.1343988342766558</v>
      </c>
    </row>
    <row r="1889" spans="1:6" x14ac:dyDescent="0.25">
      <c r="A1889" t="s">
        <v>13</v>
      </c>
      <c r="B1889" t="s">
        <v>3</v>
      </c>
      <c r="C1889">
        <v>1995</v>
      </c>
      <c r="D1889">
        <v>32</v>
      </c>
      <c r="E1889" t="s">
        <v>24</v>
      </c>
      <c r="F1889">
        <v>0.1473919508418722</v>
      </c>
    </row>
    <row r="1890" spans="1:6" x14ac:dyDescent="0.25">
      <c r="A1890" t="s">
        <v>13</v>
      </c>
      <c r="B1890" t="s">
        <v>3</v>
      </c>
      <c r="C1890">
        <v>1996</v>
      </c>
      <c r="D1890">
        <v>7</v>
      </c>
      <c r="E1890" t="s">
        <v>24</v>
      </c>
      <c r="F1890">
        <v>0.1176973875084312</v>
      </c>
    </row>
    <row r="1891" spans="1:6" x14ac:dyDescent="0.25">
      <c r="A1891" t="s">
        <v>13</v>
      </c>
      <c r="B1891" t="s">
        <v>3</v>
      </c>
      <c r="C1891">
        <v>1997</v>
      </c>
      <c r="D1891">
        <v>6</v>
      </c>
      <c r="E1891" t="s">
        <v>24</v>
      </c>
      <c r="F1891">
        <v>0.11550808546418</v>
      </c>
    </row>
    <row r="1892" spans="1:6" x14ac:dyDescent="0.25">
      <c r="A1892" t="s">
        <v>13</v>
      </c>
      <c r="B1892" t="s">
        <v>3</v>
      </c>
      <c r="C1892">
        <v>1998</v>
      </c>
      <c r="D1892">
        <v>39</v>
      </c>
      <c r="E1892" t="s">
        <v>24</v>
      </c>
      <c r="F1892">
        <v>0.17301239182959183</v>
      </c>
    </row>
    <row r="1893" spans="1:6" x14ac:dyDescent="0.25">
      <c r="A1893" t="s">
        <v>13</v>
      </c>
      <c r="B1893" t="s">
        <v>3</v>
      </c>
      <c r="C1893">
        <v>1999</v>
      </c>
      <c r="D1893">
        <v>11</v>
      </c>
      <c r="E1893" t="s">
        <v>24</v>
      </c>
      <c r="F1893">
        <v>0.12256959703045094</v>
      </c>
    </row>
    <row r="1894" spans="1:6" x14ac:dyDescent="0.25">
      <c r="A1894" t="s">
        <v>13</v>
      </c>
      <c r="B1894" t="s">
        <v>3</v>
      </c>
      <c r="C1894">
        <v>2000</v>
      </c>
      <c r="D1894">
        <v>1</v>
      </c>
      <c r="E1894" t="s">
        <v>24</v>
      </c>
      <c r="F1894">
        <v>8.0095110694059557E-2</v>
      </c>
    </row>
    <row r="1895" spans="1:6" x14ac:dyDescent="0.25">
      <c r="A1895" t="s">
        <v>13</v>
      </c>
      <c r="B1895" t="s">
        <v>3</v>
      </c>
      <c r="C1895">
        <v>2001</v>
      </c>
      <c r="D1895">
        <v>23</v>
      </c>
      <c r="E1895" t="s">
        <v>24</v>
      </c>
      <c r="F1895">
        <v>0.13964997470670726</v>
      </c>
    </row>
    <row r="1896" spans="1:6" x14ac:dyDescent="0.25">
      <c r="A1896" t="s">
        <v>13</v>
      </c>
      <c r="B1896" t="s">
        <v>3</v>
      </c>
      <c r="C1896">
        <v>2002</v>
      </c>
      <c r="D1896">
        <v>12</v>
      </c>
      <c r="E1896" t="s">
        <v>24</v>
      </c>
      <c r="F1896">
        <v>0.12715607955144109</v>
      </c>
    </row>
    <row r="1897" spans="1:6" x14ac:dyDescent="0.25">
      <c r="A1897" t="s">
        <v>13</v>
      </c>
      <c r="B1897" t="s">
        <v>3</v>
      </c>
      <c r="C1897">
        <v>2003</v>
      </c>
      <c r="D1897">
        <v>10</v>
      </c>
      <c r="E1897" t="s">
        <v>24</v>
      </c>
      <c r="F1897">
        <v>0.122207958779256</v>
      </c>
    </row>
    <row r="1898" spans="1:6" x14ac:dyDescent="0.25">
      <c r="A1898" t="s">
        <v>13</v>
      </c>
      <c r="B1898" t="s">
        <v>3</v>
      </c>
      <c r="C1898">
        <v>2004</v>
      </c>
      <c r="D1898">
        <v>3</v>
      </c>
      <c r="E1898" t="s">
        <v>24</v>
      </c>
      <c r="F1898">
        <v>0.11197240184754738</v>
      </c>
    </row>
    <row r="1899" spans="1:6" x14ac:dyDescent="0.25">
      <c r="A1899" t="s">
        <v>13</v>
      </c>
      <c r="B1899" t="s">
        <v>3</v>
      </c>
      <c r="C1899">
        <v>2005</v>
      </c>
      <c r="D1899">
        <v>9</v>
      </c>
      <c r="E1899" t="s">
        <v>24</v>
      </c>
      <c r="F1899">
        <v>0.12058669472784553</v>
      </c>
    </row>
    <row r="1900" spans="1:6" x14ac:dyDescent="0.25">
      <c r="A1900" t="s">
        <v>13</v>
      </c>
      <c r="B1900" t="s">
        <v>3</v>
      </c>
      <c r="C1900">
        <v>2006</v>
      </c>
      <c r="D1900">
        <v>5</v>
      </c>
      <c r="E1900" t="s">
        <v>24</v>
      </c>
      <c r="F1900">
        <v>0.11395467829454992</v>
      </c>
    </row>
    <row r="1901" spans="1:6" x14ac:dyDescent="0.25">
      <c r="A1901" t="s">
        <v>13</v>
      </c>
      <c r="B1901" t="s">
        <v>3</v>
      </c>
      <c r="C1901">
        <v>2007</v>
      </c>
      <c r="D1901">
        <v>24</v>
      </c>
      <c r="E1901" t="s">
        <v>24</v>
      </c>
      <c r="F1901">
        <v>0.13994676896742278</v>
      </c>
    </row>
    <row r="1902" spans="1:6" x14ac:dyDescent="0.25">
      <c r="A1902" t="s">
        <v>13</v>
      </c>
      <c r="B1902" t="s">
        <v>3</v>
      </c>
      <c r="C1902">
        <v>2008</v>
      </c>
      <c r="D1902">
        <v>4</v>
      </c>
      <c r="E1902" t="s">
        <v>24</v>
      </c>
      <c r="F1902">
        <v>0.11274167204387672</v>
      </c>
    </row>
    <row r="1903" spans="1:6" x14ac:dyDescent="0.25">
      <c r="A1903" t="s">
        <v>13</v>
      </c>
      <c r="B1903" t="s">
        <v>3</v>
      </c>
      <c r="C1903">
        <v>2009</v>
      </c>
      <c r="D1903">
        <v>2</v>
      </c>
      <c r="E1903" t="s">
        <v>24</v>
      </c>
      <c r="F1903">
        <v>0.10792662828509077</v>
      </c>
    </row>
    <row r="1904" spans="1:6" x14ac:dyDescent="0.25">
      <c r="A1904" t="s">
        <v>13</v>
      </c>
      <c r="B1904" t="s">
        <v>3</v>
      </c>
      <c r="C1904">
        <v>2010</v>
      </c>
      <c r="D1904">
        <v>34</v>
      </c>
      <c r="E1904" t="s">
        <v>24</v>
      </c>
      <c r="F1904">
        <v>0.15263329780547166</v>
      </c>
    </row>
    <row r="1905" spans="1:6" x14ac:dyDescent="0.25">
      <c r="A1905" t="s">
        <v>13</v>
      </c>
      <c r="B1905" t="s">
        <v>3</v>
      </c>
      <c r="C1905">
        <v>2011</v>
      </c>
      <c r="D1905">
        <v>14</v>
      </c>
      <c r="E1905" t="s">
        <v>24</v>
      </c>
      <c r="F1905">
        <v>0.12847772963909612</v>
      </c>
    </row>
    <row r="1906" spans="1:6" x14ac:dyDescent="0.25">
      <c r="A1906" t="s">
        <v>13</v>
      </c>
      <c r="B1906" t="s">
        <v>3</v>
      </c>
      <c r="C1906">
        <v>2012</v>
      </c>
      <c r="D1906">
        <v>13</v>
      </c>
      <c r="E1906" t="s">
        <v>24</v>
      </c>
      <c r="F1906">
        <v>0.12703031404699613</v>
      </c>
    </row>
    <row r="1907" spans="1:6" x14ac:dyDescent="0.25">
      <c r="A1907" t="s">
        <v>13</v>
      </c>
      <c r="B1907" t="s">
        <v>3</v>
      </c>
      <c r="C1907">
        <v>2013</v>
      </c>
      <c r="D1907">
        <v>20</v>
      </c>
      <c r="E1907" t="s">
        <v>24</v>
      </c>
      <c r="F1907">
        <v>0.13543769680005777</v>
      </c>
    </row>
    <row r="1908" spans="1:6" x14ac:dyDescent="0.25">
      <c r="A1908" t="s">
        <v>13</v>
      </c>
      <c r="B1908" t="s">
        <v>3</v>
      </c>
      <c r="C1908">
        <v>2014</v>
      </c>
      <c r="D1908">
        <v>16</v>
      </c>
      <c r="E1908" t="s">
        <v>24</v>
      </c>
      <c r="F1908">
        <v>0.13048754815395266</v>
      </c>
    </row>
    <row r="1909" spans="1:6" x14ac:dyDescent="0.25">
      <c r="A1909" t="s">
        <v>13</v>
      </c>
      <c r="B1909" t="s">
        <v>3</v>
      </c>
      <c r="C1909">
        <v>2015</v>
      </c>
      <c r="D1909">
        <v>18</v>
      </c>
      <c r="E1909" t="s">
        <v>24</v>
      </c>
      <c r="F1909">
        <v>0.13117034288434681</v>
      </c>
    </row>
    <row r="1910" spans="1:6" x14ac:dyDescent="0.25">
      <c r="A1910" t="s">
        <v>13</v>
      </c>
      <c r="B1910" t="s">
        <v>3</v>
      </c>
      <c r="C1910">
        <v>2016</v>
      </c>
      <c r="D1910">
        <v>31</v>
      </c>
      <c r="E1910" t="s">
        <v>24</v>
      </c>
      <c r="F1910">
        <v>0.14752889502132915</v>
      </c>
    </row>
    <row r="1911" spans="1:6" x14ac:dyDescent="0.25">
      <c r="A1911" t="s">
        <v>13</v>
      </c>
      <c r="B1911" t="s">
        <v>3</v>
      </c>
      <c r="C1911">
        <v>2017</v>
      </c>
      <c r="D1911">
        <v>8</v>
      </c>
      <c r="E1911" t="s">
        <v>24</v>
      </c>
      <c r="F1911">
        <v>0.11994711449422842</v>
      </c>
    </row>
    <row r="1912" spans="1:6" x14ac:dyDescent="0.25">
      <c r="A1912" t="s">
        <v>13</v>
      </c>
      <c r="B1912" t="s">
        <v>3</v>
      </c>
      <c r="C1912">
        <v>2018</v>
      </c>
      <c r="D1912">
        <v>35</v>
      </c>
      <c r="E1912" t="s">
        <v>24</v>
      </c>
      <c r="F1912">
        <v>0.15358495567587166</v>
      </c>
    </row>
    <row r="1913" spans="1:6" x14ac:dyDescent="0.25">
      <c r="A1913" t="s">
        <v>13</v>
      </c>
      <c r="B1913" t="s">
        <v>3</v>
      </c>
      <c r="C1913">
        <v>1980</v>
      </c>
      <c r="D1913">
        <v>36</v>
      </c>
      <c r="E1913" t="s">
        <v>25</v>
      </c>
      <c r="F1913">
        <v>1.5854195480664694E-2</v>
      </c>
    </row>
    <row r="1914" spans="1:6" x14ac:dyDescent="0.25">
      <c r="A1914" t="s">
        <v>13</v>
      </c>
      <c r="B1914" t="s">
        <v>3</v>
      </c>
      <c r="C1914">
        <v>1981</v>
      </c>
      <c r="D1914">
        <v>21</v>
      </c>
      <c r="E1914" t="s">
        <v>25</v>
      </c>
      <c r="F1914">
        <v>1.5761004599829841E-2</v>
      </c>
    </row>
    <row r="1915" spans="1:6" x14ac:dyDescent="0.25">
      <c r="A1915" t="s">
        <v>13</v>
      </c>
      <c r="B1915" t="s">
        <v>3</v>
      </c>
      <c r="C1915">
        <v>1982</v>
      </c>
      <c r="D1915">
        <v>22</v>
      </c>
      <c r="E1915" t="s">
        <v>25</v>
      </c>
      <c r="F1915">
        <v>1.5406646560747823E-2</v>
      </c>
    </row>
    <row r="1916" spans="1:6" x14ac:dyDescent="0.25">
      <c r="A1916" t="s">
        <v>13</v>
      </c>
      <c r="B1916" t="s">
        <v>3</v>
      </c>
      <c r="C1916">
        <v>1983</v>
      </c>
      <c r="D1916">
        <v>30</v>
      </c>
      <c r="E1916" t="s">
        <v>25</v>
      </c>
      <c r="F1916">
        <v>1.5761661710962629E-2</v>
      </c>
    </row>
    <row r="1917" spans="1:6" x14ac:dyDescent="0.25">
      <c r="A1917" t="s">
        <v>13</v>
      </c>
      <c r="B1917" t="s">
        <v>3</v>
      </c>
      <c r="C1917">
        <v>1984</v>
      </c>
      <c r="D1917">
        <v>29</v>
      </c>
      <c r="E1917" t="s">
        <v>25</v>
      </c>
      <c r="F1917">
        <v>1.5617656405783525E-2</v>
      </c>
    </row>
    <row r="1918" spans="1:6" x14ac:dyDescent="0.25">
      <c r="A1918" t="s">
        <v>13</v>
      </c>
      <c r="B1918" t="s">
        <v>3</v>
      </c>
      <c r="C1918">
        <v>1985</v>
      </c>
      <c r="D1918">
        <v>38</v>
      </c>
      <c r="E1918" t="s">
        <v>25</v>
      </c>
      <c r="F1918">
        <v>1.5669180239196903E-2</v>
      </c>
    </row>
    <row r="1919" spans="1:6" x14ac:dyDescent="0.25">
      <c r="A1919" t="s">
        <v>13</v>
      </c>
      <c r="B1919" t="s">
        <v>3</v>
      </c>
      <c r="C1919">
        <v>1986</v>
      </c>
      <c r="D1919">
        <v>33</v>
      </c>
      <c r="E1919" t="s">
        <v>25</v>
      </c>
      <c r="F1919">
        <v>1.5645591882450662E-2</v>
      </c>
    </row>
    <row r="1920" spans="1:6" x14ac:dyDescent="0.25">
      <c r="A1920" t="s">
        <v>13</v>
      </c>
      <c r="B1920" t="s">
        <v>3</v>
      </c>
      <c r="C1920">
        <v>1987</v>
      </c>
      <c r="D1920">
        <v>37</v>
      </c>
      <c r="E1920" t="s">
        <v>25</v>
      </c>
      <c r="F1920">
        <v>1.567781107313149E-2</v>
      </c>
    </row>
    <row r="1921" spans="1:6" x14ac:dyDescent="0.25">
      <c r="A1921" t="s">
        <v>13</v>
      </c>
      <c r="B1921" t="s">
        <v>3</v>
      </c>
      <c r="C1921">
        <v>1988</v>
      </c>
      <c r="D1921">
        <v>25</v>
      </c>
      <c r="E1921" t="s">
        <v>25</v>
      </c>
      <c r="F1921">
        <v>1.5895924074478287E-2</v>
      </c>
    </row>
    <row r="1922" spans="1:6" x14ac:dyDescent="0.25">
      <c r="A1922" t="s">
        <v>13</v>
      </c>
      <c r="B1922" t="s">
        <v>3</v>
      </c>
      <c r="C1922">
        <v>1989</v>
      </c>
      <c r="D1922">
        <v>27</v>
      </c>
      <c r="E1922" t="s">
        <v>25</v>
      </c>
      <c r="F1922">
        <v>1.5669915640731922E-2</v>
      </c>
    </row>
    <row r="1923" spans="1:6" x14ac:dyDescent="0.25">
      <c r="A1923" t="s">
        <v>13</v>
      </c>
      <c r="B1923" t="s">
        <v>3</v>
      </c>
      <c r="C1923">
        <v>1990</v>
      </c>
      <c r="D1923">
        <v>28</v>
      </c>
      <c r="E1923" t="s">
        <v>25</v>
      </c>
      <c r="F1923">
        <v>1.5729541332889053E-2</v>
      </c>
    </row>
    <row r="1924" spans="1:6" x14ac:dyDescent="0.25">
      <c r="A1924" t="s">
        <v>13</v>
      </c>
      <c r="B1924" t="s">
        <v>3</v>
      </c>
      <c r="C1924">
        <v>1991</v>
      </c>
      <c r="D1924">
        <v>26</v>
      </c>
      <c r="E1924" t="s">
        <v>25</v>
      </c>
      <c r="F1924">
        <v>1.5626237428988127E-2</v>
      </c>
    </row>
    <row r="1925" spans="1:6" x14ac:dyDescent="0.25">
      <c r="A1925" t="s">
        <v>13</v>
      </c>
      <c r="B1925" t="s">
        <v>3</v>
      </c>
      <c r="C1925">
        <v>1992</v>
      </c>
      <c r="D1925">
        <v>17</v>
      </c>
      <c r="E1925" t="s">
        <v>25</v>
      </c>
      <c r="F1925">
        <v>1.5700593916859244E-2</v>
      </c>
    </row>
    <row r="1926" spans="1:6" x14ac:dyDescent="0.25">
      <c r="A1926" t="s">
        <v>13</v>
      </c>
      <c r="B1926" t="s">
        <v>3</v>
      </c>
      <c r="C1926">
        <v>1993</v>
      </c>
      <c r="D1926">
        <v>15</v>
      </c>
      <c r="E1926" t="s">
        <v>25</v>
      </c>
      <c r="F1926">
        <v>1.5707482064775759E-2</v>
      </c>
    </row>
    <row r="1927" spans="1:6" x14ac:dyDescent="0.25">
      <c r="A1927" t="s">
        <v>13</v>
      </c>
      <c r="B1927" t="s">
        <v>3</v>
      </c>
      <c r="C1927">
        <v>1994</v>
      </c>
      <c r="D1927">
        <v>19</v>
      </c>
      <c r="E1927" t="s">
        <v>25</v>
      </c>
      <c r="F1927">
        <v>1.582620309921964E-2</v>
      </c>
    </row>
    <row r="1928" spans="1:6" x14ac:dyDescent="0.25">
      <c r="A1928" t="s">
        <v>13</v>
      </c>
      <c r="B1928" t="s">
        <v>3</v>
      </c>
      <c r="C1928">
        <v>1995</v>
      </c>
      <c r="D1928">
        <v>32</v>
      </c>
      <c r="E1928" t="s">
        <v>25</v>
      </c>
      <c r="F1928">
        <v>1.5786854499029879E-2</v>
      </c>
    </row>
    <row r="1929" spans="1:6" x14ac:dyDescent="0.25">
      <c r="A1929" t="s">
        <v>13</v>
      </c>
      <c r="B1929" t="s">
        <v>3</v>
      </c>
      <c r="C1929">
        <v>1996</v>
      </c>
      <c r="D1929">
        <v>7</v>
      </c>
      <c r="E1929" t="s">
        <v>25</v>
      </c>
      <c r="F1929">
        <v>1.5834053500279593E-2</v>
      </c>
    </row>
    <row r="1930" spans="1:6" x14ac:dyDescent="0.25">
      <c r="A1930" t="s">
        <v>13</v>
      </c>
      <c r="B1930" t="s">
        <v>3</v>
      </c>
      <c r="C1930">
        <v>1997</v>
      </c>
      <c r="D1930">
        <v>6</v>
      </c>
      <c r="E1930" t="s">
        <v>25</v>
      </c>
      <c r="F1930">
        <v>1.5813309002535105E-2</v>
      </c>
    </row>
    <row r="1931" spans="1:6" x14ac:dyDescent="0.25">
      <c r="A1931" t="s">
        <v>13</v>
      </c>
      <c r="B1931" t="s">
        <v>3</v>
      </c>
      <c r="C1931">
        <v>1998</v>
      </c>
      <c r="D1931">
        <v>39</v>
      </c>
      <c r="E1931" t="s">
        <v>25</v>
      </c>
      <c r="F1931">
        <v>1.5634849622316829E-2</v>
      </c>
    </row>
    <row r="1932" spans="1:6" x14ac:dyDescent="0.25">
      <c r="A1932" t="s">
        <v>13</v>
      </c>
      <c r="B1932" t="s">
        <v>3</v>
      </c>
      <c r="C1932">
        <v>1999</v>
      </c>
      <c r="D1932">
        <v>11</v>
      </c>
      <c r="E1932" t="s">
        <v>25</v>
      </c>
      <c r="F1932">
        <v>1.5818097591585003E-2</v>
      </c>
    </row>
    <row r="1933" spans="1:6" x14ac:dyDescent="0.25">
      <c r="A1933" t="s">
        <v>13</v>
      </c>
      <c r="B1933" t="s">
        <v>3</v>
      </c>
      <c r="C1933">
        <v>2000</v>
      </c>
      <c r="D1933">
        <v>1</v>
      </c>
      <c r="E1933" t="s">
        <v>25</v>
      </c>
      <c r="F1933">
        <v>1.6225787868869357E-2</v>
      </c>
    </row>
    <row r="1934" spans="1:6" x14ac:dyDescent="0.25">
      <c r="A1934" t="s">
        <v>13</v>
      </c>
      <c r="B1934" t="s">
        <v>3</v>
      </c>
      <c r="C1934">
        <v>2001</v>
      </c>
      <c r="D1934">
        <v>23</v>
      </c>
      <c r="E1934" t="s">
        <v>25</v>
      </c>
      <c r="F1934">
        <v>1.5986283979393678E-2</v>
      </c>
    </row>
    <row r="1935" spans="1:6" x14ac:dyDescent="0.25">
      <c r="A1935" t="s">
        <v>13</v>
      </c>
      <c r="B1935" t="s">
        <v>3</v>
      </c>
      <c r="C1935">
        <v>2002</v>
      </c>
      <c r="D1935">
        <v>12</v>
      </c>
      <c r="E1935" t="s">
        <v>25</v>
      </c>
      <c r="F1935">
        <v>1.5777020745941121E-2</v>
      </c>
    </row>
    <row r="1936" spans="1:6" x14ac:dyDescent="0.25">
      <c r="A1936" t="s">
        <v>13</v>
      </c>
      <c r="B1936" t="s">
        <v>3</v>
      </c>
      <c r="C1936">
        <v>2003</v>
      </c>
      <c r="D1936">
        <v>10</v>
      </c>
      <c r="E1936" t="s">
        <v>25</v>
      </c>
      <c r="F1936">
        <v>1.5435673651337675E-2</v>
      </c>
    </row>
    <row r="1937" spans="1:6" x14ac:dyDescent="0.25">
      <c r="A1937" t="s">
        <v>13</v>
      </c>
      <c r="B1937" t="s">
        <v>3</v>
      </c>
      <c r="C1937">
        <v>2004</v>
      </c>
      <c r="D1937">
        <v>3</v>
      </c>
      <c r="E1937" t="s">
        <v>25</v>
      </c>
      <c r="F1937">
        <v>1.5968670834549913E-2</v>
      </c>
    </row>
    <row r="1938" spans="1:6" x14ac:dyDescent="0.25">
      <c r="A1938" t="s">
        <v>13</v>
      </c>
      <c r="B1938" t="s">
        <v>3</v>
      </c>
      <c r="C1938">
        <v>2005</v>
      </c>
      <c r="D1938">
        <v>9</v>
      </c>
      <c r="E1938" t="s">
        <v>25</v>
      </c>
      <c r="F1938">
        <v>1.5718997173147189E-2</v>
      </c>
    </row>
    <row r="1939" spans="1:6" x14ac:dyDescent="0.25">
      <c r="A1939" t="s">
        <v>13</v>
      </c>
      <c r="B1939" t="s">
        <v>3</v>
      </c>
      <c r="C1939">
        <v>2006</v>
      </c>
      <c r="D1939">
        <v>5</v>
      </c>
      <c r="E1939" t="s">
        <v>25</v>
      </c>
      <c r="F1939">
        <v>1.5759449706744123E-2</v>
      </c>
    </row>
    <row r="1940" spans="1:6" x14ac:dyDescent="0.25">
      <c r="A1940" t="s">
        <v>13</v>
      </c>
      <c r="B1940" t="s">
        <v>3</v>
      </c>
      <c r="C1940">
        <v>2007</v>
      </c>
      <c r="D1940">
        <v>24</v>
      </c>
      <c r="E1940" t="s">
        <v>25</v>
      </c>
      <c r="F1940">
        <v>1.5714008820401013E-2</v>
      </c>
    </row>
    <row r="1941" spans="1:6" x14ac:dyDescent="0.25">
      <c r="A1941" t="s">
        <v>13</v>
      </c>
      <c r="B1941" t="s">
        <v>3</v>
      </c>
      <c r="C1941">
        <v>2008</v>
      </c>
      <c r="D1941">
        <v>4</v>
      </c>
      <c r="E1941" t="s">
        <v>25</v>
      </c>
      <c r="F1941">
        <v>1.5684930548185323E-2</v>
      </c>
    </row>
    <row r="1942" spans="1:6" x14ac:dyDescent="0.25">
      <c r="A1942" t="s">
        <v>13</v>
      </c>
      <c r="B1942" t="s">
        <v>3</v>
      </c>
      <c r="C1942">
        <v>2009</v>
      </c>
      <c r="D1942">
        <v>2</v>
      </c>
      <c r="E1942" t="s">
        <v>25</v>
      </c>
      <c r="F1942">
        <v>1.5843315973708319E-2</v>
      </c>
    </row>
    <row r="1943" spans="1:6" x14ac:dyDescent="0.25">
      <c r="A1943" t="s">
        <v>13</v>
      </c>
      <c r="B1943" t="s">
        <v>3</v>
      </c>
      <c r="C1943">
        <v>2010</v>
      </c>
      <c r="D1943">
        <v>34</v>
      </c>
      <c r="E1943" t="s">
        <v>25</v>
      </c>
      <c r="F1943">
        <v>1.5650585550938026E-2</v>
      </c>
    </row>
    <row r="1944" spans="1:6" x14ac:dyDescent="0.25">
      <c r="A1944" t="s">
        <v>13</v>
      </c>
      <c r="B1944" t="s">
        <v>3</v>
      </c>
      <c r="C1944">
        <v>2011</v>
      </c>
      <c r="D1944">
        <v>14</v>
      </c>
      <c r="E1944" t="s">
        <v>25</v>
      </c>
      <c r="F1944">
        <v>1.5925254289146491E-2</v>
      </c>
    </row>
    <row r="1945" spans="1:6" x14ac:dyDescent="0.25">
      <c r="A1945" t="s">
        <v>13</v>
      </c>
      <c r="B1945" t="s">
        <v>3</v>
      </c>
      <c r="C1945">
        <v>2012</v>
      </c>
      <c r="D1945">
        <v>13</v>
      </c>
      <c r="E1945" t="s">
        <v>25</v>
      </c>
      <c r="F1945">
        <v>1.587666620370699E-2</v>
      </c>
    </row>
    <row r="1946" spans="1:6" x14ac:dyDescent="0.25">
      <c r="A1946" t="s">
        <v>13</v>
      </c>
      <c r="B1946" t="s">
        <v>3</v>
      </c>
      <c r="C1946">
        <v>2013</v>
      </c>
      <c r="D1946">
        <v>20</v>
      </c>
      <c r="E1946" t="s">
        <v>25</v>
      </c>
      <c r="F1946">
        <v>1.5954283509931486E-2</v>
      </c>
    </row>
    <row r="1947" spans="1:6" x14ac:dyDescent="0.25">
      <c r="A1947" t="s">
        <v>13</v>
      </c>
      <c r="B1947" t="s">
        <v>3</v>
      </c>
      <c r="C1947">
        <v>2014</v>
      </c>
      <c r="D1947">
        <v>16</v>
      </c>
      <c r="E1947" t="s">
        <v>25</v>
      </c>
      <c r="F1947">
        <v>1.5894968674470697E-2</v>
      </c>
    </row>
    <row r="1948" spans="1:6" x14ac:dyDescent="0.25">
      <c r="A1948" t="s">
        <v>13</v>
      </c>
      <c r="B1948" t="s">
        <v>3</v>
      </c>
      <c r="C1948">
        <v>2015</v>
      </c>
      <c r="D1948">
        <v>18</v>
      </c>
      <c r="E1948" t="s">
        <v>25</v>
      </c>
      <c r="F1948">
        <v>1.5796138552435692E-2</v>
      </c>
    </row>
    <row r="1949" spans="1:6" x14ac:dyDescent="0.25">
      <c r="A1949" t="s">
        <v>13</v>
      </c>
      <c r="B1949" t="s">
        <v>3</v>
      </c>
      <c r="C1949">
        <v>2016</v>
      </c>
      <c r="D1949">
        <v>31</v>
      </c>
      <c r="E1949" t="s">
        <v>25</v>
      </c>
      <c r="F1949">
        <v>1.6199948032179744E-2</v>
      </c>
    </row>
    <row r="1950" spans="1:6" x14ac:dyDescent="0.25">
      <c r="A1950" t="s">
        <v>13</v>
      </c>
      <c r="B1950" t="s">
        <v>3</v>
      </c>
      <c r="C1950">
        <v>2017</v>
      </c>
      <c r="D1950">
        <v>8</v>
      </c>
      <c r="E1950" t="s">
        <v>25</v>
      </c>
      <c r="F1950">
        <v>1.5956785649170233E-2</v>
      </c>
    </row>
    <row r="1951" spans="1:6" x14ac:dyDescent="0.25">
      <c r="A1951" t="s">
        <v>13</v>
      </c>
      <c r="B1951" t="s">
        <v>3</v>
      </c>
      <c r="C1951">
        <v>2018</v>
      </c>
      <c r="D1951">
        <v>35</v>
      </c>
      <c r="E1951" t="s">
        <v>25</v>
      </c>
      <c r="F1951">
        <v>1.5785299897204577E-2</v>
      </c>
    </row>
    <row r="1952" spans="1:6" x14ac:dyDescent="0.25">
      <c r="A1952" t="s">
        <v>13</v>
      </c>
      <c r="B1952" t="s">
        <v>4</v>
      </c>
      <c r="C1952">
        <v>1980</v>
      </c>
      <c r="D1952">
        <v>34</v>
      </c>
      <c r="E1952" t="s">
        <v>23</v>
      </c>
      <c r="F1952">
        <v>5.2145683674682019E-3</v>
      </c>
    </row>
    <row r="1953" spans="1:6" x14ac:dyDescent="0.25">
      <c r="A1953" t="s">
        <v>13</v>
      </c>
      <c r="B1953" t="s">
        <v>4</v>
      </c>
      <c r="C1953">
        <v>1981</v>
      </c>
      <c r="D1953">
        <v>36</v>
      </c>
      <c r="E1953" t="s">
        <v>23</v>
      </c>
      <c r="F1953">
        <v>5.9491623016062461E-3</v>
      </c>
    </row>
    <row r="1954" spans="1:6" x14ac:dyDescent="0.25">
      <c r="A1954" t="s">
        <v>13</v>
      </c>
      <c r="B1954" t="s">
        <v>4</v>
      </c>
      <c r="C1954">
        <v>1982</v>
      </c>
      <c r="D1954">
        <v>30</v>
      </c>
      <c r="E1954" t="s">
        <v>23</v>
      </c>
      <c r="F1954">
        <v>6.2801984515288159E-3</v>
      </c>
    </row>
    <row r="1955" spans="1:6" x14ac:dyDescent="0.25">
      <c r="A1955" t="s">
        <v>13</v>
      </c>
      <c r="B1955" t="s">
        <v>4</v>
      </c>
      <c r="C1955">
        <v>1983</v>
      </c>
      <c r="D1955">
        <v>21</v>
      </c>
      <c r="E1955" t="s">
        <v>23</v>
      </c>
      <c r="F1955">
        <v>6.2799075489464633E-3</v>
      </c>
    </row>
    <row r="1956" spans="1:6" x14ac:dyDescent="0.25">
      <c r="A1956" t="s">
        <v>13</v>
      </c>
      <c r="B1956" t="s">
        <v>4</v>
      </c>
      <c r="C1956">
        <v>1984</v>
      </c>
      <c r="D1956">
        <v>24</v>
      </c>
      <c r="E1956" t="s">
        <v>23</v>
      </c>
      <c r="F1956">
        <v>5.9580115659831736E-3</v>
      </c>
    </row>
    <row r="1957" spans="1:6" x14ac:dyDescent="0.25">
      <c r="A1957" t="s">
        <v>13</v>
      </c>
      <c r="B1957" t="s">
        <v>4</v>
      </c>
      <c r="C1957">
        <v>1985</v>
      </c>
      <c r="D1957">
        <v>39</v>
      </c>
      <c r="E1957" t="s">
        <v>23</v>
      </c>
      <c r="F1957">
        <v>4.8430441170575367E-3</v>
      </c>
    </row>
    <row r="1958" spans="1:6" x14ac:dyDescent="0.25">
      <c r="A1958" t="s">
        <v>13</v>
      </c>
      <c r="B1958" t="s">
        <v>4</v>
      </c>
      <c r="C1958">
        <v>1986</v>
      </c>
      <c r="D1958">
        <v>37</v>
      </c>
      <c r="E1958" t="s">
        <v>23</v>
      </c>
      <c r="F1958">
        <v>6.0574724705327364E-3</v>
      </c>
    </row>
    <row r="1959" spans="1:6" x14ac:dyDescent="0.25">
      <c r="A1959" t="s">
        <v>13</v>
      </c>
      <c r="B1959" t="s">
        <v>4</v>
      </c>
      <c r="C1959">
        <v>1987</v>
      </c>
      <c r="D1959">
        <v>29</v>
      </c>
      <c r="E1959" t="s">
        <v>23</v>
      </c>
      <c r="F1959">
        <v>5.5879023842088111E-3</v>
      </c>
    </row>
    <row r="1960" spans="1:6" x14ac:dyDescent="0.25">
      <c r="A1960" t="s">
        <v>13</v>
      </c>
      <c r="B1960" t="s">
        <v>4</v>
      </c>
      <c r="C1960">
        <v>1988</v>
      </c>
      <c r="D1960">
        <v>38</v>
      </c>
      <c r="E1960" t="s">
        <v>23</v>
      </c>
      <c r="F1960">
        <v>5.3160448436201813E-3</v>
      </c>
    </row>
    <row r="1961" spans="1:6" x14ac:dyDescent="0.25">
      <c r="A1961" t="s">
        <v>13</v>
      </c>
      <c r="B1961" t="s">
        <v>4</v>
      </c>
      <c r="C1961">
        <v>1989</v>
      </c>
      <c r="D1961">
        <v>22</v>
      </c>
      <c r="E1961" t="s">
        <v>23</v>
      </c>
      <c r="F1961">
        <v>5.2801283420395393E-3</v>
      </c>
    </row>
    <row r="1962" spans="1:6" x14ac:dyDescent="0.25">
      <c r="A1962" t="s">
        <v>13</v>
      </c>
      <c r="B1962" t="s">
        <v>4</v>
      </c>
      <c r="C1962">
        <v>1990</v>
      </c>
      <c r="D1962">
        <v>27</v>
      </c>
      <c r="E1962" t="s">
        <v>23</v>
      </c>
      <c r="F1962">
        <v>5.8644061722133755E-3</v>
      </c>
    </row>
    <row r="1963" spans="1:6" x14ac:dyDescent="0.25">
      <c r="A1963" t="s">
        <v>13</v>
      </c>
      <c r="B1963" t="s">
        <v>4</v>
      </c>
      <c r="C1963">
        <v>1991</v>
      </c>
      <c r="D1963">
        <v>28</v>
      </c>
      <c r="E1963" t="s">
        <v>23</v>
      </c>
      <c r="F1963">
        <v>5.5452364919996479E-3</v>
      </c>
    </row>
    <row r="1964" spans="1:6" x14ac:dyDescent="0.25">
      <c r="A1964" t="s">
        <v>13</v>
      </c>
      <c r="B1964" t="s">
        <v>4</v>
      </c>
      <c r="C1964">
        <v>1992</v>
      </c>
      <c r="D1964">
        <v>25</v>
      </c>
      <c r="E1964" t="s">
        <v>23</v>
      </c>
      <c r="F1964">
        <v>6.0210185782580564E-3</v>
      </c>
    </row>
    <row r="1965" spans="1:6" x14ac:dyDescent="0.25">
      <c r="A1965" t="s">
        <v>13</v>
      </c>
      <c r="B1965" t="s">
        <v>4</v>
      </c>
      <c r="C1965">
        <v>1993</v>
      </c>
      <c r="D1965">
        <v>23</v>
      </c>
      <c r="E1965" t="s">
        <v>23</v>
      </c>
      <c r="F1965">
        <v>6.0129837341053524E-3</v>
      </c>
    </row>
    <row r="1966" spans="1:6" x14ac:dyDescent="0.25">
      <c r="A1966" t="s">
        <v>13</v>
      </c>
      <c r="B1966" t="s">
        <v>4</v>
      </c>
      <c r="C1966">
        <v>1994</v>
      </c>
      <c r="D1966">
        <v>32</v>
      </c>
      <c r="E1966" t="s">
        <v>23</v>
      </c>
      <c r="F1966">
        <v>5.3841954392064928E-3</v>
      </c>
    </row>
    <row r="1967" spans="1:6" x14ac:dyDescent="0.25">
      <c r="A1967" t="s">
        <v>13</v>
      </c>
      <c r="B1967" t="s">
        <v>4</v>
      </c>
      <c r="C1967">
        <v>1995</v>
      </c>
      <c r="D1967">
        <v>33</v>
      </c>
      <c r="E1967" t="s">
        <v>23</v>
      </c>
      <c r="F1967">
        <v>5.0540888539676553E-3</v>
      </c>
    </row>
    <row r="1968" spans="1:6" x14ac:dyDescent="0.25">
      <c r="A1968" t="s">
        <v>13</v>
      </c>
      <c r="B1968" t="s">
        <v>4</v>
      </c>
      <c r="C1968">
        <v>1996</v>
      </c>
      <c r="D1968">
        <v>31</v>
      </c>
      <c r="E1968" t="s">
        <v>23</v>
      </c>
      <c r="F1968">
        <v>5.8606081392084067E-3</v>
      </c>
    </row>
    <row r="1969" spans="1:6" x14ac:dyDescent="0.25">
      <c r="A1969" t="s">
        <v>13</v>
      </c>
      <c r="B1969" t="s">
        <v>4</v>
      </c>
      <c r="C1969">
        <v>1997</v>
      </c>
      <c r="D1969">
        <v>20</v>
      </c>
      <c r="E1969" t="s">
        <v>23</v>
      </c>
      <c r="F1969">
        <v>6.1071354678794675E-3</v>
      </c>
    </row>
    <row r="1970" spans="1:6" x14ac:dyDescent="0.25">
      <c r="A1970" t="s">
        <v>13</v>
      </c>
      <c r="B1970" t="s">
        <v>4</v>
      </c>
      <c r="C1970">
        <v>1998</v>
      </c>
      <c r="D1970">
        <v>35</v>
      </c>
      <c r="E1970" t="s">
        <v>23</v>
      </c>
      <c r="F1970">
        <v>5.9061274128417171E-3</v>
      </c>
    </row>
    <row r="1971" spans="1:6" x14ac:dyDescent="0.25">
      <c r="A1971" t="s">
        <v>13</v>
      </c>
      <c r="B1971" t="s">
        <v>4</v>
      </c>
      <c r="C1971">
        <v>1999</v>
      </c>
      <c r="D1971">
        <v>26</v>
      </c>
      <c r="E1971" t="s">
        <v>23</v>
      </c>
      <c r="F1971">
        <v>5.524235210475713E-3</v>
      </c>
    </row>
    <row r="1972" spans="1:6" x14ac:dyDescent="0.25">
      <c r="A1972" t="s">
        <v>13</v>
      </c>
      <c r="B1972" t="s">
        <v>4</v>
      </c>
      <c r="C1972">
        <v>2000</v>
      </c>
      <c r="D1972">
        <v>1</v>
      </c>
      <c r="E1972" t="s">
        <v>23</v>
      </c>
      <c r="F1972">
        <v>6.2066252470376138E-3</v>
      </c>
    </row>
    <row r="1973" spans="1:6" x14ac:dyDescent="0.25">
      <c r="A1973" t="s">
        <v>13</v>
      </c>
      <c r="B1973" t="s">
        <v>4</v>
      </c>
      <c r="C1973">
        <v>2001</v>
      </c>
      <c r="D1973">
        <v>16</v>
      </c>
      <c r="E1973" t="s">
        <v>23</v>
      </c>
      <c r="F1973">
        <v>6.2824318167767918E-3</v>
      </c>
    </row>
    <row r="1974" spans="1:6" x14ac:dyDescent="0.25">
      <c r="A1974" t="s">
        <v>13</v>
      </c>
      <c r="B1974" t="s">
        <v>4</v>
      </c>
      <c r="C1974">
        <v>2002</v>
      </c>
      <c r="D1974">
        <v>5</v>
      </c>
      <c r="E1974" t="s">
        <v>23</v>
      </c>
      <c r="F1974">
        <v>6.1820851868176017E-3</v>
      </c>
    </row>
    <row r="1975" spans="1:6" x14ac:dyDescent="0.25">
      <c r="A1975" t="s">
        <v>13</v>
      </c>
      <c r="B1975" t="s">
        <v>4</v>
      </c>
      <c r="C1975">
        <v>2003</v>
      </c>
      <c r="D1975">
        <v>12</v>
      </c>
      <c r="E1975" t="s">
        <v>23</v>
      </c>
      <c r="F1975">
        <v>5.6937371631743195E-3</v>
      </c>
    </row>
    <row r="1976" spans="1:6" x14ac:dyDescent="0.25">
      <c r="A1976" t="s">
        <v>13</v>
      </c>
      <c r="B1976" t="s">
        <v>4</v>
      </c>
      <c r="C1976">
        <v>2004</v>
      </c>
      <c r="D1976">
        <v>10</v>
      </c>
      <c r="E1976" t="s">
        <v>23</v>
      </c>
      <c r="F1976">
        <v>6.2767028210515361E-3</v>
      </c>
    </row>
    <row r="1977" spans="1:6" x14ac:dyDescent="0.25">
      <c r="A1977" t="s">
        <v>13</v>
      </c>
      <c r="B1977" t="s">
        <v>4</v>
      </c>
      <c r="C1977">
        <v>2005</v>
      </c>
      <c r="D1977">
        <v>4</v>
      </c>
      <c r="E1977" t="s">
        <v>23</v>
      </c>
      <c r="F1977">
        <v>6.1580567486305042E-3</v>
      </c>
    </row>
    <row r="1978" spans="1:6" x14ac:dyDescent="0.25">
      <c r="A1978" t="s">
        <v>13</v>
      </c>
      <c r="B1978" t="s">
        <v>4</v>
      </c>
      <c r="C1978">
        <v>2006</v>
      </c>
      <c r="D1978">
        <v>9</v>
      </c>
      <c r="E1978" t="s">
        <v>23</v>
      </c>
      <c r="F1978">
        <v>6.2795480872173022E-3</v>
      </c>
    </row>
    <row r="1979" spans="1:6" x14ac:dyDescent="0.25">
      <c r="A1979" t="s">
        <v>13</v>
      </c>
      <c r="B1979" t="s">
        <v>4</v>
      </c>
      <c r="C1979">
        <v>2007</v>
      </c>
      <c r="D1979">
        <v>19</v>
      </c>
      <c r="E1979" t="s">
        <v>23</v>
      </c>
      <c r="F1979">
        <v>5.3446517523116537E-3</v>
      </c>
    </row>
    <row r="1980" spans="1:6" x14ac:dyDescent="0.25">
      <c r="A1980" t="s">
        <v>13</v>
      </c>
      <c r="B1980" t="s">
        <v>4</v>
      </c>
      <c r="C1980">
        <v>2008</v>
      </c>
      <c r="D1980">
        <v>6</v>
      </c>
      <c r="E1980" t="s">
        <v>23</v>
      </c>
      <c r="F1980">
        <v>5.0622794304911378E-3</v>
      </c>
    </row>
    <row r="1981" spans="1:6" x14ac:dyDescent="0.25">
      <c r="A1981" t="s">
        <v>13</v>
      </c>
      <c r="B1981" t="s">
        <v>4</v>
      </c>
      <c r="C1981">
        <v>2009</v>
      </c>
      <c r="D1981">
        <v>3</v>
      </c>
      <c r="E1981" t="s">
        <v>23</v>
      </c>
      <c r="F1981">
        <v>6.281337555621604E-3</v>
      </c>
    </row>
    <row r="1982" spans="1:6" x14ac:dyDescent="0.25">
      <c r="A1982" t="s">
        <v>13</v>
      </c>
      <c r="B1982" t="s">
        <v>4</v>
      </c>
      <c r="C1982">
        <v>2010</v>
      </c>
      <c r="D1982">
        <v>17</v>
      </c>
      <c r="E1982" t="s">
        <v>23</v>
      </c>
      <c r="F1982">
        <v>6.0039743521946359E-3</v>
      </c>
    </row>
    <row r="1983" spans="1:6" x14ac:dyDescent="0.25">
      <c r="A1983" t="s">
        <v>13</v>
      </c>
      <c r="B1983" t="s">
        <v>4</v>
      </c>
      <c r="C1983">
        <v>2011</v>
      </c>
      <c r="D1983">
        <v>13</v>
      </c>
      <c r="E1983" t="s">
        <v>23</v>
      </c>
      <c r="F1983">
        <v>6.2766975491597293E-3</v>
      </c>
    </row>
    <row r="1984" spans="1:6" x14ac:dyDescent="0.25">
      <c r="A1984" t="s">
        <v>13</v>
      </c>
      <c r="B1984" t="s">
        <v>4</v>
      </c>
      <c r="C1984">
        <v>2012</v>
      </c>
      <c r="D1984">
        <v>14</v>
      </c>
      <c r="E1984" t="s">
        <v>23</v>
      </c>
      <c r="F1984">
        <v>6.2801638769489875E-3</v>
      </c>
    </row>
    <row r="1985" spans="1:6" x14ac:dyDescent="0.25">
      <c r="A1985" t="s">
        <v>13</v>
      </c>
      <c r="B1985" t="s">
        <v>4</v>
      </c>
      <c r="C1985">
        <v>2013</v>
      </c>
      <c r="D1985">
        <v>18</v>
      </c>
      <c r="E1985" t="s">
        <v>23</v>
      </c>
      <c r="F1985">
        <v>6.2809712186531891E-3</v>
      </c>
    </row>
    <row r="1986" spans="1:6" x14ac:dyDescent="0.25">
      <c r="A1986" t="s">
        <v>13</v>
      </c>
      <c r="B1986" t="s">
        <v>4</v>
      </c>
      <c r="C1986">
        <v>2014</v>
      </c>
      <c r="D1986">
        <v>15</v>
      </c>
      <c r="E1986" t="s">
        <v>23</v>
      </c>
      <c r="F1986">
        <v>6.1777321264795413E-3</v>
      </c>
    </row>
    <row r="1987" spans="1:6" x14ac:dyDescent="0.25">
      <c r="A1987" t="s">
        <v>13</v>
      </c>
      <c r="B1987" t="s">
        <v>4</v>
      </c>
      <c r="C1987">
        <v>2015</v>
      </c>
      <c r="D1987">
        <v>7</v>
      </c>
      <c r="E1987" t="s">
        <v>23</v>
      </c>
      <c r="F1987">
        <v>6.1782985956823485E-3</v>
      </c>
    </row>
    <row r="1988" spans="1:6" x14ac:dyDescent="0.25">
      <c r="A1988" t="s">
        <v>13</v>
      </c>
      <c r="B1988" t="s">
        <v>4</v>
      </c>
      <c r="C1988">
        <v>2016</v>
      </c>
      <c r="D1988">
        <v>8</v>
      </c>
      <c r="E1988" t="s">
        <v>23</v>
      </c>
      <c r="F1988">
        <v>6.2104045789791971E-3</v>
      </c>
    </row>
    <row r="1989" spans="1:6" x14ac:dyDescent="0.25">
      <c r="A1989" t="s">
        <v>13</v>
      </c>
      <c r="B1989" t="s">
        <v>4</v>
      </c>
      <c r="C1989">
        <v>2017</v>
      </c>
      <c r="D1989">
        <v>2</v>
      </c>
      <c r="E1989" t="s">
        <v>23</v>
      </c>
      <c r="F1989">
        <v>6.2359531113770853E-3</v>
      </c>
    </row>
    <row r="1990" spans="1:6" x14ac:dyDescent="0.25">
      <c r="A1990" t="s">
        <v>13</v>
      </c>
      <c r="B1990" t="s">
        <v>4</v>
      </c>
      <c r="C1990">
        <v>2018</v>
      </c>
      <c r="D1990">
        <v>11</v>
      </c>
      <c r="E1990" t="s">
        <v>23</v>
      </c>
      <c r="F1990">
        <v>5.2999593685188837E-3</v>
      </c>
    </row>
    <row r="1991" spans="1:6" x14ac:dyDescent="0.25">
      <c r="A1991" t="s">
        <v>13</v>
      </c>
      <c r="B1991" t="s">
        <v>4</v>
      </c>
      <c r="C1991">
        <v>1980</v>
      </c>
      <c r="D1991">
        <v>34</v>
      </c>
      <c r="E1991" t="s">
        <v>28</v>
      </c>
      <c r="F1991">
        <v>0.40126113523550766</v>
      </c>
    </row>
    <row r="1992" spans="1:6" x14ac:dyDescent="0.25">
      <c r="A1992" t="s">
        <v>13</v>
      </c>
      <c r="B1992" t="s">
        <v>4</v>
      </c>
      <c r="C1992">
        <v>1981</v>
      </c>
      <c r="D1992">
        <v>36</v>
      </c>
      <c r="E1992" t="s">
        <v>28</v>
      </c>
      <c r="F1992">
        <v>0.39956194529934802</v>
      </c>
    </row>
    <row r="1993" spans="1:6" x14ac:dyDescent="0.25">
      <c r="A1993" t="s">
        <v>13</v>
      </c>
      <c r="B1993" t="s">
        <v>4</v>
      </c>
      <c r="C1993">
        <v>1982</v>
      </c>
      <c r="D1993">
        <v>30</v>
      </c>
      <c r="E1993" t="s">
        <v>28</v>
      </c>
      <c r="F1993">
        <v>0.40690810542539513</v>
      </c>
    </row>
    <row r="1994" spans="1:6" x14ac:dyDescent="0.25">
      <c r="A1994" t="s">
        <v>13</v>
      </c>
      <c r="B1994" t="s">
        <v>4</v>
      </c>
      <c r="C1994">
        <v>1983</v>
      </c>
      <c r="D1994">
        <v>21</v>
      </c>
      <c r="E1994" t="s">
        <v>28</v>
      </c>
      <c r="F1994">
        <v>0.45116771963520991</v>
      </c>
    </row>
    <row r="1995" spans="1:6" x14ac:dyDescent="0.25">
      <c r="A1995" t="s">
        <v>13</v>
      </c>
      <c r="B1995" t="s">
        <v>4</v>
      </c>
      <c r="C1995">
        <v>1984</v>
      </c>
      <c r="D1995">
        <v>24</v>
      </c>
      <c r="E1995" t="s">
        <v>28</v>
      </c>
      <c r="F1995">
        <v>0.44535006254298209</v>
      </c>
    </row>
    <row r="1996" spans="1:6" x14ac:dyDescent="0.25">
      <c r="A1996" t="s">
        <v>13</v>
      </c>
      <c r="B1996" t="s">
        <v>4</v>
      </c>
      <c r="C1996">
        <v>1985</v>
      </c>
      <c r="D1996">
        <v>39</v>
      </c>
      <c r="E1996" t="s">
        <v>28</v>
      </c>
      <c r="F1996">
        <v>0.35015067875143063</v>
      </c>
    </row>
    <row r="1997" spans="1:6" x14ac:dyDescent="0.25">
      <c r="A1997" t="s">
        <v>13</v>
      </c>
      <c r="B1997" t="s">
        <v>4</v>
      </c>
      <c r="C1997">
        <v>1986</v>
      </c>
      <c r="D1997">
        <v>37</v>
      </c>
      <c r="E1997" t="s">
        <v>28</v>
      </c>
      <c r="F1997">
        <v>0.3796417549793451</v>
      </c>
    </row>
    <row r="1998" spans="1:6" x14ac:dyDescent="0.25">
      <c r="A1998" t="s">
        <v>13</v>
      </c>
      <c r="B1998" t="s">
        <v>4</v>
      </c>
      <c r="C1998">
        <v>1987</v>
      </c>
      <c r="D1998">
        <v>29</v>
      </c>
      <c r="E1998" t="s">
        <v>28</v>
      </c>
      <c r="F1998">
        <v>0.40729933084770265</v>
      </c>
    </row>
    <row r="1999" spans="1:6" x14ac:dyDescent="0.25">
      <c r="A1999" t="s">
        <v>13</v>
      </c>
      <c r="B1999" t="s">
        <v>4</v>
      </c>
      <c r="C1999">
        <v>1988</v>
      </c>
      <c r="D1999">
        <v>38</v>
      </c>
      <c r="E1999" t="s">
        <v>28</v>
      </c>
      <c r="F1999">
        <v>0.37712255003139028</v>
      </c>
    </row>
    <row r="2000" spans="1:6" x14ac:dyDescent="0.25">
      <c r="A2000" t="s">
        <v>13</v>
      </c>
      <c r="B2000" t="s">
        <v>4</v>
      </c>
      <c r="C2000">
        <v>1989</v>
      </c>
      <c r="D2000">
        <v>22</v>
      </c>
      <c r="E2000" t="s">
        <v>28</v>
      </c>
      <c r="F2000">
        <v>0.448506948406591</v>
      </c>
    </row>
    <row r="2001" spans="1:6" x14ac:dyDescent="0.25">
      <c r="A2001" t="s">
        <v>13</v>
      </c>
      <c r="B2001" t="s">
        <v>4</v>
      </c>
      <c r="C2001">
        <v>1990</v>
      </c>
      <c r="D2001">
        <v>27</v>
      </c>
      <c r="E2001" t="s">
        <v>28</v>
      </c>
      <c r="F2001">
        <v>0.41304717576978639</v>
      </c>
    </row>
    <row r="2002" spans="1:6" x14ac:dyDescent="0.25">
      <c r="A2002" t="s">
        <v>13</v>
      </c>
      <c r="B2002" t="s">
        <v>4</v>
      </c>
      <c r="C2002">
        <v>1991</v>
      </c>
      <c r="D2002">
        <v>28</v>
      </c>
      <c r="E2002" t="s">
        <v>28</v>
      </c>
      <c r="F2002">
        <v>0.40846814288557476</v>
      </c>
    </row>
    <row r="2003" spans="1:6" x14ac:dyDescent="0.25">
      <c r="A2003" t="s">
        <v>13</v>
      </c>
      <c r="B2003" t="s">
        <v>4</v>
      </c>
      <c r="C2003">
        <v>1992</v>
      </c>
      <c r="D2003">
        <v>25</v>
      </c>
      <c r="E2003" t="s">
        <v>28</v>
      </c>
      <c r="F2003">
        <v>0.43289812303780439</v>
      </c>
    </row>
    <row r="2004" spans="1:6" x14ac:dyDescent="0.25">
      <c r="A2004" t="s">
        <v>13</v>
      </c>
      <c r="B2004" t="s">
        <v>4</v>
      </c>
      <c r="C2004">
        <v>1993</v>
      </c>
      <c r="D2004">
        <v>23</v>
      </c>
      <c r="E2004" t="s">
        <v>28</v>
      </c>
      <c r="F2004">
        <v>0.44664840840001052</v>
      </c>
    </row>
    <row r="2005" spans="1:6" x14ac:dyDescent="0.25">
      <c r="A2005" t="s">
        <v>13</v>
      </c>
      <c r="B2005" t="s">
        <v>4</v>
      </c>
      <c r="C2005">
        <v>1994</v>
      </c>
      <c r="D2005">
        <v>32</v>
      </c>
      <c r="E2005" t="s">
        <v>28</v>
      </c>
      <c r="F2005">
        <v>0.40184831247661162</v>
      </c>
    </row>
    <row r="2006" spans="1:6" x14ac:dyDescent="0.25">
      <c r="A2006" t="s">
        <v>13</v>
      </c>
      <c r="B2006" t="s">
        <v>4</v>
      </c>
      <c r="C2006">
        <v>1995</v>
      </c>
      <c r="D2006">
        <v>33</v>
      </c>
      <c r="E2006" t="s">
        <v>28</v>
      </c>
      <c r="F2006">
        <v>0.40391136669490629</v>
      </c>
    </row>
    <row r="2007" spans="1:6" x14ac:dyDescent="0.25">
      <c r="A2007" t="s">
        <v>13</v>
      </c>
      <c r="B2007" t="s">
        <v>4</v>
      </c>
      <c r="C2007">
        <v>1996</v>
      </c>
      <c r="D2007">
        <v>31</v>
      </c>
      <c r="E2007" t="s">
        <v>28</v>
      </c>
      <c r="F2007">
        <v>0.40607545017501567</v>
      </c>
    </row>
    <row r="2008" spans="1:6" x14ac:dyDescent="0.25">
      <c r="A2008" t="s">
        <v>13</v>
      </c>
      <c r="B2008" t="s">
        <v>4</v>
      </c>
      <c r="C2008">
        <v>1997</v>
      </c>
      <c r="D2008">
        <v>20</v>
      </c>
      <c r="E2008" t="s">
        <v>28</v>
      </c>
      <c r="F2008">
        <v>0.4521349522485083</v>
      </c>
    </row>
    <row r="2009" spans="1:6" x14ac:dyDescent="0.25">
      <c r="A2009" t="s">
        <v>13</v>
      </c>
      <c r="B2009" t="s">
        <v>4</v>
      </c>
      <c r="C2009">
        <v>1998</v>
      </c>
      <c r="D2009">
        <v>35</v>
      </c>
      <c r="E2009" t="s">
        <v>28</v>
      </c>
      <c r="F2009">
        <v>0.39479455630339505</v>
      </c>
    </row>
    <row r="2010" spans="1:6" x14ac:dyDescent="0.25">
      <c r="A2010" t="s">
        <v>13</v>
      </c>
      <c r="B2010" t="s">
        <v>4</v>
      </c>
      <c r="C2010">
        <v>1999</v>
      </c>
      <c r="D2010">
        <v>26</v>
      </c>
      <c r="E2010" t="s">
        <v>28</v>
      </c>
      <c r="F2010">
        <v>0.42815937625017331</v>
      </c>
    </row>
    <row r="2011" spans="1:6" x14ac:dyDescent="0.25">
      <c r="A2011" t="s">
        <v>13</v>
      </c>
      <c r="B2011" t="s">
        <v>4</v>
      </c>
      <c r="C2011">
        <v>2000</v>
      </c>
      <c r="D2011">
        <v>1</v>
      </c>
      <c r="E2011" t="s">
        <v>28</v>
      </c>
      <c r="F2011">
        <v>0.51113937148907773</v>
      </c>
    </row>
    <row r="2012" spans="1:6" x14ac:dyDescent="0.25">
      <c r="A2012" t="s">
        <v>13</v>
      </c>
      <c r="B2012" t="s">
        <v>4</v>
      </c>
      <c r="C2012">
        <v>2001</v>
      </c>
      <c r="D2012">
        <v>16</v>
      </c>
      <c r="E2012" t="s">
        <v>28</v>
      </c>
      <c r="F2012">
        <v>0.46406257692080644</v>
      </c>
    </row>
    <row r="2013" spans="1:6" x14ac:dyDescent="0.25">
      <c r="A2013" t="s">
        <v>13</v>
      </c>
      <c r="B2013" t="s">
        <v>4</v>
      </c>
      <c r="C2013">
        <v>2002</v>
      </c>
      <c r="D2013">
        <v>5</v>
      </c>
      <c r="E2013" t="s">
        <v>28</v>
      </c>
      <c r="F2013">
        <v>0.5082097367413273</v>
      </c>
    </row>
    <row r="2014" spans="1:6" x14ac:dyDescent="0.25">
      <c r="A2014" t="s">
        <v>13</v>
      </c>
      <c r="B2014" t="s">
        <v>4</v>
      </c>
      <c r="C2014">
        <v>2003</v>
      </c>
      <c r="D2014">
        <v>12</v>
      </c>
      <c r="E2014" t="s">
        <v>28</v>
      </c>
      <c r="F2014">
        <v>0.49282267299844129</v>
      </c>
    </row>
    <row r="2015" spans="1:6" x14ac:dyDescent="0.25">
      <c r="A2015" t="s">
        <v>13</v>
      </c>
      <c r="B2015" t="s">
        <v>4</v>
      </c>
      <c r="C2015">
        <v>2004</v>
      </c>
      <c r="D2015">
        <v>10</v>
      </c>
      <c r="E2015" t="s">
        <v>28</v>
      </c>
      <c r="F2015">
        <v>0.49904181097323269</v>
      </c>
    </row>
    <row r="2016" spans="1:6" x14ac:dyDescent="0.25">
      <c r="A2016" t="s">
        <v>13</v>
      </c>
      <c r="B2016" t="s">
        <v>4</v>
      </c>
      <c r="C2016">
        <v>2005</v>
      </c>
      <c r="D2016">
        <v>4</v>
      </c>
      <c r="E2016" t="s">
        <v>28</v>
      </c>
      <c r="F2016">
        <v>0.5139734333341105</v>
      </c>
    </row>
    <row r="2017" spans="1:6" x14ac:dyDescent="0.25">
      <c r="A2017" t="s">
        <v>13</v>
      </c>
      <c r="B2017" t="s">
        <v>4</v>
      </c>
      <c r="C2017">
        <v>2006</v>
      </c>
      <c r="D2017">
        <v>9</v>
      </c>
      <c r="E2017" t="s">
        <v>28</v>
      </c>
      <c r="F2017">
        <v>0.50372890158725481</v>
      </c>
    </row>
    <row r="2018" spans="1:6" x14ac:dyDescent="0.25">
      <c r="A2018" t="s">
        <v>13</v>
      </c>
      <c r="B2018" t="s">
        <v>4</v>
      </c>
      <c r="C2018">
        <v>2007</v>
      </c>
      <c r="D2018">
        <v>19</v>
      </c>
      <c r="E2018" t="s">
        <v>28</v>
      </c>
      <c r="F2018">
        <v>0.45194932493709172</v>
      </c>
    </row>
    <row r="2019" spans="1:6" x14ac:dyDescent="0.25">
      <c r="A2019" t="s">
        <v>13</v>
      </c>
      <c r="B2019" t="s">
        <v>4</v>
      </c>
      <c r="C2019">
        <v>2008</v>
      </c>
      <c r="D2019">
        <v>6</v>
      </c>
      <c r="E2019" t="s">
        <v>28</v>
      </c>
      <c r="F2019">
        <v>0.50954281332296181</v>
      </c>
    </row>
    <row r="2020" spans="1:6" x14ac:dyDescent="0.25">
      <c r="A2020" t="s">
        <v>13</v>
      </c>
      <c r="B2020" t="s">
        <v>4</v>
      </c>
      <c r="C2020">
        <v>2009</v>
      </c>
      <c r="D2020">
        <v>3</v>
      </c>
      <c r="E2020" t="s">
        <v>28</v>
      </c>
      <c r="F2020">
        <v>0.51961137845039584</v>
      </c>
    </row>
    <row r="2021" spans="1:6" x14ac:dyDescent="0.25">
      <c r="A2021" t="s">
        <v>13</v>
      </c>
      <c r="B2021" t="s">
        <v>4</v>
      </c>
      <c r="C2021">
        <v>2010</v>
      </c>
      <c r="D2021">
        <v>17</v>
      </c>
      <c r="E2021" t="s">
        <v>28</v>
      </c>
      <c r="F2021">
        <v>0.46532107284144419</v>
      </c>
    </row>
    <row r="2022" spans="1:6" x14ac:dyDescent="0.25">
      <c r="A2022" t="s">
        <v>13</v>
      </c>
      <c r="B2022" t="s">
        <v>4</v>
      </c>
      <c r="C2022">
        <v>2011</v>
      </c>
      <c r="D2022">
        <v>13</v>
      </c>
      <c r="E2022" t="s">
        <v>28</v>
      </c>
      <c r="F2022">
        <v>0.4918716831100155</v>
      </c>
    </row>
    <row r="2023" spans="1:6" x14ac:dyDescent="0.25">
      <c r="A2023" t="s">
        <v>13</v>
      </c>
      <c r="B2023" t="s">
        <v>4</v>
      </c>
      <c r="C2023">
        <v>2012</v>
      </c>
      <c r="D2023">
        <v>14</v>
      </c>
      <c r="E2023" t="s">
        <v>28</v>
      </c>
      <c r="F2023">
        <v>0.48317680553674475</v>
      </c>
    </row>
    <row r="2024" spans="1:6" x14ac:dyDescent="0.25">
      <c r="A2024" t="s">
        <v>13</v>
      </c>
      <c r="B2024" t="s">
        <v>4</v>
      </c>
      <c r="C2024">
        <v>2013</v>
      </c>
      <c r="D2024">
        <v>18</v>
      </c>
      <c r="E2024" t="s">
        <v>28</v>
      </c>
      <c r="F2024">
        <v>0.45336130856130374</v>
      </c>
    </row>
    <row r="2025" spans="1:6" x14ac:dyDescent="0.25">
      <c r="A2025" t="s">
        <v>13</v>
      </c>
      <c r="B2025" t="s">
        <v>4</v>
      </c>
      <c r="C2025">
        <v>2014</v>
      </c>
      <c r="D2025">
        <v>15</v>
      </c>
      <c r="E2025" t="s">
        <v>28</v>
      </c>
      <c r="F2025">
        <v>0.47723761653398877</v>
      </c>
    </row>
    <row r="2026" spans="1:6" x14ac:dyDescent="0.25">
      <c r="A2026" t="s">
        <v>13</v>
      </c>
      <c r="B2026" t="s">
        <v>4</v>
      </c>
      <c r="C2026">
        <v>2015</v>
      </c>
      <c r="D2026">
        <v>7</v>
      </c>
      <c r="E2026" t="s">
        <v>28</v>
      </c>
      <c r="F2026">
        <v>0.50165326992702042</v>
      </c>
    </row>
    <row r="2027" spans="1:6" x14ac:dyDescent="0.25">
      <c r="A2027" t="s">
        <v>13</v>
      </c>
      <c r="B2027" t="s">
        <v>4</v>
      </c>
      <c r="C2027">
        <v>2016</v>
      </c>
      <c r="D2027">
        <v>8</v>
      </c>
      <c r="E2027" t="s">
        <v>28</v>
      </c>
      <c r="F2027">
        <v>0.49763343121086417</v>
      </c>
    </row>
    <row r="2028" spans="1:6" x14ac:dyDescent="0.25">
      <c r="A2028" t="s">
        <v>13</v>
      </c>
      <c r="B2028" t="s">
        <v>4</v>
      </c>
      <c r="C2028">
        <v>2017</v>
      </c>
      <c r="D2028">
        <v>2</v>
      </c>
      <c r="E2028" t="s">
        <v>28</v>
      </c>
      <c r="F2028">
        <v>0.52678524671097415</v>
      </c>
    </row>
    <row r="2029" spans="1:6" x14ac:dyDescent="0.25">
      <c r="A2029" t="s">
        <v>13</v>
      </c>
      <c r="B2029" t="s">
        <v>4</v>
      </c>
      <c r="C2029">
        <v>2018</v>
      </c>
      <c r="D2029">
        <v>11</v>
      </c>
      <c r="E2029" t="s">
        <v>28</v>
      </c>
      <c r="F2029">
        <v>0.49896890535033805</v>
      </c>
    </row>
    <row r="2030" spans="1:6" x14ac:dyDescent="0.25">
      <c r="A2030" t="s">
        <v>13</v>
      </c>
      <c r="B2030" t="s">
        <v>4</v>
      </c>
      <c r="C2030">
        <v>1980</v>
      </c>
      <c r="D2030">
        <v>34</v>
      </c>
      <c r="E2030" t="s">
        <v>30</v>
      </c>
      <c r="F2030">
        <v>0</v>
      </c>
    </row>
    <row r="2031" spans="1:6" x14ac:dyDescent="0.25">
      <c r="A2031" t="s">
        <v>13</v>
      </c>
      <c r="B2031" t="s">
        <v>4</v>
      </c>
      <c r="C2031">
        <v>1981</v>
      </c>
      <c r="D2031">
        <v>36</v>
      </c>
      <c r="E2031" t="s">
        <v>30</v>
      </c>
      <c r="F2031">
        <v>0</v>
      </c>
    </row>
    <row r="2032" spans="1:6" x14ac:dyDescent="0.25">
      <c r="A2032" t="s">
        <v>13</v>
      </c>
      <c r="B2032" t="s">
        <v>4</v>
      </c>
      <c r="C2032">
        <v>1982</v>
      </c>
      <c r="D2032">
        <v>30</v>
      </c>
      <c r="E2032" t="s">
        <v>30</v>
      </c>
      <c r="F2032">
        <v>0</v>
      </c>
    </row>
    <row r="2033" spans="1:6" x14ac:dyDescent="0.25">
      <c r="A2033" t="s">
        <v>13</v>
      </c>
      <c r="B2033" t="s">
        <v>4</v>
      </c>
      <c r="C2033">
        <v>1983</v>
      </c>
      <c r="D2033">
        <v>21</v>
      </c>
      <c r="E2033" t="s">
        <v>30</v>
      </c>
      <c r="F2033">
        <v>0</v>
      </c>
    </row>
    <row r="2034" spans="1:6" x14ac:dyDescent="0.25">
      <c r="A2034" t="s">
        <v>13</v>
      </c>
      <c r="B2034" t="s">
        <v>4</v>
      </c>
      <c r="C2034">
        <v>1984</v>
      </c>
      <c r="D2034">
        <v>24</v>
      </c>
      <c r="E2034" t="s">
        <v>30</v>
      </c>
      <c r="F2034">
        <v>0</v>
      </c>
    </row>
    <row r="2035" spans="1:6" x14ac:dyDescent="0.25">
      <c r="A2035" t="s">
        <v>13</v>
      </c>
      <c r="B2035" t="s">
        <v>4</v>
      </c>
      <c r="C2035">
        <v>1985</v>
      </c>
      <c r="D2035">
        <v>39</v>
      </c>
      <c r="E2035" t="s">
        <v>30</v>
      </c>
      <c r="F2035">
        <v>0</v>
      </c>
    </row>
    <row r="2036" spans="1:6" x14ac:dyDescent="0.25">
      <c r="A2036" t="s">
        <v>13</v>
      </c>
      <c r="B2036" t="s">
        <v>4</v>
      </c>
      <c r="C2036">
        <v>1986</v>
      </c>
      <c r="D2036">
        <v>37</v>
      </c>
      <c r="E2036" t="s">
        <v>30</v>
      </c>
      <c r="F2036">
        <v>0</v>
      </c>
    </row>
    <row r="2037" spans="1:6" x14ac:dyDescent="0.25">
      <c r="A2037" t="s">
        <v>13</v>
      </c>
      <c r="B2037" t="s">
        <v>4</v>
      </c>
      <c r="C2037">
        <v>1987</v>
      </c>
      <c r="D2037">
        <v>29</v>
      </c>
      <c r="E2037" t="s">
        <v>30</v>
      </c>
      <c r="F2037">
        <v>0</v>
      </c>
    </row>
    <row r="2038" spans="1:6" x14ac:dyDescent="0.25">
      <c r="A2038" t="s">
        <v>13</v>
      </c>
      <c r="B2038" t="s">
        <v>4</v>
      </c>
      <c r="C2038">
        <v>1988</v>
      </c>
      <c r="D2038">
        <v>38</v>
      </c>
      <c r="E2038" t="s">
        <v>30</v>
      </c>
      <c r="F2038">
        <v>0</v>
      </c>
    </row>
    <row r="2039" spans="1:6" x14ac:dyDescent="0.25">
      <c r="A2039" t="s">
        <v>13</v>
      </c>
      <c r="B2039" t="s">
        <v>4</v>
      </c>
      <c r="C2039">
        <v>1989</v>
      </c>
      <c r="D2039">
        <v>22</v>
      </c>
      <c r="E2039" t="s">
        <v>30</v>
      </c>
      <c r="F2039">
        <v>0</v>
      </c>
    </row>
    <row r="2040" spans="1:6" x14ac:dyDescent="0.25">
      <c r="A2040" t="s">
        <v>13</v>
      </c>
      <c r="B2040" t="s">
        <v>4</v>
      </c>
      <c r="C2040">
        <v>1990</v>
      </c>
      <c r="D2040">
        <v>27</v>
      </c>
      <c r="E2040" t="s">
        <v>30</v>
      </c>
      <c r="F2040">
        <v>0</v>
      </c>
    </row>
    <row r="2041" spans="1:6" x14ac:dyDescent="0.25">
      <c r="A2041" t="s">
        <v>13</v>
      </c>
      <c r="B2041" t="s">
        <v>4</v>
      </c>
      <c r="C2041">
        <v>1991</v>
      </c>
      <c r="D2041">
        <v>28</v>
      </c>
      <c r="E2041" t="s">
        <v>30</v>
      </c>
      <c r="F2041">
        <v>0</v>
      </c>
    </row>
    <row r="2042" spans="1:6" x14ac:dyDescent="0.25">
      <c r="A2042" t="s">
        <v>13</v>
      </c>
      <c r="B2042" t="s">
        <v>4</v>
      </c>
      <c r="C2042">
        <v>1992</v>
      </c>
      <c r="D2042">
        <v>25</v>
      </c>
      <c r="E2042" t="s">
        <v>30</v>
      </c>
      <c r="F2042">
        <v>0</v>
      </c>
    </row>
    <row r="2043" spans="1:6" x14ac:dyDescent="0.25">
      <c r="A2043" t="s">
        <v>13</v>
      </c>
      <c r="B2043" t="s">
        <v>4</v>
      </c>
      <c r="C2043">
        <v>1993</v>
      </c>
      <c r="D2043">
        <v>23</v>
      </c>
      <c r="E2043" t="s">
        <v>30</v>
      </c>
      <c r="F2043">
        <v>0</v>
      </c>
    </row>
    <row r="2044" spans="1:6" x14ac:dyDescent="0.25">
      <c r="A2044" t="s">
        <v>13</v>
      </c>
      <c r="B2044" t="s">
        <v>4</v>
      </c>
      <c r="C2044">
        <v>1994</v>
      </c>
      <c r="D2044">
        <v>32</v>
      </c>
      <c r="E2044" t="s">
        <v>30</v>
      </c>
      <c r="F2044">
        <v>0</v>
      </c>
    </row>
    <row r="2045" spans="1:6" x14ac:dyDescent="0.25">
      <c r="A2045" t="s">
        <v>13</v>
      </c>
      <c r="B2045" t="s">
        <v>4</v>
      </c>
      <c r="C2045">
        <v>1995</v>
      </c>
      <c r="D2045">
        <v>33</v>
      </c>
      <c r="E2045" t="s">
        <v>30</v>
      </c>
      <c r="F2045">
        <v>0</v>
      </c>
    </row>
    <row r="2046" spans="1:6" x14ac:dyDescent="0.25">
      <c r="A2046" t="s">
        <v>13</v>
      </c>
      <c r="B2046" t="s">
        <v>4</v>
      </c>
      <c r="C2046">
        <v>1996</v>
      </c>
      <c r="D2046">
        <v>31</v>
      </c>
      <c r="E2046" t="s">
        <v>30</v>
      </c>
      <c r="F2046">
        <v>0</v>
      </c>
    </row>
    <row r="2047" spans="1:6" x14ac:dyDescent="0.25">
      <c r="A2047" t="s">
        <v>13</v>
      </c>
      <c r="B2047" t="s">
        <v>4</v>
      </c>
      <c r="C2047">
        <v>1997</v>
      </c>
      <c r="D2047">
        <v>20</v>
      </c>
      <c r="E2047" t="s">
        <v>30</v>
      </c>
      <c r="F2047">
        <v>0</v>
      </c>
    </row>
    <row r="2048" spans="1:6" x14ac:dyDescent="0.25">
      <c r="A2048" t="s">
        <v>13</v>
      </c>
      <c r="B2048" t="s">
        <v>4</v>
      </c>
      <c r="C2048">
        <v>1998</v>
      </c>
      <c r="D2048">
        <v>35</v>
      </c>
      <c r="E2048" t="s">
        <v>30</v>
      </c>
      <c r="F2048">
        <v>0</v>
      </c>
    </row>
    <row r="2049" spans="1:6" x14ac:dyDescent="0.25">
      <c r="A2049" t="s">
        <v>13</v>
      </c>
      <c r="B2049" t="s">
        <v>4</v>
      </c>
      <c r="C2049">
        <v>1999</v>
      </c>
      <c r="D2049">
        <v>26</v>
      </c>
      <c r="E2049" t="s">
        <v>30</v>
      </c>
      <c r="F2049">
        <v>0</v>
      </c>
    </row>
    <row r="2050" spans="1:6" x14ac:dyDescent="0.25">
      <c r="A2050" t="s">
        <v>13</v>
      </c>
      <c r="B2050" t="s">
        <v>4</v>
      </c>
      <c r="C2050">
        <v>2000</v>
      </c>
      <c r="D2050">
        <v>1</v>
      </c>
      <c r="E2050" t="s">
        <v>30</v>
      </c>
      <c r="F2050">
        <v>0</v>
      </c>
    </row>
    <row r="2051" spans="1:6" x14ac:dyDescent="0.25">
      <c r="A2051" t="s">
        <v>13</v>
      </c>
      <c r="B2051" t="s">
        <v>4</v>
      </c>
      <c r="C2051">
        <v>2001</v>
      </c>
      <c r="D2051">
        <v>16</v>
      </c>
      <c r="E2051" t="s">
        <v>30</v>
      </c>
      <c r="F2051">
        <v>0</v>
      </c>
    </row>
    <row r="2052" spans="1:6" x14ac:dyDescent="0.25">
      <c r="A2052" t="s">
        <v>13</v>
      </c>
      <c r="B2052" t="s">
        <v>4</v>
      </c>
      <c r="C2052">
        <v>2002</v>
      </c>
      <c r="D2052">
        <v>5</v>
      </c>
      <c r="E2052" t="s">
        <v>30</v>
      </c>
      <c r="F2052">
        <v>0</v>
      </c>
    </row>
    <row r="2053" spans="1:6" x14ac:dyDescent="0.25">
      <c r="A2053" t="s">
        <v>13</v>
      </c>
      <c r="B2053" t="s">
        <v>4</v>
      </c>
      <c r="C2053">
        <v>2003</v>
      </c>
      <c r="D2053">
        <v>12</v>
      </c>
      <c r="E2053" t="s">
        <v>30</v>
      </c>
      <c r="F2053">
        <v>0</v>
      </c>
    </row>
    <row r="2054" spans="1:6" x14ac:dyDescent="0.25">
      <c r="A2054" t="s">
        <v>13</v>
      </c>
      <c r="B2054" t="s">
        <v>4</v>
      </c>
      <c r="C2054">
        <v>2004</v>
      </c>
      <c r="D2054">
        <v>10</v>
      </c>
      <c r="E2054" t="s">
        <v>30</v>
      </c>
      <c r="F2054">
        <v>0</v>
      </c>
    </row>
    <row r="2055" spans="1:6" x14ac:dyDescent="0.25">
      <c r="A2055" t="s">
        <v>13</v>
      </c>
      <c r="B2055" t="s">
        <v>4</v>
      </c>
      <c r="C2055">
        <v>2005</v>
      </c>
      <c r="D2055">
        <v>4</v>
      </c>
      <c r="E2055" t="s">
        <v>30</v>
      </c>
      <c r="F2055">
        <v>0</v>
      </c>
    </row>
    <row r="2056" spans="1:6" x14ac:dyDescent="0.25">
      <c r="A2056" t="s">
        <v>13</v>
      </c>
      <c r="B2056" t="s">
        <v>4</v>
      </c>
      <c r="C2056">
        <v>2006</v>
      </c>
      <c r="D2056">
        <v>9</v>
      </c>
      <c r="E2056" t="s">
        <v>30</v>
      </c>
      <c r="F2056">
        <v>0</v>
      </c>
    </row>
    <row r="2057" spans="1:6" x14ac:dyDescent="0.25">
      <c r="A2057" t="s">
        <v>13</v>
      </c>
      <c r="B2057" t="s">
        <v>4</v>
      </c>
      <c r="C2057">
        <v>2007</v>
      </c>
      <c r="D2057">
        <v>19</v>
      </c>
      <c r="E2057" t="s">
        <v>30</v>
      </c>
      <c r="F2057">
        <v>0</v>
      </c>
    </row>
    <row r="2058" spans="1:6" x14ac:dyDescent="0.25">
      <c r="A2058" t="s">
        <v>13</v>
      </c>
      <c r="B2058" t="s">
        <v>4</v>
      </c>
      <c r="C2058">
        <v>2008</v>
      </c>
      <c r="D2058">
        <v>6</v>
      </c>
      <c r="E2058" t="s">
        <v>30</v>
      </c>
      <c r="F2058">
        <v>0</v>
      </c>
    </row>
    <row r="2059" spans="1:6" x14ac:dyDescent="0.25">
      <c r="A2059" t="s">
        <v>13</v>
      </c>
      <c r="B2059" t="s">
        <v>4</v>
      </c>
      <c r="C2059">
        <v>2009</v>
      </c>
      <c r="D2059">
        <v>3</v>
      </c>
      <c r="E2059" t="s">
        <v>30</v>
      </c>
      <c r="F2059">
        <v>0</v>
      </c>
    </row>
    <row r="2060" spans="1:6" x14ac:dyDescent="0.25">
      <c r="A2060" t="s">
        <v>13</v>
      </c>
      <c r="B2060" t="s">
        <v>4</v>
      </c>
      <c r="C2060">
        <v>2010</v>
      </c>
      <c r="D2060">
        <v>17</v>
      </c>
      <c r="E2060" t="s">
        <v>30</v>
      </c>
      <c r="F2060">
        <v>0</v>
      </c>
    </row>
    <row r="2061" spans="1:6" x14ac:dyDescent="0.25">
      <c r="A2061" t="s">
        <v>13</v>
      </c>
      <c r="B2061" t="s">
        <v>4</v>
      </c>
      <c r="C2061">
        <v>2011</v>
      </c>
      <c r="D2061">
        <v>13</v>
      </c>
      <c r="E2061" t="s">
        <v>30</v>
      </c>
      <c r="F2061">
        <v>0</v>
      </c>
    </row>
    <row r="2062" spans="1:6" x14ac:dyDescent="0.25">
      <c r="A2062" t="s">
        <v>13</v>
      </c>
      <c r="B2062" t="s">
        <v>4</v>
      </c>
      <c r="C2062">
        <v>2012</v>
      </c>
      <c r="D2062">
        <v>14</v>
      </c>
      <c r="E2062" t="s">
        <v>30</v>
      </c>
      <c r="F2062">
        <v>0</v>
      </c>
    </row>
    <row r="2063" spans="1:6" x14ac:dyDescent="0.25">
      <c r="A2063" t="s">
        <v>13</v>
      </c>
      <c r="B2063" t="s">
        <v>4</v>
      </c>
      <c r="C2063">
        <v>2013</v>
      </c>
      <c r="D2063">
        <v>18</v>
      </c>
      <c r="E2063" t="s">
        <v>30</v>
      </c>
      <c r="F2063">
        <v>0</v>
      </c>
    </row>
    <row r="2064" spans="1:6" x14ac:dyDescent="0.25">
      <c r="A2064" t="s">
        <v>13</v>
      </c>
      <c r="B2064" t="s">
        <v>4</v>
      </c>
      <c r="C2064">
        <v>2014</v>
      </c>
      <c r="D2064">
        <v>15</v>
      </c>
      <c r="E2064" t="s">
        <v>30</v>
      </c>
      <c r="F2064">
        <v>0</v>
      </c>
    </row>
    <row r="2065" spans="1:6" x14ac:dyDescent="0.25">
      <c r="A2065" t="s">
        <v>13</v>
      </c>
      <c r="B2065" t="s">
        <v>4</v>
      </c>
      <c r="C2065">
        <v>2015</v>
      </c>
      <c r="D2065">
        <v>7</v>
      </c>
      <c r="E2065" t="s">
        <v>30</v>
      </c>
      <c r="F2065">
        <v>0</v>
      </c>
    </row>
    <row r="2066" spans="1:6" x14ac:dyDescent="0.25">
      <c r="A2066" t="s">
        <v>13</v>
      </c>
      <c r="B2066" t="s">
        <v>4</v>
      </c>
      <c r="C2066">
        <v>2016</v>
      </c>
      <c r="D2066">
        <v>8</v>
      </c>
      <c r="E2066" t="s">
        <v>30</v>
      </c>
      <c r="F2066">
        <v>0</v>
      </c>
    </row>
    <row r="2067" spans="1:6" x14ac:dyDescent="0.25">
      <c r="A2067" t="s">
        <v>13</v>
      </c>
      <c r="B2067" t="s">
        <v>4</v>
      </c>
      <c r="C2067">
        <v>2017</v>
      </c>
      <c r="D2067">
        <v>2</v>
      </c>
      <c r="E2067" t="s">
        <v>30</v>
      </c>
      <c r="F2067">
        <v>0</v>
      </c>
    </row>
    <row r="2068" spans="1:6" x14ac:dyDescent="0.25">
      <c r="A2068" t="s">
        <v>13</v>
      </c>
      <c r="B2068" t="s">
        <v>4</v>
      </c>
      <c r="C2068">
        <v>2018</v>
      </c>
      <c r="D2068">
        <v>11</v>
      </c>
      <c r="E2068" t="s">
        <v>30</v>
      </c>
      <c r="F2068">
        <v>0</v>
      </c>
    </row>
    <row r="2069" spans="1:6" x14ac:dyDescent="0.25">
      <c r="A2069" t="s">
        <v>13</v>
      </c>
      <c r="B2069" t="s">
        <v>4</v>
      </c>
      <c r="C2069">
        <v>1980</v>
      </c>
      <c r="D2069">
        <v>34</v>
      </c>
      <c r="E2069" t="s">
        <v>31</v>
      </c>
      <c r="F2069">
        <v>0.10005318005751158</v>
      </c>
    </row>
    <row r="2070" spans="1:6" x14ac:dyDescent="0.25">
      <c r="A2070" t="s">
        <v>13</v>
      </c>
      <c r="B2070" t="s">
        <v>4</v>
      </c>
      <c r="C2070">
        <v>1981</v>
      </c>
      <c r="D2070">
        <v>36</v>
      </c>
      <c r="E2070" t="s">
        <v>31</v>
      </c>
      <c r="F2070">
        <v>0.10007619462393497</v>
      </c>
    </row>
    <row r="2071" spans="1:6" x14ac:dyDescent="0.25">
      <c r="A2071" t="s">
        <v>13</v>
      </c>
      <c r="B2071" t="s">
        <v>4</v>
      </c>
      <c r="C2071">
        <v>1982</v>
      </c>
      <c r="D2071">
        <v>30</v>
      </c>
      <c r="E2071" t="s">
        <v>31</v>
      </c>
      <c r="F2071">
        <v>0.10003580528626455</v>
      </c>
    </row>
    <row r="2072" spans="1:6" x14ac:dyDescent="0.25">
      <c r="A2072" t="s">
        <v>13</v>
      </c>
      <c r="B2072" t="s">
        <v>4</v>
      </c>
      <c r="C2072">
        <v>1983</v>
      </c>
      <c r="D2072">
        <v>21</v>
      </c>
      <c r="E2072" t="s">
        <v>31</v>
      </c>
      <c r="F2072">
        <v>0.10002789912438852</v>
      </c>
    </row>
    <row r="2073" spans="1:6" x14ac:dyDescent="0.25">
      <c r="A2073" t="s">
        <v>13</v>
      </c>
      <c r="B2073" t="s">
        <v>4</v>
      </c>
      <c r="C2073">
        <v>1984</v>
      </c>
      <c r="D2073">
        <v>24</v>
      </c>
      <c r="E2073" t="s">
        <v>31</v>
      </c>
      <c r="F2073">
        <v>0.10001389508272263</v>
      </c>
    </row>
    <row r="2074" spans="1:6" x14ac:dyDescent="0.25">
      <c r="A2074" t="s">
        <v>13</v>
      </c>
      <c r="B2074" t="s">
        <v>4</v>
      </c>
      <c r="C2074">
        <v>1985</v>
      </c>
      <c r="D2074">
        <v>39</v>
      </c>
      <c r="E2074" t="s">
        <v>31</v>
      </c>
      <c r="F2074">
        <v>9.9988234736838683E-2</v>
      </c>
    </row>
    <row r="2075" spans="1:6" x14ac:dyDescent="0.25">
      <c r="A2075" t="s">
        <v>13</v>
      </c>
      <c r="B2075" t="s">
        <v>4</v>
      </c>
      <c r="C2075">
        <v>1986</v>
      </c>
      <c r="D2075">
        <v>37</v>
      </c>
      <c r="E2075" t="s">
        <v>31</v>
      </c>
      <c r="F2075">
        <v>0.10005598506746083</v>
      </c>
    </row>
    <row r="2076" spans="1:6" x14ac:dyDescent="0.25">
      <c r="A2076" t="s">
        <v>13</v>
      </c>
      <c r="B2076" t="s">
        <v>4</v>
      </c>
      <c r="C2076">
        <v>1987</v>
      </c>
      <c r="D2076">
        <v>29</v>
      </c>
      <c r="E2076" t="s">
        <v>31</v>
      </c>
      <c r="F2076">
        <v>0.10010294475916297</v>
      </c>
    </row>
    <row r="2077" spans="1:6" x14ac:dyDescent="0.25">
      <c r="A2077" t="s">
        <v>13</v>
      </c>
      <c r="B2077" t="s">
        <v>4</v>
      </c>
      <c r="C2077">
        <v>1988</v>
      </c>
      <c r="D2077">
        <v>38</v>
      </c>
      <c r="E2077" t="s">
        <v>31</v>
      </c>
      <c r="F2077">
        <v>0.10003228366059</v>
      </c>
    </row>
    <row r="2078" spans="1:6" x14ac:dyDescent="0.25">
      <c r="A2078" t="s">
        <v>13</v>
      </c>
      <c r="B2078" t="s">
        <v>4</v>
      </c>
      <c r="C2078">
        <v>1989</v>
      </c>
      <c r="D2078">
        <v>22</v>
      </c>
      <c r="E2078" t="s">
        <v>31</v>
      </c>
      <c r="F2078">
        <v>0.10003229152648919</v>
      </c>
    </row>
    <row r="2079" spans="1:6" x14ac:dyDescent="0.25">
      <c r="A2079" t="s">
        <v>13</v>
      </c>
      <c r="B2079" t="s">
        <v>4</v>
      </c>
      <c r="C2079">
        <v>1990</v>
      </c>
      <c r="D2079">
        <v>27</v>
      </c>
      <c r="E2079" t="s">
        <v>31</v>
      </c>
      <c r="F2079">
        <v>0.10004608600053351</v>
      </c>
    </row>
    <row r="2080" spans="1:6" x14ac:dyDescent="0.25">
      <c r="A2080" t="s">
        <v>13</v>
      </c>
      <c r="B2080" t="s">
        <v>4</v>
      </c>
      <c r="C2080">
        <v>1991</v>
      </c>
      <c r="D2080">
        <v>28</v>
      </c>
      <c r="E2080" t="s">
        <v>31</v>
      </c>
      <c r="F2080">
        <v>0.10006900674968741</v>
      </c>
    </row>
    <row r="2081" spans="1:6" x14ac:dyDescent="0.25">
      <c r="A2081" t="s">
        <v>13</v>
      </c>
      <c r="B2081" t="s">
        <v>4</v>
      </c>
      <c r="C2081">
        <v>1992</v>
      </c>
      <c r="D2081">
        <v>25</v>
      </c>
      <c r="E2081" t="s">
        <v>31</v>
      </c>
      <c r="F2081">
        <v>9.9985170226435535E-2</v>
      </c>
    </row>
    <row r="2082" spans="1:6" x14ac:dyDescent="0.25">
      <c r="A2082" t="s">
        <v>13</v>
      </c>
      <c r="B2082" t="s">
        <v>4</v>
      </c>
      <c r="C2082">
        <v>1993</v>
      </c>
      <c r="D2082">
        <v>23</v>
      </c>
      <c r="E2082" t="s">
        <v>31</v>
      </c>
      <c r="F2082">
        <v>0.10001598784396734</v>
      </c>
    </row>
    <row r="2083" spans="1:6" x14ac:dyDescent="0.25">
      <c r="A2083" t="s">
        <v>13</v>
      </c>
      <c r="B2083" t="s">
        <v>4</v>
      </c>
      <c r="C2083">
        <v>1994</v>
      </c>
      <c r="D2083">
        <v>32</v>
      </c>
      <c r="E2083" t="s">
        <v>31</v>
      </c>
      <c r="F2083">
        <v>0.10002965414571617</v>
      </c>
    </row>
    <row r="2084" spans="1:6" x14ac:dyDescent="0.25">
      <c r="A2084" t="s">
        <v>13</v>
      </c>
      <c r="B2084" t="s">
        <v>4</v>
      </c>
      <c r="C2084">
        <v>1995</v>
      </c>
      <c r="D2084">
        <v>33</v>
      </c>
      <c r="E2084" t="s">
        <v>31</v>
      </c>
      <c r="F2084">
        <v>0.10005933035956081</v>
      </c>
    </row>
    <row r="2085" spans="1:6" x14ac:dyDescent="0.25">
      <c r="A2085" t="s">
        <v>13</v>
      </c>
      <c r="B2085" t="s">
        <v>4</v>
      </c>
      <c r="C2085">
        <v>1996</v>
      </c>
      <c r="D2085">
        <v>31</v>
      </c>
      <c r="E2085" t="s">
        <v>31</v>
      </c>
      <c r="F2085">
        <v>0.10006906348380454</v>
      </c>
    </row>
    <row r="2086" spans="1:6" x14ac:dyDescent="0.25">
      <c r="A2086" t="s">
        <v>13</v>
      </c>
      <c r="B2086" t="s">
        <v>4</v>
      </c>
      <c r="C2086">
        <v>1997</v>
      </c>
      <c r="D2086">
        <v>20</v>
      </c>
      <c r="E2086" t="s">
        <v>31</v>
      </c>
      <c r="F2086">
        <v>9.9975019978569474E-2</v>
      </c>
    </row>
    <row r="2087" spans="1:6" x14ac:dyDescent="0.25">
      <c r="A2087" t="s">
        <v>13</v>
      </c>
      <c r="B2087" t="s">
        <v>4</v>
      </c>
      <c r="C2087">
        <v>1998</v>
      </c>
      <c r="D2087">
        <v>35</v>
      </c>
      <c r="E2087" t="s">
        <v>31</v>
      </c>
      <c r="F2087">
        <v>0.10004864755298772</v>
      </c>
    </row>
    <row r="2088" spans="1:6" x14ac:dyDescent="0.25">
      <c r="A2088" t="s">
        <v>13</v>
      </c>
      <c r="B2088" t="s">
        <v>4</v>
      </c>
      <c r="C2088">
        <v>1999</v>
      </c>
      <c r="D2088">
        <v>26</v>
      </c>
      <c r="E2088" t="s">
        <v>31</v>
      </c>
      <c r="F2088">
        <v>0.10001712325334365</v>
      </c>
    </row>
    <row r="2089" spans="1:6" x14ac:dyDescent="0.25">
      <c r="A2089" t="s">
        <v>13</v>
      </c>
      <c r="B2089" t="s">
        <v>4</v>
      </c>
      <c r="C2089">
        <v>2000</v>
      </c>
      <c r="D2089">
        <v>1</v>
      </c>
      <c r="E2089" t="s">
        <v>31</v>
      </c>
      <c r="F2089">
        <v>9.9967509592910619E-2</v>
      </c>
    </row>
    <row r="2090" spans="1:6" x14ac:dyDescent="0.25">
      <c r="A2090" t="s">
        <v>13</v>
      </c>
      <c r="B2090" t="s">
        <v>4</v>
      </c>
      <c r="C2090">
        <v>2001</v>
      </c>
      <c r="D2090">
        <v>16</v>
      </c>
      <c r="E2090" t="s">
        <v>31</v>
      </c>
      <c r="F2090">
        <v>0.10006867349562808</v>
      </c>
    </row>
    <row r="2091" spans="1:6" x14ac:dyDescent="0.25">
      <c r="A2091" t="s">
        <v>13</v>
      </c>
      <c r="B2091" t="s">
        <v>4</v>
      </c>
      <c r="C2091">
        <v>2002</v>
      </c>
      <c r="D2091">
        <v>5</v>
      </c>
      <c r="E2091" t="s">
        <v>31</v>
      </c>
      <c r="F2091">
        <v>0.10004107991149562</v>
      </c>
    </row>
    <row r="2092" spans="1:6" x14ac:dyDescent="0.25">
      <c r="A2092" t="s">
        <v>13</v>
      </c>
      <c r="B2092" t="s">
        <v>4</v>
      </c>
      <c r="C2092">
        <v>2003</v>
      </c>
      <c r="D2092">
        <v>12</v>
      </c>
      <c r="E2092" t="s">
        <v>31</v>
      </c>
      <c r="F2092">
        <v>0.10003934649795522</v>
      </c>
    </row>
    <row r="2093" spans="1:6" x14ac:dyDescent="0.25">
      <c r="A2093" t="s">
        <v>13</v>
      </c>
      <c r="B2093" t="s">
        <v>4</v>
      </c>
      <c r="C2093">
        <v>2004</v>
      </c>
      <c r="D2093">
        <v>10</v>
      </c>
      <c r="E2093" t="s">
        <v>31</v>
      </c>
      <c r="F2093">
        <v>0.1000157565831902</v>
      </c>
    </row>
    <row r="2094" spans="1:6" x14ac:dyDescent="0.25">
      <c r="A2094" t="s">
        <v>13</v>
      </c>
      <c r="B2094" t="s">
        <v>4</v>
      </c>
      <c r="C2094">
        <v>2005</v>
      </c>
      <c r="D2094">
        <v>4</v>
      </c>
      <c r="E2094" t="s">
        <v>31</v>
      </c>
      <c r="F2094">
        <v>0.10005140727089373</v>
      </c>
    </row>
    <row r="2095" spans="1:6" x14ac:dyDescent="0.25">
      <c r="A2095" t="s">
        <v>13</v>
      </c>
      <c r="B2095" t="s">
        <v>4</v>
      </c>
      <c r="C2095">
        <v>2006</v>
      </c>
      <c r="D2095">
        <v>9</v>
      </c>
      <c r="E2095" t="s">
        <v>31</v>
      </c>
      <c r="F2095">
        <v>0.10002217353029284</v>
      </c>
    </row>
    <row r="2096" spans="1:6" x14ac:dyDescent="0.25">
      <c r="A2096" t="s">
        <v>13</v>
      </c>
      <c r="B2096" t="s">
        <v>4</v>
      </c>
      <c r="C2096">
        <v>2007</v>
      </c>
      <c r="D2096">
        <v>19</v>
      </c>
      <c r="E2096" t="s">
        <v>31</v>
      </c>
      <c r="F2096">
        <v>0.10001524135991507</v>
      </c>
    </row>
    <row r="2097" spans="1:6" x14ac:dyDescent="0.25">
      <c r="A2097" t="s">
        <v>13</v>
      </c>
      <c r="B2097" t="s">
        <v>4</v>
      </c>
      <c r="C2097">
        <v>2008</v>
      </c>
      <c r="D2097">
        <v>6</v>
      </c>
      <c r="E2097" t="s">
        <v>31</v>
      </c>
      <c r="F2097">
        <v>9.9977680986455236E-2</v>
      </c>
    </row>
    <row r="2098" spans="1:6" x14ac:dyDescent="0.25">
      <c r="A2098" t="s">
        <v>13</v>
      </c>
      <c r="B2098" t="s">
        <v>4</v>
      </c>
      <c r="C2098">
        <v>2009</v>
      </c>
      <c r="D2098">
        <v>3</v>
      </c>
      <c r="E2098" t="s">
        <v>31</v>
      </c>
      <c r="F2098">
        <v>0.10008592015145633</v>
      </c>
    </row>
    <row r="2099" spans="1:6" x14ac:dyDescent="0.25">
      <c r="A2099" t="s">
        <v>13</v>
      </c>
      <c r="B2099" t="s">
        <v>4</v>
      </c>
      <c r="C2099">
        <v>2010</v>
      </c>
      <c r="D2099">
        <v>17</v>
      </c>
      <c r="E2099" t="s">
        <v>31</v>
      </c>
      <c r="F2099">
        <v>0.10007670365152828</v>
      </c>
    </row>
    <row r="2100" spans="1:6" x14ac:dyDescent="0.25">
      <c r="A2100" t="s">
        <v>13</v>
      </c>
      <c r="B2100" t="s">
        <v>4</v>
      </c>
      <c r="C2100">
        <v>2011</v>
      </c>
      <c r="D2100">
        <v>13</v>
      </c>
      <c r="E2100" t="s">
        <v>31</v>
      </c>
      <c r="F2100">
        <v>9.9976769464858645E-2</v>
      </c>
    </row>
    <row r="2101" spans="1:6" x14ac:dyDescent="0.25">
      <c r="A2101" t="s">
        <v>13</v>
      </c>
      <c r="B2101" t="s">
        <v>4</v>
      </c>
      <c r="C2101">
        <v>2012</v>
      </c>
      <c r="D2101">
        <v>14</v>
      </c>
      <c r="E2101" t="s">
        <v>31</v>
      </c>
      <c r="F2101">
        <v>0.10003314685839237</v>
      </c>
    </row>
    <row r="2102" spans="1:6" x14ac:dyDescent="0.25">
      <c r="A2102" t="s">
        <v>13</v>
      </c>
      <c r="B2102" t="s">
        <v>4</v>
      </c>
      <c r="C2102">
        <v>2013</v>
      </c>
      <c r="D2102">
        <v>18</v>
      </c>
      <c r="E2102" t="s">
        <v>31</v>
      </c>
      <c r="F2102">
        <v>0.10004484151490889</v>
      </c>
    </row>
    <row r="2103" spans="1:6" x14ac:dyDescent="0.25">
      <c r="A2103" t="s">
        <v>13</v>
      </c>
      <c r="B2103" t="s">
        <v>4</v>
      </c>
      <c r="C2103">
        <v>2014</v>
      </c>
      <c r="D2103">
        <v>15</v>
      </c>
      <c r="E2103" t="s">
        <v>31</v>
      </c>
      <c r="F2103">
        <v>9.9977616077872658E-2</v>
      </c>
    </row>
    <row r="2104" spans="1:6" x14ac:dyDescent="0.25">
      <c r="A2104" t="s">
        <v>13</v>
      </c>
      <c r="B2104" t="s">
        <v>4</v>
      </c>
      <c r="C2104">
        <v>2015</v>
      </c>
      <c r="D2104">
        <v>7</v>
      </c>
      <c r="E2104" t="s">
        <v>31</v>
      </c>
      <c r="F2104">
        <v>0.10009244303060663</v>
      </c>
    </row>
    <row r="2105" spans="1:6" x14ac:dyDescent="0.25">
      <c r="A2105" t="s">
        <v>13</v>
      </c>
      <c r="B2105" t="s">
        <v>4</v>
      </c>
      <c r="C2105">
        <v>2016</v>
      </c>
      <c r="D2105">
        <v>8</v>
      </c>
      <c r="E2105" t="s">
        <v>31</v>
      </c>
      <c r="F2105">
        <v>0.10009595940308519</v>
      </c>
    </row>
    <row r="2106" spans="1:6" x14ac:dyDescent="0.25">
      <c r="A2106" t="s">
        <v>13</v>
      </c>
      <c r="B2106" t="s">
        <v>4</v>
      </c>
      <c r="C2106">
        <v>2017</v>
      </c>
      <c r="D2106">
        <v>2</v>
      </c>
      <c r="E2106" t="s">
        <v>31</v>
      </c>
      <c r="F2106">
        <v>0.10002554756196093</v>
      </c>
    </row>
    <row r="2107" spans="1:6" x14ac:dyDescent="0.25">
      <c r="A2107" t="s">
        <v>13</v>
      </c>
      <c r="B2107" t="s">
        <v>4</v>
      </c>
      <c r="C2107">
        <v>2018</v>
      </c>
      <c r="D2107">
        <v>11</v>
      </c>
      <c r="E2107" t="s">
        <v>31</v>
      </c>
      <c r="F2107">
        <v>0.10002494785714412</v>
      </c>
    </row>
    <row r="2108" spans="1:6" x14ac:dyDescent="0.25">
      <c r="A2108" t="s">
        <v>13</v>
      </c>
      <c r="B2108" t="s">
        <v>4</v>
      </c>
      <c r="C2108">
        <v>1980</v>
      </c>
      <c r="D2108">
        <v>34</v>
      </c>
      <c r="E2108" t="s">
        <v>32</v>
      </c>
      <c r="F2108">
        <v>0</v>
      </c>
    </row>
    <row r="2109" spans="1:6" x14ac:dyDescent="0.25">
      <c r="A2109" t="s">
        <v>13</v>
      </c>
      <c r="B2109" t="s">
        <v>4</v>
      </c>
      <c r="C2109">
        <v>1981</v>
      </c>
      <c r="D2109">
        <v>36</v>
      </c>
      <c r="E2109" t="s">
        <v>32</v>
      </c>
      <c r="F2109">
        <v>0</v>
      </c>
    </row>
    <row r="2110" spans="1:6" x14ac:dyDescent="0.25">
      <c r="A2110" t="s">
        <v>13</v>
      </c>
      <c r="B2110" t="s">
        <v>4</v>
      </c>
      <c r="C2110">
        <v>1982</v>
      </c>
      <c r="D2110">
        <v>30</v>
      </c>
      <c r="E2110" t="s">
        <v>32</v>
      </c>
      <c r="F2110">
        <v>0</v>
      </c>
    </row>
    <row r="2111" spans="1:6" x14ac:dyDescent="0.25">
      <c r="A2111" t="s">
        <v>13</v>
      </c>
      <c r="B2111" t="s">
        <v>4</v>
      </c>
      <c r="C2111">
        <v>1983</v>
      </c>
      <c r="D2111">
        <v>21</v>
      </c>
      <c r="E2111" t="s">
        <v>32</v>
      </c>
      <c r="F2111">
        <v>0</v>
      </c>
    </row>
    <row r="2112" spans="1:6" x14ac:dyDescent="0.25">
      <c r="A2112" t="s">
        <v>13</v>
      </c>
      <c r="B2112" t="s">
        <v>4</v>
      </c>
      <c r="C2112">
        <v>1984</v>
      </c>
      <c r="D2112">
        <v>24</v>
      </c>
      <c r="E2112" t="s">
        <v>32</v>
      </c>
      <c r="F2112">
        <v>0</v>
      </c>
    </row>
    <row r="2113" spans="1:6" x14ac:dyDescent="0.25">
      <c r="A2113" t="s">
        <v>13</v>
      </c>
      <c r="B2113" t="s">
        <v>4</v>
      </c>
      <c r="C2113">
        <v>1985</v>
      </c>
      <c r="D2113">
        <v>39</v>
      </c>
      <c r="E2113" t="s">
        <v>32</v>
      </c>
      <c r="F2113">
        <v>0</v>
      </c>
    </row>
    <row r="2114" spans="1:6" x14ac:dyDescent="0.25">
      <c r="A2114" t="s">
        <v>13</v>
      </c>
      <c r="B2114" t="s">
        <v>4</v>
      </c>
      <c r="C2114">
        <v>1986</v>
      </c>
      <c r="D2114">
        <v>37</v>
      </c>
      <c r="E2114" t="s">
        <v>32</v>
      </c>
      <c r="F2114">
        <v>0</v>
      </c>
    </row>
    <row r="2115" spans="1:6" x14ac:dyDescent="0.25">
      <c r="A2115" t="s">
        <v>13</v>
      </c>
      <c r="B2115" t="s">
        <v>4</v>
      </c>
      <c r="C2115">
        <v>1987</v>
      </c>
      <c r="D2115">
        <v>29</v>
      </c>
      <c r="E2115" t="s">
        <v>32</v>
      </c>
      <c r="F2115">
        <v>0</v>
      </c>
    </row>
    <row r="2116" spans="1:6" x14ac:dyDescent="0.25">
      <c r="A2116" t="s">
        <v>13</v>
      </c>
      <c r="B2116" t="s">
        <v>4</v>
      </c>
      <c r="C2116">
        <v>1988</v>
      </c>
      <c r="D2116">
        <v>38</v>
      </c>
      <c r="E2116" t="s">
        <v>32</v>
      </c>
      <c r="F2116">
        <v>0</v>
      </c>
    </row>
    <row r="2117" spans="1:6" x14ac:dyDescent="0.25">
      <c r="A2117" t="s">
        <v>13</v>
      </c>
      <c r="B2117" t="s">
        <v>4</v>
      </c>
      <c r="C2117">
        <v>1989</v>
      </c>
      <c r="D2117">
        <v>22</v>
      </c>
      <c r="E2117" t="s">
        <v>32</v>
      </c>
      <c r="F2117">
        <v>0</v>
      </c>
    </row>
    <row r="2118" spans="1:6" x14ac:dyDescent="0.25">
      <c r="A2118" t="s">
        <v>13</v>
      </c>
      <c r="B2118" t="s">
        <v>4</v>
      </c>
      <c r="C2118">
        <v>1990</v>
      </c>
      <c r="D2118">
        <v>27</v>
      </c>
      <c r="E2118" t="s">
        <v>32</v>
      </c>
      <c r="F2118">
        <v>0</v>
      </c>
    </row>
    <row r="2119" spans="1:6" x14ac:dyDescent="0.25">
      <c r="A2119" t="s">
        <v>13</v>
      </c>
      <c r="B2119" t="s">
        <v>4</v>
      </c>
      <c r="C2119">
        <v>1991</v>
      </c>
      <c r="D2119">
        <v>28</v>
      </c>
      <c r="E2119" t="s">
        <v>32</v>
      </c>
      <c r="F2119">
        <v>0</v>
      </c>
    </row>
    <row r="2120" spans="1:6" x14ac:dyDescent="0.25">
      <c r="A2120" t="s">
        <v>13</v>
      </c>
      <c r="B2120" t="s">
        <v>4</v>
      </c>
      <c r="C2120">
        <v>1992</v>
      </c>
      <c r="D2120">
        <v>25</v>
      </c>
      <c r="E2120" t="s">
        <v>32</v>
      </c>
      <c r="F2120">
        <v>0</v>
      </c>
    </row>
    <row r="2121" spans="1:6" x14ac:dyDescent="0.25">
      <c r="A2121" t="s">
        <v>13</v>
      </c>
      <c r="B2121" t="s">
        <v>4</v>
      </c>
      <c r="C2121">
        <v>1993</v>
      </c>
      <c r="D2121">
        <v>23</v>
      </c>
      <c r="E2121" t="s">
        <v>32</v>
      </c>
      <c r="F2121">
        <v>0</v>
      </c>
    </row>
    <row r="2122" spans="1:6" x14ac:dyDescent="0.25">
      <c r="A2122" t="s">
        <v>13</v>
      </c>
      <c r="B2122" t="s">
        <v>4</v>
      </c>
      <c r="C2122">
        <v>1994</v>
      </c>
      <c r="D2122">
        <v>32</v>
      </c>
      <c r="E2122" t="s">
        <v>32</v>
      </c>
      <c r="F2122">
        <v>0</v>
      </c>
    </row>
    <row r="2123" spans="1:6" x14ac:dyDescent="0.25">
      <c r="A2123" t="s">
        <v>13</v>
      </c>
      <c r="B2123" t="s">
        <v>4</v>
      </c>
      <c r="C2123">
        <v>1995</v>
      </c>
      <c r="D2123">
        <v>33</v>
      </c>
      <c r="E2123" t="s">
        <v>32</v>
      </c>
      <c r="F2123">
        <v>0</v>
      </c>
    </row>
    <row r="2124" spans="1:6" x14ac:dyDescent="0.25">
      <c r="A2124" t="s">
        <v>13</v>
      </c>
      <c r="B2124" t="s">
        <v>4</v>
      </c>
      <c r="C2124">
        <v>1996</v>
      </c>
      <c r="D2124">
        <v>31</v>
      </c>
      <c r="E2124" t="s">
        <v>32</v>
      </c>
      <c r="F2124">
        <v>0</v>
      </c>
    </row>
    <row r="2125" spans="1:6" x14ac:dyDescent="0.25">
      <c r="A2125" t="s">
        <v>13</v>
      </c>
      <c r="B2125" t="s">
        <v>4</v>
      </c>
      <c r="C2125">
        <v>1997</v>
      </c>
      <c r="D2125">
        <v>20</v>
      </c>
      <c r="E2125" t="s">
        <v>32</v>
      </c>
      <c r="F2125">
        <v>0</v>
      </c>
    </row>
    <row r="2126" spans="1:6" x14ac:dyDescent="0.25">
      <c r="A2126" t="s">
        <v>13</v>
      </c>
      <c r="B2126" t="s">
        <v>4</v>
      </c>
      <c r="C2126">
        <v>1998</v>
      </c>
      <c r="D2126">
        <v>35</v>
      </c>
      <c r="E2126" t="s">
        <v>32</v>
      </c>
      <c r="F2126">
        <v>0</v>
      </c>
    </row>
    <row r="2127" spans="1:6" x14ac:dyDescent="0.25">
      <c r="A2127" t="s">
        <v>13</v>
      </c>
      <c r="B2127" t="s">
        <v>4</v>
      </c>
      <c r="C2127">
        <v>1999</v>
      </c>
      <c r="D2127">
        <v>26</v>
      </c>
      <c r="E2127" t="s">
        <v>32</v>
      </c>
      <c r="F2127">
        <v>0</v>
      </c>
    </row>
    <row r="2128" spans="1:6" x14ac:dyDescent="0.25">
      <c r="A2128" t="s">
        <v>13</v>
      </c>
      <c r="B2128" t="s">
        <v>4</v>
      </c>
      <c r="C2128">
        <v>2000</v>
      </c>
      <c r="D2128">
        <v>1</v>
      </c>
      <c r="E2128" t="s">
        <v>32</v>
      </c>
      <c r="F2128">
        <v>0</v>
      </c>
    </row>
    <row r="2129" spans="1:6" x14ac:dyDescent="0.25">
      <c r="A2129" t="s">
        <v>13</v>
      </c>
      <c r="B2129" t="s">
        <v>4</v>
      </c>
      <c r="C2129">
        <v>2001</v>
      </c>
      <c r="D2129">
        <v>16</v>
      </c>
      <c r="E2129" t="s">
        <v>32</v>
      </c>
      <c r="F2129">
        <v>0</v>
      </c>
    </row>
    <row r="2130" spans="1:6" x14ac:dyDescent="0.25">
      <c r="A2130" t="s">
        <v>13</v>
      </c>
      <c r="B2130" t="s">
        <v>4</v>
      </c>
      <c r="C2130">
        <v>2002</v>
      </c>
      <c r="D2130">
        <v>5</v>
      </c>
      <c r="E2130" t="s">
        <v>32</v>
      </c>
      <c r="F2130">
        <v>0</v>
      </c>
    </row>
    <row r="2131" spans="1:6" x14ac:dyDescent="0.25">
      <c r="A2131" t="s">
        <v>13</v>
      </c>
      <c r="B2131" t="s">
        <v>4</v>
      </c>
      <c r="C2131">
        <v>2003</v>
      </c>
      <c r="D2131">
        <v>12</v>
      </c>
      <c r="E2131" t="s">
        <v>32</v>
      </c>
      <c r="F2131">
        <v>0</v>
      </c>
    </row>
    <row r="2132" spans="1:6" x14ac:dyDescent="0.25">
      <c r="A2132" t="s">
        <v>13</v>
      </c>
      <c r="B2132" t="s">
        <v>4</v>
      </c>
      <c r="C2132">
        <v>2004</v>
      </c>
      <c r="D2132">
        <v>10</v>
      </c>
      <c r="E2132" t="s">
        <v>32</v>
      </c>
      <c r="F2132">
        <v>0</v>
      </c>
    </row>
    <row r="2133" spans="1:6" x14ac:dyDescent="0.25">
      <c r="A2133" t="s">
        <v>13</v>
      </c>
      <c r="B2133" t="s">
        <v>4</v>
      </c>
      <c r="C2133">
        <v>2005</v>
      </c>
      <c r="D2133">
        <v>4</v>
      </c>
      <c r="E2133" t="s">
        <v>32</v>
      </c>
      <c r="F2133">
        <v>0</v>
      </c>
    </row>
    <row r="2134" spans="1:6" x14ac:dyDescent="0.25">
      <c r="A2134" t="s">
        <v>13</v>
      </c>
      <c r="B2134" t="s">
        <v>4</v>
      </c>
      <c r="C2134">
        <v>2006</v>
      </c>
      <c r="D2134">
        <v>9</v>
      </c>
      <c r="E2134" t="s">
        <v>32</v>
      </c>
      <c r="F2134">
        <v>0</v>
      </c>
    </row>
    <row r="2135" spans="1:6" x14ac:dyDescent="0.25">
      <c r="A2135" t="s">
        <v>13</v>
      </c>
      <c r="B2135" t="s">
        <v>4</v>
      </c>
      <c r="C2135">
        <v>2007</v>
      </c>
      <c r="D2135">
        <v>19</v>
      </c>
      <c r="E2135" t="s">
        <v>32</v>
      </c>
      <c r="F2135">
        <v>0</v>
      </c>
    </row>
    <row r="2136" spans="1:6" x14ac:dyDescent="0.25">
      <c r="A2136" t="s">
        <v>13</v>
      </c>
      <c r="B2136" t="s">
        <v>4</v>
      </c>
      <c r="C2136">
        <v>2008</v>
      </c>
      <c r="D2136">
        <v>6</v>
      </c>
      <c r="E2136" t="s">
        <v>32</v>
      </c>
      <c r="F2136">
        <v>0</v>
      </c>
    </row>
    <row r="2137" spans="1:6" x14ac:dyDescent="0.25">
      <c r="A2137" t="s">
        <v>13</v>
      </c>
      <c r="B2137" t="s">
        <v>4</v>
      </c>
      <c r="C2137">
        <v>2009</v>
      </c>
      <c r="D2137">
        <v>3</v>
      </c>
      <c r="E2137" t="s">
        <v>32</v>
      </c>
      <c r="F2137">
        <v>0</v>
      </c>
    </row>
    <row r="2138" spans="1:6" x14ac:dyDescent="0.25">
      <c r="A2138" t="s">
        <v>13</v>
      </c>
      <c r="B2138" t="s">
        <v>4</v>
      </c>
      <c r="C2138">
        <v>2010</v>
      </c>
      <c r="D2138">
        <v>17</v>
      </c>
      <c r="E2138" t="s">
        <v>32</v>
      </c>
      <c r="F2138">
        <v>0</v>
      </c>
    </row>
    <row r="2139" spans="1:6" x14ac:dyDescent="0.25">
      <c r="A2139" t="s">
        <v>13</v>
      </c>
      <c r="B2139" t="s">
        <v>4</v>
      </c>
      <c r="C2139">
        <v>2011</v>
      </c>
      <c r="D2139">
        <v>13</v>
      </c>
      <c r="E2139" t="s">
        <v>32</v>
      </c>
      <c r="F2139">
        <v>0</v>
      </c>
    </row>
    <row r="2140" spans="1:6" x14ac:dyDescent="0.25">
      <c r="A2140" t="s">
        <v>13</v>
      </c>
      <c r="B2140" t="s">
        <v>4</v>
      </c>
      <c r="C2140">
        <v>2012</v>
      </c>
      <c r="D2140">
        <v>14</v>
      </c>
      <c r="E2140" t="s">
        <v>32</v>
      </c>
      <c r="F2140">
        <v>0</v>
      </c>
    </row>
    <row r="2141" spans="1:6" x14ac:dyDescent="0.25">
      <c r="A2141" t="s">
        <v>13</v>
      </c>
      <c r="B2141" t="s">
        <v>4</v>
      </c>
      <c r="C2141">
        <v>2013</v>
      </c>
      <c r="D2141">
        <v>18</v>
      </c>
      <c r="E2141" t="s">
        <v>32</v>
      </c>
      <c r="F2141">
        <v>0</v>
      </c>
    </row>
    <row r="2142" spans="1:6" x14ac:dyDescent="0.25">
      <c r="A2142" t="s">
        <v>13</v>
      </c>
      <c r="B2142" t="s">
        <v>4</v>
      </c>
      <c r="C2142">
        <v>2014</v>
      </c>
      <c r="D2142">
        <v>15</v>
      </c>
      <c r="E2142" t="s">
        <v>32</v>
      </c>
      <c r="F2142">
        <v>0</v>
      </c>
    </row>
    <row r="2143" spans="1:6" x14ac:dyDescent="0.25">
      <c r="A2143" t="s">
        <v>13</v>
      </c>
      <c r="B2143" t="s">
        <v>4</v>
      </c>
      <c r="C2143">
        <v>2015</v>
      </c>
      <c r="D2143">
        <v>7</v>
      </c>
      <c r="E2143" t="s">
        <v>32</v>
      </c>
      <c r="F2143">
        <v>0</v>
      </c>
    </row>
    <row r="2144" spans="1:6" x14ac:dyDescent="0.25">
      <c r="A2144" t="s">
        <v>13</v>
      </c>
      <c r="B2144" t="s">
        <v>4</v>
      </c>
      <c r="C2144">
        <v>2016</v>
      </c>
      <c r="D2144">
        <v>8</v>
      </c>
      <c r="E2144" t="s">
        <v>32</v>
      </c>
      <c r="F2144">
        <v>0</v>
      </c>
    </row>
    <row r="2145" spans="1:6" x14ac:dyDescent="0.25">
      <c r="A2145" t="s">
        <v>13</v>
      </c>
      <c r="B2145" t="s">
        <v>4</v>
      </c>
      <c r="C2145">
        <v>2017</v>
      </c>
      <c r="D2145">
        <v>2</v>
      </c>
      <c r="E2145" t="s">
        <v>32</v>
      </c>
      <c r="F2145">
        <v>0</v>
      </c>
    </row>
    <row r="2146" spans="1:6" x14ac:dyDescent="0.25">
      <c r="A2146" t="s">
        <v>13</v>
      </c>
      <c r="B2146" t="s">
        <v>4</v>
      </c>
      <c r="C2146">
        <v>2018</v>
      </c>
      <c r="D2146">
        <v>11</v>
      </c>
      <c r="E2146" t="s">
        <v>32</v>
      </c>
      <c r="F2146">
        <v>0</v>
      </c>
    </row>
    <row r="2147" spans="1:6" x14ac:dyDescent="0.25">
      <c r="A2147" t="s">
        <v>13</v>
      </c>
      <c r="B2147" t="s">
        <v>4</v>
      </c>
      <c r="C2147">
        <v>1980</v>
      </c>
      <c r="D2147">
        <v>34</v>
      </c>
      <c r="E2147" t="s">
        <v>27</v>
      </c>
      <c r="F2147">
        <v>4.2556767523873974E-2</v>
      </c>
    </row>
    <row r="2148" spans="1:6" x14ac:dyDescent="0.25">
      <c r="A2148" t="s">
        <v>13</v>
      </c>
      <c r="B2148" t="s">
        <v>4</v>
      </c>
      <c r="C2148">
        <v>1981</v>
      </c>
      <c r="D2148">
        <v>36</v>
      </c>
      <c r="E2148" t="s">
        <v>27</v>
      </c>
      <c r="F2148">
        <v>3.9874766599399605E-2</v>
      </c>
    </row>
    <row r="2149" spans="1:6" x14ac:dyDescent="0.25">
      <c r="A2149" t="s">
        <v>13</v>
      </c>
      <c r="B2149" t="s">
        <v>4</v>
      </c>
      <c r="C2149">
        <v>1982</v>
      </c>
      <c r="D2149">
        <v>30</v>
      </c>
      <c r="E2149" t="s">
        <v>27</v>
      </c>
      <c r="F2149">
        <v>4.3765110086581203E-2</v>
      </c>
    </row>
    <row r="2150" spans="1:6" x14ac:dyDescent="0.25">
      <c r="A2150" t="s">
        <v>13</v>
      </c>
      <c r="B2150" t="s">
        <v>4</v>
      </c>
      <c r="C2150">
        <v>1983</v>
      </c>
      <c r="D2150">
        <v>21</v>
      </c>
      <c r="E2150" t="s">
        <v>27</v>
      </c>
      <c r="F2150">
        <v>4.8074418515352588E-2</v>
      </c>
    </row>
    <row r="2151" spans="1:6" x14ac:dyDescent="0.25">
      <c r="A2151" t="s">
        <v>13</v>
      </c>
      <c r="B2151" t="s">
        <v>4</v>
      </c>
      <c r="C2151">
        <v>1984</v>
      </c>
      <c r="D2151">
        <v>24</v>
      </c>
      <c r="E2151" t="s">
        <v>27</v>
      </c>
      <c r="F2151">
        <v>4.5751691542331538E-2</v>
      </c>
    </row>
    <row r="2152" spans="1:6" x14ac:dyDescent="0.25">
      <c r="A2152" t="s">
        <v>13</v>
      </c>
      <c r="B2152" t="s">
        <v>4</v>
      </c>
      <c r="C2152">
        <v>1985</v>
      </c>
      <c r="D2152">
        <v>39</v>
      </c>
      <c r="E2152" t="s">
        <v>27</v>
      </c>
      <c r="F2152">
        <v>4.2046199888481316E-2</v>
      </c>
    </row>
    <row r="2153" spans="1:6" x14ac:dyDescent="0.25">
      <c r="A2153" t="s">
        <v>13</v>
      </c>
      <c r="B2153" t="s">
        <v>4</v>
      </c>
      <c r="C2153">
        <v>1986</v>
      </c>
      <c r="D2153">
        <v>37</v>
      </c>
      <c r="E2153" t="s">
        <v>27</v>
      </c>
      <c r="F2153">
        <v>4.2042780644307803E-2</v>
      </c>
    </row>
    <row r="2154" spans="1:6" x14ac:dyDescent="0.25">
      <c r="A2154" t="s">
        <v>13</v>
      </c>
      <c r="B2154" t="s">
        <v>4</v>
      </c>
      <c r="C2154">
        <v>1987</v>
      </c>
      <c r="D2154">
        <v>29</v>
      </c>
      <c r="E2154" t="s">
        <v>27</v>
      </c>
      <c r="F2154">
        <v>4.382802540830566E-2</v>
      </c>
    </row>
    <row r="2155" spans="1:6" x14ac:dyDescent="0.25">
      <c r="A2155" t="s">
        <v>13</v>
      </c>
      <c r="B2155" t="s">
        <v>4</v>
      </c>
      <c r="C2155">
        <v>1988</v>
      </c>
      <c r="D2155">
        <v>38</v>
      </c>
      <c r="E2155" t="s">
        <v>27</v>
      </c>
      <c r="F2155">
        <v>4.3011773204405669E-2</v>
      </c>
    </row>
    <row r="2156" spans="1:6" x14ac:dyDescent="0.25">
      <c r="A2156" t="s">
        <v>13</v>
      </c>
      <c r="B2156" t="s">
        <v>4</v>
      </c>
      <c r="C2156">
        <v>1989</v>
      </c>
      <c r="D2156">
        <v>22</v>
      </c>
      <c r="E2156" t="s">
        <v>27</v>
      </c>
      <c r="F2156">
        <v>4.5205473038081555E-2</v>
      </c>
    </row>
    <row r="2157" spans="1:6" x14ac:dyDescent="0.25">
      <c r="A2157" t="s">
        <v>13</v>
      </c>
      <c r="B2157" t="s">
        <v>4</v>
      </c>
      <c r="C2157">
        <v>1990</v>
      </c>
      <c r="D2157">
        <v>27</v>
      </c>
      <c r="E2157" t="s">
        <v>27</v>
      </c>
      <c r="F2157">
        <v>4.2914273037413755E-2</v>
      </c>
    </row>
    <row r="2158" spans="1:6" x14ac:dyDescent="0.25">
      <c r="A2158" t="s">
        <v>13</v>
      </c>
      <c r="B2158" t="s">
        <v>4</v>
      </c>
      <c r="C2158">
        <v>1991</v>
      </c>
      <c r="D2158">
        <v>28</v>
      </c>
      <c r="E2158" t="s">
        <v>27</v>
      </c>
      <c r="F2158">
        <v>4.3362219047260009E-2</v>
      </c>
    </row>
    <row r="2159" spans="1:6" x14ac:dyDescent="0.25">
      <c r="A2159" t="s">
        <v>13</v>
      </c>
      <c r="B2159" t="s">
        <v>4</v>
      </c>
      <c r="C2159">
        <v>1992</v>
      </c>
      <c r="D2159">
        <v>25</v>
      </c>
      <c r="E2159" t="s">
        <v>27</v>
      </c>
      <c r="F2159">
        <v>4.8764371788067008E-2</v>
      </c>
    </row>
    <row r="2160" spans="1:6" x14ac:dyDescent="0.25">
      <c r="A2160" t="s">
        <v>13</v>
      </c>
      <c r="B2160" t="s">
        <v>4</v>
      </c>
      <c r="C2160">
        <v>1993</v>
      </c>
      <c r="D2160">
        <v>23</v>
      </c>
      <c r="E2160" t="s">
        <v>27</v>
      </c>
      <c r="F2160">
        <v>4.6369852178950344E-2</v>
      </c>
    </row>
    <row r="2161" spans="1:6" x14ac:dyDescent="0.25">
      <c r="A2161" t="s">
        <v>13</v>
      </c>
      <c r="B2161" t="s">
        <v>4</v>
      </c>
      <c r="C2161">
        <v>1994</v>
      </c>
      <c r="D2161">
        <v>32</v>
      </c>
      <c r="E2161" t="s">
        <v>27</v>
      </c>
      <c r="F2161">
        <v>4.7339814241660692E-2</v>
      </c>
    </row>
    <row r="2162" spans="1:6" x14ac:dyDescent="0.25">
      <c r="A2162" t="s">
        <v>13</v>
      </c>
      <c r="B2162" t="s">
        <v>4</v>
      </c>
      <c r="C2162">
        <v>1995</v>
      </c>
      <c r="D2162">
        <v>33</v>
      </c>
      <c r="E2162" t="s">
        <v>27</v>
      </c>
      <c r="F2162">
        <v>4.4964824136632976E-2</v>
      </c>
    </row>
    <row r="2163" spans="1:6" x14ac:dyDescent="0.25">
      <c r="A2163" t="s">
        <v>13</v>
      </c>
      <c r="B2163" t="s">
        <v>4</v>
      </c>
      <c r="C2163">
        <v>1996</v>
      </c>
      <c r="D2163">
        <v>31</v>
      </c>
      <c r="E2163" t="s">
        <v>27</v>
      </c>
      <c r="F2163">
        <v>4.4261786366115746E-2</v>
      </c>
    </row>
    <row r="2164" spans="1:6" x14ac:dyDescent="0.25">
      <c r="A2164" t="s">
        <v>13</v>
      </c>
      <c r="B2164" t="s">
        <v>4</v>
      </c>
      <c r="C2164">
        <v>1997</v>
      </c>
      <c r="D2164">
        <v>20</v>
      </c>
      <c r="E2164" t="s">
        <v>27</v>
      </c>
      <c r="F2164">
        <v>4.7713248984932351E-2</v>
      </c>
    </row>
    <row r="2165" spans="1:6" x14ac:dyDescent="0.25">
      <c r="A2165" t="s">
        <v>13</v>
      </c>
      <c r="B2165" t="s">
        <v>4</v>
      </c>
      <c r="C2165">
        <v>1998</v>
      </c>
      <c r="D2165">
        <v>35</v>
      </c>
      <c r="E2165" t="s">
        <v>27</v>
      </c>
      <c r="F2165">
        <v>4.6470753721779411E-2</v>
      </c>
    </row>
    <row r="2166" spans="1:6" x14ac:dyDescent="0.25">
      <c r="A2166" t="s">
        <v>13</v>
      </c>
      <c r="B2166" t="s">
        <v>4</v>
      </c>
      <c r="C2166">
        <v>1999</v>
      </c>
      <c r="D2166">
        <v>26</v>
      </c>
      <c r="E2166" t="s">
        <v>27</v>
      </c>
      <c r="F2166">
        <v>4.8848282701568962E-2</v>
      </c>
    </row>
    <row r="2167" spans="1:6" x14ac:dyDescent="0.25">
      <c r="A2167" t="s">
        <v>13</v>
      </c>
      <c r="B2167" t="s">
        <v>4</v>
      </c>
      <c r="C2167">
        <v>2000</v>
      </c>
      <c r="D2167">
        <v>1</v>
      </c>
      <c r="E2167" t="s">
        <v>27</v>
      </c>
      <c r="F2167">
        <v>7.229471478709229E-2</v>
      </c>
    </row>
    <row r="2168" spans="1:6" x14ac:dyDescent="0.25">
      <c r="A2168" t="s">
        <v>13</v>
      </c>
      <c r="B2168" t="s">
        <v>4</v>
      </c>
      <c r="C2168">
        <v>2001</v>
      </c>
      <c r="D2168">
        <v>16</v>
      </c>
      <c r="E2168" t="s">
        <v>27</v>
      </c>
      <c r="F2168">
        <v>4.8793044246465717E-2</v>
      </c>
    </row>
    <row r="2169" spans="1:6" x14ac:dyDescent="0.25">
      <c r="A2169" t="s">
        <v>13</v>
      </c>
      <c r="B2169" t="s">
        <v>4</v>
      </c>
      <c r="C2169">
        <v>2002</v>
      </c>
      <c r="D2169">
        <v>5</v>
      </c>
      <c r="E2169" t="s">
        <v>27</v>
      </c>
      <c r="F2169">
        <v>5.2299141241241964E-2</v>
      </c>
    </row>
    <row r="2170" spans="1:6" x14ac:dyDescent="0.25">
      <c r="A2170" t="s">
        <v>13</v>
      </c>
      <c r="B2170" t="s">
        <v>4</v>
      </c>
      <c r="C2170">
        <v>2003</v>
      </c>
      <c r="D2170">
        <v>12</v>
      </c>
      <c r="E2170" t="s">
        <v>27</v>
      </c>
      <c r="F2170">
        <v>5.1320474572162857E-2</v>
      </c>
    </row>
    <row r="2171" spans="1:6" x14ac:dyDescent="0.25">
      <c r="A2171" t="s">
        <v>13</v>
      </c>
      <c r="B2171" t="s">
        <v>4</v>
      </c>
      <c r="C2171">
        <v>2004</v>
      </c>
      <c r="D2171">
        <v>10</v>
      </c>
      <c r="E2171" t="s">
        <v>27</v>
      </c>
      <c r="F2171">
        <v>5.2877890706201421E-2</v>
      </c>
    </row>
    <row r="2172" spans="1:6" x14ac:dyDescent="0.25">
      <c r="A2172" t="s">
        <v>13</v>
      </c>
      <c r="B2172" t="s">
        <v>4</v>
      </c>
      <c r="C2172">
        <v>2005</v>
      </c>
      <c r="D2172">
        <v>4</v>
      </c>
      <c r="E2172" t="s">
        <v>27</v>
      </c>
      <c r="F2172">
        <v>5.0548592244037398E-2</v>
      </c>
    </row>
    <row r="2173" spans="1:6" x14ac:dyDescent="0.25">
      <c r="A2173" t="s">
        <v>13</v>
      </c>
      <c r="B2173" t="s">
        <v>4</v>
      </c>
      <c r="C2173">
        <v>2006</v>
      </c>
      <c r="D2173">
        <v>9</v>
      </c>
      <c r="E2173" t="s">
        <v>27</v>
      </c>
      <c r="F2173">
        <v>4.7764458128873657E-2</v>
      </c>
    </row>
    <row r="2174" spans="1:6" x14ac:dyDescent="0.25">
      <c r="A2174" t="s">
        <v>13</v>
      </c>
      <c r="B2174" t="s">
        <v>4</v>
      </c>
      <c r="C2174">
        <v>2007</v>
      </c>
      <c r="D2174">
        <v>19</v>
      </c>
      <c r="E2174" t="s">
        <v>27</v>
      </c>
      <c r="F2174">
        <v>4.9745228674624296E-2</v>
      </c>
    </row>
    <row r="2175" spans="1:6" x14ac:dyDescent="0.25">
      <c r="A2175" t="s">
        <v>13</v>
      </c>
      <c r="B2175" t="s">
        <v>4</v>
      </c>
      <c r="C2175">
        <v>2008</v>
      </c>
      <c r="D2175">
        <v>6</v>
      </c>
      <c r="E2175" t="s">
        <v>27</v>
      </c>
      <c r="F2175">
        <v>5.1670334985328914E-2</v>
      </c>
    </row>
    <row r="2176" spans="1:6" x14ac:dyDescent="0.25">
      <c r="A2176" t="s">
        <v>13</v>
      </c>
      <c r="B2176" t="s">
        <v>4</v>
      </c>
      <c r="C2176">
        <v>2009</v>
      </c>
      <c r="D2176">
        <v>3</v>
      </c>
      <c r="E2176" t="s">
        <v>27</v>
      </c>
      <c r="F2176">
        <v>5.4758072384967361E-2</v>
      </c>
    </row>
    <row r="2177" spans="1:6" x14ac:dyDescent="0.25">
      <c r="A2177" t="s">
        <v>13</v>
      </c>
      <c r="B2177" t="s">
        <v>4</v>
      </c>
      <c r="C2177">
        <v>2010</v>
      </c>
      <c r="D2177">
        <v>17</v>
      </c>
      <c r="E2177" t="s">
        <v>27</v>
      </c>
      <c r="F2177">
        <v>4.516561601161579E-2</v>
      </c>
    </row>
    <row r="2178" spans="1:6" x14ac:dyDescent="0.25">
      <c r="A2178" t="s">
        <v>13</v>
      </c>
      <c r="B2178" t="s">
        <v>4</v>
      </c>
      <c r="C2178">
        <v>2011</v>
      </c>
      <c r="D2178">
        <v>13</v>
      </c>
      <c r="E2178" t="s">
        <v>27</v>
      </c>
      <c r="F2178">
        <v>4.980489208248573E-2</v>
      </c>
    </row>
    <row r="2179" spans="1:6" x14ac:dyDescent="0.25">
      <c r="A2179" t="s">
        <v>13</v>
      </c>
      <c r="B2179" t="s">
        <v>4</v>
      </c>
      <c r="C2179">
        <v>2012</v>
      </c>
      <c r="D2179">
        <v>14</v>
      </c>
      <c r="E2179" t="s">
        <v>27</v>
      </c>
      <c r="F2179">
        <v>5.1150420455793648E-2</v>
      </c>
    </row>
    <row r="2180" spans="1:6" x14ac:dyDescent="0.25">
      <c r="A2180" t="s">
        <v>13</v>
      </c>
      <c r="B2180" t="s">
        <v>4</v>
      </c>
      <c r="C2180">
        <v>2013</v>
      </c>
      <c r="D2180">
        <v>18</v>
      </c>
      <c r="E2180" t="s">
        <v>27</v>
      </c>
      <c r="F2180">
        <v>5.184508959232266E-2</v>
      </c>
    </row>
    <row r="2181" spans="1:6" x14ac:dyDescent="0.25">
      <c r="A2181" t="s">
        <v>13</v>
      </c>
      <c r="B2181" t="s">
        <v>4</v>
      </c>
      <c r="C2181">
        <v>2014</v>
      </c>
      <c r="D2181">
        <v>15</v>
      </c>
      <c r="E2181" t="s">
        <v>27</v>
      </c>
      <c r="F2181">
        <v>5.3479416831017271E-2</v>
      </c>
    </row>
    <row r="2182" spans="1:6" x14ac:dyDescent="0.25">
      <c r="A2182" t="s">
        <v>13</v>
      </c>
      <c r="B2182" t="s">
        <v>4</v>
      </c>
      <c r="C2182">
        <v>2015</v>
      </c>
      <c r="D2182">
        <v>7</v>
      </c>
      <c r="E2182" t="s">
        <v>27</v>
      </c>
      <c r="F2182">
        <v>5.3267648155558192E-2</v>
      </c>
    </row>
    <row r="2183" spans="1:6" x14ac:dyDescent="0.25">
      <c r="A2183" t="s">
        <v>13</v>
      </c>
      <c r="B2183" t="s">
        <v>4</v>
      </c>
      <c r="C2183">
        <v>2016</v>
      </c>
      <c r="D2183">
        <v>8</v>
      </c>
      <c r="E2183" t="s">
        <v>27</v>
      </c>
      <c r="F2183">
        <v>5.5764046157095036E-2</v>
      </c>
    </row>
    <row r="2184" spans="1:6" x14ac:dyDescent="0.25">
      <c r="A2184" t="s">
        <v>13</v>
      </c>
      <c r="B2184" t="s">
        <v>4</v>
      </c>
      <c r="C2184">
        <v>2017</v>
      </c>
      <c r="D2184">
        <v>2</v>
      </c>
      <c r="E2184" t="s">
        <v>27</v>
      </c>
      <c r="F2184">
        <v>5.4970372165159424E-2</v>
      </c>
    </row>
    <row r="2185" spans="1:6" x14ac:dyDescent="0.25">
      <c r="A2185" t="s">
        <v>13</v>
      </c>
      <c r="B2185" t="s">
        <v>4</v>
      </c>
      <c r="C2185">
        <v>2018</v>
      </c>
      <c r="D2185">
        <v>11</v>
      </c>
      <c r="E2185" t="s">
        <v>27</v>
      </c>
      <c r="F2185">
        <v>5.0749601103092283E-2</v>
      </c>
    </row>
    <row r="2186" spans="1:6" x14ac:dyDescent="0.25">
      <c r="A2186" t="s">
        <v>13</v>
      </c>
      <c r="B2186" t="s">
        <v>4</v>
      </c>
      <c r="C2186">
        <v>1980</v>
      </c>
      <c r="D2186">
        <v>34</v>
      </c>
      <c r="E2186" t="s">
        <v>29</v>
      </c>
      <c r="F2186">
        <v>0</v>
      </c>
    </row>
    <row r="2187" spans="1:6" x14ac:dyDescent="0.25">
      <c r="A2187" t="s">
        <v>13</v>
      </c>
      <c r="B2187" t="s">
        <v>4</v>
      </c>
      <c r="C2187">
        <v>1981</v>
      </c>
      <c r="D2187">
        <v>36</v>
      </c>
      <c r="E2187" t="s">
        <v>29</v>
      </c>
      <c r="F2187">
        <v>0</v>
      </c>
    </row>
    <row r="2188" spans="1:6" x14ac:dyDescent="0.25">
      <c r="A2188" t="s">
        <v>13</v>
      </c>
      <c r="B2188" t="s">
        <v>4</v>
      </c>
      <c r="C2188">
        <v>1982</v>
      </c>
      <c r="D2188">
        <v>30</v>
      </c>
      <c r="E2188" t="s">
        <v>29</v>
      </c>
      <c r="F2188">
        <v>0</v>
      </c>
    </row>
    <row r="2189" spans="1:6" x14ac:dyDescent="0.25">
      <c r="A2189" t="s">
        <v>13</v>
      </c>
      <c r="B2189" t="s">
        <v>4</v>
      </c>
      <c r="C2189">
        <v>1983</v>
      </c>
      <c r="D2189">
        <v>21</v>
      </c>
      <c r="E2189" t="s">
        <v>29</v>
      </c>
      <c r="F2189">
        <v>0</v>
      </c>
    </row>
    <row r="2190" spans="1:6" x14ac:dyDescent="0.25">
      <c r="A2190" t="s">
        <v>13</v>
      </c>
      <c r="B2190" t="s">
        <v>4</v>
      </c>
      <c r="C2190">
        <v>1984</v>
      </c>
      <c r="D2190">
        <v>24</v>
      </c>
      <c r="E2190" t="s">
        <v>29</v>
      </c>
      <c r="F2190">
        <v>0</v>
      </c>
    </row>
    <row r="2191" spans="1:6" x14ac:dyDescent="0.25">
      <c r="A2191" t="s">
        <v>13</v>
      </c>
      <c r="B2191" t="s">
        <v>4</v>
      </c>
      <c r="C2191">
        <v>1985</v>
      </c>
      <c r="D2191">
        <v>39</v>
      </c>
      <c r="E2191" t="s">
        <v>29</v>
      </c>
      <c r="F2191">
        <v>0</v>
      </c>
    </row>
    <row r="2192" spans="1:6" x14ac:dyDescent="0.25">
      <c r="A2192" t="s">
        <v>13</v>
      </c>
      <c r="B2192" t="s">
        <v>4</v>
      </c>
      <c r="C2192">
        <v>1986</v>
      </c>
      <c r="D2192">
        <v>37</v>
      </c>
      <c r="E2192" t="s">
        <v>29</v>
      </c>
      <c r="F2192">
        <v>0</v>
      </c>
    </row>
    <row r="2193" spans="1:6" x14ac:dyDescent="0.25">
      <c r="A2193" t="s">
        <v>13</v>
      </c>
      <c r="B2193" t="s">
        <v>4</v>
      </c>
      <c r="C2193">
        <v>1987</v>
      </c>
      <c r="D2193">
        <v>29</v>
      </c>
      <c r="E2193" t="s">
        <v>29</v>
      </c>
      <c r="F2193">
        <v>0</v>
      </c>
    </row>
    <row r="2194" spans="1:6" x14ac:dyDescent="0.25">
      <c r="A2194" t="s">
        <v>13</v>
      </c>
      <c r="B2194" t="s">
        <v>4</v>
      </c>
      <c r="C2194">
        <v>1988</v>
      </c>
      <c r="D2194">
        <v>38</v>
      </c>
      <c r="E2194" t="s">
        <v>29</v>
      </c>
      <c r="F2194">
        <v>0</v>
      </c>
    </row>
    <row r="2195" spans="1:6" x14ac:dyDescent="0.25">
      <c r="A2195" t="s">
        <v>13</v>
      </c>
      <c r="B2195" t="s">
        <v>4</v>
      </c>
      <c r="C2195">
        <v>1989</v>
      </c>
      <c r="D2195">
        <v>22</v>
      </c>
      <c r="E2195" t="s">
        <v>29</v>
      </c>
      <c r="F2195">
        <v>0</v>
      </c>
    </row>
    <row r="2196" spans="1:6" x14ac:dyDescent="0.25">
      <c r="A2196" t="s">
        <v>13</v>
      </c>
      <c r="B2196" t="s">
        <v>4</v>
      </c>
      <c r="C2196">
        <v>1990</v>
      </c>
      <c r="D2196">
        <v>27</v>
      </c>
      <c r="E2196" t="s">
        <v>29</v>
      </c>
      <c r="F2196">
        <v>0</v>
      </c>
    </row>
    <row r="2197" spans="1:6" x14ac:dyDescent="0.25">
      <c r="A2197" t="s">
        <v>13</v>
      </c>
      <c r="B2197" t="s">
        <v>4</v>
      </c>
      <c r="C2197">
        <v>1991</v>
      </c>
      <c r="D2197">
        <v>28</v>
      </c>
      <c r="E2197" t="s">
        <v>29</v>
      </c>
      <c r="F2197">
        <v>0</v>
      </c>
    </row>
    <row r="2198" spans="1:6" x14ac:dyDescent="0.25">
      <c r="A2198" t="s">
        <v>13</v>
      </c>
      <c r="B2198" t="s">
        <v>4</v>
      </c>
      <c r="C2198">
        <v>1992</v>
      </c>
      <c r="D2198">
        <v>25</v>
      </c>
      <c r="E2198" t="s">
        <v>29</v>
      </c>
      <c r="F2198">
        <v>0</v>
      </c>
    </row>
    <row r="2199" spans="1:6" x14ac:dyDescent="0.25">
      <c r="A2199" t="s">
        <v>13</v>
      </c>
      <c r="B2199" t="s">
        <v>4</v>
      </c>
      <c r="C2199">
        <v>1993</v>
      </c>
      <c r="D2199">
        <v>23</v>
      </c>
      <c r="E2199" t="s">
        <v>29</v>
      </c>
      <c r="F2199">
        <v>0</v>
      </c>
    </row>
    <row r="2200" spans="1:6" x14ac:dyDescent="0.25">
      <c r="A2200" t="s">
        <v>13</v>
      </c>
      <c r="B2200" t="s">
        <v>4</v>
      </c>
      <c r="C2200">
        <v>1994</v>
      </c>
      <c r="D2200">
        <v>32</v>
      </c>
      <c r="E2200" t="s">
        <v>29</v>
      </c>
      <c r="F2200">
        <v>0</v>
      </c>
    </row>
    <row r="2201" spans="1:6" x14ac:dyDescent="0.25">
      <c r="A2201" t="s">
        <v>13</v>
      </c>
      <c r="B2201" t="s">
        <v>4</v>
      </c>
      <c r="C2201">
        <v>1995</v>
      </c>
      <c r="D2201">
        <v>33</v>
      </c>
      <c r="E2201" t="s">
        <v>29</v>
      </c>
      <c r="F2201">
        <v>0</v>
      </c>
    </row>
    <row r="2202" spans="1:6" x14ac:dyDescent="0.25">
      <c r="A2202" t="s">
        <v>13</v>
      </c>
      <c r="B2202" t="s">
        <v>4</v>
      </c>
      <c r="C2202">
        <v>1996</v>
      </c>
      <c r="D2202">
        <v>31</v>
      </c>
      <c r="E2202" t="s">
        <v>29</v>
      </c>
      <c r="F2202">
        <v>0</v>
      </c>
    </row>
    <row r="2203" spans="1:6" x14ac:dyDescent="0.25">
      <c r="A2203" t="s">
        <v>13</v>
      </c>
      <c r="B2203" t="s">
        <v>4</v>
      </c>
      <c r="C2203">
        <v>1997</v>
      </c>
      <c r="D2203">
        <v>20</v>
      </c>
      <c r="E2203" t="s">
        <v>29</v>
      </c>
      <c r="F2203">
        <v>0</v>
      </c>
    </row>
    <row r="2204" spans="1:6" x14ac:dyDescent="0.25">
      <c r="A2204" t="s">
        <v>13</v>
      </c>
      <c r="B2204" t="s">
        <v>4</v>
      </c>
      <c r="C2204">
        <v>1998</v>
      </c>
      <c r="D2204">
        <v>35</v>
      </c>
      <c r="E2204" t="s">
        <v>29</v>
      </c>
      <c r="F2204">
        <v>0</v>
      </c>
    </row>
    <row r="2205" spans="1:6" x14ac:dyDescent="0.25">
      <c r="A2205" t="s">
        <v>13</v>
      </c>
      <c r="B2205" t="s">
        <v>4</v>
      </c>
      <c r="C2205">
        <v>1999</v>
      </c>
      <c r="D2205">
        <v>26</v>
      </c>
      <c r="E2205" t="s">
        <v>29</v>
      </c>
      <c r="F2205">
        <v>0</v>
      </c>
    </row>
    <row r="2206" spans="1:6" x14ac:dyDescent="0.25">
      <c r="A2206" t="s">
        <v>13</v>
      </c>
      <c r="B2206" t="s">
        <v>4</v>
      </c>
      <c r="C2206">
        <v>2000</v>
      </c>
      <c r="D2206">
        <v>1</v>
      </c>
      <c r="E2206" t="s">
        <v>29</v>
      </c>
      <c r="F2206">
        <v>0</v>
      </c>
    </row>
    <row r="2207" spans="1:6" x14ac:dyDescent="0.25">
      <c r="A2207" t="s">
        <v>13</v>
      </c>
      <c r="B2207" t="s">
        <v>4</v>
      </c>
      <c r="C2207">
        <v>2001</v>
      </c>
      <c r="D2207">
        <v>16</v>
      </c>
      <c r="E2207" t="s">
        <v>29</v>
      </c>
      <c r="F2207">
        <v>0</v>
      </c>
    </row>
    <row r="2208" spans="1:6" x14ac:dyDescent="0.25">
      <c r="A2208" t="s">
        <v>13</v>
      </c>
      <c r="B2208" t="s">
        <v>4</v>
      </c>
      <c r="C2208">
        <v>2002</v>
      </c>
      <c r="D2208">
        <v>5</v>
      </c>
      <c r="E2208" t="s">
        <v>29</v>
      </c>
      <c r="F2208">
        <v>0</v>
      </c>
    </row>
    <row r="2209" spans="1:6" x14ac:dyDescent="0.25">
      <c r="A2209" t="s">
        <v>13</v>
      </c>
      <c r="B2209" t="s">
        <v>4</v>
      </c>
      <c r="C2209">
        <v>2003</v>
      </c>
      <c r="D2209">
        <v>12</v>
      </c>
      <c r="E2209" t="s">
        <v>29</v>
      </c>
      <c r="F2209">
        <v>0</v>
      </c>
    </row>
    <row r="2210" spans="1:6" x14ac:dyDescent="0.25">
      <c r="A2210" t="s">
        <v>13</v>
      </c>
      <c r="B2210" t="s">
        <v>4</v>
      </c>
      <c r="C2210">
        <v>2004</v>
      </c>
      <c r="D2210">
        <v>10</v>
      </c>
      <c r="E2210" t="s">
        <v>29</v>
      </c>
      <c r="F2210">
        <v>0</v>
      </c>
    </row>
    <row r="2211" spans="1:6" x14ac:dyDescent="0.25">
      <c r="A2211" t="s">
        <v>13</v>
      </c>
      <c r="B2211" t="s">
        <v>4</v>
      </c>
      <c r="C2211">
        <v>2005</v>
      </c>
      <c r="D2211">
        <v>4</v>
      </c>
      <c r="E2211" t="s">
        <v>29</v>
      </c>
      <c r="F2211">
        <v>0</v>
      </c>
    </row>
    <row r="2212" spans="1:6" x14ac:dyDescent="0.25">
      <c r="A2212" t="s">
        <v>13</v>
      </c>
      <c r="B2212" t="s">
        <v>4</v>
      </c>
      <c r="C2212">
        <v>2006</v>
      </c>
      <c r="D2212">
        <v>9</v>
      </c>
      <c r="E2212" t="s">
        <v>29</v>
      </c>
      <c r="F2212">
        <v>0</v>
      </c>
    </row>
    <row r="2213" spans="1:6" x14ac:dyDescent="0.25">
      <c r="A2213" t="s">
        <v>13</v>
      </c>
      <c r="B2213" t="s">
        <v>4</v>
      </c>
      <c r="C2213">
        <v>2007</v>
      </c>
      <c r="D2213">
        <v>19</v>
      </c>
      <c r="E2213" t="s">
        <v>29</v>
      </c>
      <c r="F2213">
        <v>0</v>
      </c>
    </row>
    <row r="2214" spans="1:6" x14ac:dyDescent="0.25">
      <c r="A2214" t="s">
        <v>13</v>
      </c>
      <c r="B2214" t="s">
        <v>4</v>
      </c>
      <c r="C2214">
        <v>2008</v>
      </c>
      <c r="D2214">
        <v>6</v>
      </c>
      <c r="E2214" t="s">
        <v>29</v>
      </c>
      <c r="F2214">
        <v>0</v>
      </c>
    </row>
    <row r="2215" spans="1:6" x14ac:dyDescent="0.25">
      <c r="A2215" t="s">
        <v>13</v>
      </c>
      <c r="B2215" t="s">
        <v>4</v>
      </c>
      <c r="C2215">
        <v>2009</v>
      </c>
      <c r="D2215">
        <v>3</v>
      </c>
      <c r="E2215" t="s">
        <v>29</v>
      </c>
      <c r="F2215">
        <v>0</v>
      </c>
    </row>
    <row r="2216" spans="1:6" x14ac:dyDescent="0.25">
      <c r="A2216" t="s">
        <v>13</v>
      </c>
      <c r="B2216" t="s">
        <v>4</v>
      </c>
      <c r="C2216">
        <v>2010</v>
      </c>
      <c r="D2216">
        <v>17</v>
      </c>
      <c r="E2216" t="s">
        <v>29</v>
      </c>
      <c r="F2216">
        <v>0</v>
      </c>
    </row>
    <row r="2217" spans="1:6" x14ac:dyDescent="0.25">
      <c r="A2217" t="s">
        <v>13</v>
      </c>
      <c r="B2217" t="s">
        <v>4</v>
      </c>
      <c r="C2217">
        <v>2011</v>
      </c>
      <c r="D2217">
        <v>13</v>
      </c>
      <c r="E2217" t="s">
        <v>29</v>
      </c>
      <c r="F2217">
        <v>0</v>
      </c>
    </row>
    <row r="2218" spans="1:6" x14ac:dyDescent="0.25">
      <c r="A2218" t="s">
        <v>13</v>
      </c>
      <c r="B2218" t="s">
        <v>4</v>
      </c>
      <c r="C2218">
        <v>2012</v>
      </c>
      <c r="D2218">
        <v>14</v>
      </c>
      <c r="E2218" t="s">
        <v>29</v>
      </c>
      <c r="F2218">
        <v>0</v>
      </c>
    </row>
    <row r="2219" spans="1:6" x14ac:dyDescent="0.25">
      <c r="A2219" t="s">
        <v>13</v>
      </c>
      <c r="B2219" t="s">
        <v>4</v>
      </c>
      <c r="C2219">
        <v>2013</v>
      </c>
      <c r="D2219">
        <v>18</v>
      </c>
      <c r="E2219" t="s">
        <v>29</v>
      </c>
      <c r="F2219">
        <v>0</v>
      </c>
    </row>
    <row r="2220" spans="1:6" x14ac:dyDescent="0.25">
      <c r="A2220" t="s">
        <v>13</v>
      </c>
      <c r="B2220" t="s">
        <v>4</v>
      </c>
      <c r="C2220">
        <v>2014</v>
      </c>
      <c r="D2220">
        <v>15</v>
      </c>
      <c r="E2220" t="s">
        <v>29</v>
      </c>
      <c r="F2220">
        <v>0</v>
      </c>
    </row>
    <row r="2221" spans="1:6" x14ac:dyDescent="0.25">
      <c r="A2221" t="s">
        <v>13</v>
      </c>
      <c r="B2221" t="s">
        <v>4</v>
      </c>
      <c r="C2221">
        <v>2015</v>
      </c>
      <c r="D2221">
        <v>7</v>
      </c>
      <c r="E2221" t="s">
        <v>29</v>
      </c>
      <c r="F2221">
        <v>0</v>
      </c>
    </row>
    <row r="2222" spans="1:6" x14ac:dyDescent="0.25">
      <c r="A2222" t="s">
        <v>13</v>
      </c>
      <c r="B2222" t="s">
        <v>4</v>
      </c>
      <c r="C2222">
        <v>2016</v>
      </c>
      <c r="D2222">
        <v>8</v>
      </c>
      <c r="E2222" t="s">
        <v>29</v>
      </c>
      <c r="F2222">
        <v>0</v>
      </c>
    </row>
    <row r="2223" spans="1:6" x14ac:dyDescent="0.25">
      <c r="A2223" t="s">
        <v>13</v>
      </c>
      <c r="B2223" t="s">
        <v>4</v>
      </c>
      <c r="C2223">
        <v>2017</v>
      </c>
      <c r="D2223">
        <v>2</v>
      </c>
      <c r="E2223" t="s">
        <v>29</v>
      </c>
      <c r="F2223">
        <v>0</v>
      </c>
    </row>
    <row r="2224" spans="1:6" x14ac:dyDescent="0.25">
      <c r="A2224" t="s">
        <v>13</v>
      </c>
      <c r="B2224" t="s">
        <v>4</v>
      </c>
      <c r="C2224">
        <v>2018</v>
      </c>
      <c r="D2224">
        <v>11</v>
      </c>
      <c r="E2224" t="s">
        <v>29</v>
      </c>
      <c r="F2224">
        <v>0</v>
      </c>
    </row>
    <row r="2225" spans="1:6" x14ac:dyDescent="0.25">
      <c r="A2225" t="s">
        <v>13</v>
      </c>
      <c r="B2225" t="s">
        <v>4</v>
      </c>
      <c r="C2225">
        <v>1980</v>
      </c>
      <c r="D2225">
        <v>34</v>
      </c>
      <c r="E2225" t="s">
        <v>26</v>
      </c>
      <c r="F2225">
        <v>8.7702595897741122E-3</v>
      </c>
    </row>
    <row r="2226" spans="1:6" x14ac:dyDescent="0.25">
      <c r="A2226" t="s">
        <v>13</v>
      </c>
      <c r="B2226" t="s">
        <v>4</v>
      </c>
      <c r="C2226">
        <v>1981</v>
      </c>
      <c r="D2226">
        <v>36</v>
      </c>
      <c r="E2226" t="s">
        <v>26</v>
      </c>
      <c r="F2226">
        <v>8.7662226516223817E-3</v>
      </c>
    </row>
    <row r="2227" spans="1:6" x14ac:dyDescent="0.25">
      <c r="A2227" t="s">
        <v>13</v>
      </c>
      <c r="B2227" t="s">
        <v>4</v>
      </c>
      <c r="C2227">
        <v>1982</v>
      </c>
      <c r="D2227">
        <v>30</v>
      </c>
      <c r="E2227" t="s">
        <v>26</v>
      </c>
      <c r="F2227">
        <v>8.7625905373216358E-3</v>
      </c>
    </row>
    <row r="2228" spans="1:6" x14ac:dyDescent="0.25">
      <c r="A2228" t="s">
        <v>13</v>
      </c>
      <c r="B2228" t="s">
        <v>4</v>
      </c>
      <c r="C2228">
        <v>1983</v>
      </c>
      <c r="D2228">
        <v>21</v>
      </c>
      <c r="E2228" t="s">
        <v>26</v>
      </c>
      <c r="F2228">
        <v>8.7496155430738468E-3</v>
      </c>
    </row>
    <row r="2229" spans="1:6" x14ac:dyDescent="0.25">
      <c r="A2229" t="s">
        <v>13</v>
      </c>
      <c r="B2229" t="s">
        <v>4</v>
      </c>
      <c r="C2229">
        <v>1984</v>
      </c>
      <c r="D2229">
        <v>24</v>
      </c>
      <c r="E2229" t="s">
        <v>26</v>
      </c>
      <c r="F2229">
        <v>8.7719489371686811E-3</v>
      </c>
    </row>
    <row r="2230" spans="1:6" x14ac:dyDescent="0.25">
      <c r="A2230" t="s">
        <v>13</v>
      </c>
      <c r="B2230" t="s">
        <v>4</v>
      </c>
      <c r="C2230">
        <v>1985</v>
      </c>
      <c r="D2230">
        <v>39</v>
      </c>
      <c r="E2230" t="s">
        <v>26</v>
      </c>
      <c r="F2230">
        <v>8.7332447958607621E-3</v>
      </c>
    </row>
    <row r="2231" spans="1:6" x14ac:dyDescent="0.25">
      <c r="A2231" t="s">
        <v>13</v>
      </c>
      <c r="B2231" t="s">
        <v>4</v>
      </c>
      <c r="C2231">
        <v>1986</v>
      </c>
      <c r="D2231">
        <v>37</v>
      </c>
      <c r="E2231" t="s">
        <v>26</v>
      </c>
      <c r="F2231">
        <v>8.7713410498364338E-3</v>
      </c>
    </row>
    <row r="2232" spans="1:6" x14ac:dyDescent="0.25">
      <c r="A2232" t="s">
        <v>13</v>
      </c>
      <c r="B2232" t="s">
        <v>4</v>
      </c>
      <c r="C2232">
        <v>1987</v>
      </c>
      <c r="D2232">
        <v>29</v>
      </c>
      <c r="E2232" t="s">
        <v>26</v>
      </c>
      <c r="F2232">
        <v>8.7663928206579856E-3</v>
      </c>
    </row>
    <row r="2233" spans="1:6" x14ac:dyDescent="0.25">
      <c r="A2233" t="s">
        <v>13</v>
      </c>
      <c r="B2233" t="s">
        <v>4</v>
      </c>
      <c r="C2233">
        <v>1988</v>
      </c>
      <c r="D2233">
        <v>38</v>
      </c>
      <c r="E2233" t="s">
        <v>26</v>
      </c>
      <c r="F2233">
        <v>8.7751869153654214E-3</v>
      </c>
    </row>
    <row r="2234" spans="1:6" x14ac:dyDescent="0.25">
      <c r="A2234" t="s">
        <v>13</v>
      </c>
      <c r="B2234" t="s">
        <v>4</v>
      </c>
      <c r="C2234">
        <v>1989</v>
      </c>
      <c r="D2234">
        <v>22</v>
      </c>
      <c r="E2234" t="s">
        <v>26</v>
      </c>
      <c r="F2234">
        <v>8.7751659191875591E-3</v>
      </c>
    </row>
    <row r="2235" spans="1:6" x14ac:dyDescent="0.25">
      <c r="A2235" t="s">
        <v>13</v>
      </c>
      <c r="B2235" t="s">
        <v>4</v>
      </c>
      <c r="C2235">
        <v>1990</v>
      </c>
      <c r="D2235">
        <v>27</v>
      </c>
      <c r="E2235" t="s">
        <v>26</v>
      </c>
      <c r="F2235">
        <v>8.7635508183453795E-3</v>
      </c>
    </row>
    <row r="2236" spans="1:6" x14ac:dyDescent="0.25">
      <c r="A2236" t="s">
        <v>13</v>
      </c>
      <c r="B2236" t="s">
        <v>4</v>
      </c>
      <c r="C2236">
        <v>1991</v>
      </c>
      <c r="D2236">
        <v>28</v>
      </c>
      <c r="E2236" t="s">
        <v>26</v>
      </c>
      <c r="F2236">
        <v>8.7779227927675882E-3</v>
      </c>
    </row>
    <row r="2237" spans="1:6" x14ac:dyDescent="0.25">
      <c r="A2237" t="s">
        <v>13</v>
      </c>
      <c r="B2237" t="s">
        <v>4</v>
      </c>
      <c r="C2237">
        <v>1992</v>
      </c>
      <c r="D2237">
        <v>25</v>
      </c>
      <c r="E2237" t="s">
        <v>26</v>
      </c>
      <c r="F2237">
        <v>8.7693894625017667E-3</v>
      </c>
    </row>
    <row r="2238" spans="1:6" x14ac:dyDescent="0.25">
      <c r="A2238" t="s">
        <v>13</v>
      </c>
      <c r="B2238" t="s">
        <v>4</v>
      </c>
      <c r="C2238">
        <v>1993</v>
      </c>
      <c r="D2238">
        <v>23</v>
      </c>
      <c r="E2238" t="s">
        <v>26</v>
      </c>
      <c r="F2238">
        <v>8.7514636118381731E-3</v>
      </c>
    </row>
    <row r="2239" spans="1:6" x14ac:dyDescent="0.25">
      <c r="A2239" t="s">
        <v>13</v>
      </c>
      <c r="B2239" t="s">
        <v>4</v>
      </c>
      <c r="C2239">
        <v>1994</v>
      </c>
      <c r="D2239">
        <v>32</v>
      </c>
      <c r="E2239" t="s">
        <v>26</v>
      </c>
      <c r="F2239">
        <v>8.7729691600993247E-3</v>
      </c>
    </row>
    <row r="2240" spans="1:6" x14ac:dyDescent="0.25">
      <c r="A2240" t="s">
        <v>13</v>
      </c>
      <c r="B2240" t="s">
        <v>4</v>
      </c>
      <c r="C2240">
        <v>1995</v>
      </c>
      <c r="D2240">
        <v>33</v>
      </c>
      <c r="E2240" t="s">
        <v>26</v>
      </c>
      <c r="F2240">
        <v>8.7629838403434808E-3</v>
      </c>
    </row>
    <row r="2241" spans="1:6" x14ac:dyDescent="0.25">
      <c r="A2241" t="s">
        <v>13</v>
      </c>
      <c r="B2241" t="s">
        <v>4</v>
      </c>
      <c r="C2241">
        <v>1996</v>
      </c>
      <c r="D2241">
        <v>31</v>
      </c>
      <c r="E2241" t="s">
        <v>26</v>
      </c>
      <c r="F2241">
        <v>8.7783377270190879E-3</v>
      </c>
    </row>
    <row r="2242" spans="1:6" x14ac:dyDescent="0.25">
      <c r="A2242" t="s">
        <v>13</v>
      </c>
      <c r="B2242" t="s">
        <v>4</v>
      </c>
      <c r="C2242">
        <v>1997</v>
      </c>
      <c r="D2242">
        <v>20</v>
      </c>
      <c r="E2242" t="s">
        <v>26</v>
      </c>
      <c r="F2242">
        <v>8.7716943744924839E-3</v>
      </c>
    </row>
    <row r="2243" spans="1:6" x14ac:dyDescent="0.25">
      <c r="A2243" t="s">
        <v>13</v>
      </c>
      <c r="B2243" t="s">
        <v>4</v>
      </c>
      <c r="C2243">
        <v>1998</v>
      </c>
      <c r="D2243">
        <v>35</v>
      </c>
      <c r="E2243" t="s">
        <v>26</v>
      </c>
      <c r="F2243">
        <v>8.7435348590644835E-3</v>
      </c>
    </row>
    <row r="2244" spans="1:6" x14ac:dyDescent="0.25">
      <c r="A2244" t="s">
        <v>13</v>
      </c>
      <c r="B2244" t="s">
        <v>4</v>
      </c>
      <c r="C2244">
        <v>1999</v>
      </c>
      <c r="D2244">
        <v>26</v>
      </c>
      <c r="E2244" t="s">
        <v>26</v>
      </c>
      <c r="F2244">
        <v>8.7718292006212645E-3</v>
      </c>
    </row>
    <row r="2245" spans="1:6" x14ac:dyDescent="0.25">
      <c r="A2245" t="s">
        <v>13</v>
      </c>
      <c r="B2245" t="s">
        <v>4</v>
      </c>
      <c r="C2245">
        <v>2000</v>
      </c>
      <c r="D2245">
        <v>1</v>
      </c>
      <c r="E2245" t="s">
        <v>26</v>
      </c>
      <c r="F2245">
        <v>8.7818995354257152E-3</v>
      </c>
    </row>
    <row r="2246" spans="1:6" x14ac:dyDescent="0.25">
      <c r="A2246" t="s">
        <v>13</v>
      </c>
      <c r="B2246" t="s">
        <v>4</v>
      </c>
      <c r="C2246">
        <v>2001</v>
      </c>
      <c r="D2246">
        <v>16</v>
      </c>
      <c r="E2246" t="s">
        <v>26</v>
      </c>
      <c r="F2246">
        <v>8.7619085113256629E-3</v>
      </c>
    </row>
    <row r="2247" spans="1:6" x14ac:dyDescent="0.25">
      <c r="A2247" t="s">
        <v>13</v>
      </c>
      <c r="B2247" t="s">
        <v>4</v>
      </c>
      <c r="C2247">
        <v>2002</v>
      </c>
      <c r="D2247">
        <v>5</v>
      </c>
      <c r="E2247" t="s">
        <v>26</v>
      </c>
      <c r="F2247">
        <v>8.7659969283416413E-3</v>
      </c>
    </row>
    <row r="2248" spans="1:6" x14ac:dyDescent="0.25">
      <c r="A2248" t="s">
        <v>13</v>
      </c>
      <c r="B2248" t="s">
        <v>4</v>
      </c>
      <c r="C2248">
        <v>2003</v>
      </c>
      <c r="D2248">
        <v>12</v>
      </c>
      <c r="E2248" t="s">
        <v>26</v>
      </c>
      <c r="F2248">
        <v>8.7802955658707275E-3</v>
      </c>
    </row>
    <row r="2249" spans="1:6" x14ac:dyDescent="0.25">
      <c r="A2249" t="s">
        <v>13</v>
      </c>
      <c r="B2249" t="s">
        <v>4</v>
      </c>
      <c r="C2249">
        <v>2004</v>
      </c>
      <c r="D2249">
        <v>10</v>
      </c>
      <c r="E2249" t="s">
        <v>26</v>
      </c>
      <c r="F2249">
        <v>8.779620008532078E-3</v>
      </c>
    </row>
    <row r="2250" spans="1:6" x14ac:dyDescent="0.25">
      <c r="A2250" t="s">
        <v>13</v>
      </c>
      <c r="B2250" t="s">
        <v>4</v>
      </c>
      <c r="C2250">
        <v>2005</v>
      </c>
      <c r="D2250">
        <v>4</v>
      </c>
      <c r="E2250" t="s">
        <v>26</v>
      </c>
      <c r="F2250">
        <v>8.7666158468829251E-3</v>
      </c>
    </row>
    <row r="2251" spans="1:6" x14ac:dyDescent="0.25">
      <c r="A2251" t="s">
        <v>13</v>
      </c>
      <c r="B2251" t="s">
        <v>4</v>
      </c>
      <c r="C2251">
        <v>2006</v>
      </c>
      <c r="D2251">
        <v>9</v>
      </c>
      <c r="E2251" t="s">
        <v>26</v>
      </c>
      <c r="F2251">
        <v>8.7635518099132021E-3</v>
      </c>
    </row>
    <row r="2252" spans="1:6" x14ac:dyDescent="0.25">
      <c r="A2252" t="s">
        <v>13</v>
      </c>
      <c r="B2252" t="s">
        <v>4</v>
      </c>
      <c r="C2252">
        <v>2007</v>
      </c>
      <c r="D2252">
        <v>19</v>
      </c>
      <c r="E2252" t="s">
        <v>26</v>
      </c>
      <c r="F2252">
        <v>8.7620531755278515E-3</v>
      </c>
    </row>
    <row r="2253" spans="1:6" x14ac:dyDescent="0.25">
      <c r="A2253" t="s">
        <v>13</v>
      </c>
      <c r="B2253" t="s">
        <v>4</v>
      </c>
      <c r="C2253">
        <v>2008</v>
      </c>
      <c r="D2253">
        <v>6</v>
      </c>
      <c r="E2253" t="s">
        <v>26</v>
      </c>
      <c r="F2253">
        <v>8.7745339326735176E-3</v>
      </c>
    </row>
    <row r="2254" spans="1:6" x14ac:dyDescent="0.25">
      <c r="A2254" t="s">
        <v>13</v>
      </c>
      <c r="B2254" t="s">
        <v>4</v>
      </c>
      <c r="C2254">
        <v>2009</v>
      </c>
      <c r="D2254">
        <v>3</v>
      </c>
      <c r="E2254" t="s">
        <v>26</v>
      </c>
      <c r="F2254">
        <v>8.7850313718274512E-3</v>
      </c>
    </row>
    <row r="2255" spans="1:6" x14ac:dyDescent="0.25">
      <c r="A2255" t="s">
        <v>13</v>
      </c>
      <c r="B2255" t="s">
        <v>4</v>
      </c>
      <c r="C2255">
        <v>2010</v>
      </c>
      <c r="D2255">
        <v>17</v>
      </c>
      <c r="E2255" t="s">
        <v>26</v>
      </c>
      <c r="F2255">
        <v>8.7825647167260913E-3</v>
      </c>
    </row>
    <row r="2256" spans="1:6" x14ac:dyDescent="0.25">
      <c r="A2256" t="s">
        <v>13</v>
      </c>
      <c r="B2256" t="s">
        <v>4</v>
      </c>
      <c r="C2256">
        <v>2011</v>
      </c>
      <c r="D2256">
        <v>13</v>
      </c>
      <c r="E2256" t="s">
        <v>26</v>
      </c>
      <c r="F2256">
        <v>8.7682337193598671E-3</v>
      </c>
    </row>
    <row r="2257" spans="1:6" x14ac:dyDescent="0.25">
      <c r="A2257" t="s">
        <v>13</v>
      </c>
      <c r="B2257" t="s">
        <v>4</v>
      </c>
      <c r="C2257">
        <v>2012</v>
      </c>
      <c r="D2257">
        <v>14</v>
      </c>
      <c r="E2257" t="s">
        <v>26</v>
      </c>
      <c r="F2257">
        <v>8.7765340250731145E-3</v>
      </c>
    </row>
    <row r="2258" spans="1:6" x14ac:dyDescent="0.25">
      <c r="A2258" t="s">
        <v>13</v>
      </c>
      <c r="B2258" t="s">
        <v>4</v>
      </c>
      <c r="C2258">
        <v>2013</v>
      </c>
      <c r="D2258">
        <v>18</v>
      </c>
      <c r="E2258" t="s">
        <v>26</v>
      </c>
      <c r="F2258">
        <v>8.7701632126300586E-3</v>
      </c>
    </row>
    <row r="2259" spans="1:6" x14ac:dyDescent="0.25">
      <c r="A2259" t="s">
        <v>13</v>
      </c>
      <c r="B2259" t="s">
        <v>4</v>
      </c>
      <c r="C2259">
        <v>2014</v>
      </c>
      <c r="D2259">
        <v>15</v>
      </c>
      <c r="E2259" t="s">
        <v>26</v>
      </c>
      <c r="F2259">
        <v>8.7688182541391987E-3</v>
      </c>
    </row>
    <row r="2260" spans="1:6" x14ac:dyDescent="0.25">
      <c r="A2260" t="s">
        <v>13</v>
      </c>
      <c r="B2260" t="s">
        <v>4</v>
      </c>
      <c r="C2260">
        <v>2015</v>
      </c>
      <c r="D2260">
        <v>7</v>
      </c>
      <c r="E2260" t="s">
        <v>26</v>
      </c>
      <c r="F2260">
        <v>8.7863696250303474E-3</v>
      </c>
    </row>
    <row r="2261" spans="1:6" x14ac:dyDescent="0.25">
      <c r="A2261" t="s">
        <v>13</v>
      </c>
      <c r="B2261" t="s">
        <v>4</v>
      </c>
      <c r="C2261">
        <v>2016</v>
      </c>
      <c r="D2261">
        <v>8</v>
      </c>
      <c r="E2261" t="s">
        <v>26</v>
      </c>
      <c r="F2261">
        <v>8.7801091290131226E-3</v>
      </c>
    </row>
    <row r="2262" spans="1:6" x14ac:dyDescent="0.25">
      <c r="A2262" t="s">
        <v>13</v>
      </c>
      <c r="B2262" t="s">
        <v>4</v>
      </c>
      <c r="C2262">
        <v>2017</v>
      </c>
      <c r="D2262">
        <v>2</v>
      </c>
      <c r="E2262" t="s">
        <v>26</v>
      </c>
      <c r="F2262">
        <v>8.7659914925768256E-3</v>
      </c>
    </row>
    <row r="2263" spans="1:6" x14ac:dyDescent="0.25">
      <c r="A2263" t="s">
        <v>13</v>
      </c>
      <c r="B2263" t="s">
        <v>4</v>
      </c>
      <c r="C2263">
        <v>2018</v>
      </c>
      <c r="D2263">
        <v>11</v>
      </c>
      <c r="E2263" t="s">
        <v>26</v>
      </c>
      <c r="F2263">
        <v>8.7851862080870688E-3</v>
      </c>
    </row>
    <row r="2264" spans="1:6" x14ac:dyDescent="0.25">
      <c r="A2264" t="s">
        <v>13</v>
      </c>
      <c r="B2264" t="s">
        <v>4</v>
      </c>
      <c r="C2264">
        <v>1980</v>
      </c>
      <c r="D2264">
        <v>34</v>
      </c>
      <c r="E2264" t="s">
        <v>24</v>
      </c>
      <c r="F2264">
        <v>0.44203780823937594</v>
      </c>
    </row>
    <row r="2265" spans="1:6" x14ac:dyDescent="0.25">
      <c r="A2265" t="s">
        <v>13</v>
      </c>
      <c r="B2265" t="s">
        <v>4</v>
      </c>
      <c r="C2265">
        <v>1981</v>
      </c>
      <c r="D2265">
        <v>36</v>
      </c>
      <c r="E2265" t="s">
        <v>24</v>
      </c>
      <c r="F2265">
        <v>0.44566618106836997</v>
      </c>
    </row>
    <row r="2266" spans="1:6" x14ac:dyDescent="0.25">
      <c r="A2266" t="s">
        <v>13</v>
      </c>
      <c r="B2266" t="s">
        <v>4</v>
      </c>
      <c r="C2266">
        <v>1982</v>
      </c>
      <c r="D2266">
        <v>30</v>
      </c>
      <c r="E2266" t="s">
        <v>24</v>
      </c>
      <c r="F2266">
        <v>0.43414129789495176</v>
      </c>
    </row>
    <row r="2267" spans="1:6" x14ac:dyDescent="0.25">
      <c r="A2267" t="s">
        <v>13</v>
      </c>
      <c r="B2267" t="s">
        <v>4</v>
      </c>
      <c r="C2267">
        <v>1983</v>
      </c>
      <c r="D2267">
        <v>21</v>
      </c>
      <c r="E2267" t="s">
        <v>24</v>
      </c>
      <c r="F2267">
        <v>0.38559398338714701</v>
      </c>
    </row>
    <row r="2268" spans="1:6" x14ac:dyDescent="0.25">
      <c r="A2268" t="s">
        <v>13</v>
      </c>
      <c r="B2268" t="s">
        <v>4</v>
      </c>
      <c r="C2268">
        <v>1984</v>
      </c>
      <c r="D2268">
        <v>24</v>
      </c>
      <c r="E2268" t="s">
        <v>24</v>
      </c>
      <c r="F2268">
        <v>0.39404703842173072</v>
      </c>
    </row>
    <row r="2269" spans="1:6" x14ac:dyDescent="0.25">
      <c r="A2269" t="s">
        <v>13</v>
      </c>
      <c r="B2269" t="s">
        <v>4</v>
      </c>
      <c r="C2269">
        <v>1985</v>
      </c>
      <c r="D2269">
        <v>39</v>
      </c>
      <c r="E2269" t="s">
        <v>24</v>
      </c>
      <c r="F2269">
        <v>0.49413141905924807</v>
      </c>
    </row>
    <row r="2270" spans="1:6" x14ac:dyDescent="0.25">
      <c r="A2270" t="s">
        <v>13</v>
      </c>
      <c r="B2270" t="s">
        <v>4</v>
      </c>
      <c r="C2270">
        <v>1986</v>
      </c>
      <c r="D2270">
        <v>37</v>
      </c>
      <c r="E2270" t="s">
        <v>24</v>
      </c>
      <c r="F2270">
        <v>0.4633244667205268</v>
      </c>
    </row>
    <row r="2271" spans="1:6" x14ac:dyDescent="0.25">
      <c r="A2271" t="s">
        <v>13</v>
      </c>
      <c r="B2271" t="s">
        <v>4</v>
      </c>
      <c r="C2271">
        <v>1987</v>
      </c>
      <c r="D2271">
        <v>29</v>
      </c>
      <c r="E2271" t="s">
        <v>24</v>
      </c>
      <c r="F2271">
        <v>0.43430825380680482</v>
      </c>
    </row>
    <row r="2272" spans="1:6" x14ac:dyDescent="0.25">
      <c r="A2272" t="s">
        <v>13</v>
      </c>
      <c r="B2272" t="s">
        <v>4</v>
      </c>
      <c r="C2272">
        <v>1988</v>
      </c>
      <c r="D2272">
        <v>38</v>
      </c>
      <c r="E2272" t="s">
        <v>24</v>
      </c>
      <c r="F2272">
        <v>0.46563425307423928</v>
      </c>
    </row>
    <row r="2273" spans="1:6" x14ac:dyDescent="0.25">
      <c r="A2273" t="s">
        <v>13</v>
      </c>
      <c r="B2273" t="s">
        <v>4</v>
      </c>
      <c r="C2273">
        <v>1989</v>
      </c>
      <c r="D2273">
        <v>22</v>
      </c>
      <c r="E2273" t="s">
        <v>24</v>
      </c>
      <c r="F2273">
        <v>0.39209361558679034</v>
      </c>
    </row>
    <row r="2274" spans="1:6" x14ac:dyDescent="0.25">
      <c r="A2274" t="s">
        <v>13</v>
      </c>
      <c r="B2274" t="s">
        <v>4</v>
      </c>
      <c r="C2274">
        <v>1990</v>
      </c>
      <c r="D2274">
        <v>27</v>
      </c>
      <c r="E2274" t="s">
        <v>24</v>
      </c>
      <c r="F2274">
        <v>0.42925833768290167</v>
      </c>
    </row>
    <row r="2275" spans="1:6" x14ac:dyDescent="0.25">
      <c r="A2275" t="s">
        <v>13</v>
      </c>
      <c r="B2275" t="s">
        <v>4</v>
      </c>
      <c r="C2275">
        <v>1991</v>
      </c>
      <c r="D2275">
        <v>28</v>
      </c>
      <c r="E2275" t="s">
        <v>24</v>
      </c>
      <c r="F2275">
        <v>0.43366997902653809</v>
      </c>
    </row>
    <row r="2276" spans="1:6" x14ac:dyDescent="0.25">
      <c r="A2276" t="s">
        <v>13</v>
      </c>
      <c r="B2276" t="s">
        <v>4</v>
      </c>
      <c r="C2276">
        <v>1992</v>
      </c>
      <c r="D2276">
        <v>25</v>
      </c>
      <c r="E2276" t="s">
        <v>24</v>
      </c>
      <c r="F2276">
        <v>0.40345524101404162</v>
      </c>
    </row>
    <row r="2277" spans="1:6" x14ac:dyDescent="0.25">
      <c r="A2277" t="s">
        <v>13</v>
      </c>
      <c r="B2277" t="s">
        <v>4</v>
      </c>
      <c r="C2277">
        <v>1993</v>
      </c>
      <c r="D2277">
        <v>23</v>
      </c>
      <c r="E2277" t="s">
        <v>24</v>
      </c>
      <c r="F2277">
        <v>0.39209467884903365</v>
      </c>
    </row>
    <row r="2278" spans="1:6" x14ac:dyDescent="0.25">
      <c r="A2278" t="s">
        <v>13</v>
      </c>
      <c r="B2278" t="s">
        <v>4</v>
      </c>
      <c r="C2278">
        <v>1994</v>
      </c>
      <c r="D2278">
        <v>32</v>
      </c>
      <c r="E2278" t="s">
        <v>24</v>
      </c>
      <c r="F2278">
        <v>0.43651788176854905</v>
      </c>
    </row>
    <row r="2279" spans="1:6" x14ac:dyDescent="0.25">
      <c r="A2279" t="s">
        <v>13</v>
      </c>
      <c r="B2279" t="s">
        <v>4</v>
      </c>
      <c r="C2279">
        <v>1995</v>
      </c>
      <c r="D2279">
        <v>33</v>
      </c>
      <c r="E2279" t="s">
        <v>24</v>
      </c>
      <c r="F2279">
        <v>0.43714118732686713</v>
      </c>
    </row>
    <row r="2280" spans="1:6" x14ac:dyDescent="0.25">
      <c r="A2280" t="s">
        <v>13</v>
      </c>
      <c r="B2280" t="s">
        <v>4</v>
      </c>
      <c r="C2280">
        <v>1996</v>
      </c>
      <c r="D2280">
        <v>31</v>
      </c>
      <c r="E2280" t="s">
        <v>24</v>
      </c>
      <c r="F2280">
        <v>0.43484717715275384</v>
      </c>
    </row>
    <row r="2281" spans="1:6" x14ac:dyDescent="0.25">
      <c r="A2281" t="s">
        <v>13</v>
      </c>
      <c r="B2281" t="s">
        <v>4</v>
      </c>
      <c r="C2281">
        <v>1997</v>
      </c>
      <c r="D2281">
        <v>20</v>
      </c>
      <c r="E2281" t="s">
        <v>24</v>
      </c>
      <c r="F2281">
        <v>0.38519195402643019</v>
      </c>
    </row>
    <row r="2282" spans="1:6" x14ac:dyDescent="0.25">
      <c r="A2282" t="s">
        <v>13</v>
      </c>
      <c r="B2282" t="s">
        <v>4</v>
      </c>
      <c r="C2282">
        <v>1998</v>
      </c>
      <c r="D2282">
        <v>35</v>
      </c>
      <c r="E2282" t="s">
        <v>24</v>
      </c>
      <c r="F2282">
        <v>0.44392975827468467</v>
      </c>
    </row>
    <row r="2283" spans="1:6" x14ac:dyDescent="0.25">
      <c r="A2283" t="s">
        <v>13</v>
      </c>
      <c r="B2283" t="s">
        <v>4</v>
      </c>
      <c r="C2283">
        <v>1999</v>
      </c>
      <c r="D2283">
        <v>26</v>
      </c>
      <c r="E2283" t="s">
        <v>24</v>
      </c>
      <c r="F2283">
        <v>0.40857292323549083</v>
      </c>
    </row>
    <row r="2284" spans="1:6" x14ac:dyDescent="0.25">
      <c r="A2284" t="s">
        <v>13</v>
      </c>
      <c r="B2284" t="s">
        <v>4</v>
      </c>
      <c r="C2284">
        <v>2000</v>
      </c>
      <c r="D2284">
        <v>1</v>
      </c>
      <c r="E2284" t="s">
        <v>24</v>
      </c>
      <c r="F2284">
        <v>0.30150254905423574</v>
      </c>
    </row>
    <row r="2285" spans="1:6" x14ac:dyDescent="0.25">
      <c r="A2285" t="s">
        <v>13</v>
      </c>
      <c r="B2285" t="s">
        <v>4</v>
      </c>
      <c r="C2285">
        <v>2001</v>
      </c>
      <c r="D2285">
        <v>16</v>
      </c>
      <c r="E2285" t="s">
        <v>24</v>
      </c>
      <c r="F2285">
        <v>0.37192527093165745</v>
      </c>
    </row>
    <row r="2286" spans="1:6" x14ac:dyDescent="0.25">
      <c r="A2286" t="s">
        <v>13</v>
      </c>
      <c r="B2286" t="s">
        <v>4</v>
      </c>
      <c r="C2286">
        <v>2002</v>
      </c>
      <c r="D2286">
        <v>5</v>
      </c>
      <c r="E2286" t="s">
        <v>24</v>
      </c>
      <c r="F2286">
        <v>0.32439506812672231</v>
      </c>
    </row>
    <row r="2287" spans="1:6" x14ac:dyDescent="0.25">
      <c r="A2287" t="s">
        <v>13</v>
      </c>
      <c r="B2287" t="s">
        <v>4</v>
      </c>
      <c r="C2287">
        <v>2003</v>
      </c>
      <c r="D2287">
        <v>12</v>
      </c>
      <c r="E2287" t="s">
        <v>24</v>
      </c>
      <c r="F2287">
        <v>0.34123599481376443</v>
      </c>
    </row>
    <row r="2288" spans="1:6" x14ac:dyDescent="0.25">
      <c r="A2288" t="s">
        <v>13</v>
      </c>
      <c r="B2288" t="s">
        <v>4</v>
      </c>
      <c r="C2288">
        <v>2004</v>
      </c>
      <c r="D2288">
        <v>10</v>
      </c>
      <c r="E2288" t="s">
        <v>24</v>
      </c>
      <c r="F2288">
        <v>0.33290014105428656</v>
      </c>
    </row>
    <row r="2289" spans="1:6" x14ac:dyDescent="0.25">
      <c r="A2289" t="s">
        <v>13</v>
      </c>
      <c r="B2289" t="s">
        <v>4</v>
      </c>
      <c r="C2289">
        <v>2005</v>
      </c>
      <c r="D2289">
        <v>4</v>
      </c>
      <c r="E2289" t="s">
        <v>24</v>
      </c>
      <c r="F2289">
        <v>0.32039544717603136</v>
      </c>
    </row>
    <row r="2290" spans="1:6" x14ac:dyDescent="0.25">
      <c r="A2290" t="s">
        <v>13</v>
      </c>
      <c r="B2290" t="s">
        <v>4</v>
      </c>
      <c r="C2290">
        <v>2006</v>
      </c>
      <c r="D2290">
        <v>9</v>
      </c>
      <c r="E2290" t="s">
        <v>24</v>
      </c>
      <c r="F2290">
        <v>0.33333632885302633</v>
      </c>
    </row>
    <row r="2291" spans="1:6" x14ac:dyDescent="0.25">
      <c r="A2291" t="s">
        <v>13</v>
      </c>
      <c r="B2291" t="s">
        <v>4</v>
      </c>
      <c r="C2291">
        <v>2007</v>
      </c>
      <c r="D2291">
        <v>19</v>
      </c>
      <c r="E2291" t="s">
        <v>24</v>
      </c>
      <c r="F2291">
        <v>0.3840768013362903</v>
      </c>
    </row>
    <row r="2292" spans="1:6" x14ac:dyDescent="0.25">
      <c r="A2292" t="s">
        <v>13</v>
      </c>
      <c r="B2292" t="s">
        <v>4</v>
      </c>
      <c r="C2292">
        <v>2008</v>
      </c>
      <c r="D2292">
        <v>6</v>
      </c>
      <c r="E2292" t="s">
        <v>24</v>
      </c>
      <c r="F2292">
        <v>0.32486558943643074</v>
      </c>
    </row>
    <row r="2293" spans="1:6" x14ac:dyDescent="0.25">
      <c r="A2293" t="s">
        <v>13</v>
      </c>
      <c r="B2293" t="s">
        <v>4</v>
      </c>
      <c r="C2293">
        <v>2009</v>
      </c>
      <c r="D2293">
        <v>3</v>
      </c>
      <c r="E2293" t="s">
        <v>24</v>
      </c>
      <c r="F2293">
        <v>0.31037185623293845</v>
      </c>
    </row>
    <row r="2294" spans="1:6" x14ac:dyDescent="0.25">
      <c r="A2294" t="s">
        <v>13</v>
      </c>
      <c r="B2294" t="s">
        <v>4</v>
      </c>
      <c r="C2294">
        <v>2010</v>
      </c>
      <c r="D2294">
        <v>17</v>
      </c>
      <c r="E2294" t="s">
        <v>24</v>
      </c>
      <c r="F2294">
        <v>0.37454384581260214</v>
      </c>
    </row>
    <row r="2295" spans="1:6" x14ac:dyDescent="0.25">
      <c r="A2295" t="s">
        <v>13</v>
      </c>
      <c r="B2295" t="s">
        <v>4</v>
      </c>
      <c r="C2295">
        <v>2011</v>
      </c>
      <c r="D2295">
        <v>13</v>
      </c>
      <c r="E2295" t="s">
        <v>24</v>
      </c>
      <c r="F2295">
        <v>0.34319530800177989</v>
      </c>
    </row>
    <row r="2296" spans="1:6" x14ac:dyDescent="0.25">
      <c r="A2296" t="s">
        <v>13</v>
      </c>
      <c r="B2296" t="s">
        <v>4</v>
      </c>
      <c r="C2296">
        <v>2012</v>
      </c>
      <c r="D2296">
        <v>14</v>
      </c>
      <c r="E2296" t="s">
        <v>24</v>
      </c>
      <c r="F2296">
        <v>0.35047484898263587</v>
      </c>
    </row>
    <row r="2297" spans="1:6" x14ac:dyDescent="0.25">
      <c r="A2297" t="s">
        <v>13</v>
      </c>
      <c r="B2297" t="s">
        <v>4</v>
      </c>
      <c r="C2297">
        <v>2013</v>
      </c>
      <c r="D2297">
        <v>18</v>
      </c>
      <c r="E2297" t="s">
        <v>24</v>
      </c>
      <c r="F2297">
        <v>0.3795901941098575</v>
      </c>
    </row>
    <row r="2298" spans="1:6" x14ac:dyDescent="0.25">
      <c r="A2298" t="s">
        <v>13</v>
      </c>
      <c r="B2298" t="s">
        <v>4</v>
      </c>
      <c r="C2298">
        <v>2014</v>
      </c>
      <c r="D2298">
        <v>15</v>
      </c>
      <c r="E2298" t="s">
        <v>24</v>
      </c>
      <c r="F2298">
        <v>0.35425079163761386</v>
      </c>
    </row>
    <row r="2299" spans="1:6" x14ac:dyDescent="0.25">
      <c r="A2299" t="s">
        <v>13</v>
      </c>
      <c r="B2299" t="s">
        <v>4</v>
      </c>
      <c r="C2299">
        <v>2015</v>
      </c>
      <c r="D2299">
        <v>7</v>
      </c>
      <c r="E2299" t="s">
        <v>24</v>
      </c>
      <c r="F2299">
        <v>0.3299145897781956</v>
      </c>
    </row>
    <row r="2300" spans="1:6" x14ac:dyDescent="0.25">
      <c r="A2300" t="s">
        <v>13</v>
      </c>
      <c r="B2300" t="s">
        <v>4</v>
      </c>
      <c r="C2300">
        <v>2016</v>
      </c>
      <c r="D2300">
        <v>8</v>
      </c>
      <c r="E2300" t="s">
        <v>24</v>
      </c>
      <c r="F2300">
        <v>0.33140933110655563</v>
      </c>
    </row>
    <row r="2301" spans="1:6" x14ac:dyDescent="0.25">
      <c r="A2301" t="s">
        <v>13</v>
      </c>
      <c r="B2301" t="s">
        <v>4</v>
      </c>
      <c r="C2301">
        <v>2017</v>
      </c>
      <c r="D2301">
        <v>2</v>
      </c>
      <c r="E2301" t="s">
        <v>24</v>
      </c>
      <c r="F2301">
        <v>0.30311010196314392</v>
      </c>
    </row>
    <row r="2302" spans="1:6" x14ac:dyDescent="0.25">
      <c r="A2302" t="s">
        <v>13</v>
      </c>
      <c r="B2302" t="s">
        <v>4</v>
      </c>
      <c r="C2302">
        <v>2018</v>
      </c>
      <c r="D2302">
        <v>11</v>
      </c>
      <c r="E2302" t="s">
        <v>24</v>
      </c>
      <c r="F2302">
        <v>0.33606421511258383</v>
      </c>
    </row>
    <row r="2303" spans="1:6" x14ac:dyDescent="0.25">
      <c r="A2303" t="s">
        <v>13</v>
      </c>
      <c r="B2303" t="s">
        <v>4</v>
      </c>
      <c r="C2303">
        <v>1980</v>
      </c>
      <c r="D2303">
        <v>34</v>
      </c>
      <c r="E2303" t="s">
        <v>25</v>
      </c>
      <c r="F2303">
        <v>1.0628098648848956E-4</v>
      </c>
    </row>
    <row r="2304" spans="1:6" x14ac:dyDescent="0.25">
      <c r="A2304" t="s">
        <v>13</v>
      </c>
      <c r="B2304" t="s">
        <v>4</v>
      </c>
      <c r="C2304">
        <v>1981</v>
      </c>
      <c r="D2304">
        <v>36</v>
      </c>
      <c r="E2304" t="s">
        <v>25</v>
      </c>
      <c r="F2304">
        <v>1.055274557188971E-4</v>
      </c>
    </row>
    <row r="2305" spans="1:6" x14ac:dyDescent="0.25">
      <c r="A2305" t="s">
        <v>13</v>
      </c>
      <c r="B2305" t="s">
        <v>4</v>
      </c>
      <c r="C2305">
        <v>1982</v>
      </c>
      <c r="D2305">
        <v>30</v>
      </c>
      <c r="E2305" t="s">
        <v>25</v>
      </c>
      <c r="F2305">
        <v>1.0689231795683384E-4</v>
      </c>
    </row>
    <row r="2306" spans="1:6" x14ac:dyDescent="0.25">
      <c r="A2306" t="s">
        <v>13</v>
      </c>
      <c r="B2306" t="s">
        <v>4</v>
      </c>
      <c r="C2306">
        <v>1983</v>
      </c>
      <c r="D2306">
        <v>21</v>
      </c>
      <c r="E2306" t="s">
        <v>25</v>
      </c>
      <c r="F2306">
        <v>1.064562458816072E-4</v>
      </c>
    </row>
    <row r="2307" spans="1:6" x14ac:dyDescent="0.25">
      <c r="A2307" t="s">
        <v>13</v>
      </c>
      <c r="B2307" t="s">
        <v>4</v>
      </c>
      <c r="C2307">
        <v>1984</v>
      </c>
      <c r="D2307">
        <v>24</v>
      </c>
      <c r="E2307" t="s">
        <v>25</v>
      </c>
      <c r="F2307">
        <v>1.0735190708112718E-4</v>
      </c>
    </row>
    <row r="2308" spans="1:6" x14ac:dyDescent="0.25">
      <c r="A2308" t="s">
        <v>13</v>
      </c>
      <c r="B2308" t="s">
        <v>4</v>
      </c>
      <c r="C2308">
        <v>1985</v>
      </c>
      <c r="D2308">
        <v>39</v>
      </c>
      <c r="E2308" t="s">
        <v>25</v>
      </c>
      <c r="F2308">
        <v>1.0717865108300184E-4</v>
      </c>
    </row>
    <row r="2309" spans="1:6" x14ac:dyDescent="0.25">
      <c r="A2309" t="s">
        <v>13</v>
      </c>
      <c r="B2309" t="s">
        <v>4</v>
      </c>
      <c r="C2309">
        <v>1986</v>
      </c>
      <c r="D2309">
        <v>37</v>
      </c>
      <c r="E2309" t="s">
        <v>25</v>
      </c>
      <c r="F2309">
        <v>1.0619906799041842E-4</v>
      </c>
    </row>
    <row r="2310" spans="1:6" x14ac:dyDescent="0.25">
      <c r="A2310" t="s">
        <v>13</v>
      </c>
      <c r="B2310" t="s">
        <v>4</v>
      </c>
      <c r="C2310">
        <v>1987</v>
      </c>
      <c r="D2310">
        <v>29</v>
      </c>
      <c r="E2310" t="s">
        <v>25</v>
      </c>
      <c r="F2310">
        <v>1.0714997315707959E-4</v>
      </c>
    </row>
    <row r="2311" spans="1:6" x14ac:dyDescent="0.25">
      <c r="A2311" t="s">
        <v>13</v>
      </c>
      <c r="B2311" t="s">
        <v>4</v>
      </c>
      <c r="C2311">
        <v>1988</v>
      </c>
      <c r="D2311">
        <v>38</v>
      </c>
      <c r="E2311" t="s">
        <v>25</v>
      </c>
      <c r="F2311">
        <v>1.0790827038924445E-4</v>
      </c>
    </row>
    <row r="2312" spans="1:6" x14ac:dyDescent="0.25">
      <c r="A2312" t="s">
        <v>13</v>
      </c>
      <c r="B2312" t="s">
        <v>4</v>
      </c>
      <c r="C2312">
        <v>1989</v>
      </c>
      <c r="D2312">
        <v>22</v>
      </c>
      <c r="E2312" t="s">
        <v>25</v>
      </c>
      <c r="F2312">
        <v>1.0637718082085372E-4</v>
      </c>
    </row>
    <row r="2313" spans="1:6" x14ac:dyDescent="0.25">
      <c r="A2313" t="s">
        <v>13</v>
      </c>
      <c r="B2313" t="s">
        <v>4</v>
      </c>
      <c r="C2313">
        <v>1990</v>
      </c>
      <c r="D2313">
        <v>27</v>
      </c>
      <c r="E2313" t="s">
        <v>25</v>
      </c>
      <c r="F2313">
        <v>1.0617051880606761E-4</v>
      </c>
    </row>
    <row r="2314" spans="1:6" x14ac:dyDescent="0.25">
      <c r="A2314" t="s">
        <v>13</v>
      </c>
      <c r="B2314" t="s">
        <v>4</v>
      </c>
      <c r="C2314">
        <v>1991</v>
      </c>
      <c r="D2314">
        <v>28</v>
      </c>
      <c r="E2314" t="s">
        <v>25</v>
      </c>
      <c r="F2314">
        <v>1.0749300617247588E-4</v>
      </c>
    </row>
    <row r="2315" spans="1:6" x14ac:dyDescent="0.25">
      <c r="A2315" t="s">
        <v>13</v>
      </c>
      <c r="B2315" t="s">
        <v>4</v>
      </c>
      <c r="C2315">
        <v>1992</v>
      </c>
      <c r="D2315">
        <v>25</v>
      </c>
      <c r="E2315" t="s">
        <v>25</v>
      </c>
      <c r="F2315">
        <v>1.0668589289171351E-4</v>
      </c>
    </row>
    <row r="2316" spans="1:6" x14ac:dyDescent="0.25">
      <c r="A2316" t="s">
        <v>13</v>
      </c>
      <c r="B2316" t="s">
        <v>4</v>
      </c>
      <c r="C2316">
        <v>1993</v>
      </c>
      <c r="D2316">
        <v>23</v>
      </c>
      <c r="E2316" t="s">
        <v>25</v>
      </c>
      <c r="F2316">
        <v>1.06625382094537E-4</v>
      </c>
    </row>
    <row r="2317" spans="1:6" x14ac:dyDescent="0.25">
      <c r="A2317" t="s">
        <v>13</v>
      </c>
      <c r="B2317" t="s">
        <v>4</v>
      </c>
      <c r="C2317">
        <v>1994</v>
      </c>
      <c r="D2317">
        <v>32</v>
      </c>
      <c r="E2317" t="s">
        <v>25</v>
      </c>
      <c r="F2317">
        <v>1.0717276815649293E-4</v>
      </c>
    </row>
    <row r="2318" spans="1:6" x14ac:dyDescent="0.25">
      <c r="A2318" t="s">
        <v>13</v>
      </c>
      <c r="B2318" t="s">
        <v>4</v>
      </c>
      <c r="C2318">
        <v>1995</v>
      </c>
      <c r="D2318">
        <v>33</v>
      </c>
      <c r="E2318" t="s">
        <v>25</v>
      </c>
      <c r="F2318">
        <v>1.0621878772173584E-4</v>
      </c>
    </row>
    <row r="2319" spans="1:6" x14ac:dyDescent="0.25">
      <c r="A2319" t="s">
        <v>13</v>
      </c>
      <c r="B2319" t="s">
        <v>4</v>
      </c>
      <c r="C2319">
        <v>1996</v>
      </c>
      <c r="D2319">
        <v>31</v>
      </c>
      <c r="E2319" t="s">
        <v>25</v>
      </c>
      <c r="F2319">
        <v>1.0757695608264349E-4</v>
      </c>
    </row>
    <row r="2320" spans="1:6" x14ac:dyDescent="0.25">
      <c r="A2320" t="s">
        <v>13</v>
      </c>
      <c r="B2320" t="s">
        <v>4</v>
      </c>
      <c r="C2320">
        <v>1997</v>
      </c>
      <c r="D2320">
        <v>20</v>
      </c>
      <c r="E2320" t="s">
        <v>25</v>
      </c>
      <c r="F2320">
        <v>1.0599491918766321E-4</v>
      </c>
    </row>
    <row r="2321" spans="1:6" x14ac:dyDescent="0.25">
      <c r="A2321" t="s">
        <v>13</v>
      </c>
      <c r="B2321" t="s">
        <v>4</v>
      </c>
      <c r="C2321">
        <v>1998</v>
      </c>
      <c r="D2321">
        <v>35</v>
      </c>
      <c r="E2321" t="s">
        <v>25</v>
      </c>
      <c r="F2321">
        <v>1.0662187524685266E-4</v>
      </c>
    </row>
    <row r="2322" spans="1:6" x14ac:dyDescent="0.25">
      <c r="A2322" t="s">
        <v>13</v>
      </c>
      <c r="B2322" t="s">
        <v>4</v>
      </c>
      <c r="C2322">
        <v>1999</v>
      </c>
      <c r="D2322">
        <v>26</v>
      </c>
      <c r="E2322" t="s">
        <v>25</v>
      </c>
      <c r="F2322">
        <v>1.0623014832615227E-4</v>
      </c>
    </row>
    <row r="2323" spans="1:6" x14ac:dyDescent="0.25">
      <c r="A2323" t="s">
        <v>13</v>
      </c>
      <c r="B2323" t="s">
        <v>4</v>
      </c>
      <c r="C2323">
        <v>2000</v>
      </c>
      <c r="D2323">
        <v>1</v>
      </c>
      <c r="E2323" t="s">
        <v>25</v>
      </c>
      <c r="F2323">
        <v>1.0733029422022973E-4</v>
      </c>
    </row>
    <row r="2324" spans="1:6" x14ac:dyDescent="0.25">
      <c r="A2324" t="s">
        <v>13</v>
      </c>
      <c r="B2324" t="s">
        <v>4</v>
      </c>
      <c r="C2324">
        <v>2001</v>
      </c>
      <c r="D2324">
        <v>16</v>
      </c>
      <c r="E2324" t="s">
        <v>25</v>
      </c>
      <c r="F2324">
        <v>1.0609407733986021E-4</v>
      </c>
    </row>
    <row r="2325" spans="1:6" x14ac:dyDescent="0.25">
      <c r="A2325" t="s">
        <v>13</v>
      </c>
      <c r="B2325" t="s">
        <v>4</v>
      </c>
      <c r="C2325">
        <v>2002</v>
      </c>
      <c r="D2325">
        <v>5</v>
      </c>
      <c r="E2325" t="s">
        <v>25</v>
      </c>
      <c r="F2325">
        <v>1.068918640534992E-4</v>
      </c>
    </row>
    <row r="2326" spans="1:6" x14ac:dyDescent="0.25">
      <c r="A2326" t="s">
        <v>13</v>
      </c>
      <c r="B2326" t="s">
        <v>4</v>
      </c>
      <c r="C2326">
        <v>2003</v>
      </c>
      <c r="D2326">
        <v>12</v>
      </c>
      <c r="E2326" t="s">
        <v>25</v>
      </c>
      <c r="F2326">
        <v>1.0747838863115245E-4</v>
      </c>
    </row>
    <row r="2327" spans="1:6" x14ac:dyDescent="0.25">
      <c r="A2327" t="s">
        <v>13</v>
      </c>
      <c r="B2327" t="s">
        <v>4</v>
      </c>
      <c r="C2327">
        <v>2004</v>
      </c>
      <c r="D2327">
        <v>10</v>
      </c>
      <c r="E2327" t="s">
        <v>25</v>
      </c>
      <c r="F2327">
        <v>1.0807785350554416E-4</v>
      </c>
    </row>
    <row r="2328" spans="1:6" x14ac:dyDescent="0.25">
      <c r="A2328" t="s">
        <v>13</v>
      </c>
      <c r="B2328" t="s">
        <v>4</v>
      </c>
      <c r="C2328">
        <v>2005</v>
      </c>
      <c r="D2328">
        <v>4</v>
      </c>
      <c r="E2328" t="s">
        <v>25</v>
      </c>
      <c r="F2328">
        <v>1.0644737941356675E-4</v>
      </c>
    </row>
    <row r="2329" spans="1:6" x14ac:dyDescent="0.25">
      <c r="A2329" t="s">
        <v>13</v>
      </c>
      <c r="B2329" t="s">
        <v>4</v>
      </c>
      <c r="C2329">
        <v>2006</v>
      </c>
      <c r="D2329">
        <v>9</v>
      </c>
      <c r="E2329" t="s">
        <v>25</v>
      </c>
      <c r="F2329">
        <v>1.050380034217683E-4</v>
      </c>
    </row>
    <row r="2330" spans="1:6" x14ac:dyDescent="0.25">
      <c r="A2330" t="s">
        <v>13</v>
      </c>
      <c r="B2330" t="s">
        <v>4</v>
      </c>
      <c r="C2330">
        <v>2007</v>
      </c>
      <c r="D2330">
        <v>19</v>
      </c>
      <c r="E2330" t="s">
        <v>25</v>
      </c>
      <c r="F2330">
        <v>1.0669876423916287E-4</v>
      </c>
    </row>
    <row r="2331" spans="1:6" x14ac:dyDescent="0.25">
      <c r="A2331" t="s">
        <v>13</v>
      </c>
      <c r="B2331" t="s">
        <v>4</v>
      </c>
      <c r="C2331">
        <v>2008</v>
      </c>
      <c r="D2331">
        <v>6</v>
      </c>
      <c r="E2331" t="s">
        <v>25</v>
      </c>
      <c r="F2331">
        <v>1.0676790565877043E-4</v>
      </c>
    </row>
    <row r="2332" spans="1:6" x14ac:dyDescent="0.25">
      <c r="A2332" t="s">
        <v>13</v>
      </c>
      <c r="B2332" t="s">
        <v>4</v>
      </c>
      <c r="C2332">
        <v>2009</v>
      </c>
      <c r="D2332">
        <v>3</v>
      </c>
      <c r="E2332" t="s">
        <v>25</v>
      </c>
      <c r="F2332">
        <v>1.0640385279295427E-4</v>
      </c>
    </row>
    <row r="2333" spans="1:6" x14ac:dyDescent="0.25">
      <c r="A2333" t="s">
        <v>13</v>
      </c>
      <c r="B2333" t="s">
        <v>4</v>
      </c>
      <c r="C2333">
        <v>2010</v>
      </c>
      <c r="D2333">
        <v>17</v>
      </c>
      <c r="E2333" t="s">
        <v>25</v>
      </c>
      <c r="F2333">
        <v>1.062226138888656E-4</v>
      </c>
    </row>
    <row r="2334" spans="1:6" x14ac:dyDescent="0.25">
      <c r="A2334" t="s">
        <v>13</v>
      </c>
      <c r="B2334" t="s">
        <v>4</v>
      </c>
      <c r="C2334">
        <v>2011</v>
      </c>
      <c r="D2334">
        <v>13</v>
      </c>
      <c r="E2334" t="s">
        <v>25</v>
      </c>
      <c r="F2334">
        <v>1.0641607234061508E-4</v>
      </c>
    </row>
    <row r="2335" spans="1:6" x14ac:dyDescent="0.25">
      <c r="A2335" t="s">
        <v>13</v>
      </c>
      <c r="B2335" t="s">
        <v>4</v>
      </c>
      <c r="C2335">
        <v>2012</v>
      </c>
      <c r="D2335">
        <v>14</v>
      </c>
      <c r="E2335" t="s">
        <v>25</v>
      </c>
      <c r="F2335">
        <v>1.0808026441133157E-4</v>
      </c>
    </row>
    <row r="2336" spans="1:6" x14ac:dyDescent="0.25">
      <c r="A2336" t="s">
        <v>13</v>
      </c>
      <c r="B2336" t="s">
        <v>4</v>
      </c>
      <c r="C2336">
        <v>2013</v>
      </c>
      <c r="D2336">
        <v>18</v>
      </c>
      <c r="E2336" t="s">
        <v>25</v>
      </c>
      <c r="F2336">
        <v>1.0743179032396111E-4</v>
      </c>
    </row>
    <row r="2337" spans="1:6" x14ac:dyDescent="0.25">
      <c r="A2337" t="s">
        <v>13</v>
      </c>
      <c r="B2337" t="s">
        <v>4</v>
      </c>
      <c r="C2337">
        <v>2014</v>
      </c>
      <c r="D2337">
        <v>15</v>
      </c>
      <c r="E2337" t="s">
        <v>25</v>
      </c>
      <c r="F2337">
        <v>1.0800853888865223E-4</v>
      </c>
    </row>
    <row r="2338" spans="1:6" x14ac:dyDescent="0.25">
      <c r="A2338" t="s">
        <v>13</v>
      </c>
      <c r="B2338" t="s">
        <v>4</v>
      </c>
      <c r="C2338">
        <v>2015</v>
      </c>
      <c r="D2338">
        <v>7</v>
      </c>
      <c r="E2338" t="s">
        <v>25</v>
      </c>
      <c r="F2338">
        <v>1.0738088790642856E-4</v>
      </c>
    </row>
    <row r="2339" spans="1:6" x14ac:dyDescent="0.25">
      <c r="A2339" t="s">
        <v>13</v>
      </c>
      <c r="B2339" t="s">
        <v>4</v>
      </c>
      <c r="C2339">
        <v>2016</v>
      </c>
      <c r="D2339">
        <v>8</v>
      </c>
      <c r="E2339" t="s">
        <v>25</v>
      </c>
      <c r="F2339">
        <v>1.0671841440765662E-4</v>
      </c>
    </row>
    <row r="2340" spans="1:6" x14ac:dyDescent="0.25">
      <c r="A2340" t="s">
        <v>13</v>
      </c>
      <c r="B2340" t="s">
        <v>4</v>
      </c>
      <c r="C2340">
        <v>2017</v>
      </c>
      <c r="D2340">
        <v>2</v>
      </c>
      <c r="E2340" t="s">
        <v>25</v>
      </c>
      <c r="F2340">
        <v>1.0678699480767109E-4</v>
      </c>
    </row>
    <row r="2341" spans="1:6" x14ac:dyDescent="0.25">
      <c r="A2341" t="s">
        <v>13</v>
      </c>
      <c r="B2341" t="s">
        <v>4</v>
      </c>
      <c r="C2341">
        <v>2018</v>
      </c>
      <c r="D2341">
        <v>11</v>
      </c>
      <c r="E2341" t="s">
        <v>25</v>
      </c>
      <c r="F2341">
        <v>1.0718500023581034E-4</v>
      </c>
    </row>
    <row r="2342" spans="1:6" x14ac:dyDescent="0.25">
      <c r="A2342" t="s">
        <v>14</v>
      </c>
      <c r="B2342" t="s">
        <v>11</v>
      </c>
      <c r="C2342">
        <v>1980</v>
      </c>
      <c r="D2342">
        <v>34</v>
      </c>
      <c r="E2342" t="s">
        <v>23</v>
      </c>
      <c r="F2342">
        <v>2.8667178159528001E-3</v>
      </c>
    </row>
    <row r="2343" spans="1:6" x14ac:dyDescent="0.25">
      <c r="A2343" t="s">
        <v>14</v>
      </c>
      <c r="B2343" t="s">
        <v>11</v>
      </c>
      <c r="C2343">
        <v>1981</v>
      </c>
      <c r="D2343">
        <v>29</v>
      </c>
      <c r="E2343" t="s">
        <v>23</v>
      </c>
      <c r="F2343">
        <v>2.8757874854602669E-3</v>
      </c>
    </row>
    <row r="2344" spans="1:6" x14ac:dyDescent="0.25">
      <c r="A2344" t="s">
        <v>14</v>
      </c>
      <c r="B2344" t="s">
        <v>11</v>
      </c>
      <c r="C2344">
        <v>1982</v>
      </c>
      <c r="D2344">
        <v>25</v>
      </c>
      <c r="E2344" t="s">
        <v>23</v>
      </c>
      <c r="F2344">
        <v>2.7307778840972327E-3</v>
      </c>
    </row>
    <row r="2345" spans="1:6" x14ac:dyDescent="0.25">
      <c r="A2345" t="s">
        <v>14</v>
      </c>
      <c r="B2345" t="s">
        <v>11</v>
      </c>
      <c r="C2345">
        <v>1983</v>
      </c>
      <c r="D2345">
        <v>16</v>
      </c>
      <c r="E2345" t="s">
        <v>23</v>
      </c>
      <c r="F2345">
        <v>2.8681920239408873E-3</v>
      </c>
    </row>
    <row r="2346" spans="1:6" x14ac:dyDescent="0.25">
      <c r="A2346" t="s">
        <v>14</v>
      </c>
      <c r="B2346" t="s">
        <v>11</v>
      </c>
      <c r="C2346">
        <v>1984</v>
      </c>
      <c r="D2346">
        <v>26</v>
      </c>
      <c r="E2346" t="s">
        <v>23</v>
      </c>
      <c r="F2346">
        <v>2.7490648868682306E-3</v>
      </c>
    </row>
    <row r="2347" spans="1:6" x14ac:dyDescent="0.25">
      <c r="A2347" t="s">
        <v>14</v>
      </c>
      <c r="B2347" t="s">
        <v>11</v>
      </c>
      <c r="C2347">
        <v>1985</v>
      </c>
      <c r="D2347">
        <v>37</v>
      </c>
      <c r="E2347" t="s">
        <v>23</v>
      </c>
      <c r="F2347">
        <v>2.7331475869954666E-3</v>
      </c>
    </row>
    <row r="2348" spans="1:6" x14ac:dyDescent="0.25">
      <c r="A2348" t="s">
        <v>14</v>
      </c>
      <c r="B2348" t="s">
        <v>11</v>
      </c>
      <c r="C2348">
        <v>1986</v>
      </c>
      <c r="D2348">
        <v>36</v>
      </c>
      <c r="E2348" t="s">
        <v>23</v>
      </c>
      <c r="F2348">
        <v>2.7842064948760928E-3</v>
      </c>
    </row>
    <row r="2349" spans="1:6" x14ac:dyDescent="0.25">
      <c r="A2349" t="s">
        <v>14</v>
      </c>
      <c r="B2349" t="s">
        <v>11</v>
      </c>
      <c r="C2349">
        <v>1987</v>
      </c>
      <c r="D2349">
        <v>39</v>
      </c>
      <c r="E2349" t="s">
        <v>23</v>
      </c>
      <c r="F2349">
        <v>2.7642797498467269E-3</v>
      </c>
    </row>
    <row r="2350" spans="1:6" x14ac:dyDescent="0.25">
      <c r="A2350" t="s">
        <v>14</v>
      </c>
      <c r="B2350" t="s">
        <v>11</v>
      </c>
      <c r="C2350">
        <v>1988</v>
      </c>
      <c r="D2350">
        <v>35</v>
      </c>
      <c r="E2350" t="s">
        <v>23</v>
      </c>
      <c r="F2350">
        <v>2.7139186319109923E-3</v>
      </c>
    </row>
    <row r="2351" spans="1:6" x14ac:dyDescent="0.25">
      <c r="A2351" t="s">
        <v>14</v>
      </c>
      <c r="B2351" t="s">
        <v>11</v>
      </c>
      <c r="C2351">
        <v>1989</v>
      </c>
      <c r="D2351">
        <v>33</v>
      </c>
      <c r="E2351" t="s">
        <v>23</v>
      </c>
      <c r="F2351">
        <v>2.7135676874458685E-3</v>
      </c>
    </row>
    <row r="2352" spans="1:6" x14ac:dyDescent="0.25">
      <c r="A2352" t="s">
        <v>14</v>
      </c>
      <c r="B2352" t="s">
        <v>11</v>
      </c>
      <c r="C2352">
        <v>1990</v>
      </c>
      <c r="D2352">
        <v>31</v>
      </c>
      <c r="E2352" t="s">
        <v>23</v>
      </c>
      <c r="F2352">
        <v>2.7093221654650255E-3</v>
      </c>
    </row>
    <row r="2353" spans="1:6" x14ac:dyDescent="0.25">
      <c r="A2353" t="s">
        <v>14</v>
      </c>
      <c r="B2353" t="s">
        <v>11</v>
      </c>
      <c r="C2353">
        <v>1991</v>
      </c>
      <c r="D2353">
        <v>32</v>
      </c>
      <c r="E2353" t="s">
        <v>23</v>
      </c>
      <c r="F2353">
        <v>2.7021529771643848E-3</v>
      </c>
    </row>
    <row r="2354" spans="1:6" x14ac:dyDescent="0.25">
      <c r="A2354" t="s">
        <v>14</v>
      </c>
      <c r="B2354" t="s">
        <v>11</v>
      </c>
      <c r="C2354">
        <v>1992</v>
      </c>
      <c r="D2354">
        <v>20</v>
      </c>
      <c r="E2354" t="s">
        <v>23</v>
      </c>
      <c r="F2354">
        <v>2.8044058874852145E-3</v>
      </c>
    </row>
    <row r="2355" spans="1:6" x14ac:dyDescent="0.25">
      <c r="A2355" t="s">
        <v>14</v>
      </c>
      <c r="B2355" t="s">
        <v>11</v>
      </c>
      <c r="C2355">
        <v>1993</v>
      </c>
      <c r="D2355">
        <v>8</v>
      </c>
      <c r="E2355" t="s">
        <v>23</v>
      </c>
      <c r="F2355">
        <v>2.8750902838176359E-3</v>
      </c>
    </row>
    <row r="2356" spans="1:6" x14ac:dyDescent="0.25">
      <c r="A2356" t="s">
        <v>14</v>
      </c>
      <c r="B2356" t="s">
        <v>11</v>
      </c>
      <c r="C2356">
        <v>1994</v>
      </c>
      <c r="D2356">
        <v>22</v>
      </c>
      <c r="E2356" t="s">
        <v>23</v>
      </c>
      <c r="F2356">
        <v>2.7355088166167163E-3</v>
      </c>
    </row>
    <row r="2357" spans="1:6" x14ac:dyDescent="0.25">
      <c r="A2357" t="s">
        <v>14</v>
      </c>
      <c r="B2357" t="s">
        <v>11</v>
      </c>
      <c r="C2357">
        <v>1995</v>
      </c>
      <c r="D2357">
        <v>28</v>
      </c>
      <c r="E2357" t="s">
        <v>23</v>
      </c>
      <c r="F2357">
        <v>2.7199480641962666E-3</v>
      </c>
    </row>
    <row r="2358" spans="1:6" x14ac:dyDescent="0.25">
      <c r="A2358" t="s">
        <v>14</v>
      </c>
      <c r="B2358" t="s">
        <v>11</v>
      </c>
      <c r="C2358">
        <v>1996</v>
      </c>
      <c r="D2358">
        <v>27</v>
      </c>
      <c r="E2358" t="s">
        <v>23</v>
      </c>
      <c r="F2358">
        <v>2.8823909964256519E-3</v>
      </c>
    </row>
    <row r="2359" spans="1:6" x14ac:dyDescent="0.25">
      <c r="A2359" t="s">
        <v>14</v>
      </c>
      <c r="B2359" t="s">
        <v>11</v>
      </c>
      <c r="C2359">
        <v>1997</v>
      </c>
      <c r="D2359">
        <v>17</v>
      </c>
      <c r="E2359" t="s">
        <v>23</v>
      </c>
      <c r="F2359">
        <v>2.7792536773258141E-3</v>
      </c>
    </row>
    <row r="2360" spans="1:6" x14ac:dyDescent="0.25">
      <c r="A2360" t="s">
        <v>14</v>
      </c>
      <c r="B2360" t="s">
        <v>11</v>
      </c>
      <c r="C2360">
        <v>1998</v>
      </c>
      <c r="D2360">
        <v>38</v>
      </c>
      <c r="E2360" t="s">
        <v>23</v>
      </c>
      <c r="F2360">
        <v>2.7235977563357869E-3</v>
      </c>
    </row>
    <row r="2361" spans="1:6" x14ac:dyDescent="0.25">
      <c r="A2361" t="s">
        <v>14</v>
      </c>
      <c r="B2361" t="s">
        <v>11</v>
      </c>
      <c r="C2361">
        <v>1999</v>
      </c>
      <c r="D2361">
        <v>14</v>
      </c>
      <c r="E2361" t="s">
        <v>23</v>
      </c>
      <c r="F2361">
        <v>2.8528462782074623E-3</v>
      </c>
    </row>
    <row r="2362" spans="1:6" x14ac:dyDescent="0.25">
      <c r="A2362" t="s">
        <v>14</v>
      </c>
      <c r="B2362" t="s">
        <v>11</v>
      </c>
      <c r="C2362">
        <v>2000</v>
      </c>
      <c r="D2362">
        <v>4</v>
      </c>
      <c r="E2362" t="s">
        <v>23</v>
      </c>
      <c r="F2362">
        <v>2.888512118663312E-3</v>
      </c>
    </row>
    <row r="2363" spans="1:6" x14ac:dyDescent="0.25">
      <c r="A2363" t="s">
        <v>14</v>
      </c>
      <c r="B2363" t="s">
        <v>11</v>
      </c>
      <c r="C2363">
        <v>2001</v>
      </c>
      <c r="D2363">
        <v>24</v>
      </c>
      <c r="E2363" t="s">
        <v>23</v>
      </c>
      <c r="F2363">
        <v>2.7043804918469652E-3</v>
      </c>
    </row>
    <row r="2364" spans="1:6" x14ac:dyDescent="0.25">
      <c r="A2364" t="s">
        <v>14</v>
      </c>
      <c r="B2364" t="s">
        <v>11</v>
      </c>
      <c r="C2364">
        <v>2002</v>
      </c>
      <c r="D2364">
        <v>11</v>
      </c>
      <c r="E2364" t="s">
        <v>23</v>
      </c>
      <c r="F2364">
        <v>2.8221207063740192E-3</v>
      </c>
    </row>
    <row r="2365" spans="1:6" x14ac:dyDescent="0.25">
      <c r="A2365" t="s">
        <v>14</v>
      </c>
      <c r="B2365" t="s">
        <v>11</v>
      </c>
      <c r="C2365">
        <v>2003</v>
      </c>
      <c r="D2365">
        <v>9</v>
      </c>
      <c r="E2365" t="s">
        <v>23</v>
      </c>
      <c r="F2365">
        <v>2.7946984798614743E-3</v>
      </c>
    </row>
    <row r="2366" spans="1:6" x14ac:dyDescent="0.25">
      <c r="A2366" t="s">
        <v>14</v>
      </c>
      <c r="B2366" t="s">
        <v>11</v>
      </c>
      <c r="C2366">
        <v>2004</v>
      </c>
      <c r="D2366">
        <v>5</v>
      </c>
      <c r="E2366" t="s">
        <v>23</v>
      </c>
      <c r="F2366">
        <v>2.8174123135451231E-3</v>
      </c>
    </row>
    <row r="2367" spans="1:6" x14ac:dyDescent="0.25">
      <c r="A2367" t="s">
        <v>14</v>
      </c>
      <c r="B2367" t="s">
        <v>11</v>
      </c>
      <c r="C2367">
        <v>2005</v>
      </c>
      <c r="D2367">
        <v>6</v>
      </c>
      <c r="E2367" t="s">
        <v>23</v>
      </c>
      <c r="F2367">
        <v>2.8703577611217152E-3</v>
      </c>
    </row>
    <row r="2368" spans="1:6" x14ac:dyDescent="0.25">
      <c r="A2368" t="s">
        <v>14</v>
      </c>
      <c r="B2368" t="s">
        <v>11</v>
      </c>
      <c r="C2368">
        <v>2006</v>
      </c>
      <c r="D2368">
        <v>13</v>
      </c>
      <c r="E2368" t="s">
        <v>23</v>
      </c>
      <c r="F2368">
        <v>2.8124651582162132E-3</v>
      </c>
    </row>
    <row r="2369" spans="1:6" x14ac:dyDescent="0.25">
      <c r="A2369" t="s">
        <v>14</v>
      </c>
      <c r="B2369" t="s">
        <v>11</v>
      </c>
      <c r="C2369">
        <v>2007</v>
      </c>
      <c r="D2369">
        <v>19</v>
      </c>
      <c r="E2369" t="s">
        <v>23</v>
      </c>
      <c r="F2369">
        <v>2.8289823006514741E-3</v>
      </c>
    </row>
    <row r="2370" spans="1:6" x14ac:dyDescent="0.25">
      <c r="A2370" t="s">
        <v>14</v>
      </c>
      <c r="B2370" t="s">
        <v>11</v>
      </c>
      <c r="C2370">
        <v>2008</v>
      </c>
      <c r="D2370">
        <v>3</v>
      </c>
      <c r="E2370" t="s">
        <v>23</v>
      </c>
      <c r="F2370">
        <v>2.858671056726127E-3</v>
      </c>
    </row>
    <row r="2371" spans="1:6" x14ac:dyDescent="0.25">
      <c r="A2371" t="s">
        <v>14</v>
      </c>
      <c r="B2371" t="s">
        <v>11</v>
      </c>
      <c r="C2371">
        <v>2009</v>
      </c>
      <c r="D2371">
        <v>2</v>
      </c>
      <c r="E2371" t="s">
        <v>23</v>
      </c>
      <c r="F2371">
        <v>3.0241065587943627E-3</v>
      </c>
    </row>
    <row r="2372" spans="1:6" x14ac:dyDescent="0.25">
      <c r="A2372" t="s">
        <v>14</v>
      </c>
      <c r="B2372" t="s">
        <v>11</v>
      </c>
      <c r="C2372">
        <v>2010</v>
      </c>
      <c r="D2372">
        <v>30</v>
      </c>
      <c r="E2372" t="s">
        <v>23</v>
      </c>
      <c r="F2372">
        <v>2.6937791404593866E-3</v>
      </c>
    </row>
    <row r="2373" spans="1:6" x14ac:dyDescent="0.25">
      <c r="A2373" t="s">
        <v>14</v>
      </c>
      <c r="B2373" t="s">
        <v>11</v>
      </c>
      <c r="C2373">
        <v>2011</v>
      </c>
      <c r="D2373">
        <v>21</v>
      </c>
      <c r="E2373" t="s">
        <v>23</v>
      </c>
      <c r="F2373">
        <v>2.7899069346692725E-3</v>
      </c>
    </row>
    <row r="2374" spans="1:6" x14ac:dyDescent="0.25">
      <c r="A2374" t="s">
        <v>14</v>
      </c>
      <c r="B2374" t="s">
        <v>11</v>
      </c>
      <c r="C2374">
        <v>2012</v>
      </c>
      <c r="D2374">
        <v>15</v>
      </c>
      <c r="E2374" t="s">
        <v>23</v>
      </c>
      <c r="F2374">
        <v>2.7863269373960987E-3</v>
      </c>
    </row>
    <row r="2375" spans="1:6" x14ac:dyDescent="0.25">
      <c r="A2375" t="s">
        <v>14</v>
      </c>
      <c r="B2375" t="s">
        <v>11</v>
      </c>
      <c r="C2375">
        <v>2013</v>
      </c>
      <c r="D2375">
        <v>18</v>
      </c>
      <c r="E2375" t="s">
        <v>23</v>
      </c>
      <c r="F2375">
        <v>2.697662720693422E-3</v>
      </c>
    </row>
    <row r="2376" spans="1:6" x14ac:dyDescent="0.25">
      <c r="A2376" t="s">
        <v>14</v>
      </c>
      <c r="B2376" t="s">
        <v>11</v>
      </c>
      <c r="C2376">
        <v>2014</v>
      </c>
      <c r="D2376">
        <v>10</v>
      </c>
      <c r="E2376" t="s">
        <v>23</v>
      </c>
      <c r="F2376">
        <v>2.8163193583404899E-3</v>
      </c>
    </row>
    <row r="2377" spans="1:6" x14ac:dyDescent="0.25">
      <c r="A2377" t="s">
        <v>14</v>
      </c>
      <c r="B2377" t="s">
        <v>11</v>
      </c>
      <c r="C2377">
        <v>2015</v>
      </c>
      <c r="D2377">
        <v>7</v>
      </c>
      <c r="E2377" t="s">
        <v>23</v>
      </c>
      <c r="F2377">
        <v>2.7502897047083394E-3</v>
      </c>
    </row>
    <row r="2378" spans="1:6" x14ac:dyDescent="0.25">
      <c r="A2378" t="s">
        <v>14</v>
      </c>
      <c r="B2378" t="s">
        <v>11</v>
      </c>
      <c r="C2378">
        <v>2016</v>
      </c>
      <c r="D2378">
        <v>12</v>
      </c>
      <c r="E2378" t="s">
        <v>23</v>
      </c>
      <c r="F2378">
        <v>2.7064921443173068E-3</v>
      </c>
    </row>
    <row r="2379" spans="1:6" x14ac:dyDescent="0.25">
      <c r="A2379" t="s">
        <v>14</v>
      </c>
      <c r="B2379" t="s">
        <v>11</v>
      </c>
      <c r="C2379">
        <v>2017</v>
      </c>
      <c r="D2379">
        <v>1</v>
      </c>
      <c r="E2379" t="s">
        <v>23</v>
      </c>
      <c r="F2379">
        <v>2.8646751348096948E-3</v>
      </c>
    </row>
    <row r="2380" spans="1:6" x14ac:dyDescent="0.25">
      <c r="A2380" t="s">
        <v>14</v>
      </c>
      <c r="B2380" t="s">
        <v>11</v>
      </c>
      <c r="C2380">
        <v>2018</v>
      </c>
      <c r="D2380">
        <v>23</v>
      </c>
      <c r="E2380" t="s">
        <v>23</v>
      </c>
      <c r="F2380">
        <v>2.7486455407569137E-3</v>
      </c>
    </row>
    <row r="2381" spans="1:6" x14ac:dyDescent="0.25">
      <c r="A2381" t="s">
        <v>14</v>
      </c>
      <c r="B2381" t="s">
        <v>11</v>
      </c>
      <c r="C2381">
        <v>1980</v>
      </c>
      <c r="D2381">
        <v>34</v>
      </c>
      <c r="E2381" t="s">
        <v>28</v>
      </c>
      <c r="F2381">
        <v>0.37240924042499524</v>
      </c>
    </row>
    <row r="2382" spans="1:6" x14ac:dyDescent="0.25">
      <c r="A2382" t="s">
        <v>14</v>
      </c>
      <c r="B2382" t="s">
        <v>11</v>
      </c>
      <c r="C2382">
        <v>1981</v>
      </c>
      <c r="D2382">
        <v>29</v>
      </c>
      <c r="E2382" t="s">
        <v>28</v>
      </c>
      <c r="F2382">
        <v>0.3677360164422655</v>
      </c>
    </row>
    <row r="2383" spans="1:6" x14ac:dyDescent="0.25">
      <c r="A2383" t="s">
        <v>14</v>
      </c>
      <c r="B2383" t="s">
        <v>11</v>
      </c>
      <c r="C2383">
        <v>1982</v>
      </c>
      <c r="D2383">
        <v>25</v>
      </c>
      <c r="E2383" t="s">
        <v>28</v>
      </c>
      <c r="F2383">
        <v>0.37225242928488889</v>
      </c>
    </row>
    <row r="2384" spans="1:6" x14ac:dyDescent="0.25">
      <c r="A2384" t="s">
        <v>14</v>
      </c>
      <c r="B2384" t="s">
        <v>11</v>
      </c>
      <c r="C2384">
        <v>1983</v>
      </c>
      <c r="D2384">
        <v>16</v>
      </c>
      <c r="E2384" t="s">
        <v>28</v>
      </c>
      <c r="F2384">
        <v>0.3846550038780327</v>
      </c>
    </row>
    <row r="2385" spans="1:6" x14ac:dyDescent="0.25">
      <c r="A2385" t="s">
        <v>14</v>
      </c>
      <c r="B2385" t="s">
        <v>11</v>
      </c>
      <c r="C2385">
        <v>1984</v>
      </c>
      <c r="D2385">
        <v>26</v>
      </c>
      <c r="E2385" t="s">
        <v>28</v>
      </c>
      <c r="F2385">
        <v>0.37654055646480555</v>
      </c>
    </row>
    <row r="2386" spans="1:6" x14ac:dyDescent="0.25">
      <c r="A2386" t="s">
        <v>14</v>
      </c>
      <c r="B2386" t="s">
        <v>11</v>
      </c>
      <c r="C2386">
        <v>1985</v>
      </c>
      <c r="D2386">
        <v>37</v>
      </c>
      <c r="E2386" t="s">
        <v>28</v>
      </c>
      <c r="F2386">
        <v>0.36304130953011371</v>
      </c>
    </row>
    <row r="2387" spans="1:6" x14ac:dyDescent="0.25">
      <c r="A2387" t="s">
        <v>14</v>
      </c>
      <c r="B2387" t="s">
        <v>11</v>
      </c>
      <c r="C2387">
        <v>1986</v>
      </c>
      <c r="D2387">
        <v>36</v>
      </c>
      <c r="E2387" t="s">
        <v>28</v>
      </c>
      <c r="F2387">
        <v>0.36224418649902318</v>
      </c>
    </row>
    <row r="2388" spans="1:6" x14ac:dyDescent="0.25">
      <c r="A2388" t="s">
        <v>14</v>
      </c>
      <c r="B2388" t="s">
        <v>11</v>
      </c>
      <c r="C2388">
        <v>1987</v>
      </c>
      <c r="D2388">
        <v>39</v>
      </c>
      <c r="E2388" t="s">
        <v>28</v>
      </c>
      <c r="F2388">
        <v>0.36093928104562395</v>
      </c>
    </row>
    <row r="2389" spans="1:6" x14ac:dyDescent="0.25">
      <c r="A2389" t="s">
        <v>14</v>
      </c>
      <c r="B2389" t="s">
        <v>11</v>
      </c>
      <c r="C2389">
        <v>1988</v>
      </c>
      <c r="D2389">
        <v>35</v>
      </c>
      <c r="E2389" t="s">
        <v>28</v>
      </c>
      <c r="F2389">
        <v>0.36036312024309419</v>
      </c>
    </row>
    <row r="2390" spans="1:6" x14ac:dyDescent="0.25">
      <c r="A2390" t="s">
        <v>14</v>
      </c>
      <c r="B2390" t="s">
        <v>11</v>
      </c>
      <c r="C2390">
        <v>1989</v>
      </c>
      <c r="D2390">
        <v>33</v>
      </c>
      <c r="E2390" t="s">
        <v>28</v>
      </c>
      <c r="F2390">
        <v>0.3706602890571068</v>
      </c>
    </row>
    <row r="2391" spans="1:6" x14ac:dyDescent="0.25">
      <c r="A2391" t="s">
        <v>14</v>
      </c>
      <c r="B2391" t="s">
        <v>11</v>
      </c>
      <c r="C2391">
        <v>1990</v>
      </c>
      <c r="D2391">
        <v>31</v>
      </c>
      <c r="E2391" t="s">
        <v>28</v>
      </c>
      <c r="F2391">
        <v>0.37306108349739014</v>
      </c>
    </row>
    <row r="2392" spans="1:6" x14ac:dyDescent="0.25">
      <c r="A2392" t="s">
        <v>14</v>
      </c>
      <c r="B2392" t="s">
        <v>11</v>
      </c>
      <c r="C2392">
        <v>1991</v>
      </c>
      <c r="D2392">
        <v>32</v>
      </c>
      <c r="E2392" t="s">
        <v>28</v>
      </c>
      <c r="F2392">
        <v>0.36938410307872477</v>
      </c>
    </row>
    <row r="2393" spans="1:6" x14ac:dyDescent="0.25">
      <c r="A2393" t="s">
        <v>14</v>
      </c>
      <c r="B2393" t="s">
        <v>11</v>
      </c>
      <c r="C2393">
        <v>1992</v>
      </c>
      <c r="D2393">
        <v>20</v>
      </c>
      <c r="E2393" t="s">
        <v>28</v>
      </c>
      <c r="F2393">
        <v>0.37476386924865668</v>
      </c>
    </row>
    <row r="2394" spans="1:6" x14ac:dyDescent="0.25">
      <c r="A2394" t="s">
        <v>14</v>
      </c>
      <c r="B2394" t="s">
        <v>11</v>
      </c>
      <c r="C2394">
        <v>1993</v>
      </c>
      <c r="D2394">
        <v>8</v>
      </c>
      <c r="E2394" t="s">
        <v>28</v>
      </c>
      <c r="F2394">
        <v>0.38689334287261862</v>
      </c>
    </row>
    <row r="2395" spans="1:6" x14ac:dyDescent="0.25">
      <c r="A2395" t="s">
        <v>14</v>
      </c>
      <c r="B2395" t="s">
        <v>11</v>
      </c>
      <c r="C2395">
        <v>1994</v>
      </c>
      <c r="D2395">
        <v>22</v>
      </c>
      <c r="E2395" t="s">
        <v>28</v>
      </c>
      <c r="F2395">
        <v>0.3763703005767533</v>
      </c>
    </row>
    <row r="2396" spans="1:6" x14ac:dyDescent="0.25">
      <c r="A2396" t="s">
        <v>14</v>
      </c>
      <c r="B2396" t="s">
        <v>11</v>
      </c>
      <c r="C2396">
        <v>1995</v>
      </c>
      <c r="D2396">
        <v>28</v>
      </c>
      <c r="E2396" t="s">
        <v>28</v>
      </c>
      <c r="F2396">
        <v>0.37352939861699996</v>
      </c>
    </row>
    <row r="2397" spans="1:6" x14ac:dyDescent="0.25">
      <c r="A2397" t="s">
        <v>14</v>
      </c>
      <c r="B2397" t="s">
        <v>11</v>
      </c>
      <c r="C2397">
        <v>1996</v>
      </c>
      <c r="D2397">
        <v>27</v>
      </c>
      <c r="E2397" t="s">
        <v>28</v>
      </c>
      <c r="F2397">
        <v>0.36711004466570302</v>
      </c>
    </row>
    <row r="2398" spans="1:6" x14ac:dyDescent="0.25">
      <c r="A2398" t="s">
        <v>14</v>
      </c>
      <c r="B2398" t="s">
        <v>11</v>
      </c>
      <c r="C2398">
        <v>1997</v>
      </c>
      <c r="D2398">
        <v>17</v>
      </c>
      <c r="E2398" t="s">
        <v>28</v>
      </c>
      <c r="F2398">
        <v>0.37774609636131606</v>
      </c>
    </row>
    <row r="2399" spans="1:6" x14ac:dyDescent="0.25">
      <c r="A2399" t="s">
        <v>14</v>
      </c>
      <c r="B2399" t="s">
        <v>11</v>
      </c>
      <c r="C2399">
        <v>1998</v>
      </c>
      <c r="D2399">
        <v>38</v>
      </c>
      <c r="E2399" t="s">
        <v>28</v>
      </c>
      <c r="F2399">
        <v>0.36788756900948127</v>
      </c>
    </row>
    <row r="2400" spans="1:6" x14ac:dyDescent="0.25">
      <c r="A2400" t="s">
        <v>14</v>
      </c>
      <c r="B2400" t="s">
        <v>11</v>
      </c>
      <c r="C2400">
        <v>1999</v>
      </c>
      <c r="D2400">
        <v>14</v>
      </c>
      <c r="E2400" t="s">
        <v>28</v>
      </c>
      <c r="F2400">
        <v>0.38078631883134662</v>
      </c>
    </row>
    <row r="2401" spans="1:6" x14ac:dyDescent="0.25">
      <c r="A2401" t="s">
        <v>14</v>
      </c>
      <c r="B2401" t="s">
        <v>11</v>
      </c>
      <c r="C2401">
        <v>2000</v>
      </c>
      <c r="D2401">
        <v>4</v>
      </c>
      <c r="E2401" t="s">
        <v>28</v>
      </c>
      <c r="F2401">
        <v>0.3824006620788224</v>
      </c>
    </row>
    <row r="2402" spans="1:6" x14ac:dyDescent="0.25">
      <c r="A2402" t="s">
        <v>14</v>
      </c>
      <c r="B2402" t="s">
        <v>11</v>
      </c>
      <c r="C2402">
        <v>2001</v>
      </c>
      <c r="D2402">
        <v>24</v>
      </c>
      <c r="E2402" t="s">
        <v>28</v>
      </c>
      <c r="F2402">
        <v>0.37485250910800888</v>
      </c>
    </row>
    <row r="2403" spans="1:6" x14ac:dyDescent="0.25">
      <c r="A2403" t="s">
        <v>14</v>
      </c>
      <c r="B2403" t="s">
        <v>11</v>
      </c>
      <c r="C2403">
        <v>2002</v>
      </c>
      <c r="D2403">
        <v>11</v>
      </c>
      <c r="E2403" t="s">
        <v>28</v>
      </c>
      <c r="F2403">
        <v>0.3859130686436133</v>
      </c>
    </row>
    <row r="2404" spans="1:6" x14ac:dyDescent="0.25">
      <c r="A2404" t="s">
        <v>14</v>
      </c>
      <c r="B2404" t="s">
        <v>11</v>
      </c>
      <c r="C2404">
        <v>2003</v>
      </c>
      <c r="D2404">
        <v>9</v>
      </c>
      <c r="E2404" t="s">
        <v>28</v>
      </c>
      <c r="F2404">
        <v>0.38480258206715123</v>
      </c>
    </row>
    <row r="2405" spans="1:6" x14ac:dyDescent="0.25">
      <c r="A2405" t="s">
        <v>14</v>
      </c>
      <c r="B2405" t="s">
        <v>11</v>
      </c>
      <c r="C2405">
        <v>2004</v>
      </c>
      <c r="D2405">
        <v>5</v>
      </c>
      <c r="E2405" t="s">
        <v>28</v>
      </c>
      <c r="F2405">
        <v>0.38544432737534123</v>
      </c>
    </row>
    <row r="2406" spans="1:6" x14ac:dyDescent="0.25">
      <c r="A2406" t="s">
        <v>14</v>
      </c>
      <c r="B2406" t="s">
        <v>11</v>
      </c>
      <c r="C2406">
        <v>2005</v>
      </c>
      <c r="D2406">
        <v>6</v>
      </c>
      <c r="E2406" t="s">
        <v>28</v>
      </c>
      <c r="F2406">
        <v>0.38280822053828428</v>
      </c>
    </row>
    <row r="2407" spans="1:6" x14ac:dyDescent="0.25">
      <c r="A2407" t="s">
        <v>14</v>
      </c>
      <c r="B2407" t="s">
        <v>11</v>
      </c>
      <c r="C2407">
        <v>2006</v>
      </c>
      <c r="D2407">
        <v>13</v>
      </c>
      <c r="E2407" t="s">
        <v>28</v>
      </c>
      <c r="F2407">
        <v>0.378432927145957</v>
      </c>
    </row>
    <row r="2408" spans="1:6" x14ac:dyDescent="0.25">
      <c r="A2408" t="s">
        <v>14</v>
      </c>
      <c r="B2408" t="s">
        <v>11</v>
      </c>
      <c r="C2408">
        <v>2007</v>
      </c>
      <c r="D2408">
        <v>19</v>
      </c>
      <c r="E2408" t="s">
        <v>28</v>
      </c>
      <c r="F2408">
        <v>0.38031994434641209</v>
      </c>
    </row>
    <row r="2409" spans="1:6" x14ac:dyDescent="0.25">
      <c r="A2409" t="s">
        <v>14</v>
      </c>
      <c r="B2409" t="s">
        <v>11</v>
      </c>
      <c r="C2409">
        <v>2008</v>
      </c>
      <c r="D2409">
        <v>3</v>
      </c>
      <c r="E2409" t="s">
        <v>28</v>
      </c>
      <c r="F2409">
        <v>0.38630951294871041</v>
      </c>
    </row>
    <row r="2410" spans="1:6" x14ac:dyDescent="0.25">
      <c r="A2410" t="s">
        <v>14</v>
      </c>
      <c r="B2410" t="s">
        <v>11</v>
      </c>
      <c r="C2410">
        <v>2009</v>
      </c>
      <c r="D2410">
        <v>2</v>
      </c>
      <c r="E2410" t="s">
        <v>28</v>
      </c>
      <c r="F2410">
        <v>0.38879027747429307</v>
      </c>
    </row>
    <row r="2411" spans="1:6" x14ac:dyDescent="0.25">
      <c r="A2411" t="s">
        <v>14</v>
      </c>
      <c r="B2411" t="s">
        <v>11</v>
      </c>
      <c r="C2411">
        <v>2010</v>
      </c>
      <c r="D2411">
        <v>30</v>
      </c>
      <c r="E2411" t="s">
        <v>28</v>
      </c>
      <c r="F2411">
        <v>0.37830523958185142</v>
      </c>
    </row>
    <row r="2412" spans="1:6" x14ac:dyDescent="0.25">
      <c r="A2412" t="s">
        <v>14</v>
      </c>
      <c r="B2412" t="s">
        <v>11</v>
      </c>
      <c r="C2412">
        <v>2011</v>
      </c>
      <c r="D2412">
        <v>21</v>
      </c>
      <c r="E2412" t="s">
        <v>28</v>
      </c>
      <c r="F2412">
        <v>0.37778153645029156</v>
      </c>
    </row>
    <row r="2413" spans="1:6" x14ac:dyDescent="0.25">
      <c r="A2413" t="s">
        <v>14</v>
      </c>
      <c r="B2413" t="s">
        <v>11</v>
      </c>
      <c r="C2413">
        <v>2012</v>
      </c>
      <c r="D2413">
        <v>15</v>
      </c>
      <c r="E2413" t="s">
        <v>28</v>
      </c>
      <c r="F2413">
        <v>0.38170308802879566</v>
      </c>
    </row>
    <row r="2414" spans="1:6" x14ac:dyDescent="0.25">
      <c r="A2414" t="s">
        <v>14</v>
      </c>
      <c r="B2414" t="s">
        <v>11</v>
      </c>
      <c r="C2414">
        <v>2013</v>
      </c>
      <c r="D2414">
        <v>18</v>
      </c>
      <c r="E2414" t="s">
        <v>28</v>
      </c>
      <c r="F2414">
        <v>0.3802546172290604</v>
      </c>
    </row>
    <row r="2415" spans="1:6" x14ac:dyDescent="0.25">
      <c r="A2415" t="s">
        <v>14</v>
      </c>
      <c r="B2415" t="s">
        <v>11</v>
      </c>
      <c r="C2415">
        <v>2014</v>
      </c>
      <c r="D2415">
        <v>10</v>
      </c>
      <c r="E2415" t="s">
        <v>28</v>
      </c>
      <c r="F2415">
        <v>0.38936748101480889</v>
      </c>
    </row>
    <row r="2416" spans="1:6" x14ac:dyDescent="0.25">
      <c r="A2416" t="s">
        <v>14</v>
      </c>
      <c r="B2416" t="s">
        <v>11</v>
      </c>
      <c r="C2416">
        <v>2015</v>
      </c>
      <c r="D2416">
        <v>7</v>
      </c>
      <c r="E2416" t="s">
        <v>28</v>
      </c>
      <c r="F2416">
        <v>0.38847887996537717</v>
      </c>
    </row>
    <row r="2417" spans="1:6" x14ac:dyDescent="0.25">
      <c r="A2417" t="s">
        <v>14</v>
      </c>
      <c r="B2417" t="s">
        <v>11</v>
      </c>
      <c r="C2417">
        <v>2016</v>
      </c>
      <c r="D2417">
        <v>12</v>
      </c>
      <c r="E2417" t="s">
        <v>28</v>
      </c>
      <c r="F2417">
        <v>0.38879689759881991</v>
      </c>
    </row>
    <row r="2418" spans="1:6" x14ac:dyDescent="0.25">
      <c r="A2418" t="s">
        <v>14</v>
      </c>
      <c r="B2418" t="s">
        <v>11</v>
      </c>
      <c r="C2418">
        <v>2017</v>
      </c>
      <c r="D2418">
        <v>1</v>
      </c>
      <c r="E2418" t="s">
        <v>28</v>
      </c>
      <c r="F2418">
        <v>0.39247019888754275</v>
      </c>
    </row>
    <row r="2419" spans="1:6" x14ac:dyDescent="0.25">
      <c r="A2419" t="s">
        <v>14</v>
      </c>
      <c r="B2419" t="s">
        <v>11</v>
      </c>
      <c r="C2419">
        <v>2018</v>
      </c>
      <c r="D2419">
        <v>23</v>
      </c>
      <c r="E2419" t="s">
        <v>28</v>
      </c>
      <c r="F2419">
        <v>0.38178317097259362</v>
      </c>
    </row>
    <row r="2420" spans="1:6" x14ac:dyDescent="0.25">
      <c r="A2420" t="s">
        <v>14</v>
      </c>
      <c r="B2420" t="s">
        <v>11</v>
      </c>
      <c r="C2420">
        <v>1980</v>
      </c>
      <c r="D2420">
        <v>34</v>
      </c>
      <c r="E2420" t="s">
        <v>30</v>
      </c>
      <c r="F2420">
        <v>6.5895435455578704E-3</v>
      </c>
    </row>
    <row r="2421" spans="1:6" x14ac:dyDescent="0.25">
      <c r="A2421" t="s">
        <v>14</v>
      </c>
      <c r="B2421" t="s">
        <v>11</v>
      </c>
      <c r="C2421">
        <v>1981</v>
      </c>
      <c r="D2421">
        <v>29</v>
      </c>
      <c r="E2421" t="s">
        <v>30</v>
      </c>
      <c r="F2421">
        <v>6.589592085087026E-3</v>
      </c>
    </row>
    <row r="2422" spans="1:6" x14ac:dyDescent="0.25">
      <c r="A2422" t="s">
        <v>14</v>
      </c>
      <c r="B2422" t="s">
        <v>11</v>
      </c>
      <c r="C2422">
        <v>1982</v>
      </c>
      <c r="D2422">
        <v>25</v>
      </c>
      <c r="E2422" t="s">
        <v>30</v>
      </c>
      <c r="F2422">
        <v>6.5889255932189798E-3</v>
      </c>
    </row>
    <row r="2423" spans="1:6" x14ac:dyDescent="0.25">
      <c r="A2423" t="s">
        <v>14</v>
      </c>
      <c r="B2423" t="s">
        <v>11</v>
      </c>
      <c r="C2423">
        <v>1983</v>
      </c>
      <c r="D2423">
        <v>16</v>
      </c>
      <c r="E2423" t="s">
        <v>30</v>
      </c>
      <c r="F2423">
        <v>6.5885516876807264E-3</v>
      </c>
    </row>
    <row r="2424" spans="1:6" x14ac:dyDescent="0.25">
      <c r="A2424" t="s">
        <v>14</v>
      </c>
      <c r="B2424" t="s">
        <v>11</v>
      </c>
      <c r="C2424">
        <v>1984</v>
      </c>
      <c r="D2424">
        <v>26</v>
      </c>
      <c r="E2424" t="s">
        <v>30</v>
      </c>
      <c r="F2424">
        <v>6.5893256751323797E-3</v>
      </c>
    </row>
    <row r="2425" spans="1:6" x14ac:dyDescent="0.25">
      <c r="A2425" t="s">
        <v>14</v>
      </c>
      <c r="B2425" t="s">
        <v>11</v>
      </c>
      <c r="C2425">
        <v>1985</v>
      </c>
      <c r="D2425">
        <v>37</v>
      </c>
      <c r="E2425" t="s">
        <v>30</v>
      </c>
      <c r="F2425">
        <v>6.5891641312489707E-3</v>
      </c>
    </row>
    <row r="2426" spans="1:6" x14ac:dyDescent="0.25">
      <c r="A2426" t="s">
        <v>14</v>
      </c>
      <c r="B2426" t="s">
        <v>11</v>
      </c>
      <c r="C2426">
        <v>1986</v>
      </c>
      <c r="D2426">
        <v>36</v>
      </c>
      <c r="E2426" t="s">
        <v>30</v>
      </c>
      <c r="F2426">
        <v>6.5897518950042986E-3</v>
      </c>
    </row>
    <row r="2427" spans="1:6" x14ac:dyDescent="0.25">
      <c r="A2427" t="s">
        <v>14</v>
      </c>
      <c r="B2427" t="s">
        <v>11</v>
      </c>
      <c r="C2427">
        <v>1987</v>
      </c>
      <c r="D2427">
        <v>39</v>
      </c>
      <c r="E2427" t="s">
        <v>30</v>
      </c>
      <c r="F2427">
        <v>6.5893446040224323E-3</v>
      </c>
    </row>
    <row r="2428" spans="1:6" x14ac:dyDescent="0.25">
      <c r="A2428" t="s">
        <v>14</v>
      </c>
      <c r="B2428" t="s">
        <v>11</v>
      </c>
      <c r="C2428">
        <v>1988</v>
      </c>
      <c r="D2428">
        <v>35</v>
      </c>
      <c r="E2428" t="s">
        <v>30</v>
      </c>
      <c r="F2428">
        <v>6.5901718583674471E-3</v>
      </c>
    </row>
    <row r="2429" spans="1:6" x14ac:dyDescent="0.25">
      <c r="A2429" t="s">
        <v>14</v>
      </c>
      <c r="B2429" t="s">
        <v>11</v>
      </c>
      <c r="C2429">
        <v>1989</v>
      </c>
      <c r="D2429">
        <v>33</v>
      </c>
      <c r="E2429" t="s">
        <v>30</v>
      </c>
      <c r="F2429">
        <v>6.5888437341061409E-3</v>
      </c>
    </row>
    <row r="2430" spans="1:6" x14ac:dyDescent="0.25">
      <c r="A2430" t="s">
        <v>14</v>
      </c>
      <c r="B2430" t="s">
        <v>11</v>
      </c>
      <c r="C2430">
        <v>1990</v>
      </c>
      <c r="D2430">
        <v>31</v>
      </c>
      <c r="E2430" t="s">
        <v>30</v>
      </c>
      <c r="F2430">
        <v>6.5888390751479755E-3</v>
      </c>
    </row>
    <row r="2431" spans="1:6" x14ac:dyDescent="0.25">
      <c r="A2431" t="s">
        <v>14</v>
      </c>
      <c r="B2431" t="s">
        <v>11</v>
      </c>
      <c r="C2431">
        <v>1991</v>
      </c>
      <c r="D2431">
        <v>32</v>
      </c>
      <c r="E2431" t="s">
        <v>30</v>
      </c>
      <c r="F2431">
        <v>6.5898120388182997E-3</v>
      </c>
    </row>
    <row r="2432" spans="1:6" x14ac:dyDescent="0.25">
      <c r="A2432" t="s">
        <v>14</v>
      </c>
      <c r="B2432" t="s">
        <v>11</v>
      </c>
      <c r="C2432">
        <v>1992</v>
      </c>
      <c r="D2432">
        <v>20</v>
      </c>
      <c r="E2432" t="s">
        <v>30</v>
      </c>
      <c r="F2432">
        <v>6.5895667478741418E-3</v>
      </c>
    </row>
    <row r="2433" spans="1:6" x14ac:dyDescent="0.25">
      <c r="A2433" t="s">
        <v>14</v>
      </c>
      <c r="B2433" t="s">
        <v>11</v>
      </c>
      <c r="C2433">
        <v>1993</v>
      </c>
      <c r="D2433">
        <v>8</v>
      </c>
      <c r="E2433" t="s">
        <v>30</v>
      </c>
      <c r="F2433">
        <v>6.5883380584730146E-3</v>
      </c>
    </row>
    <row r="2434" spans="1:6" x14ac:dyDescent="0.25">
      <c r="A2434" t="s">
        <v>14</v>
      </c>
      <c r="B2434" t="s">
        <v>11</v>
      </c>
      <c r="C2434">
        <v>1994</v>
      </c>
      <c r="D2434">
        <v>22</v>
      </c>
      <c r="E2434" t="s">
        <v>30</v>
      </c>
      <c r="F2434">
        <v>6.5894154467568047E-3</v>
      </c>
    </row>
    <row r="2435" spans="1:6" x14ac:dyDescent="0.25">
      <c r="A2435" t="s">
        <v>14</v>
      </c>
      <c r="B2435" t="s">
        <v>11</v>
      </c>
      <c r="C2435">
        <v>1995</v>
      </c>
      <c r="D2435">
        <v>28</v>
      </c>
      <c r="E2435" t="s">
        <v>30</v>
      </c>
      <c r="F2435">
        <v>6.5887405321732873E-3</v>
      </c>
    </row>
    <row r="2436" spans="1:6" x14ac:dyDescent="0.25">
      <c r="A2436" t="s">
        <v>14</v>
      </c>
      <c r="B2436" t="s">
        <v>11</v>
      </c>
      <c r="C2436">
        <v>1996</v>
      </c>
      <c r="D2436">
        <v>27</v>
      </c>
      <c r="E2436" t="s">
        <v>30</v>
      </c>
      <c r="F2436">
        <v>6.5894790172399279E-3</v>
      </c>
    </row>
    <row r="2437" spans="1:6" x14ac:dyDescent="0.25">
      <c r="A2437" t="s">
        <v>14</v>
      </c>
      <c r="B2437" t="s">
        <v>11</v>
      </c>
      <c r="C2437">
        <v>1997</v>
      </c>
      <c r="D2437">
        <v>17</v>
      </c>
      <c r="E2437" t="s">
        <v>30</v>
      </c>
      <c r="F2437">
        <v>6.5881028908597898E-3</v>
      </c>
    </row>
    <row r="2438" spans="1:6" x14ac:dyDescent="0.25">
      <c r="A2438" t="s">
        <v>14</v>
      </c>
      <c r="B2438" t="s">
        <v>11</v>
      </c>
      <c r="C2438">
        <v>1998</v>
      </c>
      <c r="D2438">
        <v>38</v>
      </c>
      <c r="E2438" t="s">
        <v>30</v>
      </c>
      <c r="F2438">
        <v>6.5888812100167102E-3</v>
      </c>
    </row>
    <row r="2439" spans="1:6" x14ac:dyDescent="0.25">
      <c r="A2439" t="s">
        <v>14</v>
      </c>
      <c r="B2439" t="s">
        <v>11</v>
      </c>
      <c r="C2439">
        <v>1999</v>
      </c>
      <c r="D2439">
        <v>14</v>
      </c>
      <c r="E2439" t="s">
        <v>30</v>
      </c>
      <c r="F2439">
        <v>6.5880003818865615E-3</v>
      </c>
    </row>
    <row r="2440" spans="1:6" x14ac:dyDescent="0.25">
      <c r="A2440" t="s">
        <v>14</v>
      </c>
      <c r="B2440" t="s">
        <v>11</v>
      </c>
      <c r="C2440">
        <v>2000</v>
      </c>
      <c r="D2440">
        <v>4</v>
      </c>
      <c r="E2440" t="s">
        <v>30</v>
      </c>
      <c r="F2440">
        <v>6.5881653383805285E-3</v>
      </c>
    </row>
    <row r="2441" spans="1:6" x14ac:dyDescent="0.25">
      <c r="A2441" t="s">
        <v>14</v>
      </c>
      <c r="B2441" t="s">
        <v>11</v>
      </c>
      <c r="C2441">
        <v>2001</v>
      </c>
      <c r="D2441">
        <v>24</v>
      </c>
      <c r="E2441" t="s">
        <v>30</v>
      </c>
      <c r="F2441">
        <v>6.5883955864147201E-3</v>
      </c>
    </row>
    <row r="2442" spans="1:6" x14ac:dyDescent="0.25">
      <c r="A2442" t="s">
        <v>14</v>
      </c>
      <c r="B2442" t="s">
        <v>11</v>
      </c>
      <c r="C2442">
        <v>2002</v>
      </c>
      <c r="D2442">
        <v>11</v>
      </c>
      <c r="E2442" t="s">
        <v>30</v>
      </c>
      <c r="F2442">
        <v>6.5876805739162976E-3</v>
      </c>
    </row>
    <row r="2443" spans="1:6" x14ac:dyDescent="0.25">
      <c r="A2443" t="s">
        <v>14</v>
      </c>
      <c r="B2443" t="s">
        <v>11</v>
      </c>
      <c r="C2443">
        <v>2003</v>
      </c>
      <c r="D2443">
        <v>9</v>
      </c>
      <c r="E2443" t="s">
        <v>30</v>
      </c>
      <c r="F2443">
        <v>6.5880982856572319E-3</v>
      </c>
    </row>
    <row r="2444" spans="1:6" x14ac:dyDescent="0.25">
      <c r="A2444" t="s">
        <v>14</v>
      </c>
      <c r="B2444" t="s">
        <v>11</v>
      </c>
      <c r="C2444">
        <v>2004</v>
      </c>
      <c r="D2444">
        <v>5</v>
      </c>
      <c r="E2444" t="s">
        <v>30</v>
      </c>
      <c r="F2444">
        <v>6.5887949338950943E-3</v>
      </c>
    </row>
    <row r="2445" spans="1:6" x14ac:dyDescent="0.25">
      <c r="A2445" t="s">
        <v>14</v>
      </c>
      <c r="B2445" t="s">
        <v>11</v>
      </c>
      <c r="C2445">
        <v>2005</v>
      </c>
      <c r="D2445">
        <v>6</v>
      </c>
      <c r="E2445" t="s">
        <v>30</v>
      </c>
      <c r="F2445">
        <v>6.5886446941844853E-3</v>
      </c>
    </row>
    <row r="2446" spans="1:6" x14ac:dyDescent="0.25">
      <c r="A2446" t="s">
        <v>14</v>
      </c>
      <c r="B2446" t="s">
        <v>11</v>
      </c>
      <c r="C2446">
        <v>2006</v>
      </c>
      <c r="D2446">
        <v>13</v>
      </c>
      <c r="E2446" t="s">
        <v>30</v>
      </c>
      <c r="F2446">
        <v>6.5882174657472155E-3</v>
      </c>
    </row>
    <row r="2447" spans="1:6" x14ac:dyDescent="0.25">
      <c r="A2447" t="s">
        <v>14</v>
      </c>
      <c r="B2447" t="s">
        <v>11</v>
      </c>
      <c r="C2447">
        <v>2007</v>
      </c>
      <c r="D2447">
        <v>19</v>
      </c>
      <c r="E2447" t="s">
        <v>30</v>
      </c>
      <c r="F2447">
        <v>6.5890098230705282E-3</v>
      </c>
    </row>
    <row r="2448" spans="1:6" x14ac:dyDescent="0.25">
      <c r="A2448" t="s">
        <v>14</v>
      </c>
      <c r="B2448" t="s">
        <v>11</v>
      </c>
      <c r="C2448">
        <v>2008</v>
      </c>
      <c r="D2448">
        <v>3</v>
      </c>
      <c r="E2448" t="s">
        <v>30</v>
      </c>
      <c r="F2448">
        <v>6.5888690730418328E-3</v>
      </c>
    </row>
    <row r="2449" spans="1:6" x14ac:dyDescent="0.25">
      <c r="A2449" t="s">
        <v>14</v>
      </c>
      <c r="B2449" t="s">
        <v>11</v>
      </c>
      <c r="C2449">
        <v>2009</v>
      </c>
      <c r="D2449">
        <v>2</v>
      </c>
      <c r="E2449" t="s">
        <v>30</v>
      </c>
      <c r="F2449">
        <v>6.5882078199461505E-3</v>
      </c>
    </row>
    <row r="2450" spans="1:6" x14ac:dyDescent="0.25">
      <c r="A2450" t="s">
        <v>14</v>
      </c>
      <c r="B2450" t="s">
        <v>11</v>
      </c>
      <c r="C2450">
        <v>2010</v>
      </c>
      <c r="D2450">
        <v>30</v>
      </c>
      <c r="E2450" t="s">
        <v>30</v>
      </c>
      <c r="F2450">
        <v>6.5887750403356383E-3</v>
      </c>
    </row>
    <row r="2451" spans="1:6" x14ac:dyDescent="0.25">
      <c r="A2451" t="s">
        <v>14</v>
      </c>
      <c r="B2451" t="s">
        <v>11</v>
      </c>
      <c r="C2451">
        <v>2011</v>
      </c>
      <c r="D2451">
        <v>21</v>
      </c>
      <c r="E2451" t="s">
        <v>30</v>
      </c>
      <c r="F2451">
        <v>6.589116503007207E-3</v>
      </c>
    </row>
    <row r="2452" spans="1:6" x14ac:dyDescent="0.25">
      <c r="A2452" t="s">
        <v>14</v>
      </c>
      <c r="B2452" t="s">
        <v>11</v>
      </c>
      <c r="C2452">
        <v>2012</v>
      </c>
      <c r="D2452">
        <v>15</v>
      </c>
      <c r="E2452" t="s">
        <v>30</v>
      </c>
      <c r="F2452">
        <v>6.5895735369699629E-3</v>
      </c>
    </row>
    <row r="2453" spans="1:6" x14ac:dyDescent="0.25">
      <c r="A2453" t="s">
        <v>14</v>
      </c>
      <c r="B2453" t="s">
        <v>11</v>
      </c>
      <c r="C2453">
        <v>2013</v>
      </c>
      <c r="D2453">
        <v>18</v>
      </c>
      <c r="E2453" t="s">
        <v>30</v>
      </c>
      <c r="F2453">
        <v>6.5887367277344261E-3</v>
      </c>
    </row>
    <row r="2454" spans="1:6" x14ac:dyDescent="0.25">
      <c r="A2454" t="s">
        <v>14</v>
      </c>
      <c r="B2454" t="s">
        <v>11</v>
      </c>
      <c r="C2454">
        <v>2014</v>
      </c>
      <c r="D2454">
        <v>10</v>
      </c>
      <c r="E2454" t="s">
        <v>30</v>
      </c>
      <c r="F2454">
        <v>6.5878835899309549E-3</v>
      </c>
    </row>
    <row r="2455" spans="1:6" x14ac:dyDescent="0.25">
      <c r="A2455" t="s">
        <v>14</v>
      </c>
      <c r="B2455" t="s">
        <v>11</v>
      </c>
      <c r="C2455">
        <v>2015</v>
      </c>
      <c r="D2455">
        <v>7</v>
      </c>
      <c r="E2455" t="s">
        <v>30</v>
      </c>
      <c r="F2455">
        <v>6.5886096277824003E-3</v>
      </c>
    </row>
    <row r="2456" spans="1:6" x14ac:dyDescent="0.25">
      <c r="A2456" t="s">
        <v>14</v>
      </c>
      <c r="B2456" t="s">
        <v>11</v>
      </c>
      <c r="C2456">
        <v>2016</v>
      </c>
      <c r="D2456">
        <v>12</v>
      </c>
      <c r="E2456" t="s">
        <v>30</v>
      </c>
      <c r="F2456">
        <v>6.588712321626152E-3</v>
      </c>
    </row>
    <row r="2457" spans="1:6" x14ac:dyDescent="0.25">
      <c r="A2457" t="s">
        <v>14</v>
      </c>
      <c r="B2457" t="s">
        <v>11</v>
      </c>
      <c r="C2457">
        <v>2017</v>
      </c>
      <c r="D2457">
        <v>1</v>
      </c>
      <c r="E2457" t="s">
        <v>30</v>
      </c>
      <c r="F2457">
        <v>6.5884418838776763E-3</v>
      </c>
    </row>
    <row r="2458" spans="1:6" x14ac:dyDescent="0.25">
      <c r="A2458" t="s">
        <v>14</v>
      </c>
      <c r="B2458" t="s">
        <v>11</v>
      </c>
      <c r="C2458">
        <v>2018</v>
      </c>
      <c r="D2458">
        <v>23</v>
      </c>
      <c r="E2458" t="s">
        <v>30</v>
      </c>
      <c r="F2458">
        <v>6.5883327943531862E-3</v>
      </c>
    </row>
    <row r="2459" spans="1:6" x14ac:dyDescent="0.25">
      <c r="A2459" t="s">
        <v>14</v>
      </c>
      <c r="B2459" t="s">
        <v>11</v>
      </c>
      <c r="C2459">
        <v>1980</v>
      </c>
      <c r="D2459">
        <v>34</v>
      </c>
      <c r="E2459" t="s">
        <v>31</v>
      </c>
      <c r="F2459">
        <v>0.38573740700850589</v>
      </c>
    </row>
    <row r="2460" spans="1:6" x14ac:dyDescent="0.25">
      <c r="A2460" t="s">
        <v>14</v>
      </c>
      <c r="B2460" t="s">
        <v>11</v>
      </c>
      <c r="C2460">
        <v>1981</v>
      </c>
      <c r="D2460">
        <v>29</v>
      </c>
      <c r="E2460" t="s">
        <v>31</v>
      </c>
      <c r="F2460">
        <v>0.39621575993728381</v>
      </c>
    </row>
    <row r="2461" spans="1:6" x14ac:dyDescent="0.25">
      <c r="A2461" t="s">
        <v>14</v>
      </c>
      <c r="B2461" t="s">
        <v>11</v>
      </c>
      <c r="C2461">
        <v>1982</v>
      </c>
      <c r="D2461">
        <v>25</v>
      </c>
      <c r="E2461" t="s">
        <v>31</v>
      </c>
      <c r="F2461">
        <v>0.39683247597244242</v>
      </c>
    </row>
    <row r="2462" spans="1:6" x14ac:dyDescent="0.25">
      <c r="A2462" t="s">
        <v>14</v>
      </c>
      <c r="B2462" t="s">
        <v>11</v>
      </c>
      <c r="C2462">
        <v>1983</v>
      </c>
      <c r="D2462">
        <v>16</v>
      </c>
      <c r="E2462" t="s">
        <v>31</v>
      </c>
      <c r="F2462">
        <v>0.39239119904858399</v>
      </c>
    </row>
    <row r="2463" spans="1:6" x14ac:dyDescent="0.25">
      <c r="A2463" t="s">
        <v>14</v>
      </c>
      <c r="B2463" t="s">
        <v>11</v>
      </c>
      <c r="C2463">
        <v>1984</v>
      </c>
      <c r="D2463">
        <v>26</v>
      </c>
      <c r="E2463" t="s">
        <v>31</v>
      </c>
      <c r="F2463">
        <v>0.3891248193424216</v>
      </c>
    </row>
    <row r="2464" spans="1:6" x14ac:dyDescent="0.25">
      <c r="A2464" t="s">
        <v>14</v>
      </c>
      <c r="B2464" t="s">
        <v>11</v>
      </c>
      <c r="C2464">
        <v>1985</v>
      </c>
      <c r="D2464">
        <v>37</v>
      </c>
      <c r="E2464" t="s">
        <v>31</v>
      </c>
      <c r="F2464">
        <v>0.38448139166232931</v>
      </c>
    </row>
    <row r="2465" spans="1:6" x14ac:dyDescent="0.25">
      <c r="A2465" t="s">
        <v>14</v>
      </c>
      <c r="B2465" t="s">
        <v>11</v>
      </c>
      <c r="C2465">
        <v>1986</v>
      </c>
      <c r="D2465">
        <v>36</v>
      </c>
      <c r="E2465" t="s">
        <v>31</v>
      </c>
      <c r="F2465">
        <v>0.38945068943289812</v>
      </c>
    </row>
    <row r="2466" spans="1:6" x14ac:dyDescent="0.25">
      <c r="A2466" t="s">
        <v>14</v>
      </c>
      <c r="B2466" t="s">
        <v>11</v>
      </c>
      <c r="C2466">
        <v>1987</v>
      </c>
      <c r="D2466">
        <v>39</v>
      </c>
      <c r="E2466" t="s">
        <v>31</v>
      </c>
      <c r="F2466">
        <v>0.38330790557795213</v>
      </c>
    </row>
    <row r="2467" spans="1:6" x14ac:dyDescent="0.25">
      <c r="A2467" t="s">
        <v>14</v>
      </c>
      <c r="B2467" t="s">
        <v>11</v>
      </c>
      <c r="C2467">
        <v>1988</v>
      </c>
      <c r="D2467">
        <v>35</v>
      </c>
      <c r="E2467" t="s">
        <v>31</v>
      </c>
      <c r="F2467">
        <v>0.39260361580816477</v>
      </c>
    </row>
    <row r="2468" spans="1:6" x14ac:dyDescent="0.25">
      <c r="A2468" t="s">
        <v>14</v>
      </c>
      <c r="B2468" t="s">
        <v>11</v>
      </c>
      <c r="C2468">
        <v>1989</v>
      </c>
      <c r="D2468">
        <v>33</v>
      </c>
      <c r="E2468" t="s">
        <v>31</v>
      </c>
      <c r="F2468">
        <v>0.3918572640838649</v>
      </c>
    </row>
    <row r="2469" spans="1:6" x14ac:dyDescent="0.25">
      <c r="A2469" t="s">
        <v>14</v>
      </c>
      <c r="B2469" t="s">
        <v>11</v>
      </c>
      <c r="C2469">
        <v>1990</v>
      </c>
      <c r="D2469">
        <v>31</v>
      </c>
      <c r="E2469" t="s">
        <v>31</v>
      </c>
      <c r="F2469">
        <v>0.39157975812815043</v>
      </c>
    </row>
    <row r="2470" spans="1:6" x14ac:dyDescent="0.25">
      <c r="A2470" t="s">
        <v>14</v>
      </c>
      <c r="B2470" t="s">
        <v>11</v>
      </c>
      <c r="C2470">
        <v>1991</v>
      </c>
      <c r="D2470">
        <v>32</v>
      </c>
      <c r="E2470" t="s">
        <v>31</v>
      </c>
      <c r="F2470">
        <v>0.39226938692680707</v>
      </c>
    </row>
    <row r="2471" spans="1:6" x14ac:dyDescent="0.25">
      <c r="A2471" t="s">
        <v>14</v>
      </c>
      <c r="B2471" t="s">
        <v>11</v>
      </c>
      <c r="C2471">
        <v>1992</v>
      </c>
      <c r="D2471">
        <v>20</v>
      </c>
      <c r="E2471" t="s">
        <v>31</v>
      </c>
      <c r="F2471">
        <v>0.39855509764935704</v>
      </c>
    </row>
    <row r="2472" spans="1:6" x14ac:dyDescent="0.25">
      <c r="A2472" t="s">
        <v>14</v>
      </c>
      <c r="B2472" t="s">
        <v>11</v>
      </c>
      <c r="C2472">
        <v>1993</v>
      </c>
      <c r="D2472">
        <v>8</v>
      </c>
      <c r="E2472" t="s">
        <v>31</v>
      </c>
      <c r="F2472">
        <v>0.39975063689964013</v>
      </c>
    </row>
    <row r="2473" spans="1:6" x14ac:dyDescent="0.25">
      <c r="A2473" t="s">
        <v>14</v>
      </c>
      <c r="B2473" t="s">
        <v>11</v>
      </c>
      <c r="C2473">
        <v>1994</v>
      </c>
      <c r="D2473">
        <v>22</v>
      </c>
      <c r="E2473" t="s">
        <v>31</v>
      </c>
      <c r="F2473">
        <v>0.39666743132629179</v>
      </c>
    </row>
    <row r="2474" spans="1:6" x14ac:dyDescent="0.25">
      <c r="A2474" t="s">
        <v>14</v>
      </c>
      <c r="B2474" t="s">
        <v>11</v>
      </c>
      <c r="C2474">
        <v>1995</v>
      </c>
      <c r="D2474">
        <v>28</v>
      </c>
      <c r="E2474" t="s">
        <v>31</v>
      </c>
      <c r="F2474">
        <v>0.39054624427042112</v>
      </c>
    </row>
    <row r="2475" spans="1:6" x14ac:dyDescent="0.25">
      <c r="A2475" t="s">
        <v>14</v>
      </c>
      <c r="B2475" t="s">
        <v>11</v>
      </c>
      <c r="C2475">
        <v>1996</v>
      </c>
      <c r="D2475">
        <v>27</v>
      </c>
      <c r="E2475" t="s">
        <v>31</v>
      </c>
      <c r="F2475">
        <v>0.40199525034470379</v>
      </c>
    </row>
    <row r="2476" spans="1:6" x14ac:dyDescent="0.25">
      <c r="A2476" t="s">
        <v>14</v>
      </c>
      <c r="B2476" t="s">
        <v>11</v>
      </c>
      <c r="C2476">
        <v>1997</v>
      </c>
      <c r="D2476">
        <v>17</v>
      </c>
      <c r="E2476" t="s">
        <v>31</v>
      </c>
      <c r="F2476">
        <v>0.4040276628147586</v>
      </c>
    </row>
    <row r="2477" spans="1:6" x14ac:dyDescent="0.25">
      <c r="A2477" t="s">
        <v>14</v>
      </c>
      <c r="B2477" t="s">
        <v>11</v>
      </c>
      <c r="C2477">
        <v>1998</v>
      </c>
      <c r="D2477">
        <v>38</v>
      </c>
      <c r="E2477" t="s">
        <v>31</v>
      </c>
      <c r="F2477">
        <v>0.37874121636871738</v>
      </c>
    </row>
    <row r="2478" spans="1:6" x14ac:dyDescent="0.25">
      <c r="A2478" t="s">
        <v>14</v>
      </c>
      <c r="B2478" t="s">
        <v>11</v>
      </c>
      <c r="C2478">
        <v>1999</v>
      </c>
      <c r="D2478">
        <v>14</v>
      </c>
      <c r="E2478" t="s">
        <v>31</v>
      </c>
      <c r="F2478">
        <v>0.39970481052316226</v>
      </c>
    </row>
    <row r="2479" spans="1:6" x14ac:dyDescent="0.25">
      <c r="A2479" t="s">
        <v>14</v>
      </c>
      <c r="B2479" t="s">
        <v>11</v>
      </c>
      <c r="C2479">
        <v>2000</v>
      </c>
      <c r="D2479">
        <v>4</v>
      </c>
      <c r="E2479" t="s">
        <v>31</v>
      </c>
      <c r="F2479">
        <v>0.40996813157979667</v>
      </c>
    </row>
    <row r="2480" spans="1:6" x14ac:dyDescent="0.25">
      <c r="A2480" t="s">
        <v>14</v>
      </c>
      <c r="B2480" t="s">
        <v>11</v>
      </c>
      <c r="C2480">
        <v>2001</v>
      </c>
      <c r="D2480">
        <v>24</v>
      </c>
      <c r="E2480" t="s">
        <v>31</v>
      </c>
      <c r="F2480">
        <v>0.3933337903693962</v>
      </c>
    </row>
    <row r="2481" spans="1:6" x14ac:dyDescent="0.25">
      <c r="A2481" t="s">
        <v>14</v>
      </c>
      <c r="B2481" t="s">
        <v>11</v>
      </c>
      <c r="C2481">
        <v>2002</v>
      </c>
      <c r="D2481">
        <v>11</v>
      </c>
      <c r="E2481" t="s">
        <v>31</v>
      </c>
      <c r="F2481">
        <v>0.39945103943048332</v>
      </c>
    </row>
    <row r="2482" spans="1:6" x14ac:dyDescent="0.25">
      <c r="A2482" t="s">
        <v>14</v>
      </c>
      <c r="B2482" t="s">
        <v>11</v>
      </c>
      <c r="C2482">
        <v>2003</v>
      </c>
      <c r="D2482">
        <v>9</v>
      </c>
      <c r="E2482" t="s">
        <v>31</v>
      </c>
      <c r="F2482">
        <v>0.4023124487687933</v>
      </c>
    </row>
    <row r="2483" spans="1:6" x14ac:dyDescent="0.25">
      <c r="A2483" t="s">
        <v>14</v>
      </c>
      <c r="B2483" t="s">
        <v>11</v>
      </c>
      <c r="C2483">
        <v>2004</v>
      </c>
      <c r="D2483">
        <v>5</v>
      </c>
      <c r="E2483" t="s">
        <v>31</v>
      </c>
      <c r="F2483">
        <v>0.40481021639624887</v>
      </c>
    </row>
    <row r="2484" spans="1:6" x14ac:dyDescent="0.25">
      <c r="A2484" t="s">
        <v>14</v>
      </c>
      <c r="B2484" t="s">
        <v>11</v>
      </c>
      <c r="C2484">
        <v>2005</v>
      </c>
      <c r="D2484">
        <v>6</v>
      </c>
      <c r="E2484" t="s">
        <v>31</v>
      </c>
      <c r="F2484">
        <v>0.40267474436160006</v>
      </c>
    </row>
    <row r="2485" spans="1:6" x14ac:dyDescent="0.25">
      <c r="A2485" t="s">
        <v>14</v>
      </c>
      <c r="B2485" t="s">
        <v>11</v>
      </c>
      <c r="C2485">
        <v>2006</v>
      </c>
      <c r="D2485">
        <v>13</v>
      </c>
      <c r="E2485" t="s">
        <v>31</v>
      </c>
      <c r="F2485">
        <v>0.40441583262738945</v>
      </c>
    </row>
    <row r="2486" spans="1:6" x14ac:dyDescent="0.25">
      <c r="A2486" t="s">
        <v>14</v>
      </c>
      <c r="B2486" t="s">
        <v>11</v>
      </c>
      <c r="C2486">
        <v>2007</v>
      </c>
      <c r="D2486">
        <v>19</v>
      </c>
      <c r="E2486" t="s">
        <v>31</v>
      </c>
      <c r="F2486">
        <v>0.3942207586880862</v>
      </c>
    </row>
    <row r="2487" spans="1:6" x14ac:dyDescent="0.25">
      <c r="A2487" t="s">
        <v>14</v>
      </c>
      <c r="B2487" t="s">
        <v>11</v>
      </c>
      <c r="C2487">
        <v>2008</v>
      </c>
      <c r="D2487">
        <v>3</v>
      </c>
      <c r="E2487" t="s">
        <v>31</v>
      </c>
      <c r="F2487">
        <v>0.40509285503944298</v>
      </c>
    </row>
    <row r="2488" spans="1:6" x14ac:dyDescent="0.25">
      <c r="A2488" t="s">
        <v>14</v>
      </c>
      <c r="B2488" t="s">
        <v>11</v>
      </c>
      <c r="C2488">
        <v>2009</v>
      </c>
      <c r="D2488">
        <v>2</v>
      </c>
      <c r="E2488" t="s">
        <v>31</v>
      </c>
      <c r="F2488">
        <v>0.40751149552003613</v>
      </c>
    </row>
    <row r="2489" spans="1:6" x14ac:dyDescent="0.25">
      <c r="A2489" t="s">
        <v>14</v>
      </c>
      <c r="B2489" t="s">
        <v>11</v>
      </c>
      <c r="C2489">
        <v>2010</v>
      </c>
      <c r="D2489">
        <v>30</v>
      </c>
      <c r="E2489" t="s">
        <v>31</v>
      </c>
      <c r="F2489">
        <v>0.38584110348587797</v>
      </c>
    </row>
    <row r="2490" spans="1:6" x14ac:dyDescent="0.25">
      <c r="A2490" t="s">
        <v>14</v>
      </c>
      <c r="B2490" t="s">
        <v>11</v>
      </c>
      <c r="C2490">
        <v>2011</v>
      </c>
      <c r="D2490">
        <v>21</v>
      </c>
      <c r="E2490" t="s">
        <v>31</v>
      </c>
      <c r="F2490">
        <v>0.39700106398339013</v>
      </c>
    </row>
    <row r="2491" spans="1:6" x14ac:dyDescent="0.25">
      <c r="A2491" t="s">
        <v>14</v>
      </c>
      <c r="B2491" t="s">
        <v>11</v>
      </c>
      <c r="C2491">
        <v>2012</v>
      </c>
      <c r="D2491">
        <v>15</v>
      </c>
      <c r="E2491" t="s">
        <v>31</v>
      </c>
      <c r="F2491">
        <v>0.39827764319082265</v>
      </c>
    </row>
    <row r="2492" spans="1:6" x14ac:dyDescent="0.25">
      <c r="A2492" t="s">
        <v>14</v>
      </c>
      <c r="B2492" t="s">
        <v>11</v>
      </c>
      <c r="C2492">
        <v>2013</v>
      </c>
      <c r="D2492">
        <v>18</v>
      </c>
      <c r="E2492" t="s">
        <v>31</v>
      </c>
      <c r="F2492">
        <v>0.39533695320823259</v>
      </c>
    </row>
    <row r="2493" spans="1:6" x14ac:dyDescent="0.25">
      <c r="A2493" t="s">
        <v>14</v>
      </c>
      <c r="B2493" t="s">
        <v>11</v>
      </c>
      <c r="C2493">
        <v>2014</v>
      </c>
      <c r="D2493">
        <v>10</v>
      </c>
      <c r="E2493" t="s">
        <v>31</v>
      </c>
      <c r="F2493">
        <v>0.39748218162684906</v>
      </c>
    </row>
    <row r="2494" spans="1:6" x14ac:dyDescent="0.25">
      <c r="A2494" t="s">
        <v>14</v>
      </c>
      <c r="B2494" t="s">
        <v>11</v>
      </c>
      <c r="C2494">
        <v>2015</v>
      </c>
      <c r="D2494">
        <v>7</v>
      </c>
      <c r="E2494" t="s">
        <v>31</v>
      </c>
      <c r="F2494">
        <v>0.39904156078183417</v>
      </c>
    </row>
    <row r="2495" spans="1:6" x14ac:dyDescent="0.25">
      <c r="A2495" t="s">
        <v>14</v>
      </c>
      <c r="B2495" t="s">
        <v>11</v>
      </c>
      <c r="C2495">
        <v>2016</v>
      </c>
      <c r="D2495">
        <v>12</v>
      </c>
      <c r="E2495" t="s">
        <v>31</v>
      </c>
      <c r="F2495">
        <v>0.3917272728736596</v>
      </c>
    </row>
    <row r="2496" spans="1:6" x14ac:dyDescent="0.25">
      <c r="A2496" t="s">
        <v>14</v>
      </c>
      <c r="B2496" t="s">
        <v>11</v>
      </c>
      <c r="C2496">
        <v>2017</v>
      </c>
      <c r="D2496">
        <v>1</v>
      </c>
      <c r="E2496" t="s">
        <v>31</v>
      </c>
      <c r="F2496">
        <v>0.40364562986211089</v>
      </c>
    </row>
    <row r="2497" spans="1:6" x14ac:dyDescent="0.25">
      <c r="A2497" t="s">
        <v>14</v>
      </c>
      <c r="B2497" t="s">
        <v>11</v>
      </c>
      <c r="C2497">
        <v>2018</v>
      </c>
      <c r="D2497">
        <v>23</v>
      </c>
      <c r="E2497" t="s">
        <v>31</v>
      </c>
      <c r="F2497">
        <v>0.38855672016776838</v>
      </c>
    </row>
    <row r="2498" spans="1:6" x14ac:dyDescent="0.25">
      <c r="A2498" t="s">
        <v>14</v>
      </c>
      <c r="B2498" t="s">
        <v>11</v>
      </c>
      <c r="C2498">
        <v>1980</v>
      </c>
      <c r="D2498">
        <v>34</v>
      </c>
      <c r="E2498" t="s">
        <v>32</v>
      </c>
      <c r="F2498">
        <v>2.140405279847148E-2</v>
      </c>
    </row>
    <row r="2499" spans="1:6" x14ac:dyDescent="0.25">
      <c r="A2499" t="s">
        <v>14</v>
      </c>
      <c r="B2499" t="s">
        <v>11</v>
      </c>
      <c r="C2499">
        <v>1981</v>
      </c>
      <c r="D2499">
        <v>29</v>
      </c>
      <c r="E2499" t="s">
        <v>32</v>
      </c>
      <c r="F2499">
        <v>2.1404210463814664E-2</v>
      </c>
    </row>
    <row r="2500" spans="1:6" x14ac:dyDescent="0.25">
      <c r="A2500" t="s">
        <v>14</v>
      </c>
      <c r="B2500" t="s">
        <v>11</v>
      </c>
      <c r="C2500">
        <v>1982</v>
      </c>
      <c r="D2500">
        <v>25</v>
      </c>
      <c r="E2500" t="s">
        <v>32</v>
      </c>
      <c r="F2500">
        <v>2.1402045575300795E-2</v>
      </c>
    </row>
    <row r="2501" spans="1:6" x14ac:dyDescent="0.25">
      <c r="A2501" t="s">
        <v>14</v>
      </c>
      <c r="B2501" t="s">
        <v>11</v>
      </c>
      <c r="C2501">
        <v>1983</v>
      </c>
      <c r="D2501">
        <v>16</v>
      </c>
      <c r="E2501" t="s">
        <v>32</v>
      </c>
      <c r="F2501">
        <v>2.1400831061150146E-2</v>
      </c>
    </row>
    <row r="2502" spans="1:6" x14ac:dyDescent="0.25">
      <c r="A2502" t="s">
        <v>14</v>
      </c>
      <c r="B2502" t="s">
        <v>11</v>
      </c>
      <c r="C2502">
        <v>1984</v>
      </c>
      <c r="D2502">
        <v>26</v>
      </c>
      <c r="E2502" t="s">
        <v>32</v>
      </c>
      <c r="F2502">
        <v>2.1403345115145894E-2</v>
      </c>
    </row>
    <row r="2503" spans="1:6" x14ac:dyDescent="0.25">
      <c r="A2503" t="s">
        <v>14</v>
      </c>
      <c r="B2503" t="s">
        <v>11</v>
      </c>
      <c r="C2503">
        <v>1985</v>
      </c>
      <c r="D2503">
        <v>37</v>
      </c>
      <c r="E2503" t="s">
        <v>32</v>
      </c>
      <c r="F2503">
        <v>2.1402820390817694E-2</v>
      </c>
    </row>
    <row r="2504" spans="1:6" x14ac:dyDescent="0.25">
      <c r="A2504" t="s">
        <v>14</v>
      </c>
      <c r="B2504" t="s">
        <v>11</v>
      </c>
      <c r="C2504">
        <v>1986</v>
      </c>
      <c r="D2504">
        <v>36</v>
      </c>
      <c r="E2504" t="s">
        <v>32</v>
      </c>
      <c r="F2504">
        <v>2.1404729555900996E-2</v>
      </c>
    </row>
    <row r="2505" spans="1:6" x14ac:dyDescent="0.25">
      <c r="A2505" t="s">
        <v>14</v>
      </c>
      <c r="B2505" t="s">
        <v>11</v>
      </c>
      <c r="C2505">
        <v>1987</v>
      </c>
      <c r="D2505">
        <v>39</v>
      </c>
      <c r="E2505" t="s">
        <v>32</v>
      </c>
      <c r="F2505">
        <v>2.140340659967194E-2</v>
      </c>
    </row>
    <row r="2506" spans="1:6" x14ac:dyDescent="0.25">
      <c r="A2506" t="s">
        <v>14</v>
      </c>
      <c r="B2506" t="s">
        <v>11</v>
      </c>
      <c r="C2506">
        <v>1988</v>
      </c>
      <c r="D2506">
        <v>35</v>
      </c>
      <c r="E2506" t="s">
        <v>32</v>
      </c>
      <c r="F2506">
        <v>2.1406093674361769E-2</v>
      </c>
    </row>
    <row r="2507" spans="1:6" x14ac:dyDescent="0.25">
      <c r="A2507" t="s">
        <v>14</v>
      </c>
      <c r="B2507" t="s">
        <v>11</v>
      </c>
      <c r="C2507">
        <v>1989</v>
      </c>
      <c r="D2507">
        <v>33</v>
      </c>
      <c r="E2507" t="s">
        <v>32</v>
      </c>
      <c r="F2507">
        <v>2.1401779681804362E-2</v>
      </c>
    </row>
    <row r="2508" spans="1:6" x14ac:dyDescent="0.25">
      <c r="A2508" t="s">
        <v>14</v>
      </c>
      <c r="B2508" t="s">
        <v>11</v>
      </c>
      <c r="C2508">
        <v>1990</v>
      </c>
      <c r="D2508">
        <v>31</v>
      </c>
      <c r="E2508" t="s">
        <v>32</v>
      </c>
      <c r="F2508">
        <v>2.1401764548648949E-2</v>
      </c>
    </row>
    <row r="2509" spans="1:6" x14ac:dyDescent="0.25">
      <c r="A2509" t="s">
        <v>14</v>
      </c>
      <c r="B2509" t="s">
        <v>11</v>
      </c>
      <c r="C2509">
        <v>1991</v>
      </c>
      <c r="D2509">
        <v>32</v>
      </c>
      <c r="E2509" t="s">
        <v>32</v>
      </c>
      <c r="F2509">
        <v>2.1404924914101679E-2</v>
      </c>
    </row>
    <row r="2510" spans="1:6" x14ac:dyDescent="0.25">
      <c r="A2510" t="s">
        <v>14</v>
      </c>
      <c r="B2510" t="s">
        <v>11</v>
      </c>
      <c r="C2510">
        <v>1992</v>
      </c>
      <c r="D2510">
        <v>20</v>
      </c>
      <c r="E2510" t="s">
        <v>32</v>
      </c>
      <c r="F2510">
        <v>2.1404128163874117E-2</v>
      </c>
    </row>
    <row r="2511" spans="1:6" x14ac:dyDescent="0.25">
      <c r="A2511" t="s">
        <v>14</v>
      </c>
      <c r="B2511" t="s">
        <v>11</v>
      </c>
      <c r="C2511">
        <v>1993</v>
      </c>
      <c r="D2511">
        <v>8</v>
      </c>
      <c r="E2511" t="s">
        <v>32</v>
      </c>
      <c r="F2511">
        <v>2.1400137154082143E-2</v>
      </c>
    </row>
    <row r="2512" spans="1:6" x14ac:dyDescent="0.25">
      <c r="A2512" t="s">
        <v>14</v>
      </c>
      <c r="B2512" t="s">
        <v>11</v>
      </c>
      <c r="C2512">
        <v>1994</v>
      </c>
      <c r="D2512">
        <v>22</v>
      </c>
      <c r="E2512" t="s">
        <v>32</v>
      </c>
      <c r="F2512">
        <v>2.1403636709939278E-2</v>
      </c>
    </row>
    <row r="2513" spans="1:6" x14ac:dyDescent="0.25">
      <c r="A2513" t="s">
        <v>14</v>
      </c>
      <c r="B2513" t="s">
        <v>11</v>
      </c>
      <c r="C2513">
        <v>1995</v>
      </c>
      <c r="D2513">
        <v>28</v>
      </c>
      <c r="E2513" t="s">
        <v>32</v>
      </c>
      <c r="F2513">
        <v>2.1401444462892091E-2</v>
      </c>
    </row>
    <row r="2514" spans="1:6" x14ac:dyDescent="0.25">
      <c r="A2514" t="s">
        <v>14</v>
      </c>
      <c r="B2514" t="s">
        <v>11</v>
      </c>
      <c r="C2514">
        <v>1996</v>
      </c>
      <c r="D2514">
        <v>27</v>
      </c>
      <c r="E2514" t="s">
        <v>32</v>
      </c>
      <c r="F2514">
        <v>2.1403843198593325E-2</v>
      </c>
    </row>
    <row r="2515" spans="1:6" x14ac:dyDescent="0.25">
      <c r="A2515" t="s">
        <v>14</v>
      </c>
      <c r="B2515" t="s">
        <v>11</v>
      </c>
      <c r="C2515">
        <v>1997</v>
      </c>
      <c r="D2515">
        <v>17</v>
      </c>
      <c r="E2515" t="s">
        <v>32</v>
      </c>
      <c r="F2515">
        <v>2.1399373286300535E-2</v>
      </c>
    </row>
    <row r="2516" spans="1:6" x14ac:dyDescent="0.25">
      <c r="A2516" t="s">
        <v>14</v>
      </c>
      <c r="B2516" t="s">
        <v>11</v>
      </c>
      <c r="C2516">
        <v>1998</v>
      </c>
      <c r="D2516">
        <v>38</v>
      </c>
      <c r="E2516" t="s">
        <v>32</v>
      </c>
      <c r="F2516">
        <v>2.1401901410473875E-2</v>
      </c>
    </row>
    <row r="2517" spans="1:6" x14ac:dyDescent="0.25">
      <c r="A2517" t="s">
        <v>14</v>
      </c>
      <c r="B2517" t="s">
        <v>11</v>
      </c>
      <c r="C2517">
        <v>1999</v>
      </c>
      <c r="D2517">
        <v>14</v>
      </c>
      <c r="E2517" t="s">
        <v>32</v>
      </c>
      <c r="F2517">
        <v>2.1399040318248939E-2</v>
      </c>
    </row>
    <row r="2518" spans="1:6" x14ac:dyDescent="0.25">
      <c r="A2518" t="s">
        <v>14</v>
      </c>
      <c r="B2518" t="s">
        <v>11</v>
      </c>
      <c r="C2518">
        <v>2000</v>
      </c>
      <c r="D2518">
        <v>4</v>
      </c>
      <c r="E2518" t="s">
        <v>32</v>
      </c>
      <c r="F2518">
        <v>2.1399576127365642E-2</v>
      </c>
    </row>
    <row r="2519" spans="1:6" x14ac:dyDescent="0.25">
      <c r="A2519" t="s">
        <v>14</v>
      </c>
      <c r="B2519" t="s">
        <v>11</v>
      </c>
      <c r="C2519">
        <v>2001</v>
      </c>
      <c r="D2519">
        <v>24</v>
      </c>
      <c r="E2519" t="s">
        <v>32</v>
      </c>
      <c r="F2519">
        <v>2.1400324015447145E-2</v>
      </c>
    </row>
    <row r="2520" spans="1:6" x14ac:dyDescent="0.25">
      <c r="A2520" t="s">
        <v>14</v>
      </c>
      <c r="B2520" t="s">
        <v>11</v>
      </c>
      <c r="C2520">
        <v>2002</v>
      </c>
      <c r="D2520">
        <v>11</v>
      </c>
      <c r="E2520" t="s">
        <v>32</v>
      </c>
      <c r="F2520">
        <v>2.1398001522976762E-2</v>
      </c>
    </row>
    <row r="2521" spans="1:6" x14ac:dyDescent="0.25">
      <c r="A2521" t="s">
        <v>14</v>
      </c>
      <c r="B2521" t="s">
        <v>11</v>
      </c>
      <c r="C2521">
        <v>2003</v>
      </c>
      <c r="D2521">
        <v>9</v>
      </c>
      <c r="E2521" t="s">
        <v>32</v>
      </c>
      <c r="F2521">
        <v>2.1399358327753252E-2</v>
      </c>
    </row>
    <row r="2522" spans="1:6" x14ac:dyDescent="0.25">
      <c r="A2522" t="s">
        <v>14</v>
      </c>
      <c r="B2522" t="s">
        <v>11</v>
      </c>
      <c r="C2522">
        <v>2004</v>
      </c>
      <c r="D2522">
        <v>5</v>
      </c>
      <c r="E2522" t="s">
        <v>32</v>
      </c>
      <c r="F2522">
        <v>2.1401621169718315E-2</v>
      </c>
    </row>
    <row r="2523" spans="1:6" x14ac:dyDescent="0.25">
      <c r="A2523" t="s">
        <v>14</v>
      </c>
      <c r="B2523" t="s">
        <v>11</v>
      </c>
      <c r="C2523">
        <v>2005</v>
      </c>
      <c r="D2523">
        <v>6</v>
      </c>
      <c r="E2523" t="s">
        <v>32</v>
      </c>
      <c r="F2523">
        <v>2.1401133163428291E-2</v>
      </c>
    </row>
    <row r="2524" spans="1:6" x14ac:dyDescent="0.25">
      <c r="A2524" t="s">
        <v>14</v>
      </c>
      <c r="B2524" t="s">
        <v>11</v>
      </c>
      <c r="C2524">
        <v>2006</v>
      </c>
      <c r="D2524">
        <v>13</v>
      </c>
      <c r="E2524" t="s">
        <v>32</v>
      </c>
      <c r="F2524">
        <v>2.1399745446666864E-2</v>
      </c>
    </row>
    <row r="2525" spans="1:6" x14ac:dyDescent="0.25">
      <c r="A2525" t="s">
        <v>14</v>
      </c>
      <c r="B2525" t="s">
        <v>11</v>
      </c>
      <c r="C2525">
        <v>2007</v>
      </c>
      <c r="D2525">
        <v>19</v>
      </c>
      <c r="E2525" t="s">
        <v>32</v>
      </c>
      <c r="F2525">
        <v>2.1402319169393814E-2</v>
      </c>
    </row>
    <row r="2526" spans="1:6" x14ac:dyDescent="0.25">
      <c r="A2526" t="s">
        <v>14</v>
      </c>
      <c r="B2526" t="s">
        <v>11</v>
      </c>
      <c r="C2526">
        <v>2008</v>
      </c>
      <c r="D2526">
        <v>3</v>
      </c>
      <c r="E2526" t="s">
        <v>32</v>
      </c>
      <c r="F2526">
        <v>2.1401861987340998E-2</v>
      </c>
    </row>
    <row r="2527" spans="1:6" x14ac:dyDescent="0.25">
      <c r="A2527" t="s">
        <v>14</v>
      </c>
      <c r="B2527" t="s">
        <v>11</v>
      </c>
      <c r="C2527">
        <v>2009</v>
      </c>
      <c r="D2527">
        <v>2</v>
      </c>
      <c r="E2527" t="s">
        <v>32</v>
      </c>
      <c r="F2527">
        <v>2.139971411532595E-2</v>
      </c>
    </row>
    <row r="2528" spans="1:6" x14ac:dyDescent="0.25">
      <c r="A2528" t="s">
        <v>14</v>
      </c>
      <c r="B2528" t="s">
        <v>11</v>
      </c>
      <c r="C2528">
        <v>2010</v>
      </c>
      <c r="D2528">
        <v>30</v>
      </c>
      <c r="E2528" t="s">
        <v>32</v>
      </c>
      <c r="F2528">
        <v>2.1401556551768022E-2</v>
      </c>
    </row>
    <row r="2529" spans="1:6" x14ac:dyDescent="0.25">
      <c r="A2529" t="s">
        <v>14</v>
      </c>
      <c r="B2529" t="s">
        <v>11</v>
      </c>
      <c r="C2529">
        <v>2011</v>
      </c>
      <c r="D2529">
        <v>21</v>
      </c>
      <c r="E2529" t="s">
        <v>32</v>
      </c>
      <c r="F2529">
        <v>2.1402665685503988E-2</v>
      </c>
    </row>
    <row r="2530" spans="1:6" x14ac:dyDescent="0.25">
      <c r="A2530" t="s">
        <v>14</v>
      </c>
      <c r="B2530" t="s">
        <v>11</v>
      </c>
      <c r="C2530">
        <v>2012</v>
      </c>
      <c r="D2530">
        <v>15</v>
      </c>
      <c r="E2530" t="s">
        <v>32</v>
      </c>
      <c r="F2530">
        <v>2.1404150216109512E-2</v>
      </c>
    </row>
    <row r="2531" spans="1:6" x14ac:dyDescent="0.25">
      <c r="A2531" t="s">
        <v>14</v>
      </c>
      <c r="B2531" t="s">
        <v>11</v>
      </c>
      <c r="C2531">
        <v>2013</v>
      </c>
      <c r="D2531">
        <v>18</v>
      </c>
      <c r="E2531" t="s">
        <v>32</v>
      </c>
      <c r="F2531">
        <v>2.1401432105372986E-2</v>
      </c>
    </row>
    <row r="2532" spans="1:6" x14ac:dyDescent="0.25">
      <c r="A2532" t="s">
        <v>14</v>
      </c>
      <c r="B2532" t="s">
        <v>11</v>
      </c>
      <c r="C2532">
        <v>2014</v>
      </c>
      <c r="D2532">
        <v>10</v>
      </c>
      <c r="E2532" t="s">
        <v>32</v>
      </c>
      <c r="F2532">
        <v>2.1398660956436246E-2</v>
      </c>
    </row>
    <row r="2533" spans="1:6" x14ac:dyDescent="0.25">
      <c r="A2533" t="s">
        <v>14</v>
      </c>
      <c r="B2533" t="s">
        <v>11</v>
      </c>
      <c r="C2533">
        <v>2015</v>
      </c>
      <c r="D2533">
        <v>7</v>
      </c>
      <c r="E2533" t="s">
        <v>32</v>
      </c>
      <c r="F2533">
        <v>2.1401019261286743E-2</v>
      </c>
    </row>
    <row r="2534" spans="1:6" x14ac:dyDescent="0.25">
      <c r="A2534" t="s">
        <v>14</v>
      </c>
      <c r="B2534" t="s">
        <v>11</v>
      </c>
      <c r="C2534">
        <v>2016</v>
      </c>
      <c r="D2534">
        <v>12</v>
      </c>
      <c r="E2534" t="s">
        <v>32</v>
      </c>
      <c r="F2534">
        <v>2.1401352829831945E-2</v>
      </c>
    </row>
    <row r="2535" spans="1:6" x14ac:dyDescent="0.25">
      <c r="A2535" t="s">
        <v>14</v>
      </c>
      <c r="B2535" t="s">
        <v>11</v>
      </c>
      <c r="C2535">
        <v>2017</v>
      </c>
      <c r="D2535">
        <v>1</v>
      </c>
      <c r="E2535" t="s">
        <v>32</v>
      </c>
      <c r="F2535">
        <v>2.1400474398145838E-2</v>
      </c>
    </row>
    <row r="2536" spans="1:6" x14ac:dyDescent="0.25">
      <c r="A2536" t="s">
        <v>14</v>
      </c>
      <c r="B2536" t="s">
        <v>11</v>
      </c>
      <c r="C2536">
        <v>2018</v>
      </c>
      <c r="D2536">
        <v>23</v>
      </c>
      <c r="E2536" t="s">
        <v>32</v>
      </c>
      <c r="F2536">
        <v>2.1400120055250039E-2</v>
      </c>
    </row>
    <row r="2537" spans="1:6" x14ac:dyDescent="0.25">
      <c r="A2537" t="s">
        <v>14</v>
      </c>
      <c r="B2537" t="s">
        <v>11</v>
      </c>
      <c r="C2537">
        <v>1980</v>
      </c>
      <c r="D2537">
        <v>34</v>
      </c>
      <c r="E2537" t="s">
        <v>27</v>
      </c>
      <c r="F2537">
        <v>4.7701722622882263E-3</v>
      </c>
    </row>
    <row r="2538" spans="1:6" x14ac:dyDescent="0.25">
      <c r="A2538" t="s">
        <v>14</v>
      </c>
      <c r="B2538" t="s">
        <v>11</v>
      </c>
      <c r="C2538">
        <v>1981</v>
      </c>
      <c r="D2538">
        <v>29</v>
      </c>
      <c r="E2538" t="s">
        <v>27</v>
      </c>
      <c r="F2538">
        <v>6.2261025375473121E-3</v>
      </c>
    </row>
    <row r="2539" spans="1:6" x14ac:dyDescent="0.25">
      <c r="A2539" t="s">
        <v>14</v>
      </c>
      <c r="B2539" t="s">
        <v>11</v>
      </c>
      <c r="C2539">
        <v>1982</v>
      </c>
      <c r="D2539">
        <v>25</v>
      </c>
      <c r="E2539" t="s">
        <v>27</v>
      </c>
      <c r="F2539">
        <v>4.7330013118106152E-3</v>
      </c>
    </row>
    <row r="2540" spans="1:6" x14ac:dyDescent="0.25">
      <c r="A2540" t="s">
        <v>14</v>
      </c>
      <c r="B2540" t="s">
        <v>11</v>
      </c>
      <c r="C2540">
        <v>1983</v>
      </c>
      <c r="D2540">
        <v>16</v>
      </c>
      <c r="E2540" t="s">
        <v>27</v>
      </c>
      <c r="F2540">
        <v>7.929645143459783E-3</v>
      </c>
    </row>
    <row r="2541" spans="1:6" x14ac:dyDescent="0.25">
      <c r="A2541" t="s">
        <v>14</v>
      </c>
      <c r="B2541" t="s">
        <v>11</v>
      </c>
      <c r="C2541">
        <v>1984</v>
      </c>
      <c r="D2541">
        <v>26</v>
      </c>
      <c r="E2541" t="s">
        <v>27</v>
      </c>
      <c r="F2541">
        <v>7.324480487448352E-3</v>
      </c>
    </row>
    <row r="2542" spans="1:6" x14ac:dyDescent="0.25">
      <c r="A2542" t="s">
        <v>14</v>
      </c>
      <c r="B2542" t="s">
        <v>11</v>
      </c>
      <c r="C2542">
        <v>1985</v>
      </c>
      <c r="D2542">
        <v>37</v>
      </c>
      <c r="E2542" t="s">
        <v>27</v>
      </c>
      <c r="F2542">
        <v>4.7647764689196367E-3</v>
      </c>
    </row>
    <row r="2543" spans="1:6" x14ac:dyDescent="0.25">
      <c r="A2543" t="s">
        <v>14</v>
      </c>
      <c r="B2543" t="s">
        <v>11</v>
      </c>
      <c r="C2543">
        <v>1986</v>
      </c>
      <c r="D2543">
        <v>36</v>
      </c>
      <c r="E2543" t="s">
        <v>27</v>
      </c>
      <c r="F2543">
        <v>3.1785403572061211E-3</v>
      </c>
    </row>
    <row r="2544" spans="1:6" x14ac:dyDescent="0.25">
      <c r="A2544" t="s">
        <v>14</v>
      </c>
      <c r="B2544" t="s">
        <v>11</v>
      </c>
      <c r="C2544">
        <v>1987</v>
      </c>
      <c r="D2544">
        <v>39</v>
      </c>
      <c r="E2544" t="s">
        <v>27</v>
      </c>
      <c r="F2544">
        <v>3.7256337440140894E-3</v>
      </c>
    </row>
    <row r="2545" spans="1:6" x14ac:dyDescent="0.25">
      <c r="A2545" t="s">
        <v>14</v>
      </c>
      <c r="B2545" t="s">
        <v>11</v>
      </c>
      <c r="C2545">
        <v>1988</v>
      </c>
      <c r="D2545">
        <v>35</v>
      </c>
      <c r="E2545" t="s">
        <v>27</v>
      </c>
      <c r="F2545">
        <v>3.3389727668665273E-3</v>
      </c>
    </row>
    <row r="2546" spans="1:6" x14ac:dyDescent="0.25">
      <c r="A2546" t="s">
        <v>14</v>
      </c>
      <c r="B2546" t="s">
        <v>11</v>
      </c>
      <c r="C2546">
        <v>1989</v>
      </c>
      <c r="D2546">
        <v>33</v>
      </c>
      <c r="E2546" t="s">
        <v>27</v>
      </c>
      <c r="F2546">
        <v>2.4725281625850989E-3</v>
      </c>
    </row>
    <row r="2547" spans="1:6" x14ac:dyDescent="0.25">
      <c r="A2547" t="s">
        <v>14</v>
      </c>
      <c r="B2547" t="s">
        <v>11</v>
      </c>
      <c r="C2547">
        <v>1990</v>
      </c>
      <c r="D2547">
        <v>31</v>
      </c>
      <c r="E2547" t="s">
        <v>27</v>
      </c>
      <c r="F2547">
        <v>3.7709415355507607E-3</v>
      </c>
    </row>
    <row r="2548" spans="1:6" x14ac:dyDescent="0.25">
      <c r="A2548" t="s">
        <v>14</v>
      </c>
      <c r="B2548" t="s">
        <v>11</v>
      </c>
      <c r="C2548">
        <v>1991</v>
      </c>
      <c r="D2548">
        <v>32</v>
      </c>
      <c r="E2548" t="s">
        <v>27</v>
      </c>
      <c r="F2548">
        <v>3.9266122094014809E-3</v>
      </c>
    </row>
    <row r="2549" spans="1:6" x14ac:dyDescent="0.25">
      <c r="A2549" t="s">
        <v>14</v>
      </c>
      <c r="B2549" t="s">
        <v>11</v>
      </c>
      <c r="C2549">
        <v>1992</v>
      </c>
      <c r="D2549">
        <v>20</v>
      </c>
      <c r="E2549" t="s">
        <v>27</v>
      </c>
      <c r="F2549">
        <v>7.0161811515510736E-3</v>
      </c>
    </row>
    <row r="2550" spans="1:6" x14ac:dyDescent="0.25">
      <c r="A2550" t="s">
        <v>14</v>
      </c>
      <c r="B2550" t="s">
        <v>11</v>
      </c>
      <c r="C2550">
        <v>1993</v>
      </c>
      <c r="D2550">
        <v>8</v>
      </c>
      <c r="E2550" t="s">
        <v>27</v>
      </c>
      <c r="F2550">
        <v>7.0688204350883412E-3</v>
      </c>
    </row>
    <row r="2551" spans="1:6" x14ac:dyDescent="0.25">
      <c r="A2551" t="s">
        <v>14</v>
      </c>
      <c r="B2551" t="s">
        <v>11</v>
      </c>
      <c r="C2551">
        <v>1994</v>
      </c>
      <c r="D2551">
        <v>22</v>
      </c>
      <c r="E2551" t="s">
        <v>27</v>
      </c>
      <c r="F2551">
        <v>4.6221599864746605E-3</v>
      </c>
    </row>
    <row r="2552" spans="1:6" x14ac:dyDescent="0.25">
      <c r="A2552" t="s">
        <v>14</v>
      </c>
      <c r="B2552" t="s">
        <v>11</v>
      </c>
      <c r="C2552">
        <v>1995</v>
      </c>
      <c r="D2552">
        <v>28</v>
      </c>
      <c r="E2552" t="s">
        <v>27</v>
      </c>
      <c r="F2552">
        <v>6.5255166648972556E-3</v>
      </c>
    </row>
    <row r="2553" spans="1:6" x14ac:dyDescent="0.25">
      <c r="A2553" t="s">
        <v>14</v>
      </c>
      <c r="B2553" t="s">
        <v>11</v>
      </c>
      <c r="C2553">
        <v>1996</v>
      </c>
      <c r="D2553">
        <v>27</v>
      </c>
      <c r="E2553" t="s">
        <v>27</v>
      </c>
      <c r="F2553">
        <v>2.8916897686966478E-3</v>
      </c>
    </row>
    <row r="2554" spans="1:6" x14ac:dyDescent="0.25">
      <c r="A2554" t="s">
        <v>14</v>
      </c>
      <c r="B2554" t="s">
        <v>11</v>
      </c>
      <c r="C2554">
        <v>1997</v>
      </c>
      <c r="D2554">
        <v>17</v>
      </c>
      <c r="E2554" t="s">
        <v>27</v>
      </c>
      <c r="F2554">
        <v>2.9092737814756949E-3</v>
      </c>
    </row>
    <row r="2555" spans="1:6" x14ac:dyDescent="0.25">
      <c r="A2555" t="s">
        <v>14</v>
      </c>
      <c r="B2555" t="s">
        <v>11</v>
      </c>
      <c r="C2555">
        <v>1998</v>
      </c>
      <c r="D2555">
        <v>38</v>
      </c>
      <c r="E2555" t="s">
        <v>27</v>
      </c>
      <c r="F2555">
        <v>5.3776588944695648E-3</v>
      </c>
    </row>
    <row r="2556" spans="1:6" x14ac:dyDescent="0.25">
      <c r="A2556" t="s">
        <v>14</v>
      </c>
      <c r="B2556" t="s">
        <v>11</v>
      </c>
      <c r="C2556">
        <v>1999</v>
      </c>
      <c r="D2556">
        <v>14</v>
      </c>
      <c r="E2556" t="s">
        <v>27</v>
      </c>
      <c r="F2556">
        <v>7.083963790343044E-3</v>
      </c>
    </row>
    <row r="2557" spans="1:6" x14ac:dyDescent="0.25">
      <c r="A2557" t="s">
        <v>14</v>
      </c>
      <c r="B2557" t="s">
        <v>11</v>
      </c>
      <c r="C2557">
        <v>2000</v>
      </c>
      <c r="D2557">
        <v>4</v>
      </c>
      <c r="E2557" t="s">
        <v>27</v>
      </c>
      <c r="F2557">
        <v>6.7874664413533981E-3</v>
      </c>
    </row>
    <row r="2558" spans="1:6" x14ac:dyDescent="0.25">
      <c r="A2558" t="s">
        <v>14</v>
      </c>
      <c r="B2558" t="s">
        <v>11</v>
      </c>
      <c r="C2558">
        <v>2001</v>
      </c>
      <c r="D2558">
        <v>24</v>
      </c>
      <c r="E2558" t="s">
        <v>27</v>
      </c>
      <c r="F2558">
        <v>6.9550183951540782E-3</v>
      </c>
    </row>
    <row r="2559" spans="1:6" x14ac:dyDescent="0.25">
      <c r="A2559" t="s">
        <v>14</v>
      </c>
      <c r="B2559" t="s">
        <v>11</v>
      </c>
      <c r="C2559">
        <v>2002</v>
      </c>
      <c r="D2559">
        <v>11</v>
      </c>
      <c r="E2559" t="s">
        <v>27</v>
      </c>
      <c r="F2559">
        <v>7.7308296197961994E-3</v>
      </c>
    </row>
    <row r="2560" spans="1:6" x14ac:dyDescent="0.25">
      <c r="A2560" t="s">
        <v>14</v>
      </c>
      <c r="B2560" t="s">
        <v>11</v>
      </c>
      <c r="C2560">
        <v>2003</v>
      </c>
      <c r="D2560">
        <v>9</v>
      </c>
      <c r="E2560" t="s">
        <v>27</v>
      </c>
      <c r="F2560">
        <v>6.5044524246557645E-3</v>
      </c>
    </row>
    <row r="2561" spans="1:6" x14ac:dyDescent="0.25">
      <c r="A2561" t="s">
        <v>14</v>
      </c>
      <c r="B2561" t="s">
        <v>11</v>
      </c>
      <c r="C2561">
        <v>2004</v>
      </c>
      <c r="D2561">
        <v>5</v>
      </c>
      <c r="E2561" t="s">
        <v>27</v>
      </c>
      <c r="F2561">
        <v>7.7803269473110106E-3</v>
      </c>
    </row>
    <row r="2562" spans="1:6" x14ac:dyDescent="0.25">
      <c r="A2562" t="s">
        <v>14</v>
      </c>
      <c r="B2562" t="s">
        <v>11</v>
      </c>
      <c r="C2562">
        <v>2005</v>
      </c>
      <c r="D2562">
        <v>6</v>
      </c>
      <c r="E2562" t="s">
        <v>27</v>
      </c>
      <c r="F2562">
        <v>1.008450164572194E-2</v>
      </c>
    </row>
    <row r="2563" spans="1:6" x14ac:dyDescent="0.25">
      <c r="A2563" t="s">
        <v>14</v>
      </c>
      <c r="B2563" t="s">
        <v>11</v>
      </c>
      <c r="C2563">
        <v>2006</v>
      </c>
      <c r="D2563">
        <v>13</v>
      </c>
      <c r="E2563" t="s">
        <v>27</v>
      </c>
      <c r="F2563">
        <v>5.1054983648174566E-3</v>
      </c>
    </row>
    <row r="2564" spans="1:6" x14ac:dyDescent="0.25">
      <c r="A2564" t="s">
        <v>14</v>
      </c>
      <c r="B2564" t="s">
        <v>11</v>
      </c>
      <c r="C2564">
        <v>2007</v>
      </c>
      <c r="D2564">
        <v>19</v>
      </c>
      <c r="E2564" t="s">
        <v>27</v>
      </c>
      <c r="F2564">
        <v>6.8295115055200788E-3</v>
      </c>
    </row>
    <row r="2565" spans="1:6" x14ac:dyDescent="0.25">
      <c r="A2565" t="s">
        <v>14</v>
      </c>
      <c r="B2565" t="s">
        <v>11</v>
      </c>
      <c r="C2565">
        <v>2008</v>
      </c>
      <c r="D2565">
        <v>3</v>
      </c>
      <c r="E2565" t="s">
        <v>27</v>
      </c>
      <c r="F2565">
        <v>8.5376089140554185E-3</v>
      </c>
    </row>
    <row r="2566" spans="1:6" x14ac:dyDescent="0.25">
      <c r="A2566" t="s">
        <v>14</v>
      </c>
      <c r="B2566" t="s">
        <v>11</v>
      </c>
      <c r="C2566">
        <v>2009</v>
      </c>
      <c r="D2566">
        <v>2</v>
      </c>
      <c r="E2566" t="s">
        <v>27</v>
      </c>
      <c r="F2566">
        <v>7.3300583368466317E-3</v>
      </c>
    </row>
    <row r="2567" spans="1:6" x14ac:dyDescent="0.25">
      <c r="A2567" t="s">
        <v>14</v>
      </c>
      <c r="B2567" t="s">
        <v>11</v>
      </c>
      <c r="C2567">
        <v>2010</v>
      </c>
      <c r="D2567">
        <v>30</v>
      </c>
      <c r="E2567" t="s">
        <v>27</v>
      </c>
      <c r="F2567">
        <v>4.7592061904930599E-3</v>
      </c>
    </row>
    <row r="2568" spans="1:6" x14ac:dyDescent="0.25">
      <c r="A2568" t="s">
        <v>14</v>
      </c>
      <c r="B2568" t="s">
        <v>11</v>
      </c>
      <c r="C2568">
        <v>2011</v>
      </c>
      <c r="D2568">
        <v>21</v>
      </c>
      <c r="E2568" t="s">
        <v>27</v>
      </c>
      <c r="F2568">
        <v>4.8079891186784936E-3</v>
      </c>
    </row>
    <row r="2569" spans="1:6" x14ac:dyDescent="0.25">
      <c r="A2569" t="s">
        <v>14</v>
      </c>
      <c r="B2569" t="s">
        <v>11</v>
      </c>
      <c r="C2569">
        <v>2012</v>
      </c>
      <c r="D2569">
        <v>15</v>
      </c>
      <c r="E2569" t="s">
        <v>27</v>
      </c>
      <c r="F2569">
        <v>6.5107955720688764E-3</v>
      </c>
    </row>
    <row r="2570" spans="1:6" x14ac:dyDescent="0.25">
      <c r="A2570" t="s">
        <v>14</v>
      </c>
      <c r="B2570" t="s">
        <v>11</v>
      </c>
      <c r="C2570">
        <v>2013</v>
      </c>
      <c r="D2570">
        <v>18</v>
      </c>
      <c r="E2570" t="s">
        <v>27</v>
      </c>
      <c r="F2570">
        <v>6.4318246215196578E-3</v>
      </c>
    </row>
    <row r="2571" spans="1:6" x14ac:dyDescent="0.25">
      <c r="A2571" t="s">
        <v>14</v>
      </c>
      <c r="B2571" t="s">
        <v>11</v>
      </c>
      <c r="C2571">
        <v>2014</v>
      </c>
      <c r="D2571">
        <v>10</v>
      </c>
      <c r="E2571" t="s">
        <v>27</v>
      </c>
      <c r="F2571">
        <v>6.4061240095549376E-3</v>
      </c>
    </row>
    <row r="2572" spans="1:6" x14ac:dyDescent="0.25">
      <c r="A2572" t="s">
        <v>14</v>
      </c>
      <c r="B2572" t="s">
        <v>11</v>
      </c>
      <c r="C2572">
        <v>2015</v>
      </c>
      <c r="D2572">
        <v>7</v>
      </c>
      <c r="E2572" t="s">
        <v>27</v>
      </c>
      <c r="F2572">
        <v>6.7336993753937058E-3</v>
      </c>
    </row>
    <row r="2573" spans="1:6" x14ac:dyDescent="0.25">
      <c r="A2573" t="s">
        <v>14</v>
      </c>
      <c r="B2573" t="s">
        <v>11</v>
      </c>
      <c r="C2573">
        <v>2016</v>
      </c>
      <c r="D2573">
        <v>12</v>
      </c>
      <c r="E2573" t="s">
        <v>27</v>
      </c>
      <c r="F2573">
        <v>9.9033136158791588E-3</v>
      </c>
    </row>
    <row r="2574" spans="1:6" x14ac:dyDescent="0.25">
      <c r="A2574" t="s">
        <v>14</v>
      </c>
      <c r="B2574" t="s">
        <v>11</v>
      </c>
      <c r="C2574">
        <v>2017</v>
      </c>
      <c r="D2574">
        <v>1</v>
      </c>
      <c r="E2574" t="s">
        <v>27</v>
      </c>
      <c r="F2574">
        <v>1.037372532359836E-2</v>
      </c>
    </row>
    <row r="2575" spans="1:6" x14ac:dyDescent="0.25">
      <c r="A2575" t="s">
        <v>14</v>
      </c>
      <c r="B2575" t="s">
        <v>11</v>
      </c>
      <c r="C2575">
        <v>2018</v>
      </c>
      <c r="D2575">
        <v>23</v>
      </c>
      <c r="E2575" t="s">
        <v>27</v>
      </c>
      <c r="F2575">
        <v>5.4343791527449344E-3</v>
      </c>
    </row>
    <row r="2576" spans="1:6" x14ac:dyDescent="0.25">
      <c r="A2576" t="s">
        <v>14</v>
      </c>
      <c r="B2576" t="s">
        <v>11</v>
      </c>
      <c r="C2576">
        <v>1980</v>
      </c>
      <c r="D2576">
        <v>34</v>
      </c>
      <c r="E2576" t="s">
        <v>29</v>
      </c>
      <c r="F2576">
        <v>1.6635274195703223E-4</v>
      </c>
    </row>
    <row r="2577" spans="1:6" x14ac:dyDescent="0.25">
      <c r="A2577" t="s">
        <v>14</v>
      </c>
      <c r="B2577" t="s">
        <v>11</v>
      </c>
      <c r="C2577">
        <v>1981</v>
      </c>
      <c r="D2577">
        <v>29</v>
      </c>
      <c r="E2577" t="s">
        <v>29</v>
      </c>
      <c r="F2577">
        <v>1.6635396733534713E-4</v>
      </c>
    </row>
    <row r="2578" spans="1:6" x14ac:dyDescent="0.25">
      <c r="A2578" t="s">
        <v>14</v>
      </c>
      <c r="B2578" t="s">
        <v>11</v>
      </c>
      <c r="C2578">
        <v>1982</v>
      </c>
      <c r="D2578">
        <v>25</v>
      </c>
      <c r="E2578" t="s">
        <v>29</v>
      </c>
      <c r="F2578">
        <v>1.6633714177694919E-4</v>
      </c>
    </row>
    <row r="2579" spans="1:6" x14ac:dyDescent="0.25">
      <c r="A2579" t="s">
        <v>14</v>
      </c>
      <c r="B2579" t="s">
        <v>11</v>
      </c>
      <c r="C2579">
        <v>1983</v>
      </c>
      <c r="D2579">
        <v>16</v>
      </c>
      <c r="E2579" t="s">
        <v>29</v>
      </c>
      <c r="F2579">
        <v>1.6632770254779907E-4</v>
      </c>
    </row>
    <row r="2580" spans="1:6" x14ac:dyDescent="0.25">
      <c r="A2580" t="s">
        <v>14</v>
      </c>
      <c r="B2580" t="s">
        <v>11</v>
      </c>
      <c r="C2580">
        <v>1984</v>
      </c>
      <c r="D2580">
        <v>26</v>
      </c>
      <c r="E2580" t="s">
        <v>29</v>
      </c>
      <c r="F2580">
        <v>1.6634724182755875E-4</v>
      </c>
    </row>
    <row r="2581" spans="1:6" x14ac:dyDescent="0.25">
      <c r="A2581" t="s">
        <v>14</v>
      </c>
      <c r="B2581" t="s">
        <v>11</v>
      </c>
      <c r="C2581">
        <v>1985</v>
      </c>
      <c r="D2581">
        <v>37</v>
      </c>
      <c r="E2581" t="s">
        <v>29</v>
      </c>
      <c r="F2581">
        <v>1.6634316365920487E-4</v>
      </c>
    </row>
    <row r="2582" spans="1:6" x14ac:dyDescent="0.25">
      <c r="A2582" t="s">
        <v>14</v>
      </c>
      <c r="B2582" t="s">
        <v>11</v>
      </c>
      <c r="C2582">
        <v>1986</v>
      </c>
      <c r="D2582">
        <v>36</v>
      </c>
      <c r="E2582" t="s">
        <v>29</v>
      </c>
      <c r="F2582">
        <v>1.6635800172980049E-4</v>
      </c>
    </row>
    <row r="2583" spans="1:6" x14ac:dyDescent="0.25">
      <c r="A2583" t="s">
        <v>14</v>
      </c>
      <c r="B2583" t="s">
        <v>11</v>
      </c>
      <c r="C2583">
        <v>1987</v>
      </c>
      <c r="D2583">
        <v>39</v>
      </c>
      <c r="E2583" t="s">
        <v>29</v>
      </c>
      <c r="F2583">
        <v>1.6634771968656949E-4</v>
      </c>
    </row>
    <row r="2584" spans="1:6" x14ac:dyDescent="0.25">
      <c r="A2584" t="s">
        <v>14</v>
      </c>
      <c r="B2584" t="s">
        <v>11</v>
      </c>
      <c r="C2584">
        <v>1988</v>
      </c>
      <c r="D2584">
        <v>35</v>
      </c>
      <c r="E2584" t="s">
        <v>29</v>
      </c>
      <c r="F2584">
        <v>1.6636860368674948E-4</v>
      </c>
    </row>
    <row r="2585" spans="1:6" x14ac:dyDescent="0.25">
      <c r="A2585" t="s">
        <v>14</v>
      </c>
      <c r="B2585" t="s">
        <v>11</v>
      </c>
      <c r="C2585">
        <v>1989</v>
      </c>
      <c r="D2585">
        <v>33</v>
      </c>
      <c r="E2585" t="s">
        <v>29</v>
      </c>
      <c r="F2585">
        <v>1.6633507524718417E-4</v>
      </c>
    </row>
    <row r="2586" spans="1:6" x14ac:dyDescent="0.25">
      <c r="A2586" t="s">
        <v>14</v>
      </c>
      <c r="B2586" t="s">
        <v>11</v>
      </c>
      <c r="C2586">
        <v>1990</v>
      </c>
      <c r="D2586">
        <v>31</v>
      </c>
      <c r="E2586" t="s">
        <v>29</v>
      </c>
      <c r="F2586">
        <v>1.6633495763198665E-4</v>
      </c>
    </row>
    <row r="2587" spans="1:6" x14ac:dyDescent="0.25">
      <c r="A2587" t="s">
        <v>14</v>
      </c>
      <c r="B2587" t="s">
        <v>11</v>
      </c>
      <c r="C2587">
        <v>1991</v>
      </c>
      <c r="D2587">
        <v>32</v>
      </c>
      <c r="E2587" t="s">
        <v>29</v>
      </c>
      <c r="F2587">
        <v>1.6635952005778504E-4</v>
      </c>
    </row>
    <row r="2588" spans="1:6" x14ac:dyDescent="0.25">
      <c r="A2588" t="s">
        <v>14</v>
      </c>
      <c r="B2588" t="s">
        <v>11</v>
      </c>
      <c r="C2588">
        <v>1992</v>
      </c>
      <c r="D2588">
        <v>20</v>
      </c>
      <c r="E2588" t="s">
        <v>29</v>
      </c>
      <c r="F2588">
        <v>1.663533276985035E-4</v>
      </c>
    </row>
    <row r="2589" spans="1:6" x14ac:dyDescent="0.25">
      <c r="A2589" t="s">
        <v>14</v>
      </c>
      <c r="B2589" t="s">
        <v>11</v>
      </c>
      <c r="C2589">
        <v>1993</v>
      </c>
      <c r="D2589">
        <v>8</v>
      </c>
      <c r="E2589" t="s">
        <v>29</v>
      </c>
      <c r="F2589">
        <v>1.6632230948768504E-4</v>
      </c>
    </row>
    <row r="2590" spans="1:6" x14ac:dyDescent="0.25">
      <c r="A2590" t="s">
        <v>14</v>
      </c>
      <c r="B2590" t="s">
        <v>11</v>
      </c>
      <c r="C2590">
        <v>1994</v>
      </c>
      <c r="D2590">
        <v>22</v>
      </c>
      <c r="E2590" t="s">
        <v>29</v>
      </c>
      <c r="F2590">
        <v>1.6634950810833635E-4</v>
      </c>
    </row>
    <row r="2591" spans="1:6" x14ac:dyDescent="0.25">
      <c r="A2591" t="s">
        <v>14</v>
      </c>
      <c r="B2591" t="s">
        <v>11</v>
      </c>
      <c r="C2591">
        <v>1995</v>
      </c>
      <c r="D2591">
        <v>28</v>
      </c>
      <c r="E2591" t="s">
        <v>29</v>
      </c>
      <c r="F2591">
        <v>1.6633246991885046E-4</v>
      </c>
    </row>
    <row r="2592" spans="1:6" x14ac:dyDescent="0.25">
      <c r="A2592" t="s">
        <v>14</v>
      </c>
      <c r="B2592" t="s">
        <v>11</v>
      </c>
      <c r="C2592">
        <v>1996</v>
      </c>
      <c r="D2592">
        <v>27</v>
      </c>
      <c r="E2592" t="s">
        <v>29</v>
      </c>
      <c r="F2592">
        <v>1.6635111294243516E-4</v>
      </c>
    </row>
    <row r="2593" spans="1:6" x14ac:dyDescent="0.25">
      <c r="A2593" t="s">
        <v>14</v>
      </c>
      <c r="B2593" t="s">
        <v>11</v>
      </c>
      <c r="C2593">
        <v>1997</v>
      </c>
      <c r="D2593">
        <v>17</v>
      </c>
      <c r="E2593" t="s">
        <v>29</v>
      </c>
      <c r="F2593">
        <v>1.6631637269145494E-4</v>
      </c>
    </row>
    <row r="2594" spans="1:6" x14ac:dyDescent="0.25">
      <c r="A2594" t="s">
        <v>14</v>
      </c>
      <c r="B2594" t="s">
        <v>11</v>
      </c>
      <c r="C2594">
        <v>1998</v>
      </c>
      <c r="D2594">
        <v>38</v>
      </c>
      <c r="E2594" t="s">
        <v>29</v>
      </c>
      <c r="F2594">
        <v>1.663360213249265E-4</v>
      </c>
    </row>
    <row r="2595" spans="1:6" x14ac:dyDescent="0.25">
      <c r="A2595" t="s">
        <v>14</v>
      </c>
      <c r="B2595" t="s">
        <v>11</v>
      </c>
      <c r="C2595">
        <v>1999</v>
      </c>
      <c r="D2595">
        <v>14</v>
      </c>
      <c r="E2595" t="s">
        <v>29</v>
      </c>
      <c r="F2595">
        <v>1.6631378485685701E-4</v>
      </c>
    </row>
    <row r="2596" spans="1:6" x14ac:dyDescent="0.25">
      <c r="A2596" t="s">
        <v>14</v>
      </c>
      <c r="B2596" t="s">
        <v>11</v>
      </c>
      <c r="C2596">
        <v>2000</v>
      </c>
      <c r="D2596">
        <v>4</v>
      </c>
      <c r="E2596" t="s">
        <v>29</v>
      </c>
      <c r="F2596">
        <v>1.6631794917641691E-4</v>
      </c>
    </row>
    <row r="2597" spans="1:6" x14ac:dyDescent="0.25">
      <c r="A2597" t="s">
        <v>14</v>
      </c>
      <c r="B2597" t="s">
        <v>11</v>
      </c>
      <c r="C2597">
        <v>2001</v>
      </c>
      <c r="D2597">
        <v>24</v>
      </c>
      <c r="E2597" t="s">
        <v>29</v>
      </c>
      <c r="F2597">
        <v>1.6632376177808664E-4</v>
      </c>
    </row>
    <row r="2598" spans="1:6" x14ac:dyDescent="0.25">
      <c r="A2598" t="s">
        <v>14</v>
      </c>
      <c r="B2598" t="s">
        <v>11</v>
      </c>
      <c r="C2598">
        <v>2002</v>
      </c>
      <c r="D2598">
        <v>11</v>
      </c>
      <c r="E2598" t="s">
        <v>29</v>
      </c>
      <c r="F2598">
        <v>1.6630571131847225E-4</v>
      </c>
    </row>
    <row r="2599" spans="1:6" x14ac:dyDescent="0.25">
      <c r="A2599" t="s">
        <v>14</v>
      </c>
      <c r="B2599" t="s">
        <v>11</v>
      </c>
      <c r="C2599">
        <v>2003</v>
      </c>
      <c r="D2599">
        <v>9</v>
      </c>
      <c r="E2599" t="s">
        <v>29</v>
      </c>
      <c r="F2599">
        <v>1.6631625643331543E-4</v>
      </c>
    </row>
    <row r="2600" spans="1:6" x14ac:dyDescent="0.25">
      <c r="A2600" t="s">
        <v>14</v>
      </c>
      <c r="B2600" t="s">
        <v>11</v>
      </c>
      <c r="C2600">
        <v>2004</v>
      </c>
      <c r="D2600">
        <v>5</v>
      </c>
      <c r="E2600" t="s">
        <v>29</v>
      </c>
      <c r="F2600">
        <v>1.6633384328796618E-4</v>
      </c>
    </row>
    <row r="2601" spans="1:6" x14ac:dyDescent="0.25">
      <c r="A2601" t="s">
        <v>14</v>
      </c>
      <c r="B2601" t="s">
        <v>11</v>
      </c>
      <c r="C2601">
        <v>2005</v>
      </c>
      <c r="D2601">
        <v>6</v>
      </c>
      <c r="E2601" t="s">
        <v>29</v>
      </c>
      <c r="F2601">
        <v>1.66330050492966E-4</v>
      </c>
    </row>
    <row r="2602" spans="1:6" x14ac:dyDescent="0.25">
      <c r="A2602" t="s">
        <v>14</v>
      </c>
      <c r="B2602" t="s">
        <v>11</v>
      </c>
      <c r="C2602">
        <v>2006</v>
      </c>
      <c r="D2602">
        <v>13</v>
      </c>
      <c r="E2602" t="s">
        <v>29</v>
      </c>
      <c r="F2602">
        <v>1.6631926512953522E-4</v>
      </c>
    </row>
    <row r="2603" spans="1:6" x14ac:dyDescent="0.25">
      <c r="A2603" t="s">
        <v>14</v>
      </c>
      <c r="B2603" t="s">
        <v>11</v>
      </c>
      <c r="C2603">
        <v>2007</v>
      </c>
      <c r="D2603">
        <v>19</v>
      </c>
      <c r="E2603" t="s">
        <v>29</v>
      </c>
      <c r="F2603">
        <v>1.6633926815591048E-4</v>
      </c>
    </row>
    <row r="2604" spans="1:6" x14ac:dyDescent="0.25">
      <c r="A2604" t="s">
        <v>14</v>
      </c>
      <c r="B2604" t="s">
        <v>11</v>
      </c>
      <c r="C2604">
        <v>2008</v>
      </c>
      <c r="D2604">
        <v>3</v>
      </c>
      <c r="E2604" t="s">
        <v>29</v>
      </c>
      <c r="F2604">
        <v>1.6633571492752071E-4</v>
      </c>
    </row>
    <row r="2605" spans="1:6" x14ac:dyDescent="0.25">
      <c r="A2605" t="s">
        <v>14</v>
      </c>
      <c r="B2605" t="s">
        <v>11</v>
      </c>
      <c r="C2605">
        <v>2009</v>
      </c>
      <c r="D2605">
        <v>2</v>
      </c>
      <c r="E2605" t="s">
        <v>29</v>
      </c>
      <c r="F2605">
        <v>1.6631902162170427E-4</v>
      </c>
    </row>
    <row r="2606" spans="1:6" x14ac:dyDescent="0.25">
      <c r="A2606" t="s">
        <v>14</v>
      </c>
      <c r="B2606" t="s">
        <v>11</v>
      </c>
      <c r="C2606">
        <v>2010</v>
      </c>
      <c r="D2606">
        <v>30</v>
      </c>
      <c r="E2606" t="s">
        <v>29</v>
      </c>
      <c r="F2606">
        <v>1.6633334107591727E-4</v>
      </c>
    </row>
    <row r="2607" spans="1:6" x14ac:dyDescent="0.25">
      <c r="A2607" t="s">
        <v>14</v>
      </c>
      <c r="B2607" t="s">
        <v>11</v>
      </c>
      <c r="C2607">
        <v>2011</v>
      </c>
      <c r="D2607">
        <v>21</v>
      </c>
      <c r="E2607" t="s">
        <v>29</v>
      </c>
      <c r="F2607">
        <v>1.6634196128630042E-4</v>
      </c>
    </row>
    <row r="2608" spans="1:6" x14ac:dyDescent="0.25">
      <c r="A2608" t="s">
        <v>14</v>
      </c>
      <c r="B2608" t="s">
        <v>11</v>
      </c>
      <c r="C2608">
        <v>2012</v>
      </c>
      <c r="D2608">
        <v>15</v>
      </c>
      <c r="E2608" t="s">
        <v>29</v>
      </c>
      <c r="F2608">
        <v>1.6635349908893405E-4</v>
      </c>
    </row>
    <row r="2609" spans="1:6" x14ac:dyDescent="0.25">
      <c r="A2609" t="s">
        <v>14</v>
      </c>
      <c r="B2609" t="s">
        <v>11</v>
      </c>
      <c r="C2609">
        <v>2013</v>
      </c>
      <c r="D2609">
        <v>18</v>
      </c>
      <c r="E2609" t="s">
        <v>29</v>
      </c>
      <c r="F2609">
        <v>1.6633237387595585E-4</v>
      </c>
    </row>
    <row r="2610" spans="1:6" x14ac:dyDescent="0.25">
      <c r="A2610" t="s">
        <v>14</v>
      </c>
      <c r="B2610" t="s">
        <v>11</v>
      </c>
      <c r="C2610">
        <v>2014</v>
      </c>
      <c r="D2610">
        <v>10</v>
      </c>
      <c r="E2610" t="s">
        <v>29</v>
      </c>
      <c r="F2610">
        <v>1.6631083644898638E-4</v>
      </c>
    </row>
    <row r="2611" spans="1:6" x14ac:dyDescent="0.25">
      <c r="A2611" t="s">
        <v>14</v>
      </c>
      <c r="B2611" t="s">
        <v>11</v>
      </c>
      <c r="C2611">
        <v>2015</v>
      </c>
      <c r="D2611">
        <v>7</v>
      </c>
      <c r="E2611" t="s">
        <v>29</v>
      </c>
      <c r="F2611">
        <v>1.6632916524316119E-4</v>
      </c>
    </row>
    <row r="2612" spans="1:6" x14ac:dyDescent="0.25">
      <c r="A2612" t="s">
        <v>14</v>
      </c>
      <c r="B2612" t="s">
        <v>11</v>
      </c>
      <c r="C2612">
        <v>2016</v>
      </c>
      <c r="D2612">
        <v>12</v>
      </c>
      <c r="E2612" t="s">
        <v>29</v>
      </c>
      <c r="F2612">
        <v>1.6633175774480785E-4</v>
      </c>
    </row>
    <row r="2613" spans="1:6" x14ac:dyDescent="0.25">
      <c r="A2613" t="s">
        <v>14</v>
      </c>
      <c r="B2613" t="s">
        <v>11</v>
      </c>
      <c r="C2613">
        <v>2017</v>
      </c>
      <c r="D2613">
        <v>1</v>
      </c>
      <c r="E2613" t="s">
        <v>29</v>
      </c>
      <c r="F2613">
        <v>1.663249305555376E-4</v>
      </c>
    </row>
    <row r="2614" spans="1:6" x14ac:dyDescent="0.25">
      <c r="A2614" t="s">
        <v>14</v>
      </c>
      <c r="B2614" t="s">
        <v>11</v>
      </c>
      <c r="C2614">
        <v>2018</v>
      </c>
      <c r="D2614">
        <v>23</v>
      </c>
      <c r="E2614" t="s">
        <v>29</v>
      </c>
      <c r="F2614">
        <v>1.6632217659520756E-4</v>
      </c>
    </row>
    <row r="2615" spans="1:6" x14ac:dyDescent="0.25">
      <c r="A2615" t="s">
        <v>14</v>
      </c>
      <c r="B2615" t="s">
        <v>11</v>
      </c>
      <c r="C2615">
        <v>1980</v>
      </c>
      <c r="D2615">
        <v>34</v>
      </c>
      <c r="E2615" t="s">
        <v>26</v>
      </c>
      <c r="F2615">
        <v>9.6288747274070139E-3</v>
      </c>
    </row>
    <row r="2616" spans="1:6" x14ac:dyDescent="0.25">
      <c r="A2616" t="s">
        <v>14</v>
      </c>
      <c r="B2616" t="s">
        <v>11</v>
      </c>
      <c r="C2616">
        <v>1981</v>
      </c>
      <c r="D2616">
        <v>29</v>
      </c>
      <c r="E2616" t="s">
        <v>26</v>
      </c>
      <c r="F2616">
        <v>9.625416327741448E-3</v>
      </c>
    </row>
    <row r="2617" spans="1:6" x14ac:dyDescent="0.25">
      <c r="A2617" t="s">
        <v>14</v>
      </c>
      <c r="B2617" t="s">
        <v>11</v>
      </c>
      <c r="C2617">
        <v>1982</v>
      </c>
      <c r="D2617">
        <v>25</v>
      </c>
      <c r="E2617" t="s">
        <v>26</v>
      </c>
      <c r="F2617">
        <v>9.6231082626632991E-3</v>
      </c>
    </row>
    <row r="2618" spans="1:6" x14ac:dyDescent="0.25">
      <c r="A2618" t="s">
        <v>14</v>
      </c>
      <c r="B2618" t="s">
        <v>11</v>
      </c>
      <c r="C2618">
        <v>1983</v>
      </c>
      <c r="D2618">
        <v>16</v>
      </c>
      <c r="E2618" t="s">
        <v>26</v>
      </c>
      <c r="F2618">
        <v>9.6238966193812614E-3</v>
      </c>
    </row>
    <row r="2619" spans="1:6" x14ac:dyDescent="0.25">
      <c r="A2619" t="s">
        <v>14</v>
      </c>
      <c r="B2619" t="s">
        <v>11</v>
      </c>
      <c r="C2619">
        <v>1984</v>
      </c>
      <c r="D2619">
        <v>26</v>
      </c>
      <c r="E2619" t="s">
        <v>26</v>
      </c>
      <c r="F2619">
        <v>9.6284838325809228E-3</v>
      </c>
    </row>
    <row r="2620" spans="1:6" x14ac:dyDescent="0.25">
      <c r="A2620" t="s">
        <v>14</v>
      </c>
      <c r="B2620" t="s">
        <v>11</v>
      </c>
      <c r="C2620">
        <v>1985</v>
      </c>
      <c r="D2620">
        <v>37</v>
      </c>
      <c r="E2620" t="s">
        <v>26</v>
      </c>
      <c r="F2620">
        <v>9.6247157807136802E-3</v>
      </c>
    </row>
    <row r="2621" spans="1:6" x14ac:dyDescent="0.25">
      <c r="A2621" t="s">
        <v>14</v>
      </c>
      <c r="B2621" t="s">
        <v>11</v>
      </c>
      <c r="C2621">
        <v>1986</v>
      </c>
      <c r="D2621">
        <v>36</v>
      </c>
      <c r="E2621" t="s">
        <v>26</v>
      </c>
      <c r="F2621">
        <v>9.6256630095070319E-3</v>
      </c>
    </row>
    <row r="2622" spans="1:6" x14ac:dyDescent="0.25">
      <c r="A2622" t="s">
        <v>14</v>
      </c>
      <c r="B2622" t="s">
        <v>11</v>
      </c>
      <c r="C2622">
        <v>1987</v>
      </c>
      <c r="D2622">
        <v>39</v>
      </c>
      <c r="E2622" t="s">
        <v>26</v>
      </c>
      <c r="F2622">
        <v>9.6250523081651187E-3</v>
      </c>
    </row>
    <row r="2623" spans="1:6" x14ac:dyDescent="0.25">
      <c r="A2623" t="s">
        <v>14</v>
      </c>
      <c r="B2623" t="s">
        <v>11</v>
      </c>
      <c r="C2623">
        <v>1988</v>
      </c>
      <c r="D2623">
        <v>35</v>
      </c>
      <c r="E2623" t="s">
        <v>26</v>
      </c>
      <c r="F2623">
        <v>9.6298861708056394E-3</v>
      </c>
    </row>
    <row r="2624" spans="1:6" x14ac:dyDescent="0.25">
      <c r="A2624" t="s">
        <v>14</v>
      </c>
      <c r="B2624" t="s">
        <v>11</v>
      </c>
      <c r="C2624">
        <v>1989</v>
      </c>
      <c r="D2624">
        <v>33</v>
      </c>
      <c r="E2624" t="s">
        <v>26</v>
      </c>
      <c r="F2624">
        <v>9.6232914236412358E-3</v>
      </c>
    </row>
    <row r="2625" spans="1:6" x14ac:dyDescent="0.25">
      <c r="A2625" t="s">
        <v>14</v>
      </c>
      <c r="B2625" t="s">
        <v>11</v>
      </c>
      <c r="C2625">
        <v>1990</v>
      </c>
      <c r="D2625">
        <v>31</v>
      </c>
      <c r="E2625" t="s">
        <v>26</v>
      </c>
      <c r="F2625">
        <v>9.6234786552674232E-3</v>
      </c>
    </row>
    <row r="2626" spans="1:6" x14ac:dyDescent="0.25">
      <c r="A2626" t="s">
        <v>14</v>
      </c>
      <c r="B2626" t="s">
        <v>11</v>
      </c>
      <c r="C2626">
        <v>1991</v>
      </c>
      <c r="D2626">
        <v>32</v>
      </c>
      <c r="E2626" t="s">
        <v>26</v>
      </c>
      <c r="F2626">
        <v>9.6255419296407286E-3</v>
      </c>
    </row>
    <row r="2627" spans="1:6" x14ac:dyDescent="0.25">
      <c r="A2627" t="s">
        <v>14</v>
      </c>
      <c r="B2627" t="s">
        <v>11</v>
      </c>
      <c r="C2627">
        <v>1992</v>
      </c>
      <c r="D2627">
        <v>20</v>
      </c>
      <c r="E2627" t="s">
        <v>26</v>
      </c>
      <c r="F2627">
        <v>9.628439516585369E-3</v>
      </c>
    </row>
    <row r="2628" spans="1:6" x14ac:dyDescent="0.25">
      <c r="A2628" t="s">
        <v>14</v>
      </c>
      <c r="B2628" t="s">
        <v>11</v>
      </c>
      <c r="C2628">
        <v>1993</v>
      </c>
      <c r="D2628">
        <v>8</v>
      </c>
      <c r="E2628" t="s">
        <v>26</v>
      </c>
      <c r="F2628">
        <v>9.6216443499682579E-3</v>
      </c>
    </row>
    <row r="2629" spans="1:6" x14ac:dyDescent="0.25">
      <c r="A2629" t="s">
        <v>14</v>
      </c>
      <c r="B2629" t="s">
        <v>11</v>
      </c>
      <c r="C2629">
        <v>1994</v>
      </c>
      <c r="D2629">
        <v>22</v>
      </c>
      <c r="E2629" t="s">
        <v>26</v>
      </c>
      <c r="F2629">
        <v>9.6247220216409187E-3</v>
      </c>
    </row>
    <row r="2630" spans="1:6" x14ac:dyDescent="0.25">
      <c r="A2630" t="s">
        <v>14</v>
      </c>
      <c r="B2630" t="s">
        <v>11</v>
      </c>
      <c r="C2630">
        <v>1995</v>
      </c>
      <c r="D2630">
        <v>28</v>
      </c>
      <c r="E2630" t="s">
        <v>26</v>
      </c>
      <c r="F2630">
        <v>9.6241279791165046E-3</v>
      </c>
    </row>
    <row r="2631" spans="1:6" x14ac:dyDescent="0.25">
      <c r="A2631" t="s">
        <v>14</v>
      </c>
      <c r="B2631" t="s">
        <v>11</v>
      </c>
      <c r="C2631">
        <v>1996</v>
      </c>
      <c r="D2631">
        <v>27</v>
      </c>
      <c r="E2631" t="s">
        <v>26</v>
      </c>
      <c r="F2631">
        <v>9.6265079432791556E-3</v>
      </c>
    </row>
    <row r="2632" spans="1:6" x14ac:dyDescent="0.25">
      <c r="A2632" t="s">
        <v>14</v>
      </c>
      <c r="B2632" t="s">
        <v>11</v>
      </c>
      <c r="C2632">
        <v>1997</v>
      </c>
      <c r="D2632">
        <v>17</v>
      </c>
      <c r="E2632" t="s">
        <v>26</v>
      </c>
      <c r="F2632">
        <v>9.6221630432409833E-3</v>
      </c>
    </row>
    <row r="2633" spans="1:6" x14ac:dyDescent="0.25">
      <c r="A2633" t="s">
        <v>14</v>
      </c>
      <c r="B2633" t="s">
        <v>11</v>
      </c>
      <c r="C2633">
        <v>1998</v>
      </c>
      <c r="D2633">
        <v>38</v>
      </c>
      <c r="E2633" t="s">
        <v>26</v>
      </c>
      <c r="F2633">
        <v>9.6235765981356695E-3</v>
      </c>
    </row>
    <row r="2634" spans="1:6" x14ac:dyDescent="0.25">
      <c r="A2634" t="s">
        <v>14</v>
      </c>
      <c r="B2634" t="s">
        <v>11</v>
      </c>
      <c r="C2634">
        <v>1999</v>
      </c>
      <c r="D2634">
        <v>14</v>
      </c>
      <c r="E2634" t="s">
        <v>26</v>
      </c>
      <c r="F2634">
        <v>9.6227554880946638E-3</v>
      </c>
    </row>
    <row r="2635" spans="1:6" x14ac:dyDescent="0.25">
      <c r="A2635" t="s">
        <v>14</v>
      </c>
      <c r="B2635" t="s">
        <v>11</v>
      </c>
      <c r="C2635">
        <v>2000</v>
      </c>
      <c r="D2635">
        <v>4</v>
      </c>
      <c r="E2635" t="s">
        <v>26</v>
      </c>
      <c r="F2635">
        <v>9.626630396665779E-3</v>
      </c>
    </row>
    <row r="2636" spans="1:6" x14ac:dyDescent="0.25">
      <c r="A2636" t="s">
        <v>14</v>
      </c>
      <c r="B2636" t="s">
        <v>11</v>
      </c>
      <c r="C2636">
        <v>2001</v>
      </c>
      <c r="D2636">
        <v>24</v>
      </c>
      <c r="E2636" t="s">
        <v>26</v>
      </c>
      <c r="F2636">
        <v>9.6236585054546974E-3</v>
      </c>
    </row>
    <row r="2637" spans="1:6" x14ac:dyDescent="0.25">
      <c r="A2637" t="s">
        <v>14</v>
      </c>
      <c r="B2637" t="s">
        <v>11</v>
      </c>
      <c r="C2637">
        <v>2002</v>
      </c>
      <c r="D2637">
        <v>11</v>
      </c>
      <c r="E2637" t="s">
        <v>26</v>
      </c>
      <c r="F2637">
        <v>9.6220239033281366E-3</v>
      </c>
    </row>
    <row r="2638" spans="1:6" x14ac:dyDescent="0.25">
      <c r="A2638" t="s">
        <v>14</v>
      </c>
      <c r="B2638" t="s">
        <v>11</v>
      </c>
      <c r="C2638">
        <v>2003</v>
      </c>
      <c r="D2638">
        <v>9</v>
      </c>
      <c r="E2638" t="s">
        <v>26</v>
      </c>
      <c r="F2638">
        <v>9.6225202418897416E-3</v>
      </c>
    </row>
    <row r="2639" spans="1:6" x14ac:dyDescent="0.25">
      <c r="A2639" t="s">
        <v>14</v>
      </c>
      <c r="B2639" t="s">
        <v>11</v>
      </c>
      <c r="C2639">
        <v>2004</v>
      </c>
      <c r="D2639">
        <v>5</v>
      </c>
      <c r="E2639" t="s">
        <v>26</v>
      </c>
      <c r="F2639">
        <v>9.6241504730051972E-3</v>
      </c>
    </row>
    <row r="2640" spans="1:6" x14ac:dyDescent="0.25">
      <c r="A2640" t="s">
        <v>14</v>
      </c>
      <c r="B2640" t="s">
        <v>11</v>
      </c>
      <c r="C2640">
        <v>2005</v>
      </c>
      <c r="D2640">
        <v>6</v>
      </c>
      <c r="E2640" t="s">
        <v>26</v>
      </c>
      <c r="F2640">
        <v>9.6227994008871616E-3</v>
      </c>
    </row>
    <row r="2641" spans="1:6" x14ac:dyDescent="0.25">
      <c r="A2641" t="s">
        <v>14</v>
      </c>
      <c r="B2641" t="s">
        <v>11</v>
      </c>
      <c r="C2641">
        <v>2006</v>
      </c>
      <c r="D2641">
        <v>13</v>
      </c>
      <c r="E2641" t="s">
        <v>26</v>
      </c>
      <c r="F2641">
        <v>9.6226529424475443E-3</v>
      </c>
    </row>
    <row r="2642" spans="1:6" x14ac:dyDescent="0.25">
      <c r="A2642" t="s">
        <v>14</v>
      </c>
      <c r="B2642" t="s">
        <v>11</v>
      </c>
      <c r="C2642">
        <v>2007</v>
      </c>
      <c r="D2642">
        <v>19</v>
      </c>
      <c r="E2642" t="s">
        <v>26</v>
      </c>
      <c r="F2642">
        <v>9.6245482058527482E-3</v>
      </c>
    </row>
    <row r="2643" spans="1:6" x14ac:dyDescent="0.25">
      <c r="A2643" t="s">
        <v>14</v>
      </c>
      <c r="B2643" t="s">
        <v>11</v>
      </c>
      <c r="C2643">
        <v>2008</v>
      </c>
      <c r="D2643">
        <v>3</v>
      </c>
      <c r="E2643" t="s">
        <v>26</v>
      </c>
      <c r="F2643">
        <v>9.6262908040955029E-3</v>
      </c>
    </row>
    <row r="2644" spans="1:6" x14ac:dyDescent="0.25">
      <c r="A2644" t="s">
        <v>14</v>
      </c>
      <c r="B2644" t="s">
        <v>11</v>
      </c>
      <c r="C2644">
        <v>2009</v>
      </c>
      <c r="D2644">
        <v>2</v>
      </c>
      <c r="E2644" t="s">
        <v>26</v>
      </c>
      <c r="F2644">
        <v>9.6219325181702963E-3</v>
      </c>
    </row>
    <row r="2645" spans="1:6" x14ac:dyDescent="0.25">
      <c r="A2645" t="s">
        <v>14</v>
      </c>
      <c r="B2645" t="s">
        <v>11</v>
      </c>
      <c r="C2645">
        <v>2010</v>
      </c>
      <c r="D2645">
        <v>30</v>
      </c>
      <c r="E2645" t="s">
        <v>26</v>
      </c>
      <c r="F2645">
        <v>9.6236008968580561E-3</v>
      </c>
    </row>
    <row r="2646" spans="1:6" x14ac:dyDescent="0.25">
      <c r="A2646" t="s">
        <v>14</v>
      </c>
      <c r="B2646" t="s">
        <v>11</v>
      </c>
      <c r="C2646">
        <v>2011</v>
      </c>
      <c r="D2646">
        <v>21</v>
      </c>
      <c r="E2646" t="s">
        <v>26</v>
      </c>
      <c r="F2646">
        <v>9.6229907696584894E-3</v>
      </c>
    </row>
    <row r="2647" spans="1:6" x14ac:dyDescent="0.25">
      <c r="A2647" t="s">
        <v>14</v>
      </c>
      <c r="B2647" t="s">
        <v>11</v>
      </c>
      <c r="C2647">
        <v>2012</v>
      </c>
      <c r="D2647">
        <v>15</v>
      </c>
      <c r="E2647" t="s">
        <v>26</v>
      </c>
      <c r="F2647">
        <v>9.6287813834379753E-3</v>
      </c>
    </row>
    <row r="2648" spans="1:6" x14ac:dyDescent="0.25">
      <c r="A2648" t="s">
        <v>14</v>
      </c>
      <c r="B2648" t="s">
        <v>11</v>
      </c>
      <c r="C2648">
        <v>2013</v>
      </c>
      <c r="D2648">
        <v>18</v>
      </c>
      <c r="E2648" t="s">
        <v>26</v>
      </c>
      <c r="F2648">
        <v>9.6241669073643659E-3</v>
      </c>
    </row>
    <row r="2649" spans="1:6" x14ac:dyDescent="0.25">
      <c r="A2649" t="s">
        <v>14</v>
      </c>
      <c r="B2649" t="s">
        <v>11</v>
      </c>
      <c r="C2649">
        <v>2014</v>
      </c>
      <c r="D2649">
        <v>10</v>
      </c>
      <c r="E2649" t="s">
        <v>26</v>
      </c>
      <c r="F2649">
        <v>9.6219811424690833E-3</v>
      </c>
    </row>
    <row r="2650" spans="1:6" x14ac:dyDescent="0.25">
      <c r="A2650" t="s">
        <v>14</v>
      </c>
      <c r="B2650" t="s">
        <v>11</v>
      </c>
      <c r="C2650">
        <v>2015</v>
      </c>
      <c r="D2650">
        <v>7</v>
      </c>
      <c r="E2650" t="s">
        <v>26</v>
      </c>
      <c r="F2650">
        <v>9.6230494819358938E-3</v>
      </c>
    </row>
    <row r="2651" spans="1:6" x14ac:dyDescent="0.25">
      <c r="A2651" t="s">
        <v>14</v>
      </c>
      <c r="B2651" t="s">
        <v>11</v>
      </c>
      <c r="C2651">
        <v>2016</v>
      </c>
      <c r="D2651">
        <v>12</v>
      </c>
      <c r="E2651" t="s">
        <v>26</v>
      </c>
      <c r="F2651">
        <v>9.6276135747738953E-3</v>
      </c>
    </row>
    <row r="2652" spans="1:6" x14ac:dyDescent="0.25">
      <c r="A2652" t="s">
        <v>14</v>
      </c>
      <c r="B2652" t="s">
        <v>11</v>
      </c>
      <c r="C2652">
        <v>2017</v>
      </c>
      <c r="D2652">
        <v>1</v>
      </c>
      <c r="E2652" t="s">
        <v>26</v>
      </c>
      <c r="F2652">
        <v>9.622929045484627E-3</v>
      </c>
    </row>
    <row r="2653" spans="1:6" x14ac:dyDescent="0.25">
      <c r="A2653" t="s">
        <v>14</v>
      </c>
      <c r="B2653" t="s">
        <v>11</v>
      </c>
      <c r="C2653">
        <v>2018</v>
      </c>
      <c r="D2653">
        <v>23</v>
      </c>
      <c r="E2653" t="s">
        <v>26</v>
      </c>
      <c r="F2653">
        <v>9.6234298456531735E-3</v>
      </c>
    </row>
    <row r="2654" spans="1:6" x14ac:dyDescent="0.25">
      <c r="A2654" t="s">
        <v>14</v>
      </c>
      <c r="B2654" t="s">
        <v>11</v>
      </c>
      <c r="C2654">
        <v>1980</v>
      </c>
      <c r="D2654">
        <v>34</v>
      </c>
      <c r="E2654" t="s">
        <v>24</v>
      </c>
      <c r="F2654">
        <v>0.17832903345933462</v>
      </c>
    </row>
    <row r="2655" spans="1:6" x14ac:dyDescent="0.25">
      <c r="A2655" t="s">
        <v>14</v>
      </c>
      <c r="B2655" t="s">
        <v>11</v>
      </c>
      <c r="C2655">
        <v>1981</v>
      </c>
      <c r="D2655">
        <v>29</v>
      </c>
      <c r="E2655" t="s">
        <v>24</v>
      </c>
      <c r="F2655">
        <v>0.17112364610703965</v>
      </c>
    </row>
    <row r="2656" spans="1:6" x14ac:dyDescent="0.25">
      <c r="A2656" t="s">
        <v>14</v>
      </c>
      <c r="B2656" t="s">
        <v>11</v>
      </c>
      <c r="C2656">
        <v>1982</v>
      </c>
      <c r="D2656">
        <v>25</v>
      </c>
      <c r="E2656" t="s">
        <v>24</v>
      </c>
      <c r="F2656">
        <v>0.16771753513548013</v>
      </c>
    </row>
    <row r="2657" spans="1:6" x14ac:dyDescent="0.25">
      <c r="A2657" t="s">
        <v>14</v>
      </c>
      <c r="B2657" t="s">
        <v>11</v>
      </c>
      <c r="C2657">
        <v>1983</v>
      </c>
      <c r="D2657">
        <v>16</v>
      </c>
      <c r="E2657" t="s">
        <v>24</v>
      </c>
      <c r="F2657">
        <v>0.15635354531638737</v>
      </c>
    </row>
    <row r="2658" spans="1:6" x14ac:dyDescent="0.25">
      <c r="A2658" t="s">
        <v>14</v>
      </c>
      <c r="B2658" t="s">
        <v>11</v>
      </c>
      <c r="C2658">
        <v>1984</v>
      </c>
      <c r="D2658">
        <v>26</v>
      </c>
      <c r="E2658" t="s">
        <v>24</v>
      </c>
      <c r="F2658">
        <v>0.168410963468728</v>
      </c>
    </row>
    <row r="2659" spans="1:6" x14ac:dyDescent="0.25">
      <c r="A2659" t="s">
        <v>14</v>
      </c>
      <c r="B2659" t="s">
        <v>11</v>
      </c>
      <c r="C2659">
        <v>1985</v>
      </c>
      <c r="D2659">
        <v>37</v>
      </c>
      <c r="E2659" t="s">
        <v>24</v>
      </c>
      <c r="F2659">
        <v>0.18913662104686632</v>
      </c>
    </row>
    <row r="2660" spans="1:6" x14ac:dyDescent="0.25">
      <c r="A2660" t="s">
        <v>14</v>
      </c>
      <c r="B2660" t="s">
        <v>11</v>
      </c>
      <c r="C2660">
        <v>1986</v>
      </c>
      <c r="D2660">
        <v>36</v>
      </c>
      <c r="E2660" t="s">
        <v>24</v>
      </c>
      <c r="F2660">
        <v>0.18650803619018752</v>
      </c>
    </row>
    <row r="2661" spans="1:6" x14ac:dyDescent="0.25">
      <c r="A2661" t="s">
        <v>14</v>
      </c>
      <c r="B2661" t="s">
        <v>11</v>
      </c>
      <c r="C2661">
        <v>1987</v>
      </c>
      <c r="D2661">
        <v>39</v>
      </c>
      <c r="E2661" t="s">
        <v>24</v>
      </c>
      <c r="F2661">
        <v>0.19356503151450896</v>
      </c>
    </row>
    <row r="2662" spans="1:6" x14ac:dyDescent="0.25">
      <c r="A2662" t="s">
        <v>14</v>
      </c>
      <c r="B2662" t="s">
        <v>11</v>
      </c>
      <c r="C2662">
        <v>1988</v>
      </c>
      <c r="D2662">
        <v>35</v>
      </c>
      <c r="E2662" t="s">
        <v>24</v>
      </c>
      <c r="F2662">
        <v>0.18505815925334904</v>
      </c>
    </row>
    <row r="2663" spans="1:6" x14ac:dyDescent="0.25">
      <c r="A2663" t="s">
        <v>14</v>
      </c>
      <c r="B2663" t="s">
        <v>11</v>
      </c>
      <c r="C2663">
        <v>1989</v>
      </c>
      <c r="D2663">
        <v>33</v>
      </c>
      <c r="E2663" t="s">
        <v>24</v>
      </c>
      <c r="F2663">
        <v>0.17646459970501407</v>
      </c>
    </row>
    <row r="2664" spans="1:6" x14ac:dyDescent="0.25">
      <c r="A2664" t="s">
        <v>14</v>
      </c>
      <c r="B2664" t="s">
        <v>11</v>
      </c>
      <c r="C2664">
        <v>1990</v>
      </c>
      <c r="D2664">
        <v>31</v>
      </c>
      <c r="E2664" t="s">
        <v>24</v>
      </c>
      <c r="F2664">
        <v>0.17303389290706603</v>
      </c>
    </row>
    <row r="2665" spans="1:6" x14ac:dyDescent="0.25">
      <c r="A2665" t="s">
        <v>14</v>
      </c>
      <c r="B2665" t="s">
        <v>11</v>
      </c>
      <c r="C2665">
        <v>1991</v>
      </c>
      <c r="D2665">
        <v>32</v>
      </c>
      <c r="E2665" t="s">
        <v>24</v>
      </c>
      <c r="F2665">
        <v>0.17592150034903509</v>
      </c>
    </row>
    <row r="2666" spans="1:6" x14ac:dyDescent="0.25">
      <c r="A2666" t="s">
        <v>14</v>
      </c>
      <c r="B2666" t="s">
        <v>11</v>
      </c>
      <c r="C2666">
        <v>1992</v>
      </c>
      <c r="D2666">
        <v>20</v>
      </c>
      <c r="E2666" t="s">
        <v>24</v>
      </c>
      <c r="F2666">
        <v>0.16100753120268199</v>
      </c>
    </row>
    <row r="2667" spans="1:6" x14ac:dyDescent="0.25">
      <c r="A2667" t="s">
        <v>14</v>
      </c>
      <c r="B2667" t="s">
        <v>11</v>
      </c>
      <c r="C2667">
        <v>1993</v>
      </c>
      <c r="D2667">
        <v>8</v>
      </c>
      <c r="E2667" t="s">
        <v>24</v>
      </c>
      <c r="F2667">
        <v>0.14759510389060973</v>
      </c>
    </row>
    <row r="2668" spans="1:6" x14ac:dyDescent="0.25">
      <c r="A2668" t="s">
        <v>14</v>
      </c>
      <c r="B2668" t="s">
        <v>11</v>
      </c>
      <c r="C2668">
        <v>1994</v>
      </c>
      <c r="D2668">
        <v>22</v>
      </c>
      <c r="E2668" t="s">
        <v>24</v>
      </c>
      <c r="F2668">
        <v>0.16375706296068987</v>
      </c>
    </row>
    <row r="2669" spans="1:6" x14ac:dyDescent="0.25">
      <c r="A2669" t="s">
        <v>14</v>
      </c>
      <c r="B2669" t="s">
        <v>11</v>
      </c>
      <c r="C2669">
        <v>1995</v>
      </c>
      <c r="D2669">
        <v>28</v>
      </c>
      <c r="E2669" t="s">
        <v>24</v>
      </c>
      <c r="F2669">
        <v>0.17081306934063514</v>
      </c>
    </row>
    <row r="2670" spans="1:6" x14ac:dyDescent="0.25">
      <c r="A2670" t="s">
        <v>14</v>
      </c>
      <c r="B2670" t="s">
        <v>11</v>
      </c>
      <c r="C2670">
        <v>1996</v>
      </c>
      <c r="D2670">
        <v>27</v>
      </c>
      <c r="E2670" t="s">
        <v>24</v>
      </c>
      <c r="F2670">
        <v>0.1691968801678474</v>
      </c>
    </row>
    <row r="2671" spans="1:6" x14ac:dyDescent="0.25">
      <c r="A2671" t="s">
        <v>14</v>
      </c>
      <c r="B2671" t="s">
        <v>11</v>
      </c>
      <c r="C2671">
        <v>1997</v>
      </c>
      <c r="D2671">
        <v>17</v>
      </c>
      <c r="E2671" t="s">
        <v>24</v>
      </c>
      <c r="F2671">
        <v>0.15673885544552363</v>
      </c>
    </row>
    <row r="2672" spans="1:6" x14ac:dyDescent="0.25">
      <c r="A2672" t="s">
        <v>14</v>
      </c>
      <c r="B2672" t="s">
        <v>11</v>
      </c>
      <c r="C2672">
        <v>1998</v>
      </c>
      <c r="D2672">
        <v>38</v>
      </c>
      <c r="E2672" t="s">
        <v>24</v>
      </c>
      <c r="F2672">
        <v>0.18951113391096433</v>
      </c>
    </row>
    <row r="2673" spans="1:6" x14ac:dyDescent="0.25">
      <c r="A2673" t="s">
        <v>14</v>
      </c>
      <c r="B2673" t="s">
        <v>11</v>
      </c>
      <c r="C2673">
        <v>1999</v>
      </c>
      <c r="D2673">
        <v>14</v>
      </c>
      <c r="E2673" t="s">
        <v>24</v>
      </c>
      <c r="F2673">
        <v>0.15374094716597572</v>
      </c>
    </row>
    <row r="2674" spans="1:6" x14ac:dyDescent="0.25">
      <c r="A2674" t="s">
        <v>14</v>
      </c>
      <c r="B2674" t="s">
        <v>11</v>
      </c>
      <c r="C2674">
        <v>2000</v>
      </c>
      <c r="D2674">
        <v>4</v>
      </c>
      <c r="E2674" t="s">
        <v>24</v>
      </c>
      <c r="F2674">
        <v>0.14205647467378812</v>
      </c>
    </row>
    <row r="2675" spans="1:6" x14ac:dyDescent="0.25">
      <c r="A2675" t="s">
        <v>14</v>
      </c>
      <c r="B2675" t="s">
        <v>11</v>
      </c>
      <c r="C2675">
        <v>2001</v>
      </c>
      <c r="D2675">
        <v>24</v>
      </c>
      <c r="E2675" t="s">
        <v>24</v>
      </c>
      <c r="F2675">
        <v>0.16628328801684447</v>
      </c>
    </row>
    <row r="2676" spans="1:6" x14ac:dyDescent="0.25">
      <c r="A2676" t="s">
        <v>14</v>
      </c>
      <c r="B2676" t="s">
        <v>11</v>
      </c>
      <c r="C2676">
        <v>2002</v>
      </c>
      <c r="D2676">
        <v>11</v>
      </c>
      <c r="E2676" t="s">
        <v>24</v>
      </c>
      <c r="F2676">
        <v>0.14830485600881055</v>
      </c>
    </row>
    <row r="2677" spans="1:6" x14ac:dyDescent="0.25">
      <c r="A2677" t="s">
        <v>14</v>
      </c>
      <c r="B2677" t="s">
        <v>11</v>
      </c>
      <c r="C2677">
        <v>2003</v>
      </c>
      <c r="D2677">
        <v>9</v>
      </c>
      <c r="E2677" t="s">
        <v>24</v>
      </c>
      <c r="F2677">
        <v>0.14799894002833752</v>
      </c>
    </row>
    <row r="2678" spans="1:6" x14ac:dyDescent="0.25">
      <c r="A2678" t="s">
        <v>14</v>
      </c>
      <c r="B2678" t="s">
        <v>11</v>
      </c>
      <c r="C2678">
        <v>2004</v>
      </c>
      <c r="D2678">
        <v>5</v>
      </c>
      <c r="E2678" t="s">
        <v>24</v>
      </c>
      <c r="F2678">
        <v>0.14328192980427706</v>
      </c>
    </row>
    <row r="2679" spans="1:6" x14ac:dyDescent="0.25">
      <c r="A2679" t="s">
        <v>14</v>
      </c>
      <c r="B2679" t="s">
        <v>11</v>
      </c>
      <c r="C2679">
        <v>2005</v>
      </c>
      <c r="D2679">
        <v>6</v>
      </c>
      <c r="E2679" t="s">
        <v>24</v>
      </c>
      <c r="F2679">
        <v>0.14584325188226874</v>
      </c>
    </row>
    <row r="2680" spans="1:6" x14ac:dyDescent="0.25">
      <c r="A2680" t="s">
        <v>14</v>
      </c>
      <c r="B2680" t="s">
        <v>11</v>
      </c>
      <c r="C2680">
        <v>2006</v>
      </c>
      <c r="D2680">
        <v>13</v>
      </c>
      <c r="E2680" t="s">
        <v>24</v>
      </c>
      <c r="F2680">
        <v>0.15353623808806491</v>
      </c>
    </row>
    <row r="2681" spans="1:6" x14ac:dyDescent="0.25">
      <c r="A2681" t="s">
        <v>14</v>
      </c>
      <c r="B2681" t="s">
        <v>11</v>
      </c>
      <c r="C2681">
        <v>2007</v>
      </c>
      <c r="D2681">
        <v>19</v>
      </c>
      <c r="E2681" t="s">
        <v>24</v>
      </c>
      <c r="F2681">
        <v>0.15997791576096626</v>
      </c>
    </row>
    <row r="2682" spans="1:6" x14ac:dyDescent="0.25">
      <c r="A2682" t="s">
        <v>14</v>
      </c>
      <c r="B2682" t="s">
        <v>11</v>
      </c>
      <c r="C2682">
        <v>2008</v>
      </c>
      <c r="D2682">
        <v>3</v>
      </c>
      <c r="E2682" t="s">
        <v>24</v>
      </c>
      <c r="F2682">
        <v>0.14145013701625733</v>
      </c>
    </row>
    <row r="2683" spans="1:6" x14ac:dyDescent="0.25">
      <c r="A2683" t="s">
        <v>14</v>
      </c>
      <c r="B2683" t="s">
        <v>11</v>
      </c>
      <c r="C2683">
        <v>2009</v>
      </c>
      <c r="D2683">
        <v>2</v>
      </c>
      <c r="E2683" t="s">
        <v>24</v>
      </c>
      <c r="F2683">
        <v>0.13754037005567393</v>
      </c>
    </row>
    <row r="2684" spans="1:6" x14ac:dyDescent="0.25">
      <c r="A2684" t="s">
        <v>14</v>
      </c>
      <c r="B2684" t="s">
        <v>11</v>
      </c>
      <c r="C2684">
        <v>2010</v>
      </c>
      <c r="D2684">
        <v>30</v>
      </c>
      <c r="E2684" t="s">
        <v>24</v>
      </c>
      <c r="F2684">
        <v>0.1726277487700611</v>
      </c>
    </row>
    <row r="2685" spans="1:6" x14ac:dyDescent="0.25">
      <c r="A2685" t="s">
        <v>14</v>
      </c>
      <c r="B2685" t="s">
        <v>11</v>
      </c>
      <c r="C2685">
        <v>2011</v>
      </c>
      <c r="D2685">
        <v>21</v>
      </c>
      <c r="E2685" t="s">
        <v>24</v>
      </c>
      <c r="F2685">
        <v>0.16175425316928216</v>
      </c>
    </row>
    <row r="2686" spans="1:6" x14ac:dyDescent="0.25">
      <c r="A2686" t="s">
        <v>14</v>
      </c>
      <c r="B2686" t="s">
        <v>11</v>
      </c>
      <c r="C2686">
        <v>2012</v>
      </c>
      <c r="D2686">
        <v>15</v>
      </c>
      <c r="E2686" t="s">
        <v>24</v>
      </c>
      <c r="F2686">
        <v>0.15482180937890541</v>
      </c>
    </row>
    <row r="2687" spans="1:6" x14ac:dyDescent="0.25">
      <c r="A2687" t="s">
        <v>14</v>
      </c>
      <c r="B2687" t="s">
        <v>11</v>
      </c>
      <c r="C2687">
        <v>2013</v>
      </c>
      <c r="D2687">
        <v>18</v>
      </c>
      <c r="E2687" t="s">
        <v>24</v>
      </c>
      <c r="F2687">
        <v>0.15933676615554992</v>
      </c>
    </row>
    <row r="2688" spans="1:6" x14ac:dyDescent="0.25">
      <c r="A2688" t="s">
        <v>14</v>
      </c>
      <c r="B2688" t="s">
        <v>11</v>
      </c>
      <c r="C2688">
        <v>2014</v>
      </c>
      <c r="D2688">
        <v>10</v>
      </c>
      <c r="E2688" t="s">
        <v>24</v>
      </c>
      <c r="F2688">
        <v>0.14815333358289995</v>
      </c>
    </row>
    <row r="2689" spans="1:6" x14ac:dyDescent="0.25">
      <c r="A2689" t="s">
        <v>14</v>
      </c>
      <c r="B2689" t="s">
        <v>11</v>
      </c>
      <c r="C2689">
        <v>2015</v>
      </c>
      <c r="D2689">
        <v>7</v>
      </c>
      <c r="E2689" t="s">
        <v>24</v>
      </c>
      <c r="F2689">
        <v>0.14721377708609704</v>
      </c>
    </row>
    <row r="2690" spans="1:6" x14ac:dyDescent="0.25">
      <c r="A2690" t="s">
        <v>14</v>
      </c>
      <c r="B2690" t="s">
        <v>11</v>
      </c>
      <c r="C2690">
        <v>2016</v>
      </c>
      <c r="D2690">
        <v>12</v>
      </c>
      <c r="E2690" t="s">
        <v>24</v>
      </c>
      <c r="F2690">
        <v>0.15093400072176386</v>
      </c>
    </row>
    <row r="2691" spans="1:6" x14ac:dyDescent="0.25">
      <c r="A2691" t="s">
        <v>14</v>
      </c>
      <c r="B2691" t="s">
        <v>11</v>
      </c>
      <c r="C2691">
        <v>2017</v>
      </c>
      <c r="D2691">
        <v>1</v>
      </c>
      <c r="E2691" t="s">
        <v>24</v>
      </c>
      <c r="F2691">
        <v>0.13475534833940983</v>
      </c>
    </row>
    <row r="2692" spans="1:6" x14ac:dyDescent="0.25">
      <c r="A2692" t="s">
        <v>14</v>
      </c>
      <c r="B2692" t="s">
        <v>11</v>
      </c>
      <c r="C2692">
        <v>2018</v>
      </c>
      <c r="D2692">
        <v>23</v>
      </c>
      <c r="E2692" t="s">
        <v>24</v>
      </c>
      <c r="F2692">
        <v>0.16563534534913463</v>
      </c>
    </row>
    <row r="2693" spans="1:6" x14ac:dyDescent="0.25">
      <c r="A2693" t="s">
        <v>14</v>
      </c>
      <c r="B2693" t="s">
        <v>11</v>
      </c>
      <c r="C2693">
        <v>1980</v>
      </c>
      <c r="D2693">
        <v>34</v>
      </c>
      <c r="E2693" t="s">
        <v>25</v>
      </c>
      <c r="F2693">
        <v>1.8098605215529893E-2</v>
      </c>
    </row>
    <row r="2694" spans="1:6" x14ac:dyDescent="0.25">
      <c r="A2694" t="s">
        <v>14</v>
      </c>
      <c r="B2694" t="s">
        <v>11</v>
      </c>
      <c r="C2694">
        <v>1981</v>
      </c>
      <c r="D2694">
        <v>29</v>
      </c>
      <c r="E2694" t="s">
        <v>25</v>
      </c>
      <c r="F2694">
        <v>1.8037114646424934E-2</v>
      </c>
    </row>
    <row r="2695" spans="1:6" x14ac:dyDescent="0.25">
      <c r="A2695" t="s">
        <v>14</v>
      </c>
      <c r="B2695" t="s">
        <v>11</v>
      </c>
      <c r="C2695">
        <v>1982</v>
      </c>
      <c r="D2695">
        <v>25</v>
      </c>
      <c r="E2695" t="s">
        <v>25</v>
      </c>
      <c r="F2695">
        <v>1.7953363838320493E-2</v>
      </c>
    </row>
    <row r="2696" spans="1:6" x14ac:dyDescent="0.25">
      <c r="A2696" t="s">
        <v>14</v>
      </c>
      <c r="B2696" t="s">
        <v>11</v>
      </c>
      <c r="C2696">
        <v>1983</v>
      </c>
      <c r="D2696">
        <v>16</v>
      </c>
      <c r="E2696" t="s">
        <v>25</v>
      </c>
      <c r="F2696">
        <v>1.8022807518835265E-2</v>
      </c>
    </row>
    <row r="2697" spans="1:6" x14ac:dyDescent="0.25">
      <c r="A2697" t="s">
        <v>14</v>
      </c>
      <c r="B2697" t="s">
        <v>11</v>
      </c>
      <c r="C2697">
        <v>1984</v>
      </c>
      <c r="D2697">
        <v>26</v>
      </c>
      <c r="E2697" t="s">
        <v>25</v>
      </c>
      <c r="F2697">
        <v>1.8062613485041495E-2</v>
      </c>
    </row>
    <row r="2698" spans="1:6" x14ac:dyDescent="0.25">
      <c r="A2698" t="s">
        <v>14</v>
      </c>
      <c r="B2698" t="s">
        <v>11</v>
      </c>
      <c r="C2698">
        <v>1985</v>
      </c>
      <c r="D2698">
        <v>37</v>
      </c>
      <c r="E2698" t="s">
        <v>25</v>
      </c>
      <c r="F2698">
        <v>1.8059710238335826E-2</v>
      </c>
    </row>
    <row r="2699" spans="1:6" x14ac:dyDescent="0.25">
      <c r="A2699" t="s">
        <v>14</v>
      </c>
      <c r="B2699" t="s">
        <v>11</v>
      </c>
      <c r="C2699">
        <v>1986</v>
      </c>
      <c r="D2699">
        <v>36</v>
      </c>
      <c r="E2699" t="s">
        <v>25</v>
      </c>
      <c r="F2699">
        <v>1.8047838563666832E-2</v>
      </c>
    </row>
    <row r="2700" spans="1:6" x14ac:dyDescent="0.25">
      <c r="A2700" t="s">
        <v>14</v>
      </c>
      <c r="B2700" t="s">
        <v>11</v>
      </c>
      <c r="C2700">
        <v>1987</v>
      </c>
      <c r="D2700">
        <v>39</v>
      </c>
      <c r="E2700" t="s">
        <v>25</v>
      </c>
      <c r="F2700">
        <v>1.7913717136508099E-2</v>
      </c>
    </row>
    <row r="2701" spans="1:6" x14ac:dyDescent="0.25">
      <c r="A2701" t="s">
        <v>14</v>
      </c>
      <c r="B2701" t="s">
        <v>11</v>
      </c>
      <c r="C2701">
        <v>1988</v>
      </c>
      <c r="D2701">
        <v>35</v>
      </c>
      <c r="E2701" t="s">
        <v>25</v>
      </c>
      <c r="F2701">
        <v>1.8129692989393067E-2</v>
      </c>
    </row>
    <row r="2702" spans="1:6" x14ac:dyDescent="0.25">
      <c r="A2702" t="s">
        <v>14</v>
      </c>
      <c r="B2702" t="s">
        <v>11</v>
      </c>
      <c r="C2702">
        <v>1989</v>
      </c>
      <c r="D2702">
        <v>33</v>
      </c>
      <c r="E2702" t="s">
        <v>25</v>
      </c>
      <c r="F2702">
        <v>1.8051501389184436E-2</v>
      </c>
    </row>
    <row r="2703" spans="1:6" x14ac:dyDescent="0.25">
      <c r="A2703" t="s">
        <v>14</v>
      </c>
      <c r="B2703" t="s">
        <v>11</v>
      </c>
      <c r="C2703">
        <v>1990</v>
      </c>
      <c r="D2703">
        <v>31</v>
      </c>
      <c r="E2703" t="s">
        <v>25</v>
      </c>
      <c r="F2703">
        <v>1.8064584529681238E-2</v>
      </c>
    </row>
    <row r="2704" spans="1:6" x14ac:dyDescent="0.25">
      <c r="A2704" t="s">
        <v>14</v>
      </c>
      <c r="B2704" t="s">
        <v>11</v>
      </c>
      <c r="C2704">
        <v>1991</v>
      </c>
      <c r="D2704">
        <v>32</v>
      </c>
      <c r="E2704" t="s">
        <v>25</v>
      </c>
      <c r="F2704">
        <v>1.8009606056248718E-2</v>
      </c>
    </row>
    <row r="2705" spans="1:6" x14ac:dyDescent="0.25">
      <c r="A2705" t="s">
        <v>14</v>
      </c>
      <c r="B2705" t="s">
        <v>11</v>
      </c>
      <c r="C2705">
        <v>1992</v>
      </c>
      <c r="D2705">
        <v>20</v>
      </c>
      <c r="E2705" t="s">
        <v>25</v>
      </c>
      <c r="F2705">
        <v>1.8064427104235864E-2</v>
      </c>
    </row>
    <row r="2706" spans="1:6" x14ac:dyDescent="0.25">
      <c r="A2706" t="s">
        <v>14</v>
      </c>
      <c r="B2706" t="s">
        <v>11</v>
      </c>
      <c r="C2706">
        <v>1993</v>
      </c>
      <c r="D2706">
        <v>8</v>
      </c>
      <c r="E2706" t="s">
        <v>25</v>
      </c>
      <c r="F2706">
        <v>1.8040563746214461E-2</v>
      </c>
    </row>
    <row r="2707" spans="1:6" x14ac:dyDescent="0.25">
      <c r="A2707" t="s">
        <v>14</v>
      </c>
      <c r="B2707" t="s">
        <v>11</v>
      </c>
      <c r="C2707">
        <v>1994</v>
      </c>
      <c r="D2707">
        <v>22</v>
      </c>
      <c r="E2707" t="s">
        <v>25</v>
      </c>
      <c r="F2707">
        <v>1.8063412646728283E-2</v>
      </c>
    </row>
    <row r="2708" spans="1:6" x14ac:dyDescent="0.25">
      <c r="A2708" t="s">
        <v>14</v>
      </c>
      <c r="B2708" t="s">
        <v>11</v>
      </c>
      <c r="C2708">
        <v>1995</v>
      </c>
      <c r="D2708">
        <v>28</v>
      </c>
      <c r="E2708" t="s">
        <v>25</v>
      </c>
      <c r="F2708">
        <v>1.8085177598749291E-2</v>
      </c>
    </row>
    <row r="2709" spans="1:6" x14ac:dyDescent="0.25">
      <c r="A2709" t="s">
        <v>14</v>
      </c>
      <c r="B2709" t="s">
        <v>11</v>
      </c>
      <c r="C2709">
        <v>1996</v>
      </c>
      <c r="D2709">
        <v>27</v>
      </c>
      <c r="E2709" t="s">
        <v>25</v>
      </c>
      <c r="F2709">
        <v>1.8137562784568718E-2</v>
      </c>
    </row>
    <row r="2710" spans="1:6" x14ac:dyDescent="0.25">
      <c r="A2710" t="s">
        <v>14</v>
      </c>
      <c r="B2710" t="s">
        <v>11</v>
      </c>
      <c r="C2710">
        <v>1997</v>
      </c>
      <c r="D2710">
        <v>17</v>
      </c>
      <c r="E2710" t="s">
        <v>25</v>
      </c>
      <c r="F2710">
        <v>1.8022902326507516E-2</v>
      </c>
    </row>
    <row r="2711" spans="1:6" x14ac:dyDescent="0.25">
      <c r="A2711" t="s">
        <v>14</v>
      </c>
      <c r="B2711" t="s">
        <v>11</v>
      </c>
      <c r="C2711">
        <v>1998</v>
      </c>
      <c r="D2711">
        <v>38</v>
      </c>
      <c r="E2711" t="s">
        <v>25</v>
      </c>
      <c r="F2711">
        <v>1.797812882008035E-2</v>
      </c>
    </row>
    <row r="2712" spans="1:6" x14ac:dyDescent="0.25">
      <c r="A2712" t="s">
        <v>14</v>
      </c>
      <c r="B2712" t="s">
        <v>11</v>
      </c>
      <c r="C2712">
        <v>1999</v>
      </c>
      <c r="D2712">
        <v>14</v>
      </c>
      <c r="E2712" t="s">
        <v>25</v>
      </c>
      <c r="F2712">
        <v>1.8055003437877686E-2</v>
      </c>
    </row>
    <row r="2713" spans="1:6" x14ac:dyDescent="0.25">
      <c r="A2713" t="s">
        <v>14</v>
      </c>
      <c r="B2713" t="s">
        <v>11</v>
      </c>
      <c r="C2713">
        <v>2000</v>
      </c>
      <c r="D2713">
        <v>4</v>
      </c>
      <c r="E2713" t="s">
        <v>25</v>
      </c>
      <c r="F2713">
        <v>1.8118063295987787E-2</v>
      </c>
    </row>
    <row r="2714" spans="1:6" x14ac:dyDescent="0.25">
      <c r="A2714" t="s">
        <v>14</v>
      </c>
      <c r="B2714" t="s">
        <v>11</v>
      </c>
      <c r="C2714">
        <v>2001</v>
      </c>
      <c r="D2714">
        <v>24</v>
      </c>
      <c r="E2714" t="s">
        <v>25</v>
      </c>
      <c r="F2714">
        <v>1.8092311749654755E-2</v>
      </c>
    </row>
    <row r="2715" spans="1:6" x14ac:dyDescent="0.25">
      <c r="A2715" t="s">
        <v>14</v>
      </c>
      <c r="B2715" t="s">
        <v>11</v>
      </c>
      <c r="C2715">
        <v>2002</v>
      </c>
      <c r="D2715">
        <v>11</v>
      </c>
      <c r="E2715" t="s">
        <v>25</v>
      </c>
      <c r="F2715">
        <v>1.8004073879382812E-2</v>
      </c>
    </row>
    <row r="2716" spans="1:6" x14ac:dyDescent="0.25">
      <c r="A2716" t="s">
        <v>14</v>
      </c>
      <c r="B2716" t="s">
        <v>11</v>
      </c>
      <c r="C2716">
        <v>2003</v>
      </c>
      <c r="D2716">
        <v>9</v>
      </c>
      <c r="E2716" t="s">
        <v>25</v>
      </c>
      <c r="F2716">
        <v>1.7810585119467096E-2</v>
      </c>
    </row>
    <row r="2717" spans="1:6" x14ac:dyDescent="0.25">
      <c r="A2717" t="s">
        <v>14</v>
      </c>
      <c r="B2717" t="s">
        <v>11</v>
      </c>
      <c r="C2717">
        <v>2004</v>
      </c>
      <c r="D2717">
        <v>5</v>
      </c>
      <c r="E2717" t="s">
        <v>25</v>
      </c>
      <c r="F2717">
        <v>1.8084886743370266E-2</v>
      </c>
    </row>
    <row r="2718" spans="1:6" x14ac:dyDescent="0.25">
      <c r="A2718" t="s">
        <v>14</v>
      </c>
      <c r="B2718" t="s">
        <v>11</v>
      </c>
      <c r="C2718">
        <v>2005</v>
      </c>
      <c r="D2718">
        <v>6</v>
      </c>
      <c r="E2718" t="s">
        <v>25</v>
      </c>
      <c r="F2718">
        <v>1.7940016502010252E-2</v>
      </c>
    </row>
    <row r="2719" spans="1:6" x14ac:dyDescent="0.25">
      <c r="A2719" t="s">
        <v>14</v>
      </c>
      <c r="B2719" t="s">
        <v>11</v>
      </c>
      <c r="C2719">
        <v>2006</v>
      </c>
      <c r="D2719">
        <v>13</v>
      </c>
      <c r="E2719" t="s">
        <v>25</v>
      </c>
      <c r="F2719">
        <v>1.7920103495563829E-2</v>
      </c>
    </row>
    <row r="2720" spans="1:6" x14ac:dyDescent="0.25">
      <c r="A2720" t="s">
        <v>14</v>
      </c>
      <c r="B2720" t="s">
        <v>11</v>
      </c>
      <c r="C2720">
        <v>2007</v>
      </c>
      <c r="D2720">
        <v>19</v>
      </c>
      <c r="E2720" t="s">
        <v>25</v>
      </c>
      <c r="F2720">
        <v>1.8040670931890827E-2</v>
      </c>
    </row>
    <row r="2721" spans="1:6" x14ac:dyDescent="0.25">
      <c r="A2721" t="s">
        <v>14</v>
      </c>
      <c r="B2721" t="s">
        <v>11</v>
      </c>
      <c r="C2721">
        <v>2008</v>
      </c>
      <c r="D2721">
        <v>3</v>
      </c>
      <c r="E2721" t="s">
        <v>25</v>
      </c>
      <c r="F2721">
        <v>1.7967857445401938E-2</v>
      </c>
    </row>
    <row r="2722" spans="1:6" x14ac:dyDescent="0.25">
      <c r="A2722" t="s">
        <v>14</v>
      </c>
      <c r="B2722" t="s">
        <v>11</v>
      </c>
      <c r="C2722">
        <v>2009</v>
      </c>
      <c r="D2722">
        <v>2</v>
      </c>
      <c r="E2722" t="s">
        <v>25</v>
      </c>
      <c r="F2722">
        <v>1.8027518579291659E-2</v>
      </c>
    </row>
    <row r="2723" spans="1:6" x14ac:dyDescent="0.25">
      <c r="A2723" t="s">
        <v>14</v>
      </c>
      <c r="B2723" t="s">
        <v>11</v>
      </c>
      <c r="C2723">
        <v>2010</v>
      </c>
      <c r="D2723">
        <v>30</v>
      </c>
      <c r="E2723" t="s">
        <v>25</v>
      </c>
      <c r="F2723">
        <v>1.7992657001219447E-2</v>
      </c>
    </row>
    <row r="2724" spans="1:6" x14ac:dyDescent="0.25">
      <c r="A2724" t="s">
        <v>14</v>
      </c>
      <c r="B2724" t="s">
        <v>11</v>
      </c>
      <c r="C2724">
        <v>2011</v>
      </c>
      <c r="D2724">
        <v>21</v>
      </c>
      <c r="E2724" t="s">
        <v>25</v>
      </c>
      <c r="F2724">
        <v>1.8084135424232452E-2</v>
      </c>
    </row>
    <row r="2725" spans="1:6" x14ac:dyDescent="0.25">
      <c r="A2725" t="s">
        <v>14</v>
      </c>
      <c r="B2725" t="s">
        <v>11</v>
      </c>
      <c r="C2725">
        <v>2012</v>
      </c>
      <c r="D2725">
        <v>15</v>
      </c>
      <c r="E2725" t="s">
        <v>25</v>
      </c>
      <c r="F2725">
        <v>1.8111478256404967E-2</v>
      </c>
    </row>
    <row r="2726" spans="1:6" x14ac:dyDescent="0.25">
      <c r="A2726" t="s">
        <v>14</v>
      </c>
      <c r="B2726" t="s">
        <v>11</v>
      </c>
      <c r="C2726">
        <v>2013</v>
      </c>
      <c r="D2726">
        <v>18</v>
      </c>
      <c r="E2726" t="s">
        <v>25</v>
      </c>
      <c r="F2726">
        <v>1.8161507950596331E-2</v>
      </c>
    </row>
    <row r="2727" spans="1:6" x14ac:dyDescent="0.25">
      <c r="A2727" t="s">
        <v>14</v>
      </c>
      <c r="B2727" t="s">
        <v>11</v>
      </c>
      <c r="C2727">
        <v>2014</v>
      </c>
      <c r="D2727">
        <v>10</v>
      </c>
      <c r="E2727" t="s">
        <v>25</v>
      </c>
      <c r="F2727">
        <v>1.7999723882261367E-2</v>
      </c>
    </row>
    <row r="2728" spans="1:6" x14ac:dyDescent="0.25">
      <c r="A2728" t="s">
        <v>14</v>
      </c>
      <c r="B2728" t="s">
        <v>11</v>
      </c>
      <c r="C2728">
        <v>2015</v>
      </c>
      <c r="D2728">
        <v>7</v>
      </c>
      <c r="E2728" t="s">
        <v>25</v>
      </c>
      <c r="F2728">
        <v>1.8002785550341224E-2</v>
      </c>
    </row>
    <row r="2729" spans="1:6" x14ac:dyDescent="0.25">
      <c r="A2729" t="s">
        <v>14</v>
      </c>
      <c r="B2729" t="s">
        <v>11</v>
      </c>
      <c r="C2729">
        <v>2016</v>
      </c>
      <c r="D2729">
        <v>12</v>
      </c>
      <c r="E2729" t="s">
        <v>25</v>
      </c>
      <c r="F2729">
        <v>1.8148012561583424E-2</v>
      </c>
    </row>
    <row r="2730" spans="1:6" x14ac:dyDescent="0.25">
      <c r="A2730" t="s">
        <v>14</v>
      </c>
      <c r="B2730" t="s">
        <v>11</v>
      </c>
      <c r="C2730">
        <v>2017</v>
      </c>
      <c r="D2730">
        <v>1</v>
      </c>
      <c r="E2730" t="s">
        <v>25</v>
      </c>
      <c r="F2730">
        <v>1.8112252194464825E-2</v>
      </c>
    </row>
    <row r="2731" spans="1:6" x14ac:dyDescent="0.25">
      <c r="A2731" t="s">
        <v>14</v>
      </c>
      <c r="B2731" t="s">
        <v>11</v>
      </c>
      <c r="C2731">
        <v>2018</v>
      </c>
      <c r="D2731">
        <v>23</v>
      </c>
      <c r="E2731" t="s">
        <v>25</v>
      </c>
      <c r="F2731">
        <v>1.8063533945149771E-2</v>
      </c>
    </row>
    <row r="2732" spans="1:6" x14ac:dyDescent="0.25">
      <c r="A2732" t="s">
        <v>14</v>
      </c>
      <c r="B2732" t="s">
        <v>0</v>
      </c>
      <c r="C2732">
        <v>1980</v>
      </c>
      <c r="D2732">
        <v>22</v>
      </c>
      <c r="E2732" t="s">
        <v>23</v>
      </c>
      <c r="F2732">
        <v>1.8362307473917725E-3</v>
      </c>
    </row>
    <row r="2733" spans="1:6" x14ac:dyDescent="0.25">
      <c r="A2733" t="s">
        <v>14</v>
      </c>
      <c r="B2733" t="s">
        <v>0</v>
      </c>
      <c r="C2733">
        <v>1981</v>
      </c>
      <c r="D2733">
        <v>3</v>
      </c>
      <c r="E2733" t="s">
        <v>23</v>
      </c>
      <c r="F2733">
        <v>2.0716917028278975E-3</v>
      </c>
    </row>
    <row r="2734" spans="1:6" x14ac:dyDescent="0.25">
      <c r="A2734" t="s">
        <v>14</v>
      </c>
      <c r="B2734" t="s">
        <v>0</v>
      </c>
      <c r="C2734">
        <v>1982</v>
      </c>
      <c r="D2734">
        <v>23</v>
      </c>
      <c r="E2734" t="s">
        <v>23</v>
      </c>
      <c r="F2734">
        <v>1.8868344420003428E-3</v>
      </c>
    </row>
    <row r="2735" spans="1:6" x14ac:dyDescent="0.25">
      <c r="A2735" t="s">
        <v>14</v>
      </c>
      <c r="B2735" t="s">
        <v>0</v>
      </c>
      <c r="C2735">
        <v>1983</v>
      </c>
      <c r="D2735">
        <v>1</v>
      </c>
      <c r="E2735" t="s">
        <v>23</v>
      </c>
      <c r="F2735">
        <v>2.0254113050344048E-3</v>
      </c>
    </row>
    <row r="2736" spans="1:6" x14ac:dyDescent="0.25">
      <c r="A2736" t="s">
        <v>14</v>
      </c>
      <c r="B2736" t="s">
        <v>0</v>
      </c>
      <c r="C2736">
        <v>1984</v>
      </c>
      <c r="D2736">
        <v>7</v>
      </c>
      <c r="E2736" t="s">
        <v>23</v>
      </c>
      <c r="F2736">
        <v>1.72441452559717E-3</v>
      </c>
    </row>
    <row r="2737" spans="1:6" x14ac:dyDescent="0.25">
      <c r="A2737" t="s">
        <v>14</v>
      </c>
      <c r="B2737" t="s">
        <v>0</v>
      </c>
      <c r="C2737">
        <v>1985</v>
      </c>
      <c r="D2737">
        <v>18</v>
      </c>
      <c r="E2737" t="s">
        <v>23</v>
      </c>
      <c r="F2737">
        <v>2.0543671116040841E-3</v>
      </c>
    </row>
    <row r="2738" spans="1:6" x14ac:dyDescent="0.25">
      <c r="A2738" t="s">
        <v>14</v>
      </c>
      <c r="B2738" t="s">
        <v>0</v>
      </c>
      <c r="C2738">
        <v>1986</v>
      </c>
      <c r="D2738">
        <v>32</v>
      </c>
      <c r="E2738" t="s">
        <v>23</v>
      </c>
      <c r="F2738">
        <v>1.7999284293504362E-3</v>
      </c>
    </row>
    <row r="2739" spans="1:6" x14ac:dyDescent="0.25">
      <c r="A2739" t="s">
        <v>14</v>
      </c>
      <c r="B2739" t="s">
        <v>0</v>
      </c>
      <c r="C2739">
        <v>1987</v>
      </c>
      <c r="D2739">
        <v>28</v>
      </c>
      <c r="E2739" t="s">
        <v>23</v>
      </c>
      <c r="F2739">
        <v>1.9553400619338841E-3</v>
      </c>
    </row>
    <row r="2740" spans="1:6" x14ac:dyDescent="0.25">
      <c r="A2740" t="s">
        <v>14</v>
      </c>
      <c r="B2740" t="s">
        <v>0</v>
      </c>
      <c r="C2740">
        <v>1988</v>
      </c>
      <c r="D2740">
        <v>33</v>
      </c>
      <c r="E2740" t="s">
        <v>23</v>
      </c>
      <c r="F2740">
        <v>1.77031004644122E-3</v>
      </c>
    </row>
    <row r="2741" spans="1:6" x14ac:dyDescent="0.25">
      <c r="A2741" t="s">
        <v>14</v>
      </c>
      <c r="B2741" t="s">
        <v>0</v>
      </c>
      <c r="C2741">
        <v>1989</v>
      </c>
      <c r="D2741">
        <v>39</v>
      </c>
      <c r="E2741" t="s">
        <v>23</v>
      </c>
      <c r="F2741">
        <v>1.8129331645353663E-3</v>
      </c>
    </row>
    <row r="2742" spans="1:6" x14ac:dyDescent="0.25">
      <c r="A2742" t="s">
        <v>14</v>
      </c>
      <c r="B2742" t="s">
        <v>0</v>
      </c>
      <c r="C2742">
        <v>1990</v>
      </c>
      <c r="D2742">
        <v>31</v>
      </c>
      <c r="E2742" t="s">
        <v>23</v>
      </c>
      <c r="F2742">
        <v>1.8555603826258835E-3</v>
      </c>
    </row>
    <row r="2743" spans="1:6" x14ac:dyDescent="0.25">
      <c r="A2743" t="s">
        <v>14</v>
      </c>
      <c r="B2743" t="s">
        <v>0</v>
      </c>
      <c r="C2743">
        <v>1991</v>
      </c>
      <c r="D2743">
        <v>29</v>
      </c>
      <c r="E2743" t="s">
        <v>23</v>
      </c>
      <c r="F2743">
        <v>1.7834539963662507E-3</v>
      </c>
    </row>
    <row r="2744" spans="1:6" x14ac:dyDescent="0.25">
      <c r="A2744" t="s">
        <v>14</v>
      </c>
      <c r="B2744" t="s">
        <v>0</v>
      </c>
      <c r="C2744">
        <v>1992</v>
      </c>
      <c r="D2744">
        <v>11</v>
      </c>
      <c r="E2744" t="s">
        <v>23</v>
      </c>
      <c r="F2744">
        <v>1.6697148918937454E-3</v>
      </c>
    </row>
    <row r="2745" spans="1:6" x14ac:dyDescent="0.25">
      <c r="A2745" t="s">
        <v>14</v>
      </c>
      <c r="B2745" t="s">
        <v>0</v>
      </c>
      <c r="C2745">
        <v>1993</v>
      </c>
      <c r="D2745">
        <v>2</v>
      </c>
      <c r="E2745" t="s">
        <v>23</v>
      </c>
      <c r="F2745">
        <v>2.0572265396545651E-3</v>
      </c>
    </row>
    <row r="2746" spans="1:6" x14ac:dyDescent="0.25">
      <c r="A2746" t="s">
        <v>14</v>
      </c>
      <c r="B2746" t="s">
        <v>0</v>
      </c>
      <c r="C2746">
        <v>1994</v>
      </c>
      <c r="D2746">
        <v>25</v>
      </c>
      <c r="E2746" t="s">
        <v>23</v>
      </c>
      <c r="F2746">
        <v>1.8093120283196335E-3</v>
      </c>
    </row>
    <row r="2747" spans="1:6" x14ac:dyDescent="0.25">
      <c r="A2747" t="s">
        <v>14</v>
      </c>
      <c r="B2747" t="s">
        <v>0</v>
      </c>
      <c r="C2747">
        <v>1995</v>
      </c>
      <c r="D2747">
        <v>13</v>
      </c>
      <c r="E2747" t="s">
        <v>23</v>
      </c>
      <c r="F2747">
        <v>1.701342113999199E-3</v>
      </c>
    </row>
    <row r="2748" spans="1:6" x14ac:dyDescent="0.25">
      <c r="A2748" t="s">
        <v>14</v>
      </c>
      <c r="B2748" t="s">
        <v>0</v>
      </c>
      <c r="C2748">
        <v>1996</v>
      </c>
      <c r="D2748">
        <v>36</v>
      </c>
      <c r="E2748" t="s">
        <v>23</v>
      </c>
      <c r="F2748">
        <v>1.8056091468979796E-3</v>
      </c>
    </row>
    <row r="2749" spans="1:6" x14ac:dyDescent="0.25">
      <c r="A2749" t="s">
        <v>14</v>
      </c>
      <c r="B2749" t="s">
        <v>0</v>
      </c>
      <c r="C2749">
        <v>1997</v>
      </c>
      <c r="D2749">
        <v>38</v>
      </c>
      <c r="E2749" t="s">
        <v>23</v>
      </c>
      <c r="F2749">
        <v>1.9541150275821108E-3</v>
      </c>
    </row>
    <row r="2750" spans="1:6" x14ac:dyDescent="0.25">
      <c r="A2750" t="s">
        <v>14</v>
      </c>
      <c r="B2750" t="s">
        <v>0</v>
      </c>
      <c r="C2750">
        <v>1998</v>
      </c>
      <c r="D2750">
        <v>19</v>
      </c>
      <c r="E2750" t="s">
        <v>23</v>
      </c>
      <c r="F2750">
        <v>1.7002336643445557E-3</v>
      </c>
    </row>
    <row r="2751" spans="1:6" x14ac:dyDescent="0.25">
      <c r="A2751" t="s">
        <v>14</v>
      </c>
      <c r="B2751" t="s">
        <v>0</v>
      </c>
      <c r="C2751">
        <v>1999</v>
      </c>
      <c r="D2751">
        <v>10</v>
      </c>
      <c r="E2751" t="s">
        <v>23</v>
      </c>
      <c r="F2751">
        <v>1.6999764396108982E-3</v>
      </c>
    </row>
    <row r="2752" spans="1:6" x14ac:dyDescent="0.25">
      <c r="A2752" t="s">
        <v>14</v>
      </c>
      <c r="B2752" t="s">
        <v>0</v>
      </c>
      <c r="C2752">
        <v>2000</v>
      </c>
      <c r="D2752">
        <v>8</v>
      </c>
      <c r="E2752" t="s">
        <v>23</v>
      </c>
      <c r="F2752">
        <v>1.8157925933247369E-3</v>
      </c>
    </row>
    <row r="2753" spans="1:6" x14ac:dyDescent="0.25">
      <c r="A2753" t="s">
        <v>14</v>
      </c>
      <c r="B2753" t="s">
        <v>0</v>
      </c>
      <c r="C2753">
        <v>2001</v>
      </c>
      <c r="D2753">
        <v>9</v>
      </c>
      <c r="E2753" t="s">
        <v>23</v>
      </c>
      <c r="F2753">
        <v>1.7280771408082387E-3</v>
      </c>
    </row>
    <row r="2754" spans="1:6" x14ac:dyDescent="0.25">
      <c r="A2754" t="s">
        <v>14</v>
      </c>
      <c r="B2754" t="s">
        <v>0</v>
      </c>
      <c r="C2754">
        <v>2002</v>
      </c>
      <c r="D2754">
        <v>21</v>
      </c>
      <c r="E2754" t="s">
        <v>23</v>
      </c>
      <c r="F2754">
        <v>1.789002134524929E-3</v>
      </c>
    </row>
    <row r="2755" spans="1:6" x14ac:dyDescent="0.25">
      <c r="A2755" t="s">
        <v>14</v>
      </c>
      <c r="B2755" t="s">
        <v>0</v>
      </c>
      <c r="C2755">
        <v>2003</v>
      </c>
      <c r="D2755">
        <v>27</v>
      </c>
      <c r="E2755" t="s">
        <v>23</v>
      </c>
      <c r="F2755">
        <v>1.6708825814918764E-3</v>
      </c>
    </row>
    <row r="2756" spans="1:6" x14ac:dyDescent="0.25">
      <c r="A2756" t="s">
        <v>14</v>
      </c>
      <c r="B2756" t="s">
        <v>0</v>
      </c>
      <c r="C2756">
        <v>2004</v>
      </c>
      <c r="D2756">
        <v>20</v>
      </c>
      <c r="E2756" t="s">
        <v>23</v>
      </c>
      <c r="F2756">
        <v>1.7431723745548323E-3</v>
      </c>
    </row>
    <row r="2757" spans="1:6" x14ac:dyDescent="0.25">
      <c r="A2757" t="s">
        <v>14</v>
      </c>
      <c r="B2757" t="s">
        <v>0</v>
      </c>
      <c r="C2757">
        <v>2005</v>
      </c>
      <c r="D2757">
        <v>5</v>
      </c>
      <c r="E2757" t="s">
        <v>23</v>
      </c>
      <c r="F2757">
        <v>1.7378903358560281E-3</v>
      </c>
    </row>
    <row r="2758" spans="1:6" x14ac:dyDescent="0.25">
      <c r="A2758" t="s">
        <v>14</v>
      </c>
      <c r="B2758" t="s">
        <v>0</v>
      </c>
      <c r="C2758">
        <v>2006</v>
      </c>
      <c r="D2758">
        <v>35</v>
      </c>
      <c r="E2758" t="s">
        <v>23</v>
      </c>
      <c r="F2758">
        <v>1.9163246107547528E-3</v>
      </c>
    </row>
    <row r="2759" spans="1:6" x14ac:dyDescent="0.25">
      <c r="A2759" t="s">
        <v>14</v>
      </c>
      <c r="B2759" t="s">
        <v>0</v>
      </c>
      <c r="C2759">
        <v>2007</v>
      </c>
      <c r="D2759">
        <v>12</v>
      </c>
      <c r="E2759" t="s">
        <v>23</v>
      </c>
      <c r="F2759">
        <v>1.6800291099263222E-3</v>
      </c>
    </row>
    <row r="2760" spans="1:6" x14ac:dyDescent="0.25">
      <c r="A2760" t="s">
        <v>14</v>
      </c>
      <c r="B2760" t="s">
        <v>0</v>
      </c>
      <c r="C2760">
        <v>2008</v>
      </c>
      <c r="D2760">
        <v>16</v>
      </c>
      <c r="E2760" t="s">
        <v>23</v>
      </c>
      <c r="F2760">
        <v>1.7640092868381092E-3</v>
      </c>
    </row>
    <row r="2761" spans="1:6" x14ac:dyDescent="0.25">
      <c r="A2761" t="s">
        <v>14</v>
      </c>
      <c r="B2761" t="s">
        <v>0</v>
      </c>
      <c r="C2761">
        <v>2009</v>
      </c>
      <c r="D2761">
        <v>26</v>
      </c>
      <c r="E2761" t="s">
        <v>23</v>
      </c>
      <c r="F2761">
        <v>1.775286152868567E-3</v>
      </c>
    </row>
    <row r="2762" spans="1:6" x14ac:dyDescent="0.25">
      <c r="A2762" t="s">
        <v>14</v>
      </c>
      <c r="B2762" t="s">
        <v>0</v>
      </c>
      <c r="C2762">
        <v>2010</v>
      </c>
      <c r="D2762">
        <v>30</v>
      </c>
      <c r="E2762" t="s">
        <v>23</v>
      </c>
      <c r="F2762">
        <v>1.5930420920897675E-3</v>
      </c>
    </row>
    <row r="2763" spans="1:6" x14ac:dyDescent="0.25">
      <c r="A2763" t="s">
        <v>14</v>
      </c>
      <c r="B2763" t="s">
        <v>0</v>
      </c>
      <c r="C2763">
        <v>2011</v>
      </c>
      <c r="D2763">
        <v>37</v>
      </c>
      <c r="E2763" t="s">
        <v>23</v>
      </c>
      <c r="F2763">
        <v>1.4558595565255668E-3</v>
      </c>
    </row>
    <row r="2764" spans="1:6" x14ac:dyDescent="0.25">
      <c r="A2764" t="s">
        <v>14</v>
      </c>
      <c r="B2764" t="s">
        <v>0</v>
      </c>
      <c r="C2764">
        <v>2012</v>
      </c>
      <c r="D2764">
        <v>15</v>
      </c>
      <c r="E2764" t="s">
        <v>23</v>
      </c>
      <c r="F2764">
        <v>1.7852139339918421E-3</v>
      </c>
    </row>
    <row r="2765" spans="1:6" x14ac:dyDescent="0.25">
      <c r="A2765" t="s">
        <v>14</v>
      </c>
      <c r="B2765" t="s">
        <v>0</v>
      </c>
      <c r="C2765">
        <v>2013</v>
      </c>
      <c r="D2765">
        <v>14</v>
      </c>
      <c r="E2765" t="s">
        <v>23</v>
      </c>
      <c r="F2765">
        <v>1.6145107546048701E-3</v>
      </c>
    </row>
    <row r="2766" spans="1:6" x14ac:dyDescent="0.25">
      <c r="A2766" t="s">
        <v>14</v>
      </c>
      <c r="B2766" t="s">
        <v>0</v>
      </c>
      <c r="C2766">
        <v>2014</v>
      </c>
      <c r="D2766">
        <v>17</v>
      </c>
      <c r="E2766" t="s">
        <v>23</v>
      </c>
      <c r="F2766">
        <v>1.8464139513341227E-3</v>
      </c>
    </row>
    <row r="2767" spans="1:6" x14ac:dyDescent="0.25">
      <c r="A2767" t="s">
        <v>14</v>
      </c>
      <c r="B2767" t="s">
        <v>0</v>
      </c>
      <c r="C2767">
        <v>2015</v>
      </c>
      <c r="D2767">
        <v>24</v>
      </c>
      <c r="E2767" t="s">
        <v>23</v>
      </c>
      <c r="F2767">
        <v>1.8550354456615572E-3</v>
      </c>
    </row>
    <row r="2768" spans="1:6" x14ac:dyDescent="0.25">
      <c r="A2768" t="s">
        <v>14</v>
      </c>
      <c r="B2768" t="s">
        <v>0</v>
      </c>
      <c r="C2768">
        <v>2016</v>
      </c>
      <c r="D2768">
        <v>6</v>
      </c>
      <c r="E2768" t="s">
        <v>23</v>
      </c>
      <c r="F2768">
        <v>1.6467815766776496E-3</v>
      </c>
    </row>
    <row r="2769" spans="1:6" x14ac:dyDescent="0.25">
      <c r="A2769" t="s">
        <v>14</v>
      </c>
      <c r="B2769" t="s">
        <v>0</v>
      </c>
      <c r="C2769">
        <v>2017</v>
      </c>
      <c r="D2769">
        <v>4</v>
      </c>
      <c r="E2769" t="s">
        <v>23</v>
      </c>
      <c r="F2769">
        <v>1.8807458172932648E-3</v>
      </c>
    </row>
    <row r="2770" spans="1:6" x14ac:dyDescent="0.25">
      <c r="A2770" t="s">
        <v>14</v>
      </c>
      <c r="B2770" t="s">
        <v>0</v>
      </c>
      <c r="C2770">
        <v>2018</v>
      </c>
      <c r="D2770">
        <v>34</v>
      </c>
      <c r="E2770" t="s">
        <v>23</v>
      </c>
      <c r="F2770">
        <v>1.6359510349796031E-3</v>
      </c>
    </row>
    <row r="2771" spans="1:6" x14ac:dyDescent="0.25">
      <c r="A2771" t="s">
        <v>14</v>
      </c>
      <c r="B2771" t="s">
        <v>0</v>
      </c>
      <c r="C2771">
        <v>1980</v>
      </c>
      <c r="D2771">
        <v>22</v>
      </c>
      <c r="E2771" t="s">
        <v>28</v>
      </c>
      <c r="F2771">
        <v>0</v>
      </c>
    </row>
    <row r="2772" spans="1:6" x14ac:dyDescent="0.25">
      <c r="A2772" t="s">
        <v>14</v>
      </c>
      <c r="B2772" t="s">
        <v>0</v>
      </c>
      <c r="C2772">
        <v>1981</v>
      </c>
      <c r="D2772">
        <v>3</v>
      </c>
      <c r="E2772" t="s">
        <v>28</v>
      </c>
      <c r="F2772">
        <v>0</v>
      </c>
    </row>
    <row r="2773" spans="1:6" x14ac:dyDescent="0.25">
      <c r="A2773" t="s">
        <v>14</v>
      </c>
      <c r="B2773" t="s">
        <v>0</v>
      </c>
      <c r="C2773">
        <v>1982</v>
      </c>
      <c r="D2773">
        <v>23</v>
      </c>
      <c r="E2773" t="s">
        <v>28</v>
      </c>
      <c r="F2773">
        <v>0</v>
      </c>
    </row>
    <row r="2774" spans="1:6" x14ac:dyDescent="0.25">
      <c r="A2774" t="s">
        <v>14</v>
      </c>
      <c r="B2774" t="s">
        <v>0</v>
      </c>
      <c r="C2774">
        <v>1983</v>
      </c>
      <c r="D2774">
        <v>1</v>
      </c>
      <c r="E2774" t="s">
        <v>28</v>
      </c>
      <c r="F2774">
        <v>2.0268794061013043E-4</v>
      </c>
    </row>
    <row r="2775" spans="1:6" x14ac:dyDescent="0.25">
      <c r="A2775" t="s">
        <v>14</v>
      </c>
      <c r="B2775" t="s">
        <v>0</v>
      </c>
      <c r="C2775">
        <v>1984</v>
      </c>
      <c r="D2775">
        <v>7</v>
      </c>
      <c r="E2775" t="s">
        <v>28</v>
      </c>
      <c r="F2775">
        <v>0</v>
      </c>
    </row>
    <row r="2776" spans="1:6" x14ac:dyDescent="0.25">
      <c r="A2776" t="s">
        <v>14</v>
      </c>
      <c r="B2776" t="s">
        <v>0</v>
      </c>
      <c r="C2776">
        <v>1985</v>
      </c>
      <c r="D2776">
        <v>18</v>
      </c>
      <c r="E2776" t="s">
        <v>28</v>
      </c>
      <c r="F2776">
        <v>0</v>
      </c>
    </row>
    <row r="2777" spans="1:6" x14ac:dyDescent="0.25">
      <c r="A2777" t="s">
        <v>14</v>
      </c>
      <c r="B2777" t="s">
        <v>0</v>
      </c>
      <c r="C2777">
        <v>1986</v>
      </c>
      <c r="D2777">
        <v>32</v>
      </c>
      <c r="E2777" t="s">
        <v>28</v>
      </c>
      <c r="F2777">
        <v>1.2426048565929574E-6</v>
      </c>
    </row>
    <row r="2778" spans="1:6" x14ac:dyDescent="0.25">
      <c r="A2778" t="s">
        <v>14</v>
      </c>
      <c r="B2778" t="s">
        <v>0</v>
      </c>
      <c r="C2778">
        <v>1987</v>
      </c>
      <c r="D2778">
        <v>28</v>
      </c>
      <c r="E2778" t="s">
        <v>28</v>
      </c>
      <c r="F2778">
        <v>4.5715850648009794E-7</v>
      </c>
    </row>
    <row r="2779" spans="1:6" x14ac:dyDescent="0.25">
      <c r="A2779" t="s">
        <v>14</v>
      </c>
      <c r="B2779" t="s">
        <v>0</v>
      </c>
      <c r="C2779">
        <v>1988</v>
      </c>
      <c r="D2779">
        <v>33</v>
      </c>
      <c r="E2779" t="s">
        <v>28</v>
      </c>
      <c r="F2779">
        <v>0</v>
      </c>
    </row>
    <row r="2780" spans="1:6" x14ac:dyDescent="0.25">
      <c r="A2780" t="s">
        <v>14</v>
      </c>
      <c r="B2780" t="s">
        <v>0</v>
      </c>
      <c r="C2780">
        <v>1989</v>
      </c>
      <c r="D2780">
        <v>39</v>
      </c>
      <c r="E2780" t="s">
        <v>28</v>
      </c>
      <c r="F2780">
        <v>1.9370868441225265E-6</v>
      </c>
    </row>
    <row r="2781" spans="1:6" x14ac:dyDescent="0.25">
      <c r="A2781" t="s">
        <v>14</v>
      </c>
      <c r="B2781" t="s">
        <v>0</v>
      </c>
      <c r="C2781">
        <v>1990</v>
      </c>
      <c r="D2781">
        <v>31</v>
      </c>
      <c r="E2781" t="s">
        <v>28</v>
      </c>
      <c r="F2781">
        <v>1.7025407452685705E-6</v>
      </c>
    </row>
    <row r="2782" spans="1:6" x14ac:dyDescent="0.25">
      <c r="A2782" t="s">
        <v>14</v>
      </c>
      <c r="B2782" t="s">
        <v>0</v>
      </c>
      <c r="C2782">
        <v>1991</v>
      </c>
      <c r="D2782">
        <v>29</v>
      </c>
      <c r="E2782" t="s">
        <v>28</v>
      </c>
      <c r="F2782">
        <v>0</v>
      </c>
    </row>
    <row r="2783" spans="1:6" x14ac:dyDescent="0.25">
      <c r="A2783" t="s">
        <v>14</v>
      </c>
      <c r="B2783" t="s">
        <v>0</v>
      </c>
      <c r="C2783">
        <v>1992</v>
      </c>
      <c r="D2783">
        <v>11</v>
      </c>
      <c r="E2783" t="s">
        <v>28</v>
      </c>
      <c r="F2783">
        <v>0</v>
      </c>
    </row>
    <row r="2784" spans="1:6" x14ac:dyDescent="0.25">
      <c r="A2784" t="s">
        <v>14</v>
      </c>
      <c r="B2784" t="s">
        <v>0</v>
      </c>
      <c r="C2784">
        <v>1993</v>
      </c>
      <c r="D2784">
        <v>2</v>
      </c>
      <c r="E2784" t="s">
        <v>28</v>
      </c>
      <c r="F2784">
        <v>0</v>
      </c>
    </row>
    <row r="2785" spans="1:6" x14ac:dyDescent="0.25">
      <c r="A2785" t="s">
        <v>14</v>
      </c>
      <c r="B2785" t="s">
        <v>0</v>
      </c>
      <c r="C2785">
        <v>1994</v>
      </c>
      <c r="D2785">
        <v>25</v>
      </c>
      <c r="E2785" t="s">
        <v>28</v>
      </c>
      <c r="F2785">
        <v>0</v>
      </c>
    </row>
    <row r="2786" spans="1:6" x14ac:dyDescent="0.25">
      <c r="A2786" t="s">
        <v>14</v>
      </c>
      <c r="B2786" t="s">
        <v>0</v>
      </c>
      <c r="C2786">
        <v>1995</v>
      </c>
      <c r="D2786">
        <v>13</v>
      </c>
      <c r="E2786" t="s">
        <v>28</v>
      </c>
      <c r="F2786">
        <v>0</v>
      </c>
    </row>
    <row r="2787" spans="1:6" x14ac:dyDescent="0.25">
      <c r="A2787" t="s">
        <v>14</v>
      </c>
      <c r="B2787" t="s">
        <v>0</v>
      </c>
      <c r="C2787">
        <v>1996</v>
      </c>
      <c r="D2787">
        <v>36</v>
      </c>
      <c r="E2787" t="s">
        <v>28</v>
      </c>
      <c r="F2787">
        <v>0</v>
      </c>
    </row>
    <row r="2788" spans="1:6" x14ac:dyDescent="0.25">
      <c r="A2788" t="s">
        <v>14</v>
      </c>
      <c r="B2788" t="s">
        <v>0</v>
      </c>
      <c r="C2788">
        <v>1997</v>
      </c>
      <c r="D2788">
        <v>38</v>
      </c>
      <c r="E2788" t="s">
        <v>28</v>
      </c>
      <c r="F2788">
        <v>0</v>
      </c>
    </row>
    <row r="2789" spans="1:6" x14ac:dyDescent="0.25">
      <c r="A2789" t="s">
        <v>14</v>
      </c>
      <c r="B2789" t="s">
        <v>0</v>
      </c>
      <c r="C2789">
        <v>1998</v>
      </c>
      <c r="D2789">
        <v>19</v>
      </c>
      <c r="E2789" t="s">
        <v>28</v>
      </c>
      <c r="F2789">
        <v>3.9751463072371869E-7</v>
      </c>
    </row>
    <row r="2790" spans="1:6" x14ac:dyDescent="0.25">
      <c r="A2790" t="s">
        <v>14</v>
      </c>
      <c r="B2790" t="s">
        <v>0</v>
      </c>
      <c r="C2790">
        <v>1999</v>
      </c>
      <c r="D2790">
        <v>10</v>
      </c>
      <c r="E2790" t="s">
        <v>28</v>
      </c>
      <c r="F2790">
        <v>0</v>
      </c>
    </row>
    <row r="2791" spans="1:6" x14ac:dyDescent="0.25">
      <c r="A2791" t="s">
        <v>14</v>
      </c>
      <c r="B2791" t="s">
        <v>0</v>
      </c>
      <c r="C2791">
        <v>2000</v>
      </c>
      <c r="D2791">
        <v>8</v>
      </c>
      <c r="E2791" t="s">
        <v>28</v>
      </c>
      <c r="F2791">
        <v>4.0769540723436459E-6</v>
      </c>
    </row>
    <row r="2792" spans="1:6" x14ac:dyDescent="0.25">
      <c r="A2792" t="s">
        <v>14</v>
      </c>
      <c r="B2792" t="s">
        <v>0</v>
      </c>
      <c r="C2792">
        <v>2001</v>
      </c>
      <c r="D2792">
        <v>9</v>
      </c>
      <c r="E2792" t="s">
        <v>28</v>
      </c>
      <c r="F2792">
        <v>0</v>
      </c>
    </row>
    <row r="2793" spans="1:6" x14ac:dyDescent="0.25">
      <c r="A2793" t="s">
        <v>14</v>
      </c>
      <c r="B2793" t="s">
        <v>0</v>
      </c>
      <c r="C2793">
        <v>2002</v>
      </c>
      <c r="D2793">
        <v>21</v>
      </c>
      <c r="E2793" t="s">
        <v>28</v>
      </c>
      <c r="F2793">
        <v>6.2357116598481647E-7</v>
      </c>
    </row>
    <row r="2794" spans="1:6" x14ac:dyDescent="0.25">
      <c r="A2794" t="s">
        <v>14</v>
      </c>
      <c r="B2794" t="s">
        <v>0</v>
      </c>
      <c r="C2794">
        <v>2003</v>
      </c>
      <c r="D2794">
        <v>27</v>
      </c>
      <c r="E2794" t="s">
        <v>28</v>
      </c>
      <c r="F2794">
        <v>7.867072154523491E-7</v>
      </c>
    </row>
    <row r="2795" spans="1:6" x14ac:dyDescent="0.25">
      <c r="A2795" t="s">
        <v>14</v>
      </c>
      <c r="B2795" t="s">
        <v>0</v>
      </c>
      <c r="C2795">
        <v>2004</v>
      </c>
      <c r="D2795">
        <v>20</v>
      </c>
      <c r="E2795" t="s">
        <v>28</v>
      </c>
      <c r="F2795">
        <v>0</v>
      </c>
    </row>
    <row r="2796" spans="1:6" x14ac:dyDescent="0.25">
      <c r="A2796" t="s">
        <v>14</v>
      </c>
      <c r="B2796" t="s">
        <v>0</v>
      </c>
      <c r="C2796">
        <v>2005</v>
      </c>
      <c r="D2796">
        <v>5</v>
      </c>
      <c r="E2796" t="s">
        <v>28</v>
      </c>
      <c r="F2796">
        <v>0</v>
      </c>
    </row>
    <row r="2797" spans="1:6" x14ac:dyDescent="0.25">
      <c r="A2797" t="s">
        <v>14</v>
      </c>
      <c r="B2797" t="s">
        <v>0</v>
      </c>
      <c r="C2797">
        <v>2006</v>
      </c>
      <c r="D2797">
        <v>35</v>
      </c>
      <c r="E2797" t="s">
        <v>28</v>
      </c>
      <c r="F2797">
        <v>0</v>
      </c>
    </row>
    <row r="2798" spans="1:6" x14ac:dyDescent="0.25">
      <c r="A2798" t="s">
        <v>14</v>
      </c>
      <c r="B2798" t="s">
        <v>0</v>
      </c>
      <c r="C2798">
        <v>2007</v>
      </c>
      <c r="D2798">
        <v>12</v>
      </c>
      <c r="E2798" t="s">
        <v>28</v>
      </c>
      <c r="F2798">
        <v>0</v>
      </c>
    </row>
    <row r="2799" spans="1:6" x14ac:dyDescent="0.25">
      <c r="A2799" t="s">
        <v>14</v>
      </c>
      <c r="B2799" t="s">
        <v>0</v>
      </c>
      <c r="C2799">
        <v>2008</v>
      </c>
      <c r="D2799">
        <v>16</v>
      </c>
      <c r="E2799" t="s">
        <v>28</v>
      </c>
      <c r="F2799">
        <v>4.8295794173409939E-7</v>
      </c>
    </row>
    <row r="2800" spans="1:6" x14ac:dyDescent="0.25">
      <c r="A2800" t="s">
        <v>14</v>
      </c>
      <c r="B2800" t="s">
        <v>0</v>
      </c>
      <c r="C2800">
        <v>2009</v>
      </c>
      <c r="D2800">
        <v>26</v>
      </c>
      <c r="E2800" t="s">
        <v>28</v>
      </c>
      <c r="F2800">
        <v>0</v>
      </c>
    </row>
    <row r="2801" spans="1:6" x14ac:dyDescent="0.25">
      <c r="A2801" t="s">
        <v>14</v>
      </c>
      <c r="B2801" t="s">
        <v>0</v>
      </c>
      <c r="C2801">
        <v>2010</v>
      </c>
      <c r="D2801">
        <v>30</v>
      </c>
      <c r="E2801" t="s">
        <v>28</v>
      </c>
      <c r="F2801">
        <v>0</v>
      </c>
    </row>
    <row r="2802" spans="1:6" x14ac:dyDescent="0.25">
      <c r="A2802" t="s">
        <v>14</v>
      </c>
      <c r="B2802" t="s">
        <v>0</v>
      </c>
      <c r="C2802">
        <v>2011</v>
      </c>
      <c r="D2802">
        <v>37</v>
      </c>
      <c r="E2802" t="s">
        <v>28</v>
      </c>
      <c r="F2802">
        <v>0</v>
      </c>
    </row>
    <row r="2803" spans="1:6" x14ac:dyDescent="0.25">
      <c r="A2803" t="s">
        <v>14</v>
      </c>
      <c r="B2803" t="s">
        <v>0</v>
      </c>
      <c r="C2803">
        <v>2012</v>
      </c>
      <c r="D2803">
        <v>15</v>
      </c>
      <c r="E2803" t="s">
        <v>28</v>
      </c>
      <c r="F2803">
        <v>4.1624262700832578E-7</v>
      </c>
    </row>
    <row r="2804" spans="1:6" x14ac:dyDescent="0.25">
      <c r="A2804" t="s">
        <v>14</v>
      </c>
      <c r="B2804" t="s">
        <v>0</v>
      </c>
      <c r="C2804">
        <v>2013</v>
      </c>
      <c r="D2804">
        <v>14</v>
      </c>
      <c r="E2804" t="s">
        <v>28</v>
      </c>
      <c r="F2804">
        <v>0</v>
      </c>
    </row>
    <row r="2805" spans="1:6" x14ac:dyDescent="0.25">
      <c r="A2805" t="s">
        <v>14</v>
      </c>
      <c r="B2805" t="s">
        <v>0</v>
      </c>
      <c r="C2805">
        <v>2014</v>
      </c>
      <c r="D2805">
        <v>17</v>
      </c>
      <c r="E2805" t="s">
        <v>28</v>
      </c>
      <c r="F2805">
        <v>0</v>
      </c>
    </row>
    <row r="2806" spans="1:6" x14ac:dyDescent="0.25">
      <c r="A2806" t="s">
        <v>14</v>
      </c>
      <c r="B2806" t="s">
        <v>0</v>
      </c>
      <c r="C2806">
        <v>2015</v>
      </c>
      <c r="D2806">
        <v>24</v>
      </c>
      <c r="E2806" t="s">
        <v>28</v>
      </c>
      <c r="F2806">
        <v>0</v>
      </c>
    </row>
    <row r="2807" spans="1:6" x14ac:dyDescent="0.25">
      <c r="A2807" t="s">
        <v>14</v>
      </c>
      <c r="B2807" t="s">
        <v>0</v>
      </c>
      <c r="C2807">
        <v>2016</v>
      </c>
      <c r="D2807">
        <v>6</v>
      </c>
      <c r="E2807" t="s">
        <v>28</v>
      </c>
      <c r="F2807">
        <v>1.1900226246474703E-5</v>
      </c>
    </row>
    <row r="2808" spans="1:6" x14ac:dyDescent="0.25">
      <c r="A2808" t="s">
        <v>14</v>
      </c>
      <c r="B2808" t="s">
        <v>0</v>
      </c>
      <c r="C2808">
        <v>2017</v>
      </c>
      <c r="D2808">
        <v>4</v>
      </c>
      <c r="E2808" t="s">
        <v>28</v>
      </c>
      <c r="F2808">
        <v>5.0387184101138093E-6</v>
      </c>
    </row>
    <row r="2809" spans="1:6" x14ac:dyDescent="0.25">
      <c r="A2809" t="s">
        <v>14</v>
      </c>
      <c r="B2809" t="s">
        <v>0</v>
      </c>
      <c r="C2809">
        <v>2018</v>
      </c>
      <c r="D2809">
        <v>34</v>
      </c>
      <c r="E2809" t="s">
        <v>28</v>
      </c>
      <c r="F2809">
        <v>0</v>
      </c>
    </row>
    <row r="2810" spans="1:6" x14ac:dyDescent="0.25">
      <c r="A2810" t="s">
        <v>14</v>
      </c>
      <c r="B2810" t="s">
        <v>0</v>
      </c>
      <c r="C2810">
        <v>1980</v>
      </c>
      <c r="D2810">
        <v>22</v>
      </c>
      <c r="E2810" t="s">
        <v>30</v>
      </c>
      <c r="F2810">
        <v>0</v>
      </c>
    </row>
    <row r="2811" spans="1:6" x14ac:dyDescent="0.25">
      <c r="A2811" t="s">
        <v>14</v>
      </c>
      <c r="B2811" t="s">
        <v>0</v>
      </c>
      <c r="C2811">
        <v>1981</v>
      </c>
      <c r="D2811">
        <v>3</v>
      </c>
      <c r="E2811" t="s">
        <v>30</v>
      </c>
      <c r="F2811">
        <v>0</v>
      </c>
    </row>
    <row r="2812" spans="1:6" x14ac:dyDescent="0.25">
      <c r="A2812" t="s">
        <v>14</v>
      </c>
      <c r="B2812" t="s">
        <v>0</v>
      </c>
      <c r="C2812">
        <v>1982</v>
      </c>
      <c r="D2812">
        <v>23</v>
      </c>
      <c r="E2812" t="s">
        <v>30</v>
      </c>
      <c r="F2812">
        <v>0</v>
      </c>
    </row>
    <row r="2813" spans="1:6" x14ac:dyDescent="0.25">
      <c r="A2813" t="s">
        <v>14</v>
      </c>
      <c r="B2813" t="s">
        <v>0</v>
      </c>
      <c r="C2813">
        <v>1983</v>
      </c>
      <c r="D2813">
        <v>1</v>
      </c>
      <c r="E2813" t="s">
        <v>30</v>
      </c>
      <c r="F2813">
        <v>0</v>
      </c>
    </row>
    <row r="2814" spans="1:6" x14ac:dyDescent="0.25">
      <c r="A2814" t="s">
        <v>14</v>
      </c>
      <c r="B2814" t="s">
        <v>0</v>
      </c>
      <c r="C2814">
        <v>1984</v>
      </c>
      <c r="D2814">
        <v>7</v>
      </c>
      <c r="E2814" t="s">
        <v>30</v>
      </c>
      <c r="F2814">
        <v>0</v>
      </c>
    </row>
    <row r="2815" spans="1:6" x14ac:dyDescent="0.25">
      <c r="A2815" t="s">
        <v>14</v>
      </c>
      <c r="B2815" t="s">
        <v>0</v>
      </c>
      <c r="C2815">
        <v>1985</v>
      </c>
      <c r="D2815">
        <v>18</v>
      </c>
      <c r="E2815" t="s">
        <v>30</v>
      </c>
      <c r="F2815">
        <v>0</v>
      </c>
    </row>
    <row r="2816" spans="1:6" x14ac:dyDescent="0.25">
      <c r="A2816" t="s">
        <v>14</v>
      </c>
      <c r="B2816" t="s">
        <v>0</v>
      </c>
      <c r="C2816">
        <v>1986</v>
      </c>
      <c r="D2816">
        <v>32</v>
      </c>
      <c r="E2816" t="s">
        <v>30</v>
      </c>
      <c r="F2816">
        <v>0</v>
      </c>
    </row>
    <row r="2817" spans="1:6" x14ac:dyDescent="0.25">
      <c r="A2817" t="s">
        <v>14</v>
      </c>
      <c r="B2817" t="s">
        <v>0</v>
      </c>
      <c r="C2817">
        <v>1987</v>
      </c>
      <c r="D2817">
        <v>28</v>
      </c>
      <c r="E2817" t="s">
        <v>30</v>
      </c>
      <c r="F2817">
        <v>0</v>
      </c>
    </row>
    <row r="2818" spans="1:6" x14ac:dyDescent="0.25">
      <c r="A2818" t="s">
        <v>14</v>
      </c>
      <c r="B2818" t="s">
        <v>0</v>
      </c>
      <c r="C2818">
        <v>1988</v>
      </c>
      <c r="D2818">
        <v>33</v>
      </c>
      <c r="E2818" t="s">
        <v>30</v>
      </c>
      <c r="F2818">
        <v>0</v>
      </c>
    </row>
    <row r="2819" spans="1:6" x14ac:dyDescent="0.25">
      <c r="A2819" t="s">
        <v>14</v>
      </c>
      <c r="B2819" t="s">
        <v>0</v>
      </c>
      <c r="C2819">
        <v>1989</v>
      </c>
      <c r="D2819">
        <v>39</v>
      </c>
      <c r="E2819" t="s">
        <v>30</v>
      </c>
      <c r="F2819">
        <v>0</v>
      </c>
    </row>
    <row r="2820" spans="1:6" x14ac:dyDescent="0.25">
      <c r="A2820" t="s">
        <v>14</v>
      </c>
      <c r="B2820" t="s">
        <v>0</v>
      </c>
      <c r="C2820">
        <v>1990</v>
      </c>
      <c r="D2820">
        <v>31</v>
      </c>
      <c r="E2820" t="s">
        <v>30</v>
      </c>
      <c r="F2820">
        <v>0</v>
      </c>
    </row>
    <row r="2821" spans="1:6" x14ac:dyDescent="0.25">
      <c r="A2821" t="s">
        <v>14</v>
      </c>
      <c r="B2821" t="s">
        <v>0</v>
      </c>
      <c r="C2821">
        <v>1991</v>
      </c>
      <c r="D2821">
        <v>29</v>
      </c>
      <c r="E2821" t="s">
        <v>30</v>
      </c>
      <c r="F2821">
        <v>0</v>
      </c>
    </row>
    <row r="2822" spans="1:6" x14ac:dyDescent="0.25">
      <c r="A2822" t="s">
        <v>14</v>
      </c>
      <c r="B2822" t="s">
        <v>0</v>
      </c>
      <c r="C2822">
        <v>1992</v>
      </c>
      <c r="D2822">
        <v>11</v>
      </c>
      <c r="E2822" t="s">
        <v>30</v>
      </c>
      <c r="F2822">
        <v>0</v>
      </c>
    </row>
    <row r="2823" spans="1:6" x14ac:dyDescent="0.25">
      <c r="A2823" t="s">
        <v>14</v>
      </c>
      <c r="B2823" t="s">
        <v>0</v>
      </c>
      <c r="C2823">
        <v>1993</v>
      </c>
      <c r="D2823">
        <v>2</v>
      </c>
      <c r="E2823" t="s">
        <v>30</v>
      </c>
      <c r="F2823">
        <v>0</v>
      </c>
    </row>
    <row r="2824" spans="1:6" x14ac:dyDescent="0.25">
      <c r="A2824" t="s">
        <v>14</v>
      </c>
      <c r="B2824" t="s">
        <v>0</v>
      </c>
      <c r="C2824">
        <v>1994</v>
      </c>
      <c r="D2824">
        <v>25</v>
      </c>
      <c r="E2824" t="s">
        <v>30</v>
      </c>
      <c r="F2824">
        <v>0</v>
      </c>
    </row>
    <row r="2825" spans="1:6" x14ac:dyDescent="0.25">
      <c r="A2825" t="s">
        <v>14</v>
      </c>
      <c r="B2825" t="s">
        <v>0</v>
      </c>
      <c r="C2825">
        <v>1995</v>
      </c>
      <c r="D2825">
        <v>13</v>
      </c>
      <c r="E2825" t="s">
        <v>30</v>
      </c>
      <c r="F2825">
        <v>0</v>
      </c>
    </row>
    <row r="2826" spans="1:6" x14ac:dyDescent="0.25">
      <c r="A2826" t="s">
        <v>14</v>
      </c>
      <c r="B2826" t="s">
        <v>0</v>
      </c>
      <c r="C2826">
        <v>1996</v>
      </c>
      <c r="D2826">
        <v>36</v>
      </c>
      <c r="E2826" t="s">
        <v>30</v>
      </c>
      <c r="F2826">
        <v>0</v>
      </c>
    </row>
    <row r="2827" spans="1:6" x14ac:dyDescent="0.25">
      <c r="A2827" t="s">
        <v>14</v>
      </c>
      <c r="B2827" t="s">
        <v>0</v>
      </c>
      <c r="C2827">
        <v>1997</v>
      </c>
      <c r="D2827">
        <v>38</v>
      </c>
      <c r="E2827" t="s">
        <v>30</v>
      </c>
      <c r="F2827">
        <v>0</v>
      </c>
    </row>
    <row r="2828" spans="1:6" x14ac:dyDescent="0.25">
      <c r="A2828" t="s">
        <v>14</v>
      </c>
      <c r="B2828" t="s">
        <v>0</v>
      </c>
      <c r="C2828">
        <v>1998</v>
      </c>
      <c r="D2828">
        <v>19</v>
      </c>
      <c r="E2828" t="s">
        <v>30</v>
      </c>
      <c r="F2828">
        <v>0</v>
      </c>
    </row>
    <row r="2829" spans="1:6" x14ac:dyDescent="0.25">
      <c r="A2829" t="s">
        <v>14</v>
      </c>
      <c r="B2829" t="s">
        <v>0</v>
      </c>
      <c r="C2829">
        <v>1999</v>
      </c>
      <c r="D2829">
        <v>10</v>
      </c>
      <c r="E2829" t="s">
        <v>30</v>
      </c>
      <c r="F2829">
        <v>0</v>
      </c>
    </row>
    <row r="2830" spans="1:6" x14ac:dyDescent="0.25">
      <c r="A2830" t="s">
        <v>14</v>
      </c>
      <c r="B2830" t="s">
        <v>0</v>
      </c>
      <c r="C2830">
        <v>2000</v>
      </c>
      <c r="D2830">
        <v>8</v>
      </c>
      <c r="E2830" t="s">
        <v>30</v>
      </c>
      <c r="F2830">
        <v>0</v>
      </c>
    </row>
    <row r="2831" spans="1:6" x14ac:dyDescent="0.25">
      <c r="A2831" t="s">
        <v>14</v>
      </c>
      <c r="B2831" t="s">
        <v>0</v>
      </c>
      <c r="C2831">
        <v>2001</v>
      </c>
      <c r="D2831">
        <v>9</v>
      </c>
      <c r="E2831" t="s">
        <v>30</v>
      </c>
      <c r="F2831">
        <v>0</v>
      </c>
    </row>
    <row r="2832" spans="1:6" x14ac:dyDescent="0.25">
      <c r="A2832" t="s">
        <v>14</v>
      </c>
      <c r="B2832" t="s">
        <v>0</v>
      </c>
      <c r="C2832">
        <v>2002</v>
      </c>
      <c r="D2832">
        <v>21</v>
      </c>
      <c r="E2832" t="s">
        <v>30</v>
      </c>
      <c r="F2832">
        <v>0</v>
      </c>
    </row>
    <row r="2833" spans="1:6" x14ac:dyDescent="0.25">
      <c r="A2833" t="s">
        <v>14</v>
      </c>
      <c r="B2833" t="s">
        <v>0</v>
      </c>
      <c r="C2833">
        <v>2003</v>
      </c>
      <c r="D2833">
        <v>27</v>
      </c>
      <c r="E2833" t="s">
        <v>30</v>
      </c>
      <c r="F2833">
        <v>0</v>
      </c>
    </row>
    <row r="2834" spans="1:6" x14ac:dyDescent="0.25">
      <c r="A2834" t="s">
        <v>14</v>
      </c>
      <c r="B2834" t="s">
        <v>0</v>
      </c>
      <c r="C2834">
        <v>2004</v>
      </c>
      <c r="D2834">
        <v>20</v>
      </c>
      <c r="E2834" t="s">
        <v>30</v>
      </c>
      <c r="F2834">
        <v>0</v>
      </c>
    </row>
    <row r="2835" spans="1:6" x14ac:dyDescent="0.25">
      <c r="A2835" t="s">
        <v>14</v>
      </c>
      <c r="B2835" t="s">
        <v>0</v>
      </c>
      <c r="C2835">
        <v>2005</v>
      </c>
      <c r="D2835">
        <v>5</v>
      </c>
      <c r="E2835" t="s">
        <v>30</v>
      </c>
      <c r="F2835">
        <v>0</v>
      </c>
    </row>
    <row r="2836" spans="1:6" x14ac:dyDescent="0.25">
      <c r="A2836" t="s">
        <v>14</v>
      </c>
      <c r="B2836" t="s">
        <v>0</v>
      </c>
      <c r="C2836">
        <v>2006</v>
      </c>
      <c r="D2836">
        <v>35</v>
      </c>
      <c r="E2836" t="s">
        <v>30</v>
      </c>
      <c r="F2836">
        <v>0</v>
      </c>
    </row>
    <row r="2837" spans="1:6" x14ac:dyDescent="0.25">
      <c r="A2837" t="s">
        <v>14</v>
      </c>
      <c r="B2837" t="s">
        <v>0</v>
      </c>
      <c r="C2837">
        <v>2007</v>
      </c>
      <c r="D2837">
        <v>12</v>
      </c>
      <c r="E2837" t="s">
        <v>30</v>
      </c>
      <c r="F2837">
        <v>0</v>
      </c>
    </row>
    <row r="2838" spans="1:6" x14ac:dyDescent="0.25">
      <c r="A2838" t="s">
        <v>14</v>
      </c>
      <c r="B2838" t="s">
        <v>0</v>
      </c>
      <c r="C2838">
        <v>2008</v>
      </c>
      <c r="D2838">
        <v>16</v>
      </c>
      <c r="E2838" t="s">
        <v>30</v>
      </c>
      <c r="F2838">
        <v>0</v>
      </c>
    </row>
    <row r="2839" spans="1:6" x14ac:dyDescent="0.25">
      <c r="A2839" t="s">
        <v>14</v>
      </c>
      <c r="B2839" t="s">
        <v>0</v>
      </c>
      <c r="C2839">
        <v>2009</v>
      </c>
      <c r="D2839">
        <v>26</v>
      </c>
      <c r="E2839" t="s">
        <v>30</v>
      </c>
      <c r="F2839">
        <v>0</v>
      </c>
    </row>
    <row r="2840" spans="1:6" x14ac:dyDescent="0.25">
      <c r="A2840" t="s">
        <v>14</v>
      </c>
      <c r="B2840" t="s">
        <v>0</v>
      </c>
      <c r="C2840">
        <v>2010</v>
      </c>
      <c r="D2840">
        <v>30</v>
      </c>
      <c r="E2840" t="s">
        <v>30</v>
      </c>
      <c r="F2840">
        <v>0</v>
      </c>
    </row>
    <row r="2841" spans="1:6" x14ac:dyDescent="0.25">
      <c r="A2841" t="s">
        <v>14</v>
      </c>
      <c r="B2841" t="s">
        <v>0</v>
      </c>
      <c r="C2841">
        <v>2011</v>
      </c>
      <c r="D2841">
        <v>37</v>
      </c>
      <c r="E2841" t="s">
        <v>30</v>
      </c>
      <c r="F2841">
        <v>0</v>
      </c>
    </row>
    <row r="2842" spans="1:6" x14ac:dyDescent="0.25">
      <c r="A2842" t="s">
        <v>14</v>
      </c>
      <c r="B2842" t="s">
        <v>0</v>
      </c>
      <c r="C2842">
        <v>2012</v>
      </c>
      <c r="D2842">
        <v>15</v>
      </c>
      <c r="E2842" t="s">
        <v>30</v>
      </c>
      <c r="F2842">
        <v>0</v>
      </c>
    </row>
    <row r="2843" spans="1:6" x14ac:dyDescent="0.25">
      <c r="A2843" t="s">
        <v>14</v>
      </c>
      <c r="B2843" t="s">
        <v>0</v>
      </c>
      <c r="C2843">
        <v>2013</v>
      </c>
      <c r="D2843">
        <v>14</v>
      </c>
      <c r="E2843" t="s">
        <v>30</v>
      </c>
      <c r="F2843">
        <v>0</v>
      </c>
    </row>
    <row r="2844" spans="1:6" x14ac:dyDescent="0.25">
      <c r="A2844" t="s">
        <v>14</v>
      </c>
      <c r="B2844" t="s">
        <v>0</v>
      </c>
      <c r="C2844">
        <v>2014</v>
      </c>
      <c r="D2844">
        <v>17</v>
      </c>
      <c r="E2844" t="s">
        <v>30</v>
      </c>
      <c r="F2844">
        <v>0</v>
      </c>
    </row>
    <row r="2845" spans="1:6" x14ac:dyDescent="0.25">
      <c r="A2845" t="s">
        <v>14</v>
      </c>
      <c r="B2845" t="s">
        <v>0</v>
      </c>
      <c r="C2845">
        <v>2015</v>
      </c>
      <c r="D2845">
        <v>24</v>
      </c>
      <c r="E2845" t="s">
        <v>30</v>
      </c>
      <c r="F2845">
        <v>0</v>
      </c>
    </row>
    <row r="2846" spans="1:6" x14ac:dyDescent="0.25">
      <c r="A2846" t="s">
        <v>14</v>
      </c>
      <c r="B2846" t="s">
        <v>0</v>
      </c>
      <c r="C2846">
        <v>2016</v>
      </c>
      <c r="D2846">
        <v>6</v>
      </c>
      <c r="E2846" t="s">
        <v>30</v>
      </c>
      <c r="F2846">
        <v>0</v>
      </c>
    </row>
    <row r="2847" spans="1:6" x14ac:dyDescent="0.25">
      <c r="A2847" t="s">
        <v>14</v>
      </c>
      <c r="B2847" t="s">
        <v>0</v>
      </c>
      <c r="C2847">
        <v>2017</v>
      </c>
      <c r="D2847">
        <v>4</v>
      </c>
      <c r="E2847" t="s">
        <v>30</v>
      </c>
      <c r="F2847">
        <v>0</v>
      </c>
    </row>
    <row r="2848" spans="1:6" x14ac:dyDescent="0.25">
      <c r="A2848" t="s">
        <v>14</v>
      </c>
      <c r="B2848" t="s">
        <v>0</v>
      </c>
      <c r="C2848">
        <v>2018</v>
      </c>
      <c r="D2848">
        <v>34</v>
      </c>
      <c r="E2848" t="s">
        <v>30</v>
      </c>
      <c r="F2848">
        <v>0</v>
      </c>
    </row>
    <row r="2849" spans="1:6" x14ac:dyDescent="0.25">
      <c r="A2849" t="s">
        <v>14</v>
      </c>
      <c r="B2849" t="s">
        <v>0</v>
      </c>
      <c r="C2849">
        <v>1980</v>
      </c>
      <c r="D2849">
        <v>22</v>
      </c>
      <c r="E2849" t="s">
        <v>31</v>
      </c>
      <c r="F2849">
        <v>0</v>
      </c>
    </row>
    <row r="2850" spans="1:6" x14ac:dyDescent="0.25">
      <c r="A2850" t="s">
        <v>14</v>
      </c>
      <c r="B2850" t="s">
        <v>0</v>
      </c>
      <c r="C2850">
        <v>1981</v>
      </c>
      <c r="D2850">
        <v>3</v>
      </c>
      <c r="E2850" t="s">
        <v>31</v>
      </c>
      <c r="F2850">
        <v>0</v>
      </c>
    </row>
    <row r="2851" spans="1:6" x14ac:dyDescent="0.25">
      <c r="A2851" t="s">
        <v>14</v>
      </c>
      <c r="B2851" t="s">
        <v>0</v>
      </c>
      <c r="C2851">
        <v>1982</v>
      </c>
      <c r="D2851">
        <v>23</v>
      </c>
      <c r="E2851" t="s">
        <v>31</v>
      </c>
      <c r="F2851">
        <v>0</v>
      </c>
    </row>
    <row r="2852" spans="1:6" x14ac:dyDescent="0.25">
      <c r="A2852" t="s">
        <v>14</v>
      </c>
      <c r="B2852" t="s">
        <v>0</v>
      </c>
      <c r="C2852">
        <v>1983</v>
      </c>
      <c r="D2852">
        <v>1</v>
      </c>
      <c r="E2852" t="s">
        <v>31</v>
      </c>
      <c r="F2852">
        <v>0</v>
      </c>
    </row>
    <row r="2853" spans="1:6" x14ac:dyDescent="0.25">
      <c r="A2853" t="s">
        <v>14</v>
      </c>
      <c r="B2853" t="s">
        <v>0</v>
      </c>
      <c r="C2853">
        <v>1984</v>
      </c>
      <c r="D2853">
        <v>7</v>
      </c>
      <c r="E2853" t="s">
        <v>31</v>
      </c>
      <c r="F2853">
        <v>0</v>
      </c>
    </row>
    <row r="2854" spans="1:6" x14ac:dyDescent="0.25">
      <c r="A2854" t="s">
        <v>14</v>
      </c>
      <c r="B2854" t="s">
        <v>0</v>
      </c>
      <c r="C2854">
        <v>1985</v>
      </c>
      <c r="D2854">
        <v>18</v>
      </c>
      <c r="E2854" t="s">
        <v>31</v>
      </c>
      <c r="F2854">
        <v>0</v>
      </c>
    </row>
    <row r="2855" spans="1:6" x14ac:dyDescent="0.25">
      <c r="A2855" t="s">
        <v>14</v>
      </c>
      <c r="B2855" t="s">
        <v>0</v>
      </c>
      <c r="C2855">
        <v>1986</v>
      </c>
      <c r="D2855">
        <v>32</v>
      </c>
      <c r="E2855" t="s">
        <v>31</v>
      </c>
      <c r="F2855">
        <v>0</v>
      </c>
    </row>
    <row r="2856" spans="1:6" x14ac:dyDescent="0.25">
      <c r="A2856" t="s">
        <v>14</v>
      </c>
      <c r="B2856" t="s">
        <v>0</v>
      </c>
      <c r="C2856">
        <v>1987</v>
      </c>
      <c r="D2856">
        <v>28</v>
      </c>
      <c r="E2856" t="s">
        <v>31</v>
      </c>
      <c r="F2856">
        <v>0</v>
      </c>
    </row>
    <row r="2857" spans="1:6" x14ac:dyDescent="0.25">
      <c r="A2857" t="s">
        <v>14</v>
      </c>
      <c r="B2857" t="s">
        <v>0</v>
      </c>
      <c r="C2857">
        <v>1988</v>
      </c>
      <c r="D2857">
        <v>33</v>
      </c>
      <c r="E2857" t="s">
        <v>31</v>
      </c>
      <c r="F2857">
        <v>0</v>
      </c>
    </row>
    <row r="2858" spans="1:6" x14ac:dyDescent="0.25">
      <c r="A2858" t="s">
        <v>14</v>
      </c>
      <c r="B2858" t="s">
        <v>0</v>
      </c>
      <c r="C2858">
        <v>1989</v>
      </c>
      <c r="D2858">
        <v>39</v>
      </c>
      <c r="E2858" t="s">
        <v>31</v>
      </c>
      <c r="F2858">
        <v>0</v>
      </c>
    </row>
    <row r="2859" spans="1:6" x14ac:dyDescent="0.25">
      <c r="A2859" t="s">
        <v>14</v>
      </c>
      <c r="B2859" t="s">
        <v>0</v>
      </c>
      <c r="C2859">
        <v>1990</v>
      </c>
      <c r="D2859">
        <v>31</v>
      </c>
      <c r="E2859" t="s">
        <v>31</v>
      </c>
      <c r="F2859">
        <v>0</v>
      </c>
    </row>
    <row r="2860" spans="1:6" x14ac:dyDescent="0.25">
      <c r="A2860" t="s">
        <v>14</v>
      </c>
      <c r="B2860" t="s">
        <v>0</v>
      </c>
      <c r="C2860">
        <v>1991</v>
      </c>
      <c r="D2860">
        <v>29</v>
      </c>
      <c r="E2860" t="s">
        <v>31</v>
      </c>
      <c r="F2860">
        <v>0</v>
      </c>
    </row>
    <row r="2861" spans="1:6" x14ac:dyDescent="0.25">
      <c r="A2861" t="s">
        <v>14</v>
      </c>
      <c r="B2861" t="s">
        <v>0</v>
      </c>
      <c r="C2861">
        <v>1992</v>
      </c>
      <c r="D2861">
        <v>11</v>
      </c>
      <c r="E2861" t="s">
        <v>31</v>
      </c>
      <c r="F2861">
        <v>0</v>
      </c>
    </row>
    <row r="2862" spans="1:6" x14ac:dyDescent="0.25">
      <c r="A2862" t="s">
        <v>14</v>
      </c>
      <c r="B2862" t="s">
        <v>0</v>
      </c>
      <c r="C2862">
        <v>1993</v>
      </c>
      <c r="D2862">
        <v>2</v>
      </c>
      <c r="E2862" t="s">
        <v>31</v>
      </c>
      <c r="F2862">
        <v>0</v>
      </c>
    </row>
    <row r="2863" spans="1:6" x14ac:dyDescent="0.25">
      <c r="A2863" t="s">
        <v>14</v>
      </c>
      <c r="B2863" t="s">
        <v>0</v>
      </c>
      <c r="C2863">
        <v>1994</v>
      </c>
      <c r="D2863">
        <v>25</v>
      </c>
      <c r="E2863" t="s">
        <v>31</v>
      </c>
      <c r="F2863">
        <v>0</v>
      </c>
    </row>
    <row r="2864" spans="1:6" x14ac:dyDescent="0.25">
      <c r="A2864" t="s">
        <v>14</v>
      </c>
      <c r="B2864" t="s">
        <v>0</v>
      </c>
      <c r="C2864">
        <v>1995</v>
      </c>
      <c r="D2864">
        <v>13</v>
      </c>
      <c r="E2864" t="s">
        <v>31</v>
      </c>
      <c r="F2864">
        <v>0</v>
      </c>
    </row>
    <row r="2865" spans="1:6" x14ac:dyDescent="0.25">
      <c r="A2865" t="s">
        <v>14</v>
      </c>
      <c r="B2865" t="s">
        <v>0</v>
      </c>
      <c r="C2865">
        <v>1996</v>
      </c>
      <c r="D2865">
        <v>36</v>
      </c>
      <c r="E2865" t="s">
        <v>31</v>
      </c>
      <c r="F2865">
        <v>0</v>
      </c>
    </row>
    <row r="2866" spans="1:6" x14ac:dyDescent="0.25">
      <c r="A2866" t="s">
        <v>14</v>
      </c>
      <c r="B2866" t="s">
        <v>0</v>
      </c>
      <c r="C2866">
        <v>1997</v>
      </c>
      <c r="D2866">
        <v>38</v>
      </c>
      <c r="E2866" t="s">
        <v>31</v>
      </c>
      <c r="F2866">
        <v>0</v>
      </c>
    </row>
    <row r="2867" spans="1:6" x14ac:dyDescent="0.25">
      <c r="A2867" t="s">
        <v>14</v>
      </c>
      <c r="B2867" t="s">
        <v>0</v>
      </c>
      <c r="C2867">
        <v>1998</v>
      </c>
      <c r="D2867">
        <v>19</v>
      </c>
      <c r="E2867" t="s">
        <v>31</v>
      </c>
      <c r="F2867">
        <v>0</v>
      </c>
    </row>
    <row r="2868" spans="1:6" x14ac:dyDescent="0.25">
      <c r="A2868" t="s">
        <v>14</v>
      </c>
      <c r="B2868" t="s">
        <v>0</v>
      </c>
      <c r="C2868">
        <v>1999</v>
      </c>
      <c r="D2868">
        <v>10</v>
      </c>
      <c r="E2868" t="s">
        <v>31</v>
      </c>
      <c r="F2868">
        <v>0</v>
      </c>
    </row>
    <row r="2869" spans="1:6" x14ac:dyDescent="0.25">
      <c r="A2869" t="s">
        <v>14</v>
      </c>
      <c r="B2869" t="s">
        <v>0</v>
      </c>
      <c r="C2869">
        <v>2000</v>
      </c>
      <c r="D2869">
        <v>8</v>
      </c>
      <c r="E2869" t="s">
        <v>31</v>
      </c>
      <c r="F2869">
        <v>0</v>
      </c>
    </row>
    <row r="2870" spans="1:6" x14ac:dyDescent="0.25">
      <c r="A2870" t="s">
        <v>14</v>
      </c>
      <c r="B2870" t="s">
        <v>0</v>
      </c>
      <c r="C2870">
        <v>2001</v>
      </c>
      <c r="D2870">
        <v>9</v>
      </c>
      <c r="E2870" t="s">
        <v>31</v>
      </c>
      <c r="F2870">
        <v>0</v>
      </c>
    </row>
    <row r="2871" spans="1:6" x14ac:dyDescent="0.25">
      <c r="A2871" t="s">
        <v>14</v>
      </c>
      <c r="B2871" t="s">
        <v>0</v>
      </c>
      <c r="C2871">
        <v>2002</v>
      </c>
      <c r="D2871">
        <v>21</v>
      </c>
      <c r="E2871" t="s">
        <v>31</v>
      </c>
      <c r="F2871">
        <v>0</v>
      </c>
    </row>
    <row r="2872" spans="1:6" x14ac:dyDescent="0.25">
      <c r="A2872" t="s">
        <v>14</v>
      </c>
      <c r="B2872" t="s">
        <v>0</v>
      </c>
      <c r="C2872">
        <v>2003</v>
      </c>
      <c r="D2872">
        <v>27</v>
      </c>
      <c r="E2872" t="s">
        <v>31</v>
      </c>
      <c r="F2872">
        <v>0</v>
      </c>
    </row>
    <row r="2873" spans="1:6" x14ac:dyDescent="0.25">
      <c r="A2873" t="s">
        <v>14</v>
      </c>
      <c r="B2873" t="s">
        <v>0</v>
      </c>
      <c r="C2873">
        <v>2004</v>
      </c>
      <c r="D2873">
        <v>20</v>
      </c>
      <c r="E2873" t="s">
        <v>31</v>
      </c>
      <c r="F2873">
        <v>0</v>
      </c>
    </row>
    <row r="2874" spans="1:6" x14ac:dyDescent="0.25">
      <c r="A2874" t="s">
        <v>14</v>
      </c>
      <c r="B2874" t="s">
        <v>0</v>
      </c>
      <c r="C2874">
        <v>2005</v>
      </c>
      <c r="D2874">
        <v>5</v>
      </c>
      <c r="E2874" t="s">
        <v>31</v>
      </c>
      <c r="F2874">
        <v>0</v>
      </c>
    </row>
    <row r="2875" spans="1:6" x14ac:dyDescent="0.25">
      <c r="A2875" t="s">
        <v>14</v>
      </c>
      <c r="B2875" t="s">
        <v>0</v>
      </c>
      <c r="C2875">
        <v>2006</v>
      </c>
      <c r="D2875">
        <v>35</v>
      </c>
      <c r="E2875" t="s">
        <v>31</v>
      </c>
      <c r="F2875">
        <v>0</v>
      </c>
    </row>
    <row r="2876" spans="1:6" x14ac:dyDescent="0.25">
      <c r="A2876" t="s">
        <v>14</v>
      </c>
      <c r="B2876" t="s">
        <v>0</v>
      </c>
      <c r="C2876">
        <v>2007</v>
      </c>
      <c r="D2876">
        <v>12</v>
      </c>
      <c r="E2876" t="s">
        <v>31</v>
      </c>
      <c r="F2876">
        <v>0</v>
      </c>
    </row>
    <row r="2877" spans="1:6" x14ac:dyDescent="0.25">
      <c r="A2877" t="s">
        <v>14</v>
      </c>
      <c r="B2877" t="s">
        <v>0</v>
      </c>
      <c r="C2877">
        <v>2008</v>
      </c>
      <c r="D2877">
        <v>16</v>
      </c>
      <c r="E2877" t="s">
        <v>31</v>
      </c>
      <c r="F2877">
        <v>0</v>
      </c>
    </row>
    <row r="2878" spans="1:6" x14ac:dyDescent="0.25">
      <c r="A2878" t="s">
        <v>14</v>
      </c>
      <c r="B2878" t="s">
        <v>0</v>
      </c>
      <c r="C2878">
        <v>2009</v>
      </c>
      <c r="D2878">
        <v>26</v>
      </c>
      <c r="E2878" t="s">
        <v>31</v>
      </c>
      <c r="F2878">
        <v>0</v>
      </c>
    </row>
    <row r="2879" spans="1:6" x14ac:dyDescent="0.25">
      <c r="A2879" t="s">
        <v>14</v>
      </c>
      <c r="B2879" t="s">
        <v>0</v>
      </c>
      <c r="C2879">
        <v>2010</v>
      </c>
      <c r="D2879">
        <v>30</v>
      </c>
      <c r="E2879" t="s">
        <v>31</v>
      </c>
      <c r="F2879">
        <v>0</v>
      </c>
    </row>
    <row r="2880" spans="1:6" x14ac:dyDescent="0.25">
      <c r="A2880" t="s">
        <v>14</v>
      </c>
      <c r="B2880" t="s">
        <v>0</v>
      </c>
      <c r="C2880">
        <v>2011</v>
      </c>
      <c r="D2880">
        <v>37</v>
      </c>
      <c r="E2880" t="s">
        <v>31</v>
      </c>
      <c r="F2880">
        <v>0</v>
      </c>
    </row>
    <row r="2881" spans="1:6" x14ac:dyDescent="0.25">
      <c r="A2881" t="s">
        <v>14</v>
      </c>
      <c r="B2881" t="s">
        <v>0</v>
      </c>
      <c r="C2881">
        <v>2012</v>
      </c>
      <c r="D2881">
        <v>15</v>
      </c>
      <c r="E2881" t="s">
        <v>31</v>
      </c>
      <c r="F2881">
        <v>0</v>
      </c>
    </row>
    <row r="2882" spans="1:6" x14ac:dyDescent="0.25">
      <c r="A2882" t="s">
        <v>14</v>
      </c>
      <c r="B2882" t="s">
        <v>0</v>
      </c>
      <c r="C2882">
        <v>2013</v>
      </c>
      <c r="D2882">
        <v>14</v>
      </c>
      <c r="E2882" t="s">
        <v>31</v>
      </c>
      <c r="F2882">
        <v>0</v>
      </c>
    </row>
    <row r="2883" spans="1:6" x14ac:dyDescent="0.25">
      <c r="A2883" t="s">
        <v>14</v>
      </c>
      <c r="B2883" t="s">
        <v>0</v>
      </c>
      <c r="C2883">
        <v>2014</v>
      </c>
      <c r="D2883">
        <v>17</v>
      </c>
      <c r="E2883" t="s">
        <v>31</v>
      </c>
      <c r="F2883">
        <v>0</v>
      </c>
    </row>
    <row r="2884" spans="1:6" x14ac:dyDescent="0.25">
      <c r="A2884" t="s">
        <v>14</v>
      </c>
      <c r="B2884" t="s">
        <v>0</v>
      </c>
      <c r="C2884">
        <v>2015</v>
      </c>
      <c r="D2884">
        <v>24</v>
      </c>
      <c r="E2884" t="s">
        <v>31</v>
      </c>
      <c r="F2884">
        <v>0</v>
      </c>
    </row>
    <row r="2885" spans="1:6" x14ac:dyDescent="0.25">
      <c r="A2885" t="s">
        <v>14</v>
      </c>
      <c r="B2885" t="s">
        <v>0</v>
      </c>
      <c r="C2885">
        <v>2016</v>
      </c>
      <c r="D2885">
        <v>6</v>
      </c>
      <c r="E2885" t="s">
        <v>31</v>
      </c>
      <c r="F2885">
        <v>0</v>
      </c>
    </row>
    <row r="2886" spans="1:6" x14ac:dyDescent="0.25">
      <c r="A2886" t="s">
        <v>14</v>
      </c>
      <c r="B2886" t="s">
        <v>0</v>
      </c>
      <c r="C2886">
        <v>2017</v>
      </c>
      <c r="D2886">
        <v>4</v>
      </c>
      <c r="E2886" t="s">
        <v>31</v>
      </c>
      <c r="F2886">
        <v>0</v>
      </c>
    </row>
    <row r="2887" spans="1:6" x14ac:dyDescent="0.25">
      <c r="A2887" t="s">
        <v>14</v>
      </c>
      <c r="B2887" t="s">
        <v>0</v>
      </c>
      <c r="C2887">
        <v>2018</v>
      </c>
      <c r="D2887">
        <v>34</v>
      </c>
      <c r="E2887" t="s">
        <v>31</v>
      </c>
      <c r="F2887">
        <v>0</v>
      </c>
    </row>
    <row r="2888" spans="1:6" x14ac:dyDescent="0.25">
      <c r="A2888" t="s">
        <v>14</v>
      </c>
      <c r="B2888" t="s">
        <v>0</v>
      </c>
      <c r="C2888">
        <v>1980</v>
      </c>
      <c r="D2888">
        <v>22</v>
      </c>
      <c r="E2888" t="s">
        <v>32</v>
      </c>
      <c r="F2888">
        <v>0</v>
      </c>
    </row>
    <row r="2889" spans="1:6" x14ac:dyDescent="0.25">
      <c r="A2889" t="s">
        <v>14</v>
      </c>
      <c r="B2889" t="s">
        <v>0</v>
      </c>
      <c r="C2889">
        <v>1981</v>
      </c>
      <c r="D2889">
        <v>3</v>
      </c>
      <c r="E2889" t="s">
        <v>32</v>
      </c>
      <c r="F2889">
        <v>0</v>
      </c>
    </row>
    <row r="2890" spans="1:6" x14ac:dyDescent="0.25">
      <c r="A2890" t="s">
        <v>14</v>
      </c>
      <c r="B2890" t="s">
        <v>0</v>
      </c>
      <c r="C2890">
        <v>1982</v>
      </c>
      <c r="D2890">
        <v>23</v>
      </c>
      <c r="E2890" t="s">
        <v>32</v>
      </c>
      <c r="F2890">
        <v>0</v>
      </c>
    </row>
    <row r="2891" spans="1:6" x14ac:dyDescent="0.25">
      <c r="A2891" t="s">
        <v>14</v>
      </c>
      <c r="B2891" t="s">
        <v>0</v>
      </c>
      <c r="C2891">
        <v>1983</v>
      </c>
      <c r="D2891">
        <v>1</v>
      </c>
      <c r="E2891" t="s">
        <v>32</v>
      </c>
      <c r="F2891">
        <v>0</v>
      </c>
    </row>
    <row r="2892" spans="1:6" x14ac:dyDescent="0.25">
      <c r="A2892" t="s">
        <v>14</v>
      </c>
      <c r="B2892" t="s">
        <v>0</v>
      </c>
      <c r="C2892">
        <v>1984</v>
      </c>
      <c r="D2892">
        <v>7</v>
      </c>
      <c r="E2892" t="s">
        <v>32</v>
      </c>
      <c r="F2892">
        <v>0</v>
      </c>
    </row>
    <row r="2893" spans="1:6" x14ac:dyDescent="0.25">
      <c r="A2893" t="s">
        <v>14</v>
      </c>
      <c r="B2893" t="s">
        <v>0</v>
      </c>
      <c r="C2893">
        <v>1985</v>
      </c>
      <c r="D2893">
        <v>18</v>
      </c>
      <c r="E2893" t="s">
        <v>32</v>
      </c>
      <c r="F2893">
        <v>0</v>
      </c>
    </row>
    <row r="2894" spans="1:6" x14ac:dyDescent="0.25">
      <c r="A2894" t="s">
        <v>14</v>
      </c>
      <c r="B2894" t="s">
        <v>0</v>
      </c>
      <c r="C2894">
        <v>1986</v>
      </c>
      <c r="D2894">
        <v>32</v>
      </c>
      <c r="E2894" t="s">
        <v>32</v>
      </c>
      <c r="F2894">
        <v>0</v>
      </c>
    </row>
    <row r="2895" spans="1:6" x14ac:dyDescent="0.25">
      <c r="A2895" t="s">
        <v>14</v>
      </c>
      <c r="B2895" t="s">
        <v>0</v>
      </c>
      <c r="C2895">
        <v>1987</v>
      </c>
      <c r="D2895">
        <v>28</v>
      </c>
      <c r="E2895" t="s">
        <v>32</v>
      </c>
      <c r="F2895">
        <v>0</v>
      </c>
    </row>
    <row r="2896" spans="1:6" x14ac:dyDescent="0.25">
      <c r="A2896" t="s">
        <v>14</v>
      </c>
      <c r="B2896" t="s">
        <v>0</v>
      </c>
      <c r="C2896">
        <v>1988</v>
      </c>
      <c r="D2896">
        <v>33</v>
      </c>
      <c r="E2896" t="s">
        <v>32</v>
      </c>
      <c r="F2896">
        <v>0</v>
      </c>
    </row>
    <row r="2897" spans="1:6" x14ac:dyDescent="0.25">
      <c r="A2897" t="s">
        <v>14</v>
      </c>
      <c r="B2897" t="s">
        <v>0</v>
      </c>
      <c r="C2897">
        <v>1989</v>
      </c>
      <c r="D2897">
        <v>39</v>
      </c>
      <c r="E2897" t="s">
        <v>32</v>
      </c>
      <c r="F2897">
        <v>0</v>
      </c>
    </row>
    <row r="2898" spans="1:6" x14ac:dyDescent="0.25">
      <c r="A2898" t="s">
        <v>14</v>
      </c>
      <c r="B2898" t="s">
        <v>0</v>
      </c>
      <c r="C2898">
        <v>1990</v>
      </c>
      <c r="D2898">
        <v>31</v>
      </c>
      <c r="E2898" t="s">
        <v>32</v>
      </c>
      <c r="F2898">
        <v>0</v>
      </c>
    </row>
    <row r="2899" spans="1:6" x14ac:dyDescent="0.25">
      <c r="A2899" t="s">
        <v>14</v>
      </c>
      <c r="B2899" t="s">
        <v>0</v>
      </c>
      <c r="C2899">
        <v>1991</v>
      </c>
      <c r="D2899">
        <v>29</v>
      </c>
      <c r="E2899" t="s">
        <v>32</v>
      </c>
      <c r="F2899">
        <v>0</v>
      </c>
    </row>
    <row r="2900" spans="1:6" x14ac:dyDescent="0.25">
      <c r="A2900" t="s">
        <v>14</v>
      </c>
      <c r="B2900" t="s">
        <v>0</v>
      </c>
      <c r="C2900">
        <v>1992</v>
      </c>
      <c r="D2900">
        <v>11</v>
      </c>
      <c r="E2900" t="s">
        <v>32</v>
      </c>
      <c r="F2900">
        <v>0</v>
      </c>
    </row>
    <row r="2901" spans="1:6" x14ac:dyDescent="0.25">
      <c r="A2901" t="s">
        <v>14</v>
      </c>
      <c r="B2901" t="s">
        <v>0</v>
      </c>
      <c r="C2901">
        <v>1993</v>
      </c>
      <c r="D2901">
        <v>2</v>
      </c>
      <c r="E2901" t="s">
        <v>32</v>
      </c>
      <c r="F2901">
        <v>0</v>
      </c>
    </row>
    <row r="2902" spans="1:6" x14ac:dyDescent="0.25">
      <c r="A2902" t="s">
        <v>14</v>
      </c>
      <c r="B2902" t="s">
        <v>0</v>
      </c>
      <c r="C2902">
        <v>1994</v>
      </c>
      <c r="D2902">
        <v>25</v>
      </c>
      <c r="E2902" t="s">
        <v>32</v>
      </c>
      <c r="F2902">
        <v>0</v>
      </c>
    </row>
    <row r="2903" spans="1:6" x14ac:dyDescent="0.25">
      <c r="A2903" t="s">
        <v>14</v>
      </c>
      <c r="B2903" t="s">
        <v>0</v>
      </c>
      <c r="C2903">
        <v>1995</v>
      </c>
      <c r="D2903">
        <v>13</v>
      </c>
      <c r="E2903" t="s">
        <v>32</v>
      </c>
      <c r="F2903">
        <v>0</v>
      </c>
    </row>
    <row r="2904" spans="1:6" x14ac:dyDescent="0.25">
      <c r="A2904" t="s">
        <v>14</v>
      </c>
      <c r="B2904" t="s">
        <v>0</v>
      </c>
      <c r="C2904">
        <v>1996</v>
      </c>
      <c r="D2904">
        <v>36</v>
      </c>
      <c r="E2904" t="s">
        <v>32</v>
      </c>
      <c r="F2904">
        <v>0</v>
      </c>
    </row>
    <row r="2905" spans="1:6" x14ac:dyDescent="0.25">
      <c r="A2905" t="s">
        <v>14</v>
      </c>
      <c r="B2905" t="s">
        <v>0</v>
      </c>
      <c r="C2905">
        <v>1997</v>
      </c>
      <c r="D2905">
        <v>38</v>
      </c>
      <c r="E2905" t="s">
        <v>32</v>
      </c>
      <c r="F2905">
        <v>0</v>
      </c>
    </row>
    <row r="2906" spans="1:6" x14ac:dyDescent="0.25">
      <c r="A2906" t="s">
        <v>14</v>
      </c>
      <c r="B2906" t="s">
        <v>0</v>
      </c>
      <c r="C2906">
        <v>1998</v>
      </c>
      <c r="D2906">
        <v>19</v>
      </c>
      <c r="E2906" t="s">
        <v>32</v>
      </c>
      <c r="F2906">
        <v>0</v>
      </c>
    </row>
    <row r="2907" spans="1:6" x14ac:dyDescent="0.25">
      <c r="A2907" t="s">
        <v>14</v>
      </c>
      <c r="B2907" t="s">
        <v>0</v>
      </c>
      <c r="C2907">
        <v>1999</v>
      </c>
      <c r="D2907">
        <v>10</v>
      </c>
      <c r="E2907" t="s">
        <v>32</v>
      </c>
      <c r="F2907">
        <v>0</v>
      </c>
    </row>
    <row r="2908" spans="1:6" x14ac:dyDescent="0.25">
      <c r="A2908" t="s">
        <v>14</v>
      </c>
      <c r="B2908" t="s">
        <v>0</v>
      </c>
      <c r="C2908">
        <v>2000</v>
      </c>
      <c r="D2908">
        <v>8</v>
      </c>
      <c r="E2908" t="s">
        <v>32</v>
      </c>
      <c r="F2908">
        <v>0</v>
      </c>
    </row>
    <row r="2909" spans="1:6" x14ac:dyDescent="0.25">
      <c r="A2909" t="s">
        <v>14</v>
      </c>
      <c r="B2909" t="s">
        <v>0</v>
      </c>
      <c r="C2909">
        <v>2001</v>
      </c>
      <c r="D2909">
        <v>9</v>
      </c>
      <c r="E2909" t="s">
        <v>32</v>
      </c>
      <c r="F2909">
        <v>0</v>
      </c>
    </row>
    <row r="2910" spans="1:6" x14ac:dyDescent="0.25">
      <c r="A2910" t="s">
        <v>14</v>
      </c>
      <c r="B2910" t="s">
        <v>0</v>
      </c>
      <c r="C2910">
        <v>2002</v>
      </c>
      <c r="D2910">
        <v>21</v>
      </c>
      <c r="E2910" t="s">
        <v>32</v>
      </c>
      <c r="F2910">
        <v>0</v>
      </c>
    </row>
    <row r="2911" spans="1:6" x14ac:dyDescent="0.25">
      <c r="A2911" t="s">
        <v>14</v>
      </c>
      <c r="B2911" t="s">
        <v>0</v>
      </c>
      <c r="C2911">
        <v>2003</v>
      </c>
      <c r="D2911">
        <v>27</v>
      </c>
      <c r="E2911" t="s">
        <v>32</v>
      </c>
      <c r="F2911">
        <v>0</v>
      </c>
    </row>
    <row r="2912" spans="1:6" x14ac:dyDescent="0.25">
      <c r="A2912" t="s">
        <v>14</v>
      </c>
      <c r="B2912" t="s">
        <v>0</v>
      </c>
      <c r="C2912">
        <v>2004</v>
      </c>
      <c r="D2912">
        <v>20</v>
      </c>
      <c r="E2912" t="s">
        <v>32</v>
      </c>
      <c r="F2912">
        <v>0</v>
      </c>
    </row>
    <row r="2913" spans="1:6" x14ac:dyDescent="0.25">
      <c r="A2913" t="s">
        <v>14</v>
      </c>
      <c r="B2913" t="s">
        <v>0</v>
      </c>
      <c r="C2913">
        <v>2005</v>
      </c>
      <c r="D2913">
        <v>5</v>
      </c>
      <c r="E2913" t="s">
        <v>32</v>
      </c>
      <c r="F2913">
        <v>0</v>
      </c>
    </row>
    <row r="2914" spans="1:6" x14ac:dyDescent="0.25">
      <c r="A2914" t="s">
        <v>14</v>
      </c>
      <c r="B2914" t="s">
        <v>0</v>
      </c>
      <c r="C2914">
        <v>2006</v>
      </c>
      <c r="D2914">
        <v>35</v>
      </c>
      <c r="E2914" t="s">
        <v>32</v>
      </c>
      <c r="F2914">
        <v>0</v>
      </c>
    </row>
    <row r="2915" spans="1:6" x14ac:dyDescent="0.25">
      <c r="A2915" t="s">
        <v>14</v>
      </c>
      <c r="B2915" t="s">
        <v>0</v>
      </c>
      <c r="C2915">
        <v>2007</v>
      </c>
      <c r="D2915">
        <v>12</v>
      </c>
      <c r="E2915" t="s">
        <v>32</v>
      </c>
      <c r="F2915">
        <v>0</v>
      </c>
    </row>
    <row r="2916" spans="1:6" x14ac:dyDescent="0.25">
      <c r="A2916" t="s">
        <v>14</v>
      </c>
      <c r="B2916" t="s">
        <v>0</v>
      </c>
      <c r="C2916">
        <v>2008</v>
      </c>
      <c r="D2916">
        <v>16</v>
      </c>
      <c r="E2916" t="s">
        <v>32</v>
      </c>
      <c r="F2916">
        <v>0</v>
      </c>
    </row>
    <row r="2917" spans="1:6" x14ac:dyDescent="0.25">
      <c r="A2917" t="s">
        <v>14</v>
      </c>
      <c r="B2917" t="s">
        <v>0</v>
      </c>
      <c r="C2917">
        <v>2009</v>
      </c>
      <c r="D2917">
        <v>26</v>
      </c>
      <c r="E2917" t="s">
        <v>32</v>
      </c>
      <c r="F2917">
        <v>0</v>
      </c>
    </row>
    <row r="2918" spans="1:6" x14ac:dyDescent="0.25">
      <c r="A2918" t="s">
        <v>14</v>
      </c>
      <c r="B2918" t="s">
        <v>0</v>
      </c>
      <c r="C2918">
        <v>2010</v>
      </c>
      <c r="D2918">
        <v>30</v>
      </c>
      <c r="E2918" t="s">
        <v>32</v>
      </c>
      <c r="F2918">
        <v>0</v>
      </c>
    </row>
    <row r="2919" spans="1:6" x14ac:dyDescent="0.25">
      <c r="A2919" t="s">
        <v>14</v>
      </c>
      <c r="B2919" t="s">
        <v>0</v>
      </c>
      <c r="C2919">
        <v>2011</v>
      </c>
      <c r="D2919">
        <v>37</v>
      </c>
      <c r="E2919" t="s">
        <v>32</v>
      </c>
      <c r="F2919">
        <v>0</v>
      </c>
    </row>
    <row r="2920" spans="1:6" x14ac:dyDescent="0.25">
      <c r="A2920" t="s">
        <v>14</v>
      </c>
      <c r="B2920" t="s">
        <v>0</v>
      </c>
      <c r="C2920">
        <v>2012</v>
      </c>
      <c r="D2920">
        <v>15</v>
      </c>
      <c r="E2920" t="s">
        <v>32</v>
      </c>
      <c r="F2920">
        <v>0</v>
      </c>
    </row>
    <row r="2921" spans="1:6" x14ac:dyDescent="0.25">
      <c r="A2921" t="s">
        <v>14</v>
      </c>
      <c r="B2921" t="s">
        <v>0</v>
      </c>
      <c r="C2921">
        <v>2013</v>
      </c>
      <c r="D2921">
        <v>14</v>
      </c>
      <c r="E2921" t="s">
        <v>32</v>
      </c>
      <c r="F2921">
        <v>0</v>
      </c>
    </row>
    <row r="2922" spans="1:6" x14ac:dyDescent="0.25">
      <c r="A2922" t="s">
        <v>14</v>
      </c>
      <c r="B2922" t="s">
        <v>0</v>
      </c>
      <c r="C2922">
        <v>2014</v>
      </c>
      <c r="D2922">
        <v>17</v>
      </c>
      <c r="E2922" t="s">
        <v>32</v>
      </c>
      <c r="F2922">
        <v>0</v>
      </c>
    </row>
    <row r="2923" spans="1:6" x14ac:dyDescent="0.25">
      <c r="A2923" t="s">
        <v>14</v>
      </c>
      <c r="B2923" t="s">
        <v>0</v>
      </c>
      <c r="C2923">
        <v>2015</v>
      </c>
      <c r="D2923">
        <v>24</v>
      </c>
      <c r="E2923" t="s">
        <v>32</v>
      </c>
      <c r="F2923">
        <v>0</v>
      </c>
    </row>
    <row r="2924" spans="1:6" x14ac:dyDescent="0.25">
      <c r="A2924" t="s">
        <v>14</v>
      </c>
      <c r="B2924" t="s">
        <v>0</v>
      </c>
      <c r="C2924">
        <v>2016</v>
      </c>
      <c r="D2924">
        <v>6</v>
      </c>
      <c r="E2924" t="s">
        <v>32</v>
      </c>
      <c r="F2924">
        <v>0</v>
      </c>
    </row>
    <row r="2925" spans="1:6" x14ac:dyDescent="0.25">
      <c r="A2925" t="s">
        <v>14</v>
      </c>
      <c r="B2925" t="s">
        <v>0</v>
      </c>
      <c r="C2925">
        <v>2017</v>
      </c>
      <c r="D2925">
        <v>4</v>
      </c>
      <c r="E2925" t="s">
        <v>32</v>
      </c>
      <c r="F2925">
        <v>0</v>
      </c>
    </row>
    <row r="2926" spans="1:6" x14ac:dyDescent="0.25">
      <c r="A2926" t="s">
        <v>14</v>
      </c>
      <c r="B2926" t="s">
        <v>0</v>
      </c>
      <c r="C2926">
        <v>2018</v>
      </c>
      <c r="D2926">
        <v>34</v>
      </c>
      <c r="E2926" t="s">
        <v>32</v>
      </c>
      <c r="F2926">
        <v>0</v>
      </c>
    </row>
    <row r="2927" spans="1:6" x14ac:dyDescent="0.25">
      <c r="A2927" t="s">
        <v>14</v>
      </c>
      <c r="B2927" t="s">
        <v>0</v>
      </c>
      <c r="C2927">
        <v>1980</v>
      </c>
      <c r="D2927">
        <v>22</v>
      </c>
      <c r="E2927" t="s">
        <v>27</v>
      </c>
      <c r="F2927">
        <v>0.19170240866876395</v>
      </c>
    </row>
    <row r="2928" spans="1:6" x14ac:dyDescent="0.25">
      <c r="A2928" t="s">
        <v>14</v>
      </c>
      <c r="B2928" t="s">
        <v>0</v>
      </c>
      <c r="C2928">
        <v>1981</v>
      </c>
      <c r="D2928">
        <v>3</v>
      </c>
      <c r="E2928" t="s">
        <v>27</v>
      </c>
      <c r="F2928">
        <v>0.29030407050764284</v>
      </c>
    </row>
    <row r="2929" spans="1:6" x14ac:dyDescent="0.25">
      <c r="A2929" t="s">
        <v>14</v>
      </c>
      <c r="B2929" t="s">
        <v>0</v>
      </c>
      <c r="C2929">
        <v>1982</v>
      </c>
      <c r="D2929">
        <v>23</v>
      </c>
      <c r="E2929" t="s">
        <v>27</v>
      </c>
      <c r="F2929">
        <v>0.18911320084891001</v>
      </c>
    </row>
    <row r="2930" spans="1:6" x14ac:dyDescent="0.25">
      <c r="A2930" t="s">
        <v>14</v>
      </c>
      <c r="B2930" t="s">
        <v>0</v>
      </c>
      <c r="C2930">
        <v>1983</v>
      </c>
      <c r="D2930">
        <v>1</v>
      </c>
      <c r="E2930" t="s">
        <v>27</v>
      </c>
      <c r="F2930">
        <v>0.36367902558064613</v>
      </c>
    </row>
    <row r="2931" spans="1:6" x14ac:dyDescent="0.25">
      <c r="A2931" t="s">
        <v>14</v>
      </c>
      <c r="B2931" t="s">
        <v>0</v>
      </c>
      <c r="C2931">
        <v>1984</v>
      </c>
      <c r="D2931">
        <v>7</v>
      </c>
      <c r="E2931" t="s">
        <v>27</v>
      </c>
      <c r="F2931">
        <v>0.27005160390894867</v>
      </c>
    </row>
    <row r="2932" spans="1:6" x14ac:dyDescent="0.25">
      <c r="A2932" t="s">
        <v>14</v>
      </c>
      <c r="B2932" t="s">
        <v>0</v>
      </c>
      <c r="C2932">
        <v>1985</v>
      </c>
      <c r="D2932">
        <v>18</v>
      </c>
      <c r="E2932" t="s">
        <v>27</v>
      </c>
      <c r="F2932">
        <v>0.21027097930911731</v>
      </c>
    </row>
    <row r="2933" spans="1:6" x14ac:dyDescent="0.25">
      <c r="A2933" t="s">
        <v>14</v>
      </c>
      <c r="B2933" t="s">
        <v>0</v>
      </c>
      <c r="C2933">
        <v>1986</v>
      </c>
      <c r="D2933">
        <v>32</v>
      </c>
      <c r="E2933" t="s">
        <v>27</v>
      </c>
      <c r="F2933">
        <v>0.11341391537778536</v>
      </c>
    </row>
    <row r="2934" spans="1:6" x14ac:dyDescent="0.25">
      <c r="A2934" t="s">
        <v>14</v>
      </c>
      <c r="B2934" t="s">
        <v>0</v>
      </c>
      <c r="C2934">
        <v>1987</v>
      </c>
      <c r="D2934">
        <v>28</v>
      </c>
      <c r="E2934" t="s">
        <v>27</v>
      </c>
      <c r="F2934">
        <v>0.15472513167756197</v>
      </c>
    </row>
    <row r="2935" spans="1:6" x14ac:dyDescent="0.25">
      <c r="A2935" t="s">
        <v>14</v>
      </c>
      <c r="B2935" t="s">
        <v>0</v>
      </c>
      <c r="C2935">
        <v>1988</v>
      </c>
      <c r="D2935">
        <v>33</v>
      </c>
      <c r="E2935" t="s">
        <v>27</v>
      </c>
      <c r="F2935">
        <v>0.10973717432134496</v>
      </c>
    </row>
    <row r="2936" spans="1:6" x14ac:dyDescent="0.25">
      <c r="A2936" t="s">
        <v>14</v>
      </c>
      <c r="B2936" t="s">
        <v>0</v>
      </c>
      <c r="C2936">
        <v>1989</v>
      </c>
      <c r="D2936">
        <v>39</v>
      </c>
      <c r="E2936" t="s">
        <v>27</v>
      </c>
      <c r="F2936">
        <v>6.1114273482237517E-2</v>
      </c>
    </row>
    <row r="2937" spans="1:6" x14ac:dyDescent="0.25">
      <c r="A2937" t="s">
        <v>14</v>
      </c>
      <c r="B2937" t="s">
        <v>0</v>
      </c>
      <c r="C2937">
        <v>1990</v>
      </c>
      <c r="D2937">
        <v>31</v>
      </c>
      <c r="E2937" t="s">
        <v>27</v>
      </c>
      <c r="F2937">
        <v>0.127333891063838</v>
      </c>
    </row>
    <row r="2938" spans="1:6" x14ac:dyDescent="0.25">
      <c r="A2938" t="s">
        <v>14</v>
      </c>
      <c r="B2938" t="s">
        <v>0</v>
      </c>
      <c r="C2938">
        <v>1991</v>
      </c>
      <c r="D2938">
        <v>29</v>
      </c>
      <c r="E2938" t="s">
        <v>27</v>
      </c>
      <c r="F2938">
        <v>0.14660376164406078</v>
      </c>
    </row>
    <row r="2939" spans="1:6" x14ac:dyDescent="0.25">
      <c r="A2939" t="s">
        <v>14</v>
      </c>
      <c r="B2939" t="s">
        <v>0</v>
      </c>
      <c r="C2939">
        <v>1992</v>
      </c>
      <c r="D2939">
        <v>11</v>
      </c>
      <c r="E2939" t="s">
        <v>27</v>
      </c>
      <c r="F2939">
        <v>0.25937990711589953</v>
      </c>
    </row>
    <row r="2940" spans="1:6" x14ac:dyDescent="0.25">
      <c r="A2940" t="s">
        <v>14</v>
      </c>
      <c r="B2940" t="s">
        <v>0</v>
      </c>
      <c r="C2940">
        <v>1993</v>
      </c>
      <c r="D2940">
        <v>2</v>
      </c>
      <c r="E2940" t="s">
        <v>27</v>
      </c>
      <c r="F2940">
        <v>0.31711289111192642</v>
      </c>
    </row>
    <row r="2941" spans="1:6" x14ac:dyDescent="0.25">
      <c r="A2941" t="s">
        <v>14</v>
      </c>
      <c r="B2941" t="s">
        <v>0</v>
      </c>
      <c r="C2941">
        <v>1994</v>
      </c>
      <c r="D2941">
        <v>25</v>
      </c>
      <c r="E2941" t="s">
        <v>27</v>
      </c>
      <c r="F2941">
        <v>0.17795470338357094</v>
      </c>
    </row>
    <row r="2942" spans="1:6" x14ac:dyDescent="0.25">
      <c r="A2942" t="s">
        <v>14</v>
      </c>
      <c r="B2942" t="s">
        <v>0</v>
      </c>
      <c r="C2942">
        <v>1995</v>
      </c>
      <c r="D2942">
        <v>13</v>
      </c>
      <c r="E2942" t="s">
        <v>27</v>
      </c>
      <c r="F2942">
        <v>0.24436627979176037</v>
      </c>
    </row>
    <row r="2943" spans="1:6" x14ac:dyDescent="0.25">
      <c r="A2943" t="s">
        <v>14</v>
      </c>
      <c r="B2943" t="s">
        <v>0</v>
      </c>
      <c r="C2943">
        <v>1996</v>
      </c>
      <c r="D2943">
        <v>36</v>
      </c>
      <c r="E2943" t="s">
        <v>27</v>
      </c>
      <c r="F2943">
        <v>9.3997677338137242E-2</v>
      </c>
    </row>
    <row r="2944" spans="1:6" x14ac:dyDescent="0.25">
      <c r="A2944" t="s">
        <v>14</v>
      </c>
      <c r="B2944" t="s">
        <v>0</v>
      </c>
      <c r="C2944">
        <v>1997</v>
      </c>
      <c r="D2944">
        <v>38</v>
      </c>
      <c r="E2944" t="s">
        <v>27</v>
      </c>
      <c r="F2944">
        <v>8.7014704518845284E-2</v>
      </c>
    </row>
    <row r="2945" spans="1:6" x14ac:dyDescent="0.25">
      <c r="A2945" t="s">
        <v>14</v>
      </c>
      <c r="B2945" t="s">
        <v>0</v>
      </c>
      <c r="C2945">
        <v>1998</v>
      </c>
      <c r="D2945">
        <v>19</v>
      </c>
      <c r="E2945" t="s">
        <v>27</v>
      </c>
      <c r="F2945">
        <v>0.20354131660882835</v>
      </c>
    </row>
    <row r="2946" spans="1:6" x14ac:dyDescent="0.25">
      <c r="A2946" t="s">
        <v>14</v>
      </c>
      <c r="B2946" t="s">
        <v>0</v>
      </c>
      <c r="C2946">
        <v>1999</v>
      </c>
      <c r="D2946">
        <v>10</v>
      </c>
      <c r="E2946" t="s">
        <v>27</v>
      </c>
      <c r="F2946">
        <v>0.26042814465124042</v>
      </c>
    </row>
    <row r="2947" spans="1:6" x14ac:dyDescent="0.25">
      <c r="A2947" t="s">
        <v>14</v>
      </c>
      <c r="B2947" t="s">
        <v>0</v>
      </c>
      <c r="C2947">
        <v>2000</v>
      </c>
      <c r="D2947">
        <v>8</v>
      </c>
      <c r="E2947" t="s">
        <v>27</v>
      </c>
      <c r="F2947">
        <v>0.26385785419854058</v>
      </c>
    </row>
    <row r="2948" spans="1:6" x14ac:dyDescent="0.25">
      <c r="A2948" t="s">
        <v>14</v>
      </c>
      <c r="B2948" t="s">
        <v>0</v>
      </c>
      <c r="C2948">
        <v>2001</v>
      </c>
      <c r="D2948">
        <v>9</v>
      </c>
      <c r="E2948" t="s">
        <v>27</v>
      </c>
      <c r="F2948">
        <v>0.26281050647213905</v>
      </c>
    </row>
    <row r="2949" spans="1:6" x14ac:dyDescent="0.25">
      <c r="A2949" t="s">
        <v>14</v>
      </c>
      <c r="B2949" t="s">
        <v>0</v>
      </c>
      <c r="C2949">
        <v>2002</v>
      </c>
      <c r="D2949">
        <v>21</v>
      </c>
      <c r="E2949" t="s">
        <v>27</v>
      </c>
      <c r="F2949">
        <v>0.1928473639982573</v>
      </c>
    </row>
    <row r="2950" spans="1:6" x14ac:dyDescent="0.25">
      <c r="A2950" t="s">
        <v>14</v>
      </c>
      <c r="B2950" t="s">
        <v>0</v>
      </c>
      <c r="C2950">
        <v>2003</v>
      </c>
      <c r="D2950">
        <v>27</v>
      </c>
      <c r="E2950" t="s">
        <v>27</v>
      </c>
      <c r="F2950">
        <v>0.16312794969273992</v>
      </c>
    </row>
    <row r="2951" spans="1:6" x14ac:dyDescent="0.25">
      <c r="A2951" t="s">
        <v>14</v>
      </c>
      <c r="B2951" t="s">
        <v>0</v>
      </c>
      <c r="C2951">
        <v>2004</v>
      </c>
      <c r="D2951">
        <v>20</v>
      </c>
      <c r="E2951" t="s">
        <v>27</v>
      </c>
      <c r="F2951">
        <v>0.19484156094264538</v>
      </c>
    </row>
    <row r="2952" spans="1:6" x14ac:dyDescent="0.25">
      <c r="A2952" t="s">
        <v>14</v>
      </c>
      <c r="B2952" t="s">
        <v>0</v>
      </c>
      <c r="C2952">
        <v>2005</v>
      </c>
      <c r="D2952">
        <v>5</v>
      </c>
      <c r="E2952" t="s">
        <v>27</v>
      </c>
      <c r="F2952">
        <v>0.28374021980473263</v>
      </c>
    </row>
    <row r="2953" spans="1:6" x14ac:dyDescent="0.25">
      <c r="A2953" t="s">
        <v>14</v>
      </c>
      <c r="B2953" t="s">
        <v>0</v>
      </c>
      <c r="C2953">
        <v>2006</v>
      </c>
      <c r="D2953">
        <v>35</v>
      </c>
      <c r="E2953" t="s">
        <v>27</v>
      </c>
      <c r="F2953">
        <v>0.10433656210282843</v>
      </c>
    </row>
    <row r="2954" spans="1:6" x14ac:dyDescent="0.25">
      <c r="A2954" t="s">
        <v>14</v>
      </c>
      <c r="B2954" t="s">
        <v>0</v>
      </c>
      <c r="C2954">
        <v>2007</v>
      </c>
      <c r="D2954">
        <v>12</v>
      </c>
      <c r="E2954" t="s">
        <v>27</v>
      </c>
      <c r="F2954">
        <v>0.25178642748583668</v>
      </c>
    </row>
    <row r="2955" spans="1:6" x14ac:dyDescent="0.25">
      <c r="A2955" t="s">
        <v>14</v>
      </c>
      <c r="B2955" t="s">
        <v>0</v>
      </c>
      <c r="C2955">
        <v>2008</v>
      </c>
      <c r="D2955">
        <v>16</v>
      </c>
      <c r="E2955" t="s">
        <v>27</v>
      </c>
      <c r="F2955">
        <v>0.21339161792413389</v>
      </c>
    </row>
    <row r="2956" spans="1:6" x14ac:dyDescent="0.25">
      <c r="A2956" t="s">
        <v>14</v>
      </c>
      <c r="B2956" t="s">
        <v>0</v>
      </c>
      <c r="C2956">
        <v>2009</v>
      </c>
      <c r="D2956">
        <v>26</v>
      </c>
      <c r="E2956" t="s">
        <v>27</v>
      </c>
      <c r="F2956">
        <v>0.16420097967171438</v>
      </c>
    </row>
    <row r="2957" spans="1:6" x14ac:dyDescent="0.25">
      <c r="A2957" t="s">
        <v>14</v>
      </c>
      <c r="B2957" t="s">
        <v>0</v>
      </c>
      <c r="C2957">
        <v>2010</v>
      </c>
      <c r="D2957">
        <v>30</v>
      </c>
      <c r="E2957" t="s">
        <v>27</v>
      </c>
      <c r="F2957">
        <v>0.14567768404788695</v>
      </c>
    </row>
    <row r="2958" spans="1:6" x14ac:dyDescent="0.25">
      <c r="A2958" t="s">
        <v>14</v>
      </c>
      <c r="B2958" t="s">
        <v>0</v>
      </c>
      <c r="C2958">
        <v>2011</v>
      </c>
      <c r="D2958">
        <v>37</v>
      </c>
      <c r="E2958" t="s">
        <v>27</v>
      </c>
      <c r="F2958">
        <v>9.1535440141972041E-2</v>
      </c>
    </row>
    <row r="2959" spans="1:6" x14ac:dyDescent="0.25">
      <c r="A2959" t="s">
        <v>14</v>
      </c>
      <c r="B2959" t="s">
        <v>0</v>
      </c>
      <c r="C2959">
        <v>2012</v>
      </c>
      <c r="D2959">
        <v>15</v>
      </c>
      <c r="E2959" t="s">
        <v>27</v>
      </c>
      <c r="F2959">
        <v>0.21494464050605744</v>
      </c>
    </row>
    <row r="2960" spans="1:6" x14ac:dyDescent="0.25">
      <c r="A2960" t="s">
        <v>14</v>
      </c>
      <c r="B2960" t="s">
        <v>0</v>
      </c>
      <c r="C2960">
        <v>2013</v>
      </c>
      <c r="D2960">
        <v>14</v>
      </c>
      <c r="E2960" t="s">
        <v>27</v>
      </c>
      <c r="F2960">
        <v>0.23303227239992902</v>
      </c>
    </row>
    <row r="2961" spans="1:6" x14ac:dyDescent="0.25">
      <c r="A2961" t="s">
        <v>14</v>
      </c>
      <c r="B2961" t="s">
        <v>0</v>
      </c>
      <c r="C2961">
        <v>2014</v>
      </c>
      <c r="D2961">
        <v>17</v>
      </c>
      <c r="E2961" t="s">
        <v>27</v>
      </c>
      <c r="F2961">
        <v>0.21242694266921347</v>
      </c>
    </row>
    <row r="2962" spans="1:6" x14ac:dyDescent="0.25">
      <c r="A2962" t="s">
        <v>14</v>
      </c>
      <c r="B2962" t="s">
        <v>0</v>
      </c>
      <c r="C2962">
        <v>2015</v>
      </c>
      <c r="D2962">
        <v>24</v>
      </c>
      <c r="E2962" t="s">
        <v>27</v>
      </c>
      <c r="F2962">
        <v>0.18291597494728845</v>
      </c>
    </row>
    <row r="2963" spans="1:6" x14ac:dyDescent="0.25">
      <c r="A2963" t="s">
        <v>14</v>
      </c>
      <c r="B2963" t="s">
        <v>0</v>
      </c>
      <c r="C2963">
        <v>2016</v>
      </c>
      <c r="D2963">
        <v>6</v>
      </c>
      <c r="E2963" t="s">
        <v>27</v>
      </c>
      <c r="F2963">
        <v>0.28105293836652073</v>
      </c>
    </row>
    <row r="2964" spans="1:6" x14ac:dyDescent="0.25">
      <c r="A2964" t="s">
        <v>14</v>
      </c>
      <c r="B2964" t="s">
        <v>0</v>
      </c>
      <c r="C2964">
        <v>2017</v>
      </c>
      <c r="D2964">
        <v>4</v>
      </c>
      <c r="E2964" t="s">
        <v>27</v>
      </c>
      <c r="F2964">
        <v>0.2852417108697094</v>
      </c>
    </row>
    <row r="2965" spans="1:6" x14ac:dyDescent="0.25">
      <c r="A2965" t="s">
        <v>14</v>
      </c>
      <c r="B2965" t="s">
        <v>0</v>
      </c>
      <c r="C2965">
        <v>2018</v>
      </c>
      <c r="D2965">
        <v>34</v>
      </c>
      <c r="E2965" t="s">
        <v>27</v>
      </c>
      <c r="F2965">
        <v>0.10615871832489425</v>
      </c>
    </row>
    <row r="2966" spans="1:6" x14ac:dyDescent="0.25">
      <c r="A2966" t="s">
        <v>14</v>
      </c>
      <c r="B2966" t="s">
        <v>0</v>
      </c>
      <c r="C2966">
        <v>1980</v>
      </c>
      <c r="D2966">
        <v>22</v>
      </c>
      <c r="E2966" t="s">
        <v>29</v>
      </c>
      <c r="F2966">
        <v>0</v>
      </c>
    </row>
    <row r="2967" spans="1:6" x14ac:dyDescent="0.25">
      <c r="A2967" t="s">
        <v>14</v>
      </c>
      <c r="B2967" t="s">
        <v>0</v>
      </c>
      <c r="C2967">
        <v>1981</v>
      </c>
      <c r="D2967">
        <v>3</v>
      </c>
      <c r="E2967" t="s">
        <v>29</v>
      </c>
      <c r="F2967">
        <v>0</v>
      </c>
    </row>
    <row r="2968" spans="1:6" x14ac:dyDescent="0.25">
      <c r="A2968" t="s">
        <v>14</v>
      </c>
      <c r="B2968" t="s">
        <v>0</v>
      </c>
      <c r="C2968">
        <v>1982</v>
      </c>
      <c r="D2968">
        <v>23</v>
      </c>
      <c r="E2968" t="s">
        <v>29</v>
      </c>
      <c r="F2968">
        <v>0</v>
      </c>
    </row>
    <row r="2969" spans="1:6" x14ac:dyDescent="0.25">
      <c r="A2969" t="s">
        <v>14</v>
      </c>
      <c r="B2969" t="s">
        <v>0</v>
      </c>
      <c r="C2969">
        <v>1983</v>
      </c>
      <c r="D2969">
        <v>1</v>
      </c>
      <c r="E2969" t="s">
        <v>29</v>
      </c>
      <c r="F2969">
        <v>0</v>
      </c>
    </row>
    <row r="2970" spans="1:6" x14ac:dyDescent="0.25">
      <c r="A2970" t="s">
        <v>14</v>
      </c>
      <c r="B2970" t="s">
        <v>0</v>
      </c>
      <c r="C2970">
        <v>1984</v>
      </c>
      <c r="D2970">
        <v>7</v>
      </c>
      <c r="E2970" t="s">
        <v>29</v>
      </c>
      <c r="F2970">
        <v>0</v>
      </c>
    </row>
    <row r="2971" spans="1:6" x14ac:dyDescent="0.25">
      <c r="A2971" t="s">
        <v>14</v>
      </c>
      <c r="B2971" t="s">
        <v>0</v>
      </c>
      <c r="C2971">
        <v>1985</v>
      </c>
      <c r="D2971">
        <v>18</v>
      </c>
      <c r="E2971" t="s">
        <v>29</v>
      </c>
      <c r="F2971">
        <v>0</v>
      </c>
    </row>
    <row r="2972" spans="1:6" x14ac:dyDescent="0.25">
      <c r="A2972" t="s">
        <v>14</v>
      </c>
      <c r="B2972" t="s">
        <v>0</v>
      </c>
      <c r="C2972">
        <v>1986</v>
      </c>
      <c r="D2972">
        <v>32</v>
      </c>
      <c r="E2972" t="s">
        <v>29</v>
      </c>
      <c r="F2972">
        <v>0</v>
      </c>
    </row>
    <row r="2973" spans="1:6" x14ac:dyDescent="0.25">
      <c r="A2973" t="s">
        <v>14</v>
      </c>
      <c r="B2973" t="s">
        <v>0</v>
      </c>
      <c r="C2973">
        <v>1987</v>
      </c>
      <c r="D2973">
        <v>28</v>
      </c>
      <c r="E2973" t="s">
        <v>29</v>
      </c>
      <c r="F2973">
        <v>0</v>
      </c>
    </row>
    <row r="2974" spans="1:6" x14ac:dyDescent="0.25">
      <c r="A2974" t="s">
        <v>14</v>
      </c>
      <c r="B2974" t="s">
        <v>0</v>
      </c>
      <c r="C2974">
        <v>1988</v>
      </c>
      <c r="D2974">
        <v>33</v>
      </c>
      <c r="E2974" t="s">
        <v>29</v>
      </c>
      <c r="F2974">
        <v>0</v>
      </c>
    </row>
    <row r="2975" spans="1:6" x14ac:dyDescent="0.25">
      <c r="A2975" t="s">
        <v>14</v>
      </c>
      <c r="B2975" t="s">
        <v>0</v>
      </c>
      <c r="C2975">
        <v>1989</v>
      </c>
      <c r="D2975">
        <v>39</v>
      </c>
      <c r="E2975" t="s">
        <v>29</v>
      </c>
      <c r="F2975">
        <v>0</v>
      </c>
    </row>
    <row r="2976" spans="1:6" x14ac:dyDescent="0.25">
      <c r="A2976" t="s">
        <v>14</v>
      </c>
      <c r="B2976" t="s">
        <v>0</v>
      </c>
      <c r="C2976">
        <v>1990</v>
      </c>
      <c r="D2976">
        <v>31</v>
      </c>
      <c r="E2976" t="s">
        <v>29</v>
      </c>
      <c r="F2976">
        <v>0</v>
      </c>
    </row>
    <row r="2977" spans="1:6" x14ac:dyDescent="0.25">
      <c r="A2977" t="s">
        <v>14</v>
      </c>
      <c r="B2977" t="s">
        <v>0</v>
      </c>
      <c r="C2977">
        <v>1991</v>
      </c>
      <c r="D2977">
        <v>29</v>
      </c>
      <c r="E2977" t="s">
        <v>29</v>
      </c>
      <c r="F2977">
        <v>0</v>
      </c>
    </row>
    <row r="2978" spans="1:6" x14ac:dyDescent="0.25">
      <c r="A2978" t="s">
        <v>14</v>
      </c>
      <c r="B2978" t="s">
        <v>0</v>
      </c>
      <c r="C2978">
        <v>1992</v>
      </c>
      <c r="D2978">
        <v>11</v>
      </c>
      <c r="E2978" t="s">
        <v>29</v>
      </c>
      <c r="F2978">
        <v>0</v>
      </c>
    </row>
    <row r="2979" spans="1:6" x14ac:dyDescent="0.25">
      <c r="A2979" t="s">
        <v>14</v>
      </c>
      <c r="B2979" t="s">
        <v>0</v>
      </c>
      <c r="C2979">
        <v>1993</v>
      </c>
      <c r="D2979">
        <v>2</v>
      </c>
      <c r="E2979" t="s">
        <v>29</v>
      </c>
      <c r="F2979">
        <v>0</v>
      </c>
    </row>
    <row r="2980" spans="1:6" x14ac:dyDescent="0.25">
      <c r="A2980" t="s">
        <v>14</v>
      </c>
      <c r="B2980" t="s">
        <v>0</v>
      </c>
      <c r="C2980">
        <v>1994</v>
      </c>
      <c r="D2980">
        <v>25</v>
      </c>
      <c r="E2980" t="s">
        <v>29</v>
      </c>
      <c r="F2980">
        <v>0</v>
      </c>
    </row>
    <row r="2981" spans="1:6" x14ac:dyDescent="0.25">
      <c r="A2981" t="s">
        <v>14</v>
      </c>
      <c r="B2981" t="s">
        <v>0</v>
      </c>
      <c r="C2981">
        <v>1995</v>
      </c>
      <c r="D2981">
        <v>13</v>
      </c>
      <c r="E2981" t="s">
        <v>29</v>
      </c>
      <c r="F2981">
        <v>0</v>
      </c>
    </row>
    <row r="2982" spans="1:6" x14ac:dyDescent="0.25">
      <c r="A2982" t="s">
        <v>14</v>
      </c>
      <c r="B2982" t="s">
        <v>0</v>
      </c>
      <c r="C2982">
        <v>1996</v>
      </c>
      <c r="D2982">
        <v>36</v>
      </c>
      <c r="E2982" t="s">
        <v>29</v>
      </c>
      <c r="F2982">
        <v>0</v>
      </c>
    </row>
    <row r="2983" spans="1:6" x14ac:dyDescent="0.25">
      <c r="A2983" t="s">
        <v>14</v>
      </c>
      <c r="B2983" t="s">
        <v>0</v>
      </c>
      <c r="C2983">
        <v>1997</v>
      </c>
      <c r="D2983">
        <v>38</v>
      </c>
      <c r="E2983" t="s">
        <v>29</v>
      </c>
      <c r="F2983">
        <v>0</v>
      </c>
    </row>
    <row r="2984" spans="1:6" x14ac:dyDescent="0.25">
      <c r="A2984" t="s">
        <v>14</v>
      </c>
      <c r="B2984" t="s">
        <v>0</v>
      </c>
      <c r="C2984">
        <v>1998</v>
      </c>
      <c r="D2984">
        <v>19</v>
      </c>
      <c r="E2984" t="s">
        <v>29</v>
      </c>
      <c r="F2984">
        <v>0</v>
      </c>
    </row>
    <row r="2985" spans="1:6" x14ac:dyDescent="0.25">
      <c r="A2985" t="s">
        <v>14</v>
      </c>
      <c r="B2985" t="s">
        <v>0</v>
      </c>
      <c r="C2985">
        <v>1999</v>
      </c>
      <c r="D2985">
        <v>10</v>
      </c>
      <c r="E2985" t="s">
        <v>29</v>
      </c>
      <c r="F2985">
        <v>0</v>
      </c>
    </row>
    <row r="2986" spans="1:6" x14ac:dyDescent="0.25">
      <c r="A2986" t="s">
        <v>14</v>
      </c>
      <c r="B2986" t="s">
        <v>0</v>
      </c>
      <c r="C2986">
        <v>2000</v>
      </c>
      <c r="D2986">
        <v>8</v>
      </c>
      <c r="E2986" t="s">
        <v>29</v>
      </c>
      <c r="F2986">
        <v>0</v>
      </c>
    </row>
    <row r="2987" spans="1:6" x14ac:dyDescent="0.25">
      <c r="A2987" t="s">
        <v>14</v>
      </c>
      <c r="B2987" t="s">
        <v>0</v>
      </c>
      <c r="C2987">
        <v>2001</v>
      </c>
      <c r="D2987">
        <v>9</v>
      </c>
      <c r="E2987" t="s">
        <v>29</v>
      </c>
      <c r="F2987">
        <v>0</v>
      </c>
    </row>
    <row r="2988" spans="1:6" x14ac:dyDescent="0.25">
      <c r="A2988" t="s">
        <v>14</v>
      </c>
      <c r="B2988" t="s">
        <v>0</v>
      </c>
      <c r="C2988">
        <v>2002</v>
      </c>
      <c r="D2988">
        <v>21</v>
      </c>
      <c r="E2988" t="s">
        <v>29</v>
      </c>
      <c r="F2988">
        <v>0</v>
      </c>
    </row>
    <row r="2989" spans="1:6" x14ac:dyDescent="0.25">
      <c r="A2989" t="s">
        <v>14</v>
      </c>
      <c r="B2989" t="s">
        <v>0</v>
      </c>
      <c r="C2989">
        <v>2003</v>
      </c>
      <c r="D2989">
        <v>27</v>
      </c>
      <c r="E2989" t="s">
        <v>29</v>
      </c>
      <c r="F2989">
        <v>0</v>
      </c>
    </row>
    <row r="2990" spans="1:6" x14ac:dyDescent="0.25">
      <c r="A2990" t="s">
        <v>14</v>
      </c>
      <c r="B2990" t="s">
        <v>0</v>
      </c>
      <c r="C2990">
        <v>2004</v>
      </c>
      <c r="D2990">
        <v>20</v>
      </c>
      <c r="E2990" t="s">
        <v>29</v>
      </c>
      <c r="F2990">
        <v>0</v>
      </c>
    </row>
    <row r="2991" spans="1:6" x14ac:dyDescent="0.25">
      <c r="A2991" t="s">
        <v>14</v>
      </c>
      <c r="B2991" t="s">
        <v>0</v>
      </c>
      <c r="C2991">
        <v>2005</v>
      </c>
      <c r="D2991">
        <v>5</v>
      </c>
      <c r="E2991" t="s">
        <v>29</v>
      </c>
      <c r="F2991">
        <v>0</v>
      </c>
    </row>
    <row r="2992" spans="1:6" x14ac:dyDescent="0.25">
      <c r="A2992" t="s">
        <v>14</v>
      </c>
      <c r="B2992" t="s">
        <v>0</v>
      </c>
      <c r="C2992">
        <v>2006</v>
      </c>
      <c r="D2992">
        <v>35</v>
      </c>
      <c r="E2992" t="s">
        <v>29</v>
      </c>
      <c r="F2992">
        <v>0</v>
      </c>
    </row>
    <row r="2993" spans="1:6" x14ac:dyDescent="0.25">
      <c r="A2993" t="s">
        <v>14</v>
      </c>
      <c r="B2993" t="s">
        <v>0</v>
      </c>
      <c r="C2993">
        <v>2007</v>
      </c>
      <c r="D2993">
        <v>12</v>
      </c>
      <c r="E2993" t="s">
        <v>29</v>
      </c>
      <c r="F2993">
        <v>0</v>
      </c>
    </row>
    <row r="2994" spans="1:6" x14ac:dyDescent="0.25">
      <c r="A2994" t="s">
        <v>14</v>
      </c>
      <c r="B2994" t="s">
        <v>0</v>
      </c>
      <c r="C2994">
        <v>2008</v>
      </c>
      <c r="D2994">
        <v>16</v>
      </c>
      <c r="E2994" t="s">
        <v>29</v>
      </c>
      <c r="F2994">
        <v>0</v>
      </c>
    </row>
    <row r="2995" spans="1:6" x14ac:dyDescent="0.25">
      <c r="A2995" t="s">
        <v>14</v>
      </c>
      <c r="B2995" t="s">
        <v>0</v>
      </c>
      <c r="C2995">
        <v>2009</v>
      </c>
      <c r="D2995">
        <v>26</v>
      </c>
      <c r="E2995" t="s">
        <v>29</v>
      </c>
      <c r="F2995">
        <v>0</v>
      </c>
    </row>
    <row r="2996" spans="1:6" x14ac:dyDescent="0.25">
      <c r="A2996" t="s">
        <v>14</v>
      </c>
      <c r="B2996" t="s">
        <v>0</v>
      </c>
      <c r="C2996">
        <v>2010</v>
      </c>
      <c r="D2996">
        <v>30</v>
      </c>
      <c r="E2996" t="s">
        <v>29</v>
      </c>
      <c r="F2996">
        <v>0</v>
      </c>
    </row>
    <row r="2997" spans="1:6" x14ac:dyDescent="0.25">
      <c r="A2997" t="s">
        <v>14</v>
      </c>
      <c r="B2997" t="s">
        <v>0</v>
      </c>
      <c r="C2997">
        <v>2011</v>
      </c>
      <c r="D2997">
        <v>37</v>
      </c>
      <c r="E2997" t="s">
        <v>29</v>
      </c>
      <c r="F2997">
        <v>0</v>
      </c>
    </row>
    <row r="2998" spans="1:6" x14ac:dyDescent="0.25">
      <c r="A2998" t="s">
        <v>14</v>
      </c>
      <c r="B2998" t="s">
        <v>0</v>
      </c>
      <c r="C2998">
        <v>2012</v>
      </c>
      <c r="D2998">
        <v>15</v>
      </c>
      <c r="E2998" t="s">
        <v>29</v>
      </c>
      <c r="F2998">
        <v>0</v>
      </c>
    </row>
    <row r="2999" spans="1:6" x14ac:dyDescent="0.25">
      <c r="A2999" t="s">
        <v>14</v>
      </c>
      <c r="B2999" t="s">
        <v>0</v>
      </c>
      <c r="C2999">
        <v>2013</v>
      </c>
      <c r="D2999">
        <v>14</v>
      </c>
      <c r="E2999" t="s">
        <v>29</v>
      </c>
      <c r="F2999">
        <v>0</v>
      </c>
    </row>
    <row r="3000" spans="1:6" x14ac:dyDescent="0.25">
      <c r="A3000" t="s">
        <v>14</v>
      </c>
      <c r="B3000" t="s">
        <v>0</v>
      </c>
      <c r="C3000">
        <v>2014</v>
      </c>
      <c r="D3000">
        <v>17</v>
      </c>
      <c r="E3000" t="s">
        <v>29</v>
      </c>
      <c r="F3000">
        <v>0</v>
      </c>
    </row>
    <row r="3001" spans="1:6" x14ac:dyDescent="0.25">
      <c r="A3001" t="s">
        <v>14</v>
      </c>
      <c r="B3001" t="s">
        <v>0</v>
      </c>
      <c r="C3001">
        <v>2015</v>
      </c>
      <c r="D3001">
        <v>24</v>
      </c>
      <c r="E3001" t="s">
        <v>29</v>
      </c>
      <c r="F3001">
        <v>0</v>
      </c>
    </row>
    <row r="3002" spans="1:6" x14ac:dyDescent="0.25">
      <c r="A3002" t="s">
        <v>14</v>
      </c>
      <c r="B3002" t="s">
        <v>0</v>
      </c>
      <c r="C3002">
        <v>2016</v>
      </c>
      <c r="D3002">
        <v>6</v>
      </c>
      <c r="E3002" t="s">
        <v>29</v>
      </c>
      <c r="F3002">
        <v>0</v>
      </c>
    </row>
    <row r="3003" spans="1:6" x14ac:dyDescent="0.25">
      <c r="A3003" t="s">
        <v>14</v>
      </c>
      <c r="B3003" t="s">
        <v>0</v>
      </c>
      <c r="C3003">
        <v>2017</v>
      </c>
      <c r="D3003">
        <v>4</v>
      </c>
      <c r="E3003" t="s">
        <v>29</v>
      </c>
      <c r="F3003">
        <v>0</v>
      </c>
    </row>
    <row r="3004" spans="1:6" x14ac:dyDescent="0.25">
      <c r="A3004" t="s">
        <v>14</v>
      </c>
      <c r="B3004" t="s">
        <v>0</v>
      </c>
      <c r="C3004">
        <v>2018</v>
      </c>
      <c r="D3004">
        <v>34</v>
      </c>
      <c r="E3004" t="s">
        <v>29</v>
      </c>
      <c r="F3004">
        <v>0</v>
      </c>
    </row>
    <row r="3005" spans="1:6" x14ac:dyDescent="0.25">
      <c r="A3005" t="s">
        <v>14</v>
      </c>
      <c r="B3005" t="s">
        <v>0</v>
      </c>
      <c r="C3005">
        <v>1980</v>
      </c>
      <c r="D3005">
        <v>22</v>
      </c>
      <c r="E3005" t="s">
        <v>26</v>
      </c>
      <c r="F3005">
        <v>2.6427949058061033E-3</v>
      </c>
    </row>
    <row r="3006" spans="1:6" x14ac:dyDescent="0.25">
      <c r="A3006" t="s">
        <v>14</v>
      </c>
      <c r="B3006" t="s">
        <v>0</v>
      </c>
      <c r="C3006">
        <v>1981</v>
      </c>
      <c r="D3006">
        <v>3</v>
      </c>
      <c r="E3006" t="s">
        <v>26</v>
      </c>
      <c r="F3006">
        <v>2.9817261673876464E-3</v>
      </c>
    </row>
    <row r="3007" spans="1:6" x14ac:dyDescent="0.25">
      <c r="A3007" t="s">
        <v>14</v>
      </c>
      <c r="B3007" t="s">
        <v>0</v>
      </c>
      <c r="C3007">
        <v>1982</v>
      </c>
      <c r="D3007">
        <v>23</v>
      </c>
      <c r="E3007" t="s">
        <v>26</v>
      </c>
      <c r="F3007">
        <v>2.7156664389595539E-3</v>
      </c>
    </row>
    <row r="3008" spans="1:6" x14ac:dyDescent="0.25">
      <c r="A3008" t="s">
        <v>14</v>
      </c>
      <c r="B3008" t="s">
        <v>0</v>
      </c>
      <c r="C3008">
        <v>1983</v>
      </c>
      <c r="D3008">
        <v>1</v>
      </c>
      <c r="E3008" t="s">
        <v>26</v>
      </c>
      <c r="F3008">
        <v>2.9123035573838606E-3</v>
      </c>
    </row>
    <row r="3009" spans="1:6" x14ac:dyDescent="0.25">
      <c r="A3009" t="s">
        <v>14</v>
      </c>
      <c r="B3009" t="s">
        <v>0</v>
      </c>
      <c r="C3009">
        <v>1984</v>
      </c>
      <c r="D3009">
        <v>7</v>
      </c>
      <c r="E3009" t="s">
        <v>26</v>
      </c>
      <c r="F3009">
        <v>2.4818634206074121E-3</v>
      </c>
    </row>
    <row r="3010" spans="1:6" x14ac:dyDescent="0.25">
      <c r="A3010" t="s">
        <v>14</v>
      </c>
      <c r="B3010" t="s">
        <v>0</v>
      </c>
      <c r="C3010">
        <v>1985</v>
      </c>
      <c r="D3010">
        <v>18</v>
      </c>
      <c r="E3010" t="s">
        <v>26</v>
      </c>
      <c r="F3010">
        <v>2.95679138248658E-3</v>
      </c>
    </row>
    <row r="3011" spans="1:6" x14ac:dyDescent="0.25">
      <c r="A3011" t="s">
        <v>14</v>
      </c>
      <c r="B3011" t="s">
        <v>0</v>
      </c>
      <c r="C3011">
        <v>1986</v>
      </c>
      <c r="D3011">
        <v>32</v>
      </c>
      <c r="E3011" t="s">
        <v>26</v>
      </c>
      <c r="F3011">
        <v>2.590585119346297E-3</v>
      </c>
    </row>
    <row r="3012" spans="1:6" x14ac:dyDescent="0.25">
      <c r="A3012" t="s">
        <v>14</v>
      </c>
      <c r="B3012" t="s">
        <v>0</v>
      </c>
      <c r="C3012">
        <v>1987</v>
      </c>
      <c r="D3012">
        <v>28</v>
      </c>
      <c r="E3012" t="s">
        <v>26</v>
      </c>
      <c r="F3012">
        <v>2.8142646035851722E-3</v>
      </c>
    </row>
    <row r="3013" spans="1:6" x14ac:dyDescent="0.25">
      <c r="A3013" t="s">
        <v>14</v>
      </c>
      <c r="B3013" t="s">
        <v>0</v>
      </c>
      <c r="C3013">
        <v>1988</v>
      </c>
      <c r="D3013">
        <v>33</v>
      </c>
      <c r="E3013" t="s">
        <v>26</v>
      </c>
      <c r="F3013">
        <v>2.5479185440488751E-3</v>
      </c>
    </row>
    <row r="3014" spans="1:6" x14ac:dyDescent="0.25">
      <c r="A3014" t="s">
        <v>14</v>
      </c>
      <c r="B3014" t="s">
        <v>0</v>
      </c>
      <c r="C3014">
        <v>1989</v>
      </c>
      <c r="D3014">
        <v>39</v>
      </c>
      <c r="E3014" t="s">
        <v>26</v>
      </c>
      <c r="F3014">
        <v>2.6308720064557329E-3</v>
      </c>
    </row>
    <row r="3015" spans="1:6" x14ac:dyDescent="0.25">
      <c r="A3015" t="s">
        <v>14</v>
      </c>
      <c r="B3015" t="s">
        <v>0</v>
      </c>
      <c r="C3015">
        <v>1990</v>
      </c>
      <c r="D3015">
        <v>31</v>
      </c>
      <c r="E3015" t="s">
        <v>26</v>
      </c>
      <c r="F3015">
        <v>2.6706545865348074E-3</v>
      </c>
    </row>
    <row r="3016" spans="1:6" x14ac:dyDescent="0.25">
      <c r="A3016" t="s">
        <v>14</v>
      </c>
      <c r="B3016" t="s">
        <v>0</v>
      </c>
      <c r="C3016">
        <v>1991</v>
      </c>
      <c r="D3016">
        <v>29</v>
      </c>
      <c r="E3016" t="s">
        <v>26</v>
      </c>
      <c r="F3016">
        <v>2.5881463786895206E-3</v>
      </c>
    </row>
    <row r="3017" spans="1:6" x14ac:dyDescent="0.25">
      <c r="A3017" t="s">
        <v>14</v>
      </c>
      <c r="B3017" t="s">
        <v>0</v>
      </c>
      <c r="C3017">
        <v>1992</v>
      </c>
      <c r="D3017">
        <v>11</v>
      </c>
      <c r="E3017" t="s">
        <v>26</v>
      </c>
      <c r="F3017">
        <v>2.4031369786794532E-3</v>
      </c>
    </row>
    <row r="3018" spans="1:6" x14ac:dyDescent="0.25">
      <c r="A3018" t="s">
        <v>14</v>
      </c>
      <c r="B3018" t="s">
        <v>0</v>
      </c>
      <c r="C3018">
        <v>1993</v>
      </c>
      <c r="D3018">
        <v>2</v>
      </c>
      <c r="E3018" t="s">
        <v>26</v>
      </c>
      <c r="F3018">
        <v>2.960906874878736E-3</v>
      </c>
    </row>
    <row r="3019" spans="1:6" x14ac:dyDescent="0.25">
      <c r="A3019" t="s">
        <v>14</v>
      </c>
      <c r="B3019" t="s">
        <v>0</v>
      </c>
      <c r="C3019">
        <v>1994</v>
      </c>
      <c r="D3019">
        <v>25</v>
      </c>
      <c r="E3019" t="s">
        <v>26</v>
      </c>
      <c r="F3019">
        <v>2.6040906629329879E-3</v>
      </c>
    </row>
    <row r="3020" spans="1:6" x14ac:dyDescent="0.25">
      <c r="A3020" t="s">
        <v>14</v>
      </c>
      <c r="B3020" t="s">
        <v>0</v>
      </c>
      <c r="C3020">
        <v>1995</v>
      </c>
      <c r="D3020">
        <v>13</v>
      </c>
      <c r="E3020" t="s">
        <v>26</v>
      </c>
      <c r="F3020">
        <v>2.4689857098813177E-3</v>
      </c>
    </row>
    <row r="3021" spans="1:6" x14ac:dyDescent="0.25">
      <c r="A3021" t="s">
        <v>14</v>
      </c>
      <c r="B3021" t="s">
        <v>0</v>
      </c>
      <c r="C3021">
        <v>1996</v>
      </c>
      <c r="D3021">
        <v>36</v>
      </c>
      <c r="E3021" t="s">
        <v>26</v>
      </c>
      <c r="F3021">
        <v>2.5987227705869453E-3</v>
      </c>
    </row>
    <row r="3022" spans="1:6" x14ac:dyDescent="0.25">
      <c r="A3022" t="s">
        <v>14</v>
      </c>
      <c r="B3022" t="s">
        <v>0</v>
      </c>
      <c r="C3022">
        <v>1997</v>
      </c>
      <c r="D3022">
        <v>38</v>
      </c>
      <c r="E3022" t="s">
        <v>26</v>
      </c>
      <c r="F3022">
        <v>2.8125014469448069E-3</v>
      </c>
    </row>
    <row r="3023" spans="1:6" x14ac:dyDescent="0.25">
      <c r="A3023" t="s">
        <v>14</v>
      </c>
      <c r="B3023" t="s">
        <v>0</v>
      </c>
      <c r="C3023">
        <v>1998</v>
      </c>
      <c r="D3023">
        <v>19</v>
      </c>
      <c r="E3023" t="s">
        <v>26</v>
      </c>
      <c r="F3023">
        <v>2.4470973170039757E-3</v>
      </c>
    </row>
    <row r="3024" spans="1:6" x14ac:dyDescent="0.25">
      <c r="A3024" t="s">
        <v>14</v>
      </c>
      <c r="B3024" t="s">
        <v>0</v>
      </c>
      <c r="C3024">
        <v>1999</v>
      </c>
      <c r="D3024">
        <v>10</v>
      </c>
      <c r="E3024" t="s">
        <v>26</v>
      </c>
      <c r="F3024">
        <v>2.4467271008573365E-3</v>
      </c>
    </row>
    <row r="3025" spans="1:6" x14ac:dyDescent="0.25">
      <c r="A3025" t="s">
        <v>14</v>
      </c>
      <c r="B3025" t="s">
        <v>0</v>
      </c>
      <c r="C3025">
        <v>2000</v>
      </c>
      <c r="D3025">
        <v>8</v>
      </c>
      <c r="E3025" t="s">
        <v>26</v>
      </c>
      <c r="F3025">
        <v>2.6128617196946044E-3</v>
      </c>
    </row>
    <row r="3026" spans="1:6" x14ac:dyDescent="0.25">
      <c r="A3026" t="s">
        <v>14</v>
      </c>
      <c r="B3026" t="s">
        <v>0</v>
      </c>
      <c r="C3026">
        <v>2001</v>
      </c>
      <c r="D3026">
        <v>9</v>
      </c>
      <c r="E3026" t="s">
        <v>26</v>
      </c>
      <c r="F3026">
        <v>2.4871716303052648E-3</v>
      </c>
    </row>
    <row r="3027" spans="1:6" x14ac:dyDescent="0.25">
      <c r="A3027" t="s">
        <v>14</v>
      </c>
      <c r="B3027" t="s">
        <v>0</v>
      </c>
      <c r="C3027">
        <v>2002</v>
      </c>
      <c r="D3027">
        <v>21</v>
      </c>
      <c r="E3027" t="s">
        <v>26</v>
      </c>
      <c r="F3027">
        <v>2.5748592180698977E-3</v>
      </c>
    </row>
    <row r="3028" spans="1:6" x14ac:dyDescent="0.25">
      <c r="A3028" t="s">
        <v>14</v>
      </c>
      <c r="B3028" t="s">
        <v>0</v>
      </c>
      <c r="C3028">
        <v>2003</v>
      </c>
      <c r="D3028">
        <v>27</v>
      </c>
      <c r="E3028" t="s">
        <v>26</v>
      </c>
      <c r="F3028">
        <v>2.4048531492721001E-3</v>
      </c>
    </row>
    <row r="3029" spans="1:6" x14ac:dyDescent="0.25">
      <c r="A3029" t="s">
        <v>14</v>
      </c>
      <c r="B3029" t="s">
        <v>0</v>
      </c>
      <c r="C3029">
        <v>2004</v>
      </c>
      <c r="D3029">
        <v>20</v>
      </c>
      <c r="E3029" t="s">
        <v>26</v>
      </c>
      <c r="F3029">
        <v>2.5088606527034355E-3</v>
      </c>
    </row>
    <row r="3030" spans="1:6" x14ac:dyDescent="0.25">
      <c r="A3030" t="s">
        <v>14</v>
      </c>
      <c r="B3030" t="s">
        <v>0</v>
      </c>
      <c r="C3030">
        <v>2005</v>
      </c>
      <c r="D3030">
        <v>5</v>
      </c>
      <c r="E3030" t="s">
        <v>26</v>
      </c>
      <c r="F3030">
        <v>2.5012954791480881E-3</v>
      </c>
    </row>
    <row r="3031" spans="1:6" x14ac:dyDescent="0.25">
      <c r="A3031" t="s">
        <v>14</v>
      </c>
      <c r="B3031" t="s">
        <v>0</v>
      </c>
      <c r="C3031">
        <v>2006</v>
      </c>
      <c r="D3031">
        <v>35</v>
      </c>
      <c r="E3031" t="s">
        <v>26</v>
      </c>
      <c r="F3031">
        <v>2.773306991716054E-3</v>
      </c>
    </row>
    <row r="3032" spans="1:6" x14ac:dyDescent="0.25">
      <c r="A3032" t="s">
        <v>14</v>
      </c>
      <c r="B3032" t="s">
        <v>0</v>
      </c>
      <c r="C3032">
        <v>2007</v>
      </c>
      <c r="D3032">
        <v>12</v>
      </c>
      <c r="E3032" t="s">
        <v>26</v>
      </c>
      <c r="F3032">
        <v>2.438056302998605E-3</v>
      </c>
    </row>
    <row r="3033" spans="1:6" x14ac:dyDescent="0.25">
      <c r="A3033" t="s">
        <v>14</v>
      </c>
      <c r="B3033" t="s">
        <v>0</v>
      </c>
      <c r="C3033">
        <v>2008</v>
      </c>
      <c r="D3033">
        <v>16</v>
      </c>
      <c r="E3033" t="s">
        <v>26</v>
      </c>
      <c r="F3033">
        <v>2.5387981519150739E-3</v>
      </c>
    </row>
    <row r="3034" spans="1:6" x14ac:dyDescent="0.25">
      <c r="A3034" t="s">
        <v>14</v>
      </c>
      <c r="B3034" t="s">
        <v>0</v>
      </c>
      <c r="C3034">
        <v>2009</v>
      </c>
      <c r="D3034">
        <v>26</v>
      </c>
      <c r="E3034" t="s">
        <v>26</v>
      </c>
      <c r="F3034">
        <v>2.555118200928999E-3</v>
      </c>
    </row>
    <row r="3035" spans="1:6" x14ac:dyDescent="0.25">
      <c r="A3035" t="s">
        <v>14</v>
      </c>
      <c r="B3035" t="s">
        <v>0</v>
      </c>
      <c r="C3035">
        <v>2010</v>
      </c>
      <c r="D3035">
        <v>30</v>
      </c>
      <c r="E3035" t="s">
        <v>26</v>
      </c>
      <c r="F3035">
        <v>2.2928195760257967E-3</v>
      </c>
    </row>
    <row r="3036" spans="1:6" x14ac:dyDescent="0.25">
      <c r="A3036" t="s">
        <v>14</v>
      </c>
      <c r="B3036" t="s">
        <v>0</v>
      </c>
      <c r="C3036">
        <v>2011</v>
      </c>
      <c r="D3036">
        <v>37</v>
      </c>
      <c r="E3036" t="s">
        <v>26</v>
      </c>
      <c r="F3036">
        <v>2.3244814151572595E-3</v>
      </c>
    </row>
    <row r="3037" spans="1:6" x14ac:dyDescent="0.25">
      <c r="A3037" t="s">
        <v>14</v>
      </c>
      <c r="B3037" t="s">
        <v>0</v>
      </c>
      <c r="C3037">
        <v>2012</v>
      </c>
      <c r="D3037">
        <v>15</v>
      </c>
      <c r="E3037" t="s">
        <v>26</v>
      </c>
      <c r="F3037">
        <v>2.5693689626040805E-3</v>
      </c>
    </row>
    <row r="3038" spans="1:6" x14ac:dyDescent="0.25">
      <c r="A3038" t="s">
        <v>14</v>
      </c>
      <c r="B3038" t="s">
        <v>0</v>
      </c>
      <c r="C3038">
        <v>2013</v>
      </c>
      <c r="D3038">
        <v>14</v>
      </c>
      <c r="E3038" t="s">
        <v>26</v>
      </c>
      <c r="F3038">
        <v>2.4850787084975414E-3</v>
      </c>
    </row>
    <row r="3039" spans="1:6" x14ac:dyDescent="0.25">
      <c r="A3039" t="s">
        <v>14</v>
      </c>
      <c r="B3039" t="s">
        <v>0</v>
      </c>
      <c r="C3039">
        <v>2014</v>
      </c>
      <c r="D3039">
        <v>17</v>
      </c>
      <c r="E3039" t="s">
        <v>26</v>
      </c>
      <c r="F3039">
        <v>2.6574903915517274E-3</v>
      </c>
    </row>
    <row r="3040" spans="1:6" x14ac:dyDescent="0.25">
      <c r="A3040" t="s">
        <v>14</v>
      </c>
      <c r="B3040" t="s">
        <v>0</v>
      </c>
      <c r="C3040">
        <v>2015</v>
      </c>
      <c r="D3040">
        <v>24</v>
      </c>
      <c r="E3040" t="s">
        <v>26</v>
      </c>
      <c r="F3040">
        <v>2.6698990598893017E-3</v>
      </c>
    </row>
    <row r="3041" spans="1:6" x14ac:dyDescent="0.25">
      <c r="A3041" t="s">
        <v>14</v>
      </c>
      <c r="B3041" t="s">
        <v>0</v>
      </c>
      <c r="C3041">
        <v>2016</v>
      </c>
      <c r="D3041">
        <v>6</v>
      </c>
      <c r="E3041" t="s">
        <v>26</v>
      </c>
      <c r="F3041">
        <v>2.3692455162710986E-3</v>
      </c>
    </row>
    <row r="3042" spans="1:6" x14ac:dyDescent="0.25">
      <c r="A3042" t="s">
        <v>14</v>
      </c>
      <c r="B3042" t="s">
        <v>0</v>
      </c>
      <c r="C3042">
        <v>2017</v>
      </c>
      <c r="D3042">
        <v>4</v>
      </c>
      <c r="E3042" t="s">
        <v>26</v>
      </c>
      <c r="F3042">
        <v>2.7068476367192573E-3</v>
      </c>
    </row>
    <row r="3043" spans="1:6" x14ac:dyDescent="0.25">
      <c r="A3043" t="s">
        <v>14</v>
      </c>
      <c r="B3043" t="s">
        <v>0</v>
      </c>
      <c r="C3043">
        <v>2018</v>
      </c>
      <c r="D3043">
        <v>34</v>
      </c>
      <c r="E3043" t="s">
        <v>26</v>
      </c>
      <c r="F3043">
        <v>2.3545771810086812E-3</v>
      </c>
    </row>
    <row r="3044" spans="1:6" x14ac:dyDescent="0.25">
      <c r="A3044" t="s">
        <v>14</v>
      </c>
      <c r="B3044" t="s">
        <v>0</v>
      </c>
      <c r="C3044">
        <v>1980</v>
      </c>
      <c r="D3044">
        <v>22</v>
      </c>
      <c r="E3044" t="s">
        <v>24</v>
      </c>
      <c r="F3044">
        <v>0.80365372549460667</v>
      </c>
    </row>
    <row r="3045" spans="1:6" x14ac:dyDescent="0.25">
      <c r="A3045" t="s">
        <v>14</v>
      </c>
      <c r="B3045" t="s">
        <v>0</v>
      </c>
      <c r="C3045">
        <v>1981</v>
      </c>
      <c r="D3045">
        <v>3</v>
      </c>
      <c r="E3045" t="s">
        <v>24</v>
      </c>
      <c r="F3045">
        <v>0.70445695050945911</v>
      </c>
    </row>
    <row r="3046" spans="1:6" x14ac:dyDescent="0.25">
      <c r="A3046" t="s">
        <v>14</v>
      </c>
      <c r="B3046" t="s">
        <v>0</v>
      </c>
      <c r="C3046">
        <v>1982</v>
      </c>
      <c r="D3046">
        <v>23</v>
      </c>
      <c r="E3046" t="s">
        <v>24</v>
      </c>
      <c r="F3046">
        <v>0.80611571280831484</v>
      </c>
    </row>
    <row r="3047" spans="1:6" x14ac:dyDescent="0.25">
      <c r="A3047" t="s">
        <v>14</v>
      </c>
      <c r="B3047" t="s">
        <v>0</v>
      </c>
      <c r="C3047">
        <v>1983</v>
      </c>
      <c r="D3047">
        <v>1</v>
      </c>
      <c r="E3047" t="s">
        <v>24</v>
      </c>
      <c r="F3047">
        <v>0.6310001821971537</v>
      </c>
    </row>
    <row r="3048" spans="1:6" x14ac:dyDescent="0.25">
      <c r="A3048" t="s">
        <v>14</v>
      </c>
      <c r="B3048" t="s">
        <v>0</v>
      </c>
      <c r="C3048">
        <v>1984</v>
      </c>
      <c r="D3048">
        <v>7</v>
      </c>
      <c r="E3048" t="s">
        <v>24</v>
      </c>
      <c r="F3048">
        <v>0.72558727579297655</v>
      </c>
    </row>
    <row r="3049" spans="1:6" x14ac:dyDescent="0.25">
      <c r="A3049" t="s">
        <v>14</v>
      </c>
      <c r="B3049" t="s">
        <v>0</v>
      </c>
      <c r="C3049">
        <v>1985</v>
      </c>
      <c r="D3049">
        <v>18</v>
      </c>
      <c r="E3049" t="s">
        <v>24</v>
      </c>
      <c r="F3049">
        <v>0.78453478188171655</v>
      </c>
    </row>
    <row r="3050" spans="1:6" x14ac:dyDescent="0.25">
      <c r="A3050" t="s">
        <v>14</v>
      </c>
      <c r="B3050" t="s">
        <v>0</v>
      </c>
      <c r="C3050">
        <v>1986</v>
      </c>
      <c r="D3050">
        <v>32</v>
      </c>
      <c r="E3050" t="s">
        <v>24</v>
      </c>
      <c r="F3050">
        <v>0.88203280570755627</v>
      </c>
    </row>
    <row r="3051" spans="1:6" x14ac:dyDescent="0.25">
      <c r="A3051" t="s">
        <v>14</v>
      </c>
      <c r="B3051" t="s">
        <v>0</v>
      </c>
      <c r="C3051">
        <v>1987</v>
      </c>
      <c r="D3051">
        <v>28</v>
      </c>
      <c r="E3051" t="s">
        <v>24</v>
      </c>
      <c r="F3051">
        <v>0.84032851363209726</v>
      </c>
    </row>
    <row r="3052" spans="1:6" x14ac:dyDescent="0.25">
      <c r="A3052" t="s">
        <v>14</v>
      </c>
      <c r="B3052" t="s">
        <v>0</v>
      </c>
      <c r="C3052">
        <v>1988</v>
      </c>
      <c r="D3052">
        <v>33</v>
      </c>
      <c r="E3052" t="s">
        <v>24</v>
      </c>
      <c r="F3052">
        <v>0.88578675148687847</v>
      </c>
    </row>
    <row r="3053" spans="1:6" x14ac:dyDescent="0.25">
      <c r="A3053" t="s">
        <v>14</v>
      </c>
      <c r="B3053" t="s">
        <v>0</v>
      </c>
      <c r="C3053">
        <v>1989</v>
      </c>
      <c r="D3053">
        <v>39</v>
      </c>
      <c r="E3053" t="s">
        <v>24</v>
      </c>
      <c r="F3053">
        <v>0.9342765144085079</v>
      </c>
    </row>
    <row r="3054" spans="1:6" x14ac:dyDescent="0.25">
      <c r="A3054" t="s">
        <v>14</v>
      </c>
      <c r="B3054" t="s">
        <v>0</v>
      </c>
      <c r="C3054">
        <v>1990</v>
      </c>
      <c r="D3054">
        <v>31</v>
      </c>
      <c r="E3054" t="s">
        <v>24</v>
      </c>
      <c r="F3054">
        <v>0.86797276415279512</v>
      </c>
    </row>
    <row r="3055" spans="1:6" x14ac:dyDescent="0.25">
      <c r="A3055" t="s">
        <v>14</v>
      </c>
      <c r="B3055" t="s">
        <v>0</v>
      </c>
      <c r="C3055">
        <v>1991</v>
      </c>
      <c r="D3055">
        <v>29</v>
      </c>
      <c r="E3055" t="s">
        <v>24</v>
      </c>
      <c r="F3055">
        <v>0.84886509362777574</v>
      </c>
    </row>
    <row r="3056" spans="1:6" x14ac:dyDescent="0.25">
      <c r="A3056" t="s">
        <v>14</v>
      </c>
      <c r="B3056" t="s">
        <v>0</v>
      </c>
      <c r="C3056">
        <v>1992</v>
      </c>
      <c r="D3056">
        <v>11</v>
      </c>
      <c r="E3056" t="s">
        <v>24</v>
      </c>
      <c r="F3056">
        <v>0.73639811553894563</v>
      </c>
    </row>
    <row r="3057" spans="1:6" x14ac:dyDescent="0.25">
      <c r="A3057" t="s">
        <v>14</v>
      </c>
      <c r="B3057" t="s">
        <v>0</v>
      </c>
      <c r="C3057">
        <v>1993</v>
      </c>
      <c r="D3057">
        <v>2</v>
      </c>
      <c r="E3057" t="s">
        <v>24</v>
      </c>
      <c r="F3057">
        <v>0.67768788547778358</v>
      </c>
    </row>
    <row r="3058" spans="1:6" x14ac:dyDescent="0.25">
      <c r="A3058" t="s">
        <v>14</v>
      </c>
      <c r="B3058" t="s">
        <v>0</v>
      </c>
      <c r="C3058">
        <v>1994</v>
      </c>
      <c r="D3058">
        <v>25</v>
      </c>
      <c r="E3058" t="s">
        <v>24</v>
      </c>
      <c r="F3058">
        <v>0.81747105966375333</v>
      </c>
    </row>
    <row r="3059" spans="1:6" x14ac:dyDescent="0.25">
      <c r="A3059" t="s">
        <v>14</v>
      </c>
      <c r="B3059" t="s">
        <v>0</v>
      </c>
      <c r="C3059">
        <v>1995</v>
      </c>
      <c r="D3059">
        <v>13</v>
      </c>
      <c r="E3059" t="s">
        <v>24</v>
      </c>
      <c r="F3059">
        <v>0.75130898687479641</v>
      </c>
    </row>
    <row r="3060" spans="1:6" x14ac:dyDescent="0.25">
      <c r="A3060" t="s">
        <v>14</v>
      </c>
      <c r="B3060" t="s">
        <v>0</v>
      </c>
      <c r="C3060">
        <v>1996</v>
      </c>
      <c r="D3060">
        <v>36</v>
      </c>
      <c r="E3060" t="s">
        <v>24</v>
      </c>
      <c r="F3060">
        <v>0.90143711753706546</v>
      </c>
    </row>
    <row r="3061" spans="1:6" x14ac:dyDescent="0.25">
      <c r="A3061" t="s">
        <v>14</v>
      </c>
      <c r="B3061" t="s">
        <v>0</v>
      </c>
      <c r="C3061">
        <v>1997</v>
      </c>
      <c r="D3061">
        <v>38</v>
      </c>
      <c r="E3061" t="s">
        <v>24</v>
      </c>
      <c r="F3061">
        <v>0.9080442230611101</v>
      </c>
    </row>
    <row r="3062" spans="1:6" x14ac:dyDescent="0.25">
      <c r="A3062" t="s">
        <v>14</v>
      </c>
      <c r="B3062" t="s">
        <v>0</v>
      </c>
      <c r="C3062">
        <v>1998</v>
      </c>
      <c r="D3062">
        <v>19</v>
      </c>
      <c r="E3062" t="s">
        <v>24</v>
      </c>
      <c r="F3062">
        <v>0.79215832832884414</v>
      </c>
    </row>
    <row r="3063" spans="1:6" x14ac:dyDescent="0.25">
      <c r="A3063" t="s">
        <v>14</v>
      </c>
      <c r="B3063" t="s">
        <v>0</v>
      </c>
      <c r="C3063">
        <v>1999</v>
      </c>
      <c r="D3063">
        <v>10</v>
      </c>
      <c r="E3063" t="s">
        <v>24</v>
      </c>
      <c r="F3063">
        <v>0.73527397055972543</v>
      </c>
    </row>
    <row r="3064" spans="1:6" x14ac:dyDescent="0.25">
      <c r="A3064" t="s">
        <v>14</v>
      </c>
      <c r="B3064" t="s">
        <v>0</v>
      </c>
      <c r="C3064">
        <v>2000</v>
      </c>
      <c r="D3064">
        <v>8</v>
      </c>
      <c r="E3064" t="s">
        <v>24</v>
      </c>
      <c r="F3064">
        <v>0.73154900542785173</v>
      </c>
    </row>
    <row r="3065" spans="1:6" x14ac:dyDescent="0.25">
      <c r="A3065" t="s">
        <v>14</v>
      </c>
      <c r="B3065" t="s">
        <v>0</v>
      </c>
      <c r="C3065">
        <v>2001</v>
      </c>
      <c r="D3065">
        <v>9</v>
      </c>
      <c r="E3065" t="s">
        <v>24</v>
      </c>
      <c r="F3065">
        <v>0.73282271981460734</v>
      </c>
    </row>
    <row r="3066" spans="1:6" x14ac:dyDescent="0.25">
      <c r="A3066" t="s">
        <v>14</v>
      </c>
      <c r="B3066" t="s">
        <v>0</v>
      </c>
      <c r="C3066">
        <v>2002</v>
      </c>
      <c r="D3066">
        <v>21</v>
      </c>
      <c r="E3066" t="s">
        <v>24</v>
      </c>
      <c r="F3066">
        <v>0.80262932498965101</v>
      </c>
    </row>
    <row r="3067" spans="1:6" x14ac:dyDescent="0.25">
      <c r="A3067" t="s">
        <v>14</v>
      </c>
      <c r="B3067" t="s">
        <v>0</v>
      </c>
      <c r="C3067">
        <v>2003</v>
      </c>
      <c r="D3067">
        <v>27</v>
      </c>
      <c r="E3067" t="s">
        <v>24</v>
      </c>
      <c r="F3067">
        <v>0.83264514587557026</v>
      </c>
    </row>
    <row r="3068" spans="1:6" x14ac:dyDescent="0.25">
      <c r="A3068" t="s">
        <v>14</v>
      </c>
      <c r="B3068" t="s">
        <v>0</v>
      </c>
      <c r="C3068">
        <v>2004</v>
      </c>
      <c r="D3068">
        <v>20</v>
      </c>
      <c r="E3068" t="s">
        <v>24</v>
      </c>
      <c r="F3068">
        <v>0.80075349171938037</v>
      </c>
    </row>
    <row r="3069" spans="1:6" x14ac:dyDescent="0.25">
      <c r="A3069" t="s">
        <v>14</v>
      </c>
      <c r="B3069" t="s">
        <v>0</v>
      </c>
      <c r="C3069">
        <v>2005</v>
      </c>
      <c r="D3069">
        <v>5</v>
      </c>
      <c r="E3069" t="s">
        <v>24</v>
      </c>
      <c r="F3069">
        <v>0.7118638699829305</v>
      </c>
    </row>
    <row r="3070" spans="1:6" x14ac:dyDescent="0.25">
      <c r="A3070" t="s">
        <v>14</v>
      </c>
      <c r="B3070" t="s">
        <v>0</v>
      </c>
      <c r="C3070">
        <v>2006</v>
      </c>
      <c r="D3070">
        <v>35</v>
      </c>
      <c r="E3070" t="s">
        <v>24</v>
      </c>
      <c r="F3070">
        <v>0.89080070323256988</v>
      </c>
    </row>
    <row r="3071" spans="1:6" x14ac:dyDescent="0.25">
      <c r="A3071" t="s">
        <v>14</v>
      </c>
      <c r="B3071" t="s">
        <v>0</v>
      </c>
      <c r="C3071">
        <v>2007</v>
      </c>
      <c r="D3071">
        <v>12</v>
      </c>
      <c r="E3071" t="s">
        <v>24</v>
      </c>
      <c r="F3071">
        <v>0.74394384652938395</v>
      </c>
    </row>
    <row r="3072" spans="1:6" x14ac:dyDescent="0.25">
      <c r="A3072" t="s">
        <v>14</v>
      </c>
      <c r="B3072" t="s">
        <v>0</v>
      </c>
      <c r="C3072">
        <v>2008</v>
      </c>
      <c r="D3072">
        <v>16</v>
      </c>
      <c r="E3072" t="s">
        <v>24</v>
      </c>
      <c r="F3072">
        <v>0.78214786297621774</v>
      </c>
    </row>
    <row r="3073" spans="1:6" x14ac:dyDescent="0.25">
      <c r="A3073" t="s">
        <v>14</v>
      </c>
      <c r="B3073" t="s">
        <v>0</v>
      </c>
      <c r="C3073">
        <v>2009</v>
      </c>
      <c r="D3073">
        <v>26</v>
      </c>
      <c r="E3073" t="s">
        <v>24</v>
      </c>
      <c r="F3073">
        <v>0.83131029194870121</v>
      </c>
    </row>
    <row r="3074" spans="1:6" x14ac:dyDescent="0.25">
      <c r="A3074" t="s">
        <v>14</v>
      </c>
      <c r="B3074" t="s">
        <v>0</v>
      </c>
      <c r="C3074">
        <v>2010</v>
      </c>
      <c r="D3074">
        <v>30</v>
      </c>
      <c r="E3074" t="s">
        <v>24</v>
      </c>
      <c r="F3074">
        <v>0.8502930843029628</v>
      </c>
    </row>
    <row r="3075" spans="1:6" x14ac:dyDescent="0.25">
      <c r="A3075" t="s">
        <v>14</v>
      </c>
      <c r="B3075" t="s">
        <v>0</v>
      </c>
      <c r="C3075">
        <v>2011</v>
      </c>
      <c r="D3075">
        <v>37</v>
      </c>
      <c r="E3075" t="s">
        <v>24</v>
      </c>
      <c r="F3075">
        <v>0.90453902960331101</v>
      </c>
    </row>
    <row r="3076" spans="1:6" x14ac:dyDescent="0.25">
      <c r="A3076" t="s">
        <v>14</v>
      </c>
      <c r="B3076" t="s">
        <v>0</v>
      </c>
      <c r="C3076">
        <v>2012</v>
      </c>
      <c r="D3076">
        <v>15</v>
      </c>
      <c r="E3076" t="s">
        <v>24</v>
      </c>
      <c r="F3076">
        <v>0.78053804684907191</v>
      </c>
    </row>
    <row r="3077" spans="1:6" x14ac:dyDescent="0.25">
      <c r="A3077" t="s">
        <v>14</v>
      </c>
      <c r="B3077" t="s">
        <v>0</v>
      </c>
      <c r="C3077">
        <v>2013</v>
      </c>
      <c r="D3077">
        <v>14</v>
      </c>
      <c r="E3077" t="s">
        <v>24</v>
      </c>
      <c r="F3077">
        <v>0.76271336052336391</v>
      </c>
    </row>
    <row r="3078" spans="1:6" x14ac:dyDescent="0.25">
      <c r="A3078" t="s">
        <v>14</v>
      </c>
      <c r="B3078" t="s">
        <v>0</v>
      </c>
      <c r="C3078">
        <v>2014</v>
      </c>
      <c r="D3078">
        <v>17</v>
      </c>
      <c r="E3078" t="s">
        <v>24</v>
      </c>
      <c r="F3078">
        <v>0.78290462051553256</v>
      </c>
    </row>
    <row r="3079" spans="1:6" x14ac:dyDescent="0.25">
      <c r="A3079" t="s">
        <v>14</v>
      </c>
      <c r="B3079" t="s">
        <v>0</v>
      </c>
      <c r="C3079">
        <v>2015</v>
      </c>
      <c r="D3079">
        <v>24</v>
      </c>
      <c r="E3079" t="s">
        <v>24</v>
      </c>
      <c r="F3079">
        <v>0.81239067788211683</v>
      </c>
    </row>
    <row r="3080" spans="1:6" x14ac:dyDescent="0.25">
      <c r="A3080" t="s">
        <v>14</v>
      </c>
      <c r="B3080" t="s">
        <v>0</v>
      </c>
      <c r="C3080">
        <v>2016</v>
      </c>
      <c r="D3080">
        <v>6</v>
      </c>
      <c r="E3080" t="s">
        <v>24</v>
      </c>
      <c r="F3080">
        <v>0.71477120088289237</v>
      </c>
    </row>
    <row r="3081" spans="1:6" x14ac:dyDescent="0.25">
      <c r="A3081" t="s">
        <v>14</v>
      </c>
      <c r="B3081" t="s">
        <v>0</v>
      </c>
      <c r="C3081">
        <v>2017</v>
      </c>
      <c r="D3081">
        <v>4</v>
      </c>
      <c r="E3081" t="s">
        <v>24</v>
      </c>
      <c r="F3081">
        <v>0.70999941427182911</v>
      </c>
    </row>
    <row r="3082" spans="1:6" x14ac:dyDescent="0.25">
      <c r="A3082" t="s">
        <v>14</v>
      </c>
      <c r="B3082" t="s">
        <v>0</v>
      </c>
      <c r="C3082">
        <v>2018</v>
      </c>
      <c r="D3082">
        <v>34</v>
      </c>
      <c r="E3082" t="s">
        <v>24</v>
      </c>
      <c r="F3082">
        <v>0.88970497943333937</v>
      </c>
    </row>
    <row r="3083" spans="1:6" x14ac:dyDescent="0.25">
      <c r="A3083" t="s">
        <v>14</v>
      </c>
      <c r="B3083" t="s">
        <v>0</v>
      </c>
      <c r="C3083">
        <v>1980</v>
      </c>
      <c r="D3083">
        <v>22</v>
      </c>
      <c r="E3083" t="s">
        <v>25</v>
      </c>
      <c r="F3083">
        <v>1.6484018343169133E-4</v>
      </c>
    </row>
    <row r="3084" spans="1:6" x14ac:dyDescent="0.25">
      <c r="A3084" t="s">
        <v>14</v>
      </c>
      <c r="B3084" t="s">
        <v>0</v>
      </c>
      <c r="C3084">
        <v>1981</v>
      </c>
      <c r="D3084">
        <v>3</v>
      </c>
      <c r="E3084" t="s">
        <v>25</v>
      </c>
      <c r="F3084">
        <v>1.8556111268228681E-4</v>
      </c>
    </row>
    <row r="3085" spans="1:6" x14ac:dyDescent="0.25">
      <c r="A3085" t="s">
        <v>14</v>
      </c>
      <c r="B3085" t="s">
        <v>0</v>
      </c>
      <c r="C3085">
        <v>1982</v>
      </c>
      <c r="D3085">
        <v>23</v>
      </c>
      <c r="E3085" t="s">
        <v>25</v>
      </c>
      <c r="F3085">
        <v>1.6858546181508814E-4</v>
      </c>
    </row>
    <row r="3086" spans="1:6" x14ac:dyDescent="0.25">
      <c r="A3086" t="s">
        <v>14</v>
      </c>
      <c r="B3086" t="s">
        <v>0</v>
      </c>
      <c r="C3086">
        <v>1983</v>
      </c>
      <c r="D3086">
        <v>1</v>
      </c>
      <c r="E3086" t="s">
        <v>25</v>
      </c>
      <c r="F3086">
        <v>1.8038941917175195E-4</v>
      </c>
    </row>
    <row r="3087" spans="1:6" x14ac:dyDescent="0.25">
      <c r="A3087" t="s">
        <v>14</v>
      </c>
      <c r="B3087" t="s">
        <v>0</v>
      </c>
      <c r="C3087">
        <v>1984</v>
      </c>
      <c r="D3087">
        <v>7</v>
      </c>
      <c r="E3087" t="s">
        <v>25</v>
      </c>
      <c r="F3087">
        <v>1.5484235187026901E-4</v>
      </c>
    </row>
    <row r="3088" spans="1:6" x14ac:dyDescent="0.25">
      <c r="A3088" t="s">
        <v>14</v>
      </c>
      <c r="B3088" t="s">
        <v>0</v>
      </c>
      <c r="C3088">
        <v>1985</v>
      </c>
      <c r="D3088">
        <v>18</v>
      </c>
      <c r="E3088" t="s">
        <v>25</v>
      </c>
      <c r="F3088">
        <v>1.8308031507540106E-4</v>
      </c>
    </row>
    <row r="3089" spans="1:6" x14ac:dyDescent="0.25">
      <c r="A3089" t="s">
        <v>14</v>
      </c>
      <c r="B3089" t="s">
        <v>0</v>
      </c>
      <c r="C3089">
        <v>1986</v>
      </c>
      <c r="D3089">
        <v>32</v>
      </c>
      <c r="E3089" t="s">
        <v>25</v>
      </c>
      <c r="F3089">
        <v>1.6152276110492124E-4</v>
      </c>
    </row>
    <row r="3090" spans="1:6" x14ac:dyDescent="0.25">
      <c r="A3090" t="s">
        <v>14</v>
      </c>
      <c r="B3090" t="s">
        <v>0</v>
      </c>
      <c r="C3090">
        <v>1987</v>
      </c>
      <c r="D3090">
        <v>28</v>
      </c>
      <c r="E3090" t="s">
        <v>25</v>
      </c>
      <c r="F3090">
        <v>1.7629286631521489E-4</v>
      </c>
    </row>
    <row r="3091" spans="1:6" x14ac:dyDescent="0.25">
      <c r="A3091" t="s">
        <v>14</v>
      </c>
      <c r="B3091" t="s">
        <v>0</v>
      </c>
      <c r="C3091">
        <v>1988</v>
      </c>
      <c r="D3091">
        <v>33</v>
      </c>
      <c r="E3091" t="s">
        <v>25</v>
      </c>
      <c r="F3091">
        <v>1.5784560128672613E-4</v>
      </c>
    </row>
    <row r="3092" spans="1:6" x14ac:dyDescent="0.25">
      <c r="A3092" t="s">
        <v>14</v>
      </c>
      <c r="B3092" t="s">
        <v>0</v>
      </c>
      <c r="C3092">
        <v>1989</v>
      </c>
      <c r="D3092">
        <v>39</v>
      </c>
      <c r="E3092" t="s">
        <v>25</v>
      </c>
      <c r="F3092">
        <v>1.6346985141925605E-4</v>
      </c>
    </row>
    <row r="3093" spans="1:6" x14ac:dyDescent="0.25">
      <c r="A3093" t="s">
        <v>14</v>
      </c>
      <c r="B3093" t="s">
        <v>0</v>
      </c>
      <c r="C3093">
        <v>1990</v>
      </c>
      <c r="D3093">
        <v>31</v>
      </c>
      <c r="E3093" t="s">
        <v>25</v>
      </c>
      <c r="F3093">
        <v>1.6542727346083313E-4</v>
      </c>
    </row>
    <row r="3094" spans="1:6" x14ac:dyDescent="0.25">
      <c r="A3094" t="s">
        <v>14</v>
      </c>
      <c r="B3094" t="s">
        <v>0</v>
      </c>
      <c r="C3094">
        <v>1991</v>
      </c>
      <c r="D3094">
        <v>29</v>
      </c>
      <c r="E3094" t="s">
        <v>25</v>
      </c>
      <c r="F3094">
        <v>1.5954435310766807E-4</v>
      </c>
    </row>
    <row r="3095" spans="1:6" x14ac:dyDescent="0.25">
      <c r="A3095" t="s">
        <v>14</v>
      </c>
      <c r="B3095" t="s">
        <v>0</v>
      </c>
      <c r="C3095">
        <v>1992</v>
      </c>
      <c r="D3095">
        <v>11</v>
      </c>
      <c r="E3095" t="s">
        <v>25</v>
      </c>
      <c r="F3095">
        <v>1.4912547458150366E-4</v>
      </c>
    </row>
    <row r="3096" spans="1:6" x14ac:dyDescent="0.25">
      <c r="A3096" t="s">
        <v>14</v>
      </c>
      <c r="B3096" t="s">
        <v>0</v>
      </c>
      <c r="C3096">
        <v>1993</v>
      </c>
      <c r="D3096">
        <v>2</v>
      </c>
      <c r="E3096" t="s">
        <v>25</v>
      </c>
      <c r="F3096">
        <v>1.8108999575668159E-4</v>
      </c>
    </row>
    <row r="3097" spans="1:6" x14ac:dyDescent="0.25">
      <c r="A3097" t="s">
        <v>14</v>
      </c>
      <c r="B3097" t="s">
        <v>0</v>
      </c>
      <c r="C3097">
        <v>1994</v>
      </c>
      <c r="D3097">
        <v>25</v>
      </c>
      <c r="E3097" t="s">
        <v>25</v>
      </c>
      <c r="F3097">
        <v>1.6083426142311736E-4</v>
      </c>
    </row>
    <row r="3098" spans="1:6" x14ac:dyDescent="0.25">
      <c r="A3098" t="s">
        <v>14</v>
      </c>
      <c r="B3098" t="s">
        <v>0</v>
      </c>
      <c r="C3098">
        <v>1995</v>
      </c>
      <c r="D3098">
        <v>13</v>
      </c>
      <c r="E3098" t="s">
        <v>25</v>
      </c>
      <c r="F3098">
        <v>1.5440550956257864E-4</v>
      </c>
    </row>
    <row r="3099" spans="1:6" x14ac:dyDescent="0.25">
      <c r="A3099" t="s">
        <v>14</v>
      </c>
      <c r="B3099" t="s">
        <v>0</v>
      </c>
      <c r="C3099">
        <v>1996</v>
      </c>
      <c r="D3099">
        <v>36</v>
      </c>
      <c r="E3099" t="s">
        <v>25</v>
      </c>
      <c r="F3099">
        <v>1.608732073123435E-4</v>
      </c>
    </row>
    <row r="3100" spans="1:6" x14ac:dyDescent="0.25">
      <c r="A3100" t="s">
        <v>14</v>
      </c>
      <c r="B3100" t="s">
        <v>0</v>
      </c>
      <c r="C3100">
        <v>1997</v>
      </c>
      <c r="D3100">
        <v>38</v>
      </c>
      <c r="E3100" t="s">
        <v>25</v>
      </c>
      <c r="F3100">
        <v>1.7445594551765097E-4</v>
      </c>
    </row>
    <row r="3101" spans="1:6" x14ac:dyDescent="0.25">
      <c r="A3101" t="s">
        <v>14</v>
      </c>
      <c r="B3101" t="s">
        <v>0</v>
      </c>
      <c r="C3101">
        <v>1998</v>
      </c>
      <c r="D3101">
        <v>19</v>
      </c>
      <c r="E3101" t="s">
        <v>25</v>
      </c>
      <c r="F3101">
        <v>1.5262656634836504E-4</v>
      </c>
    </row>
    <row r="3102" spans="1:6" x14ac:dyDescent="0.25">
      <c r="A3102" t="s">
        <v>14</v>
      </c>
      <c r="B3102" t="s">
        <v>0</v>
      </c>
      <c r="C3102">
        <v>1999</v>
      </c>
      <c r="D3102">
        <v>10</v>
      </c>
      <c r="E3102" t="s">
        <v>25</v>
      </c>
      <c r="F3102">
        <v>1.5118124856579112E-4</v>
      </c>
    </row>
    <row r="3103" spans="1:6" x14ac:dyDescent="0.25">
      <c r="A3103" t="s">
        <v>14</v>
      </c>
      <c r="B3103" t="s">
        <v>0</v>
      </c>
      <c r="C3103">
        <v>2000</v>
      </c>
      <c r="D3103">
        <v>8</v>
      </c>
      <c r="E3103" t="s">
        <v>25</v>
      </c>
      <c r="F3103">
        <v>1.6040910651615221E-4</v>
      </c>
    </row>
    <row r="3104" spans="1:6" x14ac:dyDescent="0.25">
      <c r="A3104" t="s">
        <v>14</v>
      </c>
      <c r="B3104" t="s">
        <v>0</v>
      </c>
      <c r="C3104">
        <v>2001</v>
      </c>
      <c r="D3104">
        <v>9</v>
      </c>
      <c r="E3104" t="s">
        <v>25</v>
      </c>
      <c r="F3104">
        <v>1.5152494214000698E-4</v>
      </c>
    </row>
    <row r="3105" spans="1:6" x14ac:dyDescent="0.25">
      <c r="A3105" t="s">
        <v>14</v>
      </c>
      <c r="B3105" t="s">
        <v>0</v>
      </c>
      <c r="C3105">
        <v>2002</v>
      </c>
      <c r="D3105">
        <v>21</v>
      </c>
      <c r="E3105" t="s">
        <v>25</v>
      </c>
      <c r="F3105">
        <v>1.5882608833074993E-4</v>
      </c>
    </row>
    <row r="3106" spans="1:6" x14ac:dyDescent="0.25">
      <c r="A3106" t="s">
        <v>14</v>
      </c>
      <c r="B3106" t="s">
        <v>0</v>
      </c>
      <c r="C3106">
        <v>2003</v>
      </c>
      <c r="D3106">
        <v>27</v>
      </c>
      <c r="E3106" t="s">
        <v>25</v>
      </c>
      <c r="F3106">
        <v>1.5038199371053407E-4</v>
      </c>
    </row>
    <row r="3107" spans="1:6" x14ac:dyDescent="0.25">
      <c r="A3107" t="s">
        <v>14</v>
      </c>
      <c r="B3107" t="s">
        <v>0</v>
      </c>
      <c r="C3107">
        <v>2004</v>
      </c>
      <c r="D3107">
        <v>20</v>
      </c>
      <c r="E3107" t="s">
        <v>25</v>
      </c>
      <c r="F3107">
        <v>1.5291431071606364E-4</v>
      </c>
    </row>
    <row r="3108" spans="1:6" x14ac:dyDescent="0.25">
      <c r="A3108" t="s">
        <v>14</v>
      </c>
      <c r="B3108" t="s">
        <v>0</v>
      </c>
      <c r="C3108">
        <v>2005</v>
      </c>
      <c r="D3108">
        <v>5</v>
      </c>
      <c r="E3108" t="s">
        <v>25</v>
      </c>
      <c r="F3108">
        <v>1.5672439733281475E-4</v>
      </c>
    </row>
    <row r="3109" spans="1:6" x14ac:dyDescent="0.25">
      <c r="A3109" t="s">
        <v>14</v>
      </c>
      <c r="B3109" t="s">
        <v>0</v>
      </c>
      <c r="C3109">
        <v>2006</v>
      </c>
      <c r="D3109">
        <v>35</v>
      </c>
      <c r="E3109" t="s">
        <v>25</v>
      </c>
      <c r="F3109">
        <v>1.7310306213081701E-4</v>
      </c>
    </row>
    <row r="3110" spans="1:6" x14ac:dyDescent="0.25">
      <c r="A3110" t="s">
        <v>14</v>
      </c>
      <c r="B3110" t="s">
        <v>0</v>
      </c>
      <c r="C3110">
        <v>2007</v>
      </c>
      <c r="D3110">
        <v>12</v>
      </c>
      <c r="E3110" t="s">
        <v>25</v>
      </c>
      <c r="F3110">
        <v>1.5164057185446315E-4</v>
      </c>
    </row>
    <row r="3111" spans="1:6" x14ac:dyDescent="0.25">
      <c r="A3111" t="s">
        <v>14</v>
      </c>
      <c r="B3111" t="s">
        <v>0</v>
      </c>
      <c r="C3111">
        <v>2008</v>
      </c>
      <c r="D3111">
        <v>16</v>
      </c>
      <c r="E3111" t="s">
        <v>25</v>
      </c>
      <c r="F3111">
        <v>1.5722870295337366E-4</v>
      </c>
    </row>
    <row r="3112" spans="1:6" x14ac:dyDescent="0.25">
      <c r="A3112" t="s">
        <v>14</v>
      </c>
      <c r="B3112" t="s">
        <v>0</v>
      </c>
      <c r="C3112">
        <v>2009</v>
      </c>
      <c r="D3112">
        <v>26</v>
      </c>
      <c r="E3112" t="s">
        <v>25</v>
      </c>
      <c r="F3112">
        <v>1.5832402578685802E-4</v>
      </c>
    </row>
    <row r="3113" spans="1:6" x14ac:dyDescent="0.25">
      <c r="A3113" t="s">
        <v>14</v>
      </c>
      <c r="B3113" t="s">
        <v>0</v>
      </c>
      <c r="C3113">
        <v>2010</v>
      </c>
      <c r="D3113">
        <v>30</v>
      </c>
      <c r="E3113" t="s">
        <v>25</v>
      </c>
      <c r="F3113">
        <v>1.433699810345909E-4</v>
      </c>
    </row>
    <row r="3114" spans="1:6" x14ac:dyDescent="0.25">
      <c r="A3114" t="s">
        <v>14</v>
      </c>
      <c r="B3114" t="s">
        <v>0</v>
      </c>
      <c r="C3114">
        <v>2011</v>
      </c>
      <c r="D3114">
        <v>37</v>
      </c>
      <c r="E3114" t="s">
        <v>25</v>
      </c>
      <c r="F3114">
        <v>1.451892830342564E-4</v>
      </c>
    </row>
    <row r="3115" spans="1:6" x14ac:dyDescent="0.25">
      <c r="A3115" t="s">
        <v>14</v>
      </c>
      <c r="B3115" t="s">
        <v>0</v>
      </c>
      <c r="C3115">
        <v>2012</v>
      </c>
      <c r="D3115">
        <v>15</v>
      </c>
      <c r="E3115" t="s">
        <v>25</v>
      </c>
      <c r="F3115">
        <v>1.6231350564788454E-4</v>
      </c>
    </row>
    <row r="3116" spans="1:6" x14ac:dyDescent="0.25">
      <c r="A3116" t="s">
        <v>14</v>
      </c>
      <c r="B3116" t="s">
        <v>0</v>
      </c>
      <c r="C3116">
        <v>2013</v>
      </c>
      <c r="D3116">
        <v>14</v>
      </c>
      <c r="E3116" t="s">
        <v>25</v>
      </c>
      <c r="F3116">
        <v>1.5477761360471338E-4</v>
      </c>
    </row>
    <row r="3117" spans="1:6" x14ac:dyDescent="0.25">
      <c r="A3117" t="s">
        <v>14</v>
      </c>
      <c r="B3117" t="s">
        <v>0</v>
      </c>
      <c r="C3117">
        <v>2014</v>
      </c>
      <c r="D3117">
        <v>17</v>
      </c>
      <c r="E3117" t="s">
        <v>25</v>
      </c>
      <c r="F3117">
        <v>1.6453247236815908E-4</v>
      </c>
    </row>
    <row r="3118" spans="1:6" x14ac:dyDescent="0.25">
      <c r="A3118" t="s">
        <v>14</v>
      </c>
      <c r="B3118" t="s">
        <v>0</v>
      </c>
      <c r="C3118">
        <v>2015</v>
      </c>
      <c r="D3118">
        <v>24</v>
      </c>
      <c r="E3118" t="s">
        <v>25</v>
      </c>
      <c r="F3118">
        <v>1.684126650437169E-4</v>
      </c>
    </row>
    <row r="3119" spans="1:6" x14ac:dyDescent="0.25">
      <c r="A3119" t="s">
        <v>14</v>
      </c>
      <c r="B3119" t="s">
        <v>0</v>
      </c>
      <c r="C3119">
        <v>2016</v>
      </c>
      <c r="D3119">
        <v>6</v>
      </c>
      <c r="E3119" t="s">
        <v>25</v>
      </c>
      <c r="F3119">
        <v>1.4793343139181845E-4</v>
      </c>
    </row>
    <row r="3120" spans="1:6" x14ac:dyDescent="0.25">
      <c r="A3120" t="s">
        <v>14</v>
      </c>
      <c r="B3120" t="s">
        <v>0</v>
      </c>
      <c r="C3120">
        <v>2017</v>
      </c>
      <c r="D3120">
        <v>4</v>
      </c>
      <c r="E3120" t="s">
        <v>25</v>
      </c>
      <c r="F3120">
        <v>1.6624268603886511E-4</v>
      </c>
    </row>
    <row r="3121" spans="1:6" x14ac:dyDescent="0.25">
      <c r="A3121" t="s">
        <v>14</v>
      </c>
      <c r="B3121" t="s">
        <v>0</v>
      </c>
      <c r="C3121">
        <v>2018</v>
      </c>
      <c r="D3121">
        <v>34</v>
      </c>
      <c r="E3121" t="s">
        <v>25</v>
      </c>
      <c r="F3121">
        <v>1.4577402577808259E-4</v>
      </c>
    </row>
    <row r="3122" spans="1:6" x14ac:dyDescent="0.25">
      <c r="A3122" t="s">
        <v>14</v>
      </c>
      <c r="B3122" t="s">
        <v>1</v>
      </c>
      <c r="C3122">
        <v>1980</v>
      </c>
      <c r="D3122">
        <v>25</v>
      </c>
      <c r="E3122" t="s">
        <v>23</v>
      </c>
      <c r="F3122">
        <v>8.3431396057982235E-3</v>
      </c>
    </row>
    <row r="3123" spans="1:6" x14ac:dyDescent="0.25">
      <c r="A3123" t="s">
        <v>14</v>
      </c>
      <c r="B3123" t="s">
        <v>1</v>
      </c>
      <c r="C3123">
        <v>1981</v>
      </c>
      <c r="D3123">
        <v>34</v>
      </c>
      <c r="E3123" t="s">
        <v>23</v>
      </c>
      <c r="F3123">
        <v>8.3408880363430339E-3</v>
      </c>
    </row>
    <row r="3124" spans="1:6" x14ac:dyDescent="0.25">
      <c r="A3124" t="s">
        <v>14</v>
      </c>
      <c r="B3124" t="s">
        <v>1</v>
      </c>
      <c r="C3124">
        <v>1982</v>
      </c>
      <c r="D3124">
        <v>23</v>
      </c>
      <c r="E3124" t="s">
        <v>23</v>
      </c>
      <c r="F3124">
        <v>8.4283388484972938E-3</v>
      </c>
    </row>
    <row r="3125" spans="1:6" x14ac:dyDescent="0.25">
      <c r="A3125" t="s">
        <v>14</v>
      </c>
      <c r="B3125" t="s">
        <v>1</v>
      </c>
      <c r="C3125">
        <v>1983</v>
      </c>
      <c r="D3125">
        <v>9</v>
      </c>
      <c r="E3125" t="s">
        <v>23</v>
      </c>
      <c r="F3125">
        <v>8.3686040696661669E-3</v>
      </c>
    </row>
    <row r="3126" spans="1:6" x14ac:dyDescent="0.25">
      <c r="A3126" t="s">
        <v>14</v>
      </c>
      <c r="B3126" t="s">
        <v>1</v>
      </c>
      <c r="C3126">
        <v>1984</v>
      </c>
      <c r="D3126">
        <v>27</v>
      </c>
      <c r="E3126" t="s">
        <v>23</v>
      </c>
      <c r="F3126">
        <v>8.3435352311953918E-3</v>
      </c>
    </row>
    <row r="3127" spans="1:6" x14ac:dyDescent="0.25">
      <c r="A3127" t="s">
        <v>14</v>
      </c>
      <c r="B3127" t="s">
        <v>1</v>
      </c>
      <c r="C3127">
        <v>1985</v>
      </c>
      <c r="D3127">
        <v>33</v>
      </c>
      <c r="E3127" t="s">
        <v>23</v>
      </c>
      <c r="F3127">
        <v>8.3813031857814836E-3</v>
      </c>
    </row>
    <row r="3128" spans="1:6" x14ac:dyDescent="0.25">
      <c r="A3128" t="s">
        <v>14</v>
      </c>
      <c r="B3128" t="s">
        <v>1</v>
      </c>
      <c r="C3128">
        <v>1986</v>
      </c>
      <c r="D3128">
        <v>37</v>
      </c>
      <c r="E3128" t="s">
        <v>23</v>
      </c>
      <c r="F3128">
        <v>8.3995826733876972E-3</v>
      </c>
    </row>
    <row r="3129" spans="1:6" x14ac:dyDescent="0.25">
      <c r="A3129" t="s">
        <v>14</v>
      </c>
      <c r="B3129" t="s">
        <v>1</v>
      </c>
      <c r="C3129">
        <v>1987</v>
      </c>
      <c r="D3129">
        <v>39</v>
      </c>
      <c r="E3129" t="s">
        <v>23</v>
      </c>
      <c r="F3129">
        <v>8.3531150531480584E-3</v>
      </c>
    </row>
    <row r="3130" spans="1:6" x14ac:dyDescent="0.25">
      <c r="A3130" t="s">
        <v>14</v>
      </c>
      <c r="B3130" t="s">
        <v>1</v>
      </c>
      <c r="C3130">
        <v>1988</v>
      </c>
      <c r="D3130">
        <v>38</v>
      </c>
      <c r="E3130" t="s">
        <v>23</v>
      </c>
      <c r="F3130">
        <v>8.3323019169047885E-3</v>
      </c>
    </row>
    <row r="3131" spans="1:6" x14ac:dyDescent="0.25">
      <c r="A3131" t="s">
        <v>14</v>
      </c>
      <c r="B3131" t="s">
        <v>1</v>
      </c>
      <c r="C3131">
        <v>1989</v>
      </c>
      <c r="D3131">
        <v>35</v>
      </c>
      <c r="E3131" t="s">
        <v>23</v>
      </c>
      <c r="F3131">
        <v>8.3467148497503932E-3</v>
      </c>
    </row>
    <row r="3132" spans="1:6" x14ac:dyDescent="0.25">
      <c r="A3132" t="s">
        <v>14</v>
      </c>
      <c r="B3132" t="s">
        <v>1</v>
      </c>
      <c r="C3132">
        <v>1990</v>
      </c>
      <c r="D3132">
        <v>28</v>
      </c>
      <c r="E3132" t="s">
        <v>23</v>
      </c>
      <c r="F3132">
        <v>8.3407576776876845E-3</v>
      </c>
    </row>
    <row r="3133" spans="1:6" x14ac:dyDescent="0.25">
      <c r="A3133" t="s">
        <v>14</v>
      </c>
      <c r="B3133" t="s">
        <v>1</v>
      </c>
      <c r="C3133">
        <v>1991</v>
      </c>
      <c r="D3133">
        <v>32</v>
      </c>
      <c r="E3133" t="s">
        <v>23</v>
      </c>
      <c r="F3133">
        <v>8.3405049626450612E-3</v>
      </c>
    </row>
    <row r="3134" spans="1:6" x14ac:dyDescent="0.25">
      <c r="A3134" t="s">
        <v>14</v>
      </c>
      <c r="B3134" t="s">
        <v>1</v>
      </c>
      <c r="C3134">
        <v>1992</v>
      </c>
      <c r="D3134">
        <v>20</v>
      </c>
      <c r="E3134" t="s">
        <v>23</v>
      </c>
      <c r="F3134">
        <v>8.4709905293858332E-3</v>
      </c>
    </row>
    <row r="3135" spans="1:6" x14ac:dyDescent="0.25">
      <c r="A3135" t="s">
        <v>14</v>
      </c>
      <c r="B3135" t="s">
        <v>1</v>
      </c>
      <c r="C3135">
        <v>1993</v>
      </c>
      <c r="D3135">
        <v>5</v>
      </c>
      <c r="E3135" t="s">
        <v>23</v>
      </c>
      <c r="F3135">
        <v>8.3691167724980423E-3</v>
      </c>
    </row>
    <row r="3136" spans="1:6" x14ac:dyDescent="0.25">
      <c r="A3136" t="s">
        <v>14</v>
      </c>
      <c r="B3136" t="s">
        <v>1</v>
      </c>
      <c r="C3136">
        <v>1994</v>
      </c>
      <c r="D3136">
        <v>15</v>
      </c>
      <c r="E3136" t="s">
        <v>23</v>
      </c>
      <c r="F3136">
        <v>8.3913234190897672E-3</v>
      </c>
    </row>
    <row r="3137" spans="1:6" x14ac:dyDescent="0.25">
      <c r="A3137" t="s">
        <v>14</v>
      </c>
      <c r="B3137" t="s">
        <v>1</v>
      </c>
      <c r="C3137">
        <v>1995</v>
      </c>
      <c r="D3137">
        <v>21</v>
      </c>
      <c r="E3137" t="s">
        <v>23</v>
      </c>
      <c r="F3137">
        <v>8.422633288217558E-3</v>
      </c>
    </row>
    <row r="3138" spans="1:6" x14ac:dyDescent="0.25">
      <c r="A3138" t="s">
        <v>14</v>
      </c>
      <c r="B3138" t="s">
        <v>1</v>
      </c>
      <c r="C3138">
        <v>1996</v>
      </c>
      <c r="D3138">
        <v>36</v>
      </c>
      <c r="E3138" t="s">
        <v>23</v>
      </c>
      <c r="F3138">
        <v>8.3284017265676091E-3</v>
      </c>
    </row>
    <row r="3139" spans="1:6" x14ac:dyDescent="0.25">
      <c r="A3139" t="s">
        <v>14</v>
      </c>
      <c r="B3139" t="s">
        <v>1</v>
      </c>
      <c r="C3139">
        <v>1997</v>
      </c>
      <c r="D3139">
        <v>26</v>
      </c>
      <c r="E3139" t="s">
        <v>23</v>
      </c>
      <c r="F3139">
        <v>8.3430495751090714E-3</v>
      </c>
    </row>
    <row r="3140" spans="1:6" x14ac:dyDescent="0.25">
      <c r="A3140" t="s">
        <v>14</v>
      </c>
      <c r="B3140" t="s">
        <v>1</v>
      </c>
      <c r="C3140">
        <v>1998</v>
      </c>
      <c r="D3140">
        <v>31</v>
      </c>
      <c r="E3140" t="s">
        <v>23</v>
      </c>
      <c r="F3140">
        <v>8.3719806327743462E-3</v>
      </c>
    </row>
    <row r="3141" spans="1:6" x14ac:dyDescent="0.25">
      <c r="A3141" t="s">
        <v>14</v>
      </c>
      <c r="B3141" t="s">
        <v>1</v>
      </c>
      <c r="C3141">
        <v>1999</v>
      </c>
      <c r="D3141">
        <v>12</v>
      </c>
      <c r="E3141" t="s">
        <v>23</v>
      </c>
      <c r="F3141">
        <v>8.3984484992818808E-3</v>
      </c>
    </row>
    <row r="3142" spans="1:6" x14ac:dyDescent="0.25">
      <c r="A3142" t="s">
        <v>14</v>
      </c>
      <c r="B3142" t="s">
        <v>1</v>
      </c>
      <c r="C3142">
        <v>2000</v>
      </c>
      <c r="D3142">
        <v>18</v>
      </c>
      <c r="E3142" t="s">
        <v>23</v>
      </c>
      <c r="F3142">
        <v>8.3655411558588456E-3</v>
      </c>
    </row>
    <row r="3143" spans="1:6" x14ac:dyDescent="0.25">
      <c r="A3143" t="s">
        <v>14</v>
      </c>
      <c r="B3143" t="s">
        <v>1</v>
      </c>
      <c r="C3143">
        <v>2001</v>
      </c>
      <c r="D3143">
        <v>30</v>
      </c>
      <c r="E3143" t="s">
        <v>23</v>
      </c>
      <c r="F3143">
        <v>8.4041379504610544E-3</v>
      </c>
    </row>
    <row r="3144" spans="1:6" x14ac:dyDescent="0.25">
      <c r="A3144" t="s">
        <v>14</v>
      </c>
      <c r="B3144" t="s">
        <v>1</v>
      </c>
      <c r="C3144">
        <v>2002</v>
      </c>
      <c r="D3144">
        <v>10</v>
      </c>
      <c r="E3144" t="s">
        <v>23</v>
      </c>
      <c r="F3144">
        <v>8.4069460244311795E-3</v>
      </c>
    </row>
    <row r="3145" spans="1:6" x14ac:dyDescent="0.25">
      <c r="A3145" t="s">
        <v>14</v>
      </c>
      <c r="B3145" t="s">
        <v>1</v>
      </c>
      <c r="C3145">
        <v>2003</v>
      </c>
      <c r="D3145">
        <v>7</v>
      </c>
      <c r="E3145" t="s">
        <v>23</v>
      </c>
      <c r="F3145">
        <v>8.4854188715714068E-3</v>
      </c>
    </row>
    <row r="3146" spans="1:6" x14ac:dyDescent="0.25">
      <c r="A3146" t="s">
        <v>14</v>
      </c>
      <c r="B3146" t="s">
        <v>1</v>
      </c>
      <c r="C3146">
        <v>2004</v>
      </c>
      <c r="D3146">
        <v>11</v>
      </c>
      <c r="E3146" t="s">
        <v>23</v>
      </c>
      <c r="F3146">
        <v>8.4036096831553147E-3</v>
      </c>
    </row>
    <row r="3147" spans="1:6" x14ac:dyDescent="0.25">
      <c r="A3147" t="s">
        <v>14</v>
      </c>
      <c r="B3147" t="s">
        <v>1</v>
      </c>
      <c r="C3147">
        <v>2005</v>
      </c>
      <c r="D3147">
        <v>16</v>
      </c>
      <c r="E3147" t="s">
        <v>23</v>
      </c>
      <c r="F3147">
        <v>8.4519130269462162E-3</v>
      </c>
    </row>
    <row r="3148" spans="1:6" x14ac:dyDescent="0.25">
      <c r="A3148" t="s">
        <v>14</v>
      </c>
      <c r="B3148" t="s">
        <v>1</v>
      </c>
      <c r="C3148">
        <v>2006</v>
      </c>
      <c r="D3148">
        <v>29</v>
      </c>
      <c r="E3148" t="s">
        <v>23</v>
      </c>
      <c r="F3148">
        <v>8.3453922468342302E-3</v>
      </c>
    </row>
    <row r="3149" spans="1:6" x14ac:dyDescent="0.25">
      <c r="A3149" t="s">
        <v>14</v>
      </c>
      <c r="B3149" t="s">
        <v>1</v>
      </c>
      <c r="C3149">
        <v>2007</v>
      </c>
      <c r="D3149">
        <v>14</v>
      </c>
      <c r="E3149" t="s">
        <v>23</v>
      </c>
      <c r="F3149">
        <v>8.4336858659280825E-3</v>
      </c>
    </row>
    <row r="3150" spans="1:6" x14ac:dyDescent="0.25">
      <c r="A3150" t="s">
        <v>14</v>
      </c>
      <c r="B3150" t="s">
        <v>1</v>
      </c>
      <c r="C3150">
        <v>2008</v>
      </c>
      <c r="D3150">
        <v>8</v>
      </c>
      <c r="E3150" t="s">
        <v>23</v>
      </c>
      <c r="F3150">
        <v>8.4166290512388275E-3</v>
      </c>
    </row>
    <row r="3151" spans="1:6" x14ac:dyDescent="0.25">
      <c r="A3151" t="s">
        <v>14</v>
      </c>
      <c r="B3151" t="s">
        <v>1</v>
      </c>
      <c r="C3151">
        <v>2009</v>
      </c>
      <c r="D3151">
        <v>6</v>
      </c>
      <c r="E3151" t="s">
        <v>23</v>
      </c>
      <c r="F3151">
        <v>8.3820615234892551E-3</v>
      </c>
    </row>
    <row r="3152" spans="1:6" x14ac:dyDescent="0.25">
      <c r="A3152" t="s">
        <v>14</v>
      </c>
      <c r="B3152" t="s">
        <v>1</v>
      </c>
      <c r="C3152">
        <v>2010</v>
      </c>
      <c r="D3152">
        <v>22</v>
      </c>
      <c r="E3152" t="s">
        <v>23</v>
      </c>
      <c r="F3152">
        <v>8.3793332326913845E-3</v>
      </c>
    </row>
    <row r="3153" spans="1:6" x14ac:dyDescent="0.25">
      <c r="A3153" t="s">
        <v>14</v>
      </c>
      <c r="B3153" t="s">
        <v>1</v>
      </c>
      <c r="C3153">
        <v>2011</v>
      </c>
      <c r="D3153">
        <v>24</v>
      </c>
      <c r="E3153" t="s">
        <v>23</v>
      </c>
      <c r="F3153">
        <v>8.4252406198182112E-3</v>
      </c>
    </row>
    <row r="3154" spans="1:6" x14ac:dyDescent="0.25">
      <c r="A3154" t="s">
        <v>14</v>
      </c>
      <c r="B3154" t="s">
        <v>1</v>
      </c>
      <c r="C3154">
        <v>2012</v>
      </c>
      <c r="D3154">
        <v>19</v>
      </c>
      <c r="E3154" t="s">
        <v>23</v>
      </c>
      <c r="F3154">
        <v>8.3757535989600219E-3</v>
      </c>
    </row>
    <row r="3155" spans="1:6" x14ac:dyDescent="0.25">
      <c r="A3155" t="s">
        <v>14</v>
      </c>
      <c r="B3155" t="s">
        <v>1</v>
      </c>
      <c r="C3155">
        <v>2013</v>
      </c>
      <c r="D3155">
        <v>17</v>
      </c>
      <c r="E3155" t="s">
        <v>23</v>
      </c>
      <c r="F3155">
        <v>8.3206354800034014E-3</v>
      </c>
    </row>
    <row r="3156" spans="1:6" x14ac:dyDescent="0.25">
      <c r="A3156" t="s">
        <v>14</v>
      </c>
      <c r="B3156" t="s">
        <v>1</v>
      </c>
      <c r="C3156">
        <v>2014</v>
      </c>
      <c r="D3156">
        <v>4</v>
      </c>
      <c r="E3156" t="s">
        <v>23</v>
      </c>
      <c r="F3156">
        <v>8.3661909406799063E-3</v>
      </c>
    </row>
    <row r="3157" spans="1:6" x14ac:dyDescent="0.25">
      <c r="A3157" t="s">
        <v>14</v>
      </c>
      <c r="B3157" t="s">
        <v>1</v>
      </c>
      <c r="C3157">
        <v>2015</v>
      </c>
      <c r="D3157">
        <v>3</v>
      </c>
      <c r="E3157" t="s">
        <v>23</v>
      </c>
      <c r="F3157">
        <v>8.4029058221912322E-3</v>
      </c>
    </row>
    <row r="3158" spans="1:6" x14ac:dyDescent="0.25">
      <c r="A3158" t="s">
        <v>14</v>
      </c>
      <c r="B3158" t="s">
        <v>1</v>
      </c>
      <c r="C3158">
        <v>2016</v>
      </c>
      <c r="D3158">
        <v>2</v>
      </c>
      <c r="E3158" t="s">
        <v>23</v>
      </c>
      <c r="F3158">
        <v>8.4918300702189423E-3</v>
      </c>
    </row>
    <row r="3159" spans="1:6" x14ac:dyDescent="0.25">
      <c r="A3159" t="s">
        <v>14</v>
      </c>
      <c r="B3159" t="s">
        <v>1</v>
      </c>
      <c r="C3159">
        <v>2017</v>
      </c>
      <c r="D3159">
        <v>1</v>
      </c>
      <c r="E3159" t="s">
        <v>23</v>
      </c>
      <c r="F3159">
        <v>8.4183296742829251E-3</v>
      </c>
    </row>
    <row r="3160" spans="1:6" x14ac:dyDescent="0.25">
      <c r="A3160" t="s">
        <v>14</v>
      </c>
      <c r="B3160" t="s">
        <v>1</v>
      </c>
      <c r="C3160">
        <v>2018</v>
      </c>
      <c r="D3160">
        <v>13</v>
      </c>
      <c r="E3160" t="s">
        <v>23</v>
      </c>
      <c r="F3160">
        <v>8.4692136498687905E-3</v>
      </c>
    </row>
    <row r="3161" spans="1:6" x14ac:dyDescent="0.25">
      <c r="A3161" t="s">
        <v>14</v>
      </c>
      <c r="B3161" t="s">
        <v>1</v>
      </c>
      <c r="C3161">
        <v>1980</v>
      </c>
      <c r="D3161">
        <v>25</v>
      </c>
      <c r="E3161" t="s">
        <v>28</v>
      </c>
      <c r="F3161">
        <v>0.73432250045865544</v>
      </c>
    </row>
    <row r="3162" spans="1:6" x14ac:dyDescent="0.25">
      <c r="A3162" t="s">
        <v>14</v>
      </c>
      <c r="B3162" t="s">
        <v>1</v>
      </c>
      <c r="C3162">
        <v>1981</v>
      </c>
      <c r="D3162">
        <v>34</v>
      </c>
      <c r="E3162" t="s">
        <v>28</v>
      </c>
      <c r="F3162">
        <v>0.7189943357548948</v>
      </c>
    </row>
    <row r="3163" spans="1:6" x14ac:dyDescent="0.25">
      <c r="A3163" t="s">
        <v>14</v>
      </c>
      <c r="B3163" t="s">
        <v>1</v>
      </c>
      <c r="C3163">
        <v>1982</v>
      </c>
      <c r="D3163">
        <v>23</v>
      </c>
      <c r="E3163" t="s">
        <v>28</v>
      </c>
      <c r="F3163">
        <v>0.73678396198007268</v>
      </c>
    </row>
    <row r="3164" spans="1:6" x14ac:dyDescent="0.25">
      <c r="A3164" t="s">
        <v>14</v>
      </c>
      <c r="B3164" t="s">
        <v>1</v>
      </c>
      <c r="C3164">
        <v>1983</v>
      </c>
      <c r="D3164">
        <v>9</v>
      </c>
      <c r="E3164" t="s">
        <v>28</v>
      </c>
      <c r="F3164">
        <v>0.76054351083297278</v>
      </c>
    </row>
    <row r="3165" spans="1:6" x14ac:dyDescent="0.25">
      <c r="A3165" t="s">
        <v>14</v>
      </c>
      <c r="B3165" t="s">
        <v>1</v>
      </c>
      <c r="C3165">
        <v>1984</v>
      </c>
      <c r="D3165">
        <v>27</v>
      </c>
      <c r="E3165" t="s">
        <v>28</v>
      </c>
      <c r="F3165">
        <v>0.73255838087042013</v>
      </c>
    </row>
    <row r="3166" spans="1:6" x14ac:dyDescent="0.25">
      <c r="A3166" t="s">
        <v>14</v>
      </c>
      <c r="B3166" t="s">
        <v>1</v>
      </c>
      <c r="C3166">
        <v>1985</v>
      </c>
      <c r="D3166">
        <v>33</v>
      </c>
      <c r="E3166" t="s">
        <v>28</v>
      </c>
      <c r="F3166">
        <v>0.71878850129877192</v>
      </c>
    </row>
    <row r="3167" spans="1:6" x14ac:dyDescent="0.25">
      <c r="A3167" t="s">
        <v>14</v>
      </c>
      <c r="B3167" t="s">
        <v>1</v>
      </c>
      <c r="C3167">
        <v>1986</v>
      </c>
      <c r="D3167">
        <v>37</v>
      </c>
      <c r="E3167" t="s">
        <v>28</v>
      </c>
      <c r="F3167">
        <v>0.70985574829350484</v>
      </c>
    </row>
    <row r="3168" spans="1:6" x14ac:dyDescent="0.25">
      <c r="A3168" t="s">
        <v>14</v>
      </c>
      <c r="B3168" t="s">
        <v>1</v>
      </c>
      <c r="C3168">
        <v>1987</v>
      </c>
      <c r="D3168">
        <v>39</v>
      </c>
      <c r="E3168" t="s">
        <v>28</v>
      </c>
      <c r="F3168">
        <v>0.6886543717100243</v>
      </c>
    </row>
    <row r="3169" spans="1:6" x14ac:dyDescent="0.25">
      <c r="A3169" t="s">
        <v>14</v>
      </c>
      <c r="B3169" t="s">
        <v>1</v>
      </c>
      <c r="C3169">
        <v>1988</v>
      </c>
      <c r="D3169">
        <v>38</v>
      </c>
      <c r="E3169" t="s">
        <v>28</v>
      </c>
      <c r="F3169">
        <v>0.69939920190383964</v>
      </c>
    </row>
    <row r="3170" spans="1:6" x14ac:dyDescent="0.25">
      <c r="A3170" t="s">
        <v>14</v>
      </c>
      <c r="B3170" t="s">
        <v>1</v>
      </c>
      <c r="C3170">
        <v>1989</v>
      </c>
      <c r="D3170">
        <v>35</v>
      </c>
      <c r="E3170" t="s">
        <v>28</v>
      </c>
      <c r="F3170">
        <v>0.71400285190525248</v>
      </c>
    </row>
    <row r="3171" spans="1:6" x14ac:dyDescent="0.25">
      <c r="A3171" t="s">
        <v>14</v>
      </c>
      <c r="B3171" t="s">
        <v>1</v>
      </c>
      <c r="C3171">
        <v>1990</v>
      </c>
      <c r="D3171">
        <v>28</v>
      </c>
      <c r="E3171" t="s">
        <v>28</v>
      </c>
      <c r="F3171">
        <v>0.73054558307230488</v>
      </c>
    </row>
    <row r="3172" spans="1:6" x14ac:dyDescent="0.25">
      <c r="A3172" t="s">
        <v>14</v>
      </c>
      <c r="B3172" t="s">
        <v>1</v>
      </c>
      <c r="C3172">
        <v>1991</v>
      </c>
      <c r="D3172">
        <v>32</v>
      </c>
      <c r="E3172" t="s">
        <v>28</v>
      </c>
      <c r="F3172">
        <v>0.72210118634285858</v>
      </c>
    </row>
    <row r="3173" spans="1:6" x14ac:dyDescent="0.25">
      <c r="A3173" t="s">
        <v>14</v>
      </c>
      <c r="B3173" t="s">
        <v>1</v>
      </c>
      <c r="C3173">
        <v>1992</v>
      </c>
      <c r="D3173">
        <v>20</v>
      </c>
      <c r="E3173" t="s">
        <v>28</v>
      </c>
      <c r="F3173">
        <v>0.738911753302126</v>
      </c>
    </row>
    <row r="3174" spans="1:6" x14ac:dyDescent="0.25">
      <c r="A3174" t="s">
        <v>14</v>
      </c>
      <c r="B3174" t="s">
        <v>1</v>
      </c>
      <c r="C3174">
        <v>1993</v>
      </c>
      <c r="D3174">
        <v>5</v>
      </c>
      <c r="E3174" t="s">
        <v>28</v>
      </c>
      <c r="F3174">
        <v>0.77110458926842385</v>
      </c>
    </row>
    <row r="3175" spans="1:6" x14ac:dyDescent="0.25">
      <c r="A3175" t="s">
        <v>14</v>
      </c>
      <c r="B3175" t="s">
        <v>1</v>
      </c>
      <c r="C3175">
        <v>1994</v>
      </c>
      <c r="D3175">
        <v>15</v>
      </c>
      <c r="E3175" t="s">
        <v>28</v>
      </c>
      <c r="F3175">
        <v>0.75297375390605303</v>
      </c>
    </row>
    <row r="3176" spans="1:6" x14ac:dyDescent="0.25">
      <c r="A3176" t="s">
        <v>14</v>
      </c>
      <c r="B3176" t="s">
        <v>1</v>
      </c>
      <c r="C3176">
        <v>1995</v>
      </c>
      <c r="D3176">
        <v>21</v>
      </c>
      <c r="E3176" t="s">
        <v>28</v>
      </c>
      <c r="F3176">
        <v>0.73962667020651274</v>
      </c>
    </row>
    <row r="3177" spans="1:6" x14ac:dyDescent="0.25">
      <c r="A3177" t="s">
        <v>14</v>
      </c>
      <c r="B3177" t="s">
        <v>1</v>
      </c>
      <c r="C3177">
        <v>1996</v>
      </c>
      <c r="D3177">
        <v>36</v>
      </c>
      <c r="E3177" t="s">
        <v>28</v>
      </c>
      <c r="F3177">
        <v>0.71458201455796777</v>
      </c>
    </row>
    <row r="3178" spans="1:6" x14ac:dyDescent="0.25">
      <c r="A3178" t="s">
        <v>14</v>
      </c>
      <c r="B3178" t="s">
        <v>1</v>
      </c>
      <c r="C3178">
        <v>1997</v>
      </c>
      <c r="D3178">
        <v>26</v>
      </c>
      <c r="E3178" t="s">
        <v>28</v>
      </c>
      <c r="F3178">
        <v>0.73271854307142092</v>
      </c>
    </row>
    <row r="3179" spans="1:6" x14ac:dyDescent="0.25">
      <c r="A3179" t="s">
        <v>14</v>
      </c>
      <c r="B3179" t="s">
        <v>1</v>
      </c>
      <c r="C3179">
        <v>1998</v>
      </c>
      <c r="D3179">
        <v>31</v>
      </c>
      <c r="E3179" t="s">
        <v>28</v>
      </c>
      <c r="F3179">
        <v>0.72143843960674048</v>
      </c>
    </row>
    <row r="3180" spans="1:6" x14ac:dyDescent="0.25">
      <c r="A3180" t="s">
        <v>14</v>
      </c>
      <c r="B3180" t="s">
        <v>1</v>
      </c>
      <c r="C3180">
        <v>1999</v>
      </c>
      <c r="D3180">
        <v>12</v>
      </c>
      <c r="E3180" t="s">
        <v>28</v>
      </c>
      <c r="F3180">
        <v>0.75614599146404238</v>
      </c>
    </row>
    <row r="3181" spans="1:6" x14ac:dyDescent="0.25">
      <c r="A3181" t="s">
        <v>14</v>
      </c>
      <c r="B3181" t="s">
        <v>1</v>
      </c>
      <c r="C3181">
        <v>2000</v>
      </c>
      <c r="D3181">
        <v>18</v>
      </c>
      <c r="E3181" t="s">
        <v>28</v>
      </c>
      <c r="F3181">
        <v>0.74795551020183859</v>
      </c>
    </row>
    <row r="3182" spans="1:6" x14ac:dyDescent="0.25">
      <c r="A3182" t="s">
        <v>14</v>
      </c>
      <c r="B3182" t="s">
        <v>1</v>
      </c>
      <c r="C3182">
        <v>2001</v>
      </c>
      <c r="D3182">
        <v>30</v>
      </c>
      <c r="E3182" t="s">
        <v>28</v>
      </c>
      <c r="F3182">
        <v>0.7231312005469398</v>
      </c>
    </row>
    <row r="3183" spans="1:6" x14ac:dyDescent="0.25">
      <c r="A3183" t="s">
        <v>14</v>
      </c>
      <c r="B3183" t="s">
        <v>1</v>
      </c>
      <c r="C3183">
        <v>2002</v>
      </c>
      <c r="D3183">
        <v>10</v>
      </c>
      <c r="E3183" t="s">
        <v>28</v>
      </c>
      <c r="F3183">
        <v>0.757524600919113</v>
      </c>
    </row>
    <row r="3184" spans="1:6" x14ac:dyDescent="0.25">
      <c r="A3184" t="s">
        <v>14</v>
      </c>
      <c r="B3184" t="s">
        <v>1</v>
      </c>
      <c r="C3184">
        <v>2003</v>
      </c>
      <c r="D3184">
        <v>7</v>
      </c>
      <c r="E3184" t="s">
        <v>28</v>
      </c>
      <c r="F3184">
        <v>0.76370779032609504</v>
      </c>
    </row>
    <row r="3185" spans="1:6" x14ac:dyDescent="0.25">
      <c r="A3185" t="s">
        <v>14</v>
      </c>
      <c r="B3185" t="s">
        <v>1</v>
      </c>
      <c r="C3185">
        <v>2004</v>
      </c>
      <c r="D3185">
        <v>11</v>
      </c>
      <c r="E3185" t="s">
        <v>28</v>
      </c>
      <c r="F3185">
        <v>0.75793342989524781</v>
      </c>
    </row>
    <row r="3186" spans="1:6" x14ac:dyDescent="0.25">
      <c r="A3186" t="s">
        <v>14</v>
      </c>
      <c r="B3186" t="s">
        <v>1</v>
      </c>
      <c r="C3186">
        <v>2005</v>
      </c>
      <c r="D3186">
        <v>16</v>
      </c>
      <c r="E3186" t="s">
        <v>28</v>
      </c>
      <c r="F3186">
        <v>0.74985406215304207</v>
      </c>
    </row>
    <row r="3187" spans="1:6" x14ac:dyDescent="0.25">
      <c r="A3187" t="s">
        <v>14</v>
      </c>
      <c r="B3187" t="s">
        <v>1</v>
      </c>
      <c r="C3187">
        <v>2006</v>
      </c>
      <c r="D3187">
        <v>29</v>
      </c>
      <c r="E3187" t="s">
        <v>28</v>
      </c>
      <c r="F3187">
        <v>0.7260297074802381</v>
      </c>
    </row>
    <row r="3188" spans="1:6" x14ac:dyDescent="0.25">
      <c r="A3188" t="s">
        <v>14</v>
      </c>
      <c r="B3188" t="s">
        <v>1</v>
      </c>
      <c r="C3188">
        <v>2007</v>
      </c>
      <c r="D3188">
        <v>14</v>
      </c>
      <c r="E3188" t="s">
        <v>28</v>
      </c>
      <c r="F3188">
        <v>0.75221259226509296</v>
      </c>
    </row>
    <row r="3189" spans="1:6" x14ac:dyDescent="0.25">
      <c r="A3189" t="s">
        <v>14</v>
      </c>
      <c r="B3189" t="s">
        <v>1</v>
      </c>
      <c r="C3189">
        <v>2008</v>
      </c>
      <c r="D3189">
        <v>8</v>
      </c>
      <c r="E3189" t="s">
        <v>28</v>
      </c>
      <c r="F3189">
        <v>0.76103560787733116</v>
      </c>
    </row>
    <row r="3190" spans="1:6" x14ac:dyDescent="0.25">
      <c r="A3190" t="s">
        <v>14</v>
      </c>
      <c r="B3190" t="s">
        <v>1</v>
      </c>
      <c r="C3190">
        <v>2009</v>
      </c>
      <c r="D3190">
        <v>6</v>
      </c>
      <c r="E3190" t="s">
        <v>28</v>
      </c>
      <c r="F3190">
        <v>0.76795487823406228</v>
      </c>
    </row>
    <row r="3191" spans="1:6" x14ac:dyDescent="0.25">
      <c r="A3191" t="s">
        <v>14</v>
      </c>
      <c r="B3191" t="s">
        <v>1</v>
      </c>
      <c r="C3191">
        <v>2010</v>
      </c>
      <c r="D3191">
        <v>22</v>
      </c>
      <c r="E3191" t="s">
        <v>28</v>
      </c>
      <c r="F3191">
        <v>0.74038202088932747</v>
      </c>
    </row>
    <row r="3192" spans="1:6" x14ac:dyDescent="0.25">
      <c r="A3192" t="s">
        <v>14</v>
      </c>
      <c r="B3192" t="s">
        <v>1</v>
      </c>
      <c r="C3192">
        <v>2011</v>
      </c>
      <c r="D3192">
        <v>24</v>
      </c>
      <c r="E3192" t="s">
        <v>28</v>
      </c>
      <c r="F3192">
        <v>0.73400884661452881</v>
      </c>
    </row>
    <row r="3193" spans="1:6" x14ac:dyDescent="0.25">
      <c r="A3193" t="s">
        <v>14</v>
      </c>
      <c r="B3193" t="s">
        <v>1</v>
      </c>
      <c r="C3193">
        <v>2012</v>
      </c>
      <c r="D3193">
        <v>19</v>
      </c>
      <c r="E3193" t="s">
        <v>28</v>
      </c>
      <c r="F3193">
        <v>0.74511750315045333</v>
      </c>
    </row>
    <row r="3194" spans="1:6" x14ac:dyDescent="0.25">
      <c r="A3194" t="s">
        <v>14</v>
      </c>
      <c r="B3194" t="s">
        <v>1</v>
      </c>
      <c r="C3194">
        <v>2013</v>
      </c>
      <c r="D3194">
        <v>17</v>
      </c>
      <c r="E3194" t="s">
        <v>28</v>
      </c>
      <c r="F3194">
        <v>0.74943908441108364</v>
      </c>
    </row>
    <row r="3195" spans="1:6" x14ac:dyDescent="0.25">
      <c r="A3195" t="s">
        <v>14</v>
      </c>
      <c r="B3195" t="s">
        <v>1</v>
      </c>
      <c r="C3195">
        <v>2014</v>
      </c>
      <c r="D3195">
        <v>4</v>
      </c>
      <c r="E3195" t="s">
        <v>28</v>
      </c>
      <c r="F3195">
        <v>0.7723256457791936</v>
      </c>
    </row>
    <row r="3196" spans="1:6" x14ac:dyDescent="0.25">
      <c r="A3196" t="s">
        <v>14</v>
      </c>
      <c r="B3196" t="s">
        <v>1</v>
      </c>
      <c r="C3196">
        <v>2015</v>
      </c>
      <c r="D3196">
        <v>3</v>
      </c>
      <c r="E3196" t="s">
        <v>28</v>
      </c>
      <c r="F3196">
        <v>0.77277049688234545</v>
      </c>
    </row>
    <row r="3197" spans="1:6" x14ac:dyDescent="0.25">
      <c r="A3197" t="s">
        <v>14</v>
      </c>
      <c r="B3197" t="s">
        <v>1</v>
      </c>
      <c r="C3197">
        <v>2016</v>
      </c>
      <c r="D3197">
        <v>2</v>
      </c>
      <c r="E3197" t="s">
        <v>28</v>
      </c>
      <c r="F3197">
        <v>0.77812524314521914</v>
      </c>
    </row>
    <row r="3198" spans="1:6" x14ac:dyDescent="0.25">
      <c r="A3198" t="s">
        <v>14</v>
      </c>
      <c r="B3198" t="s">
        <v>1</v>
      </c>
      <c r="C3198">
        <v>2017</v>
      </c>
      <c r="D3198">
        <v>1</v>
      </c>
      <c r="E3198" t="s">
        <v>28</v>
      </c>
      <c r="F3198">
        <v>0.7799730593678722</v>
      </c>
    </row>
    <row r="3199" spans="1:6" x14ac:dyDescent="0.25">
      <c r="A3199" t="s">
        <v>14</v>
      </c>
      <c r="B3199" t="s">
        <v>1</v>
      </c>
      <c r="C3199">
        <v>2018</v>
      </c>
      <c r="D3199">
        <v>13</v>
      </c>
      <c r="E3199" t="s">
        <v>28</v>
      </c>
      <c r="F3199">
        <v>0.75217751322724813</v>
      </c>
    </row>
    <row r="3200" spans="1:6" x14ac:dyDescent="0.25">
      <c r="A3200" t="s">
        <v>14</v>
      </c>
      <c r="B3200" t="s">
        <v>1</v>
      </c>
      <c r="C3200">
        <v>1980</v>
      </c>
      <c r="D3200">
        <v>25</v>
      </c>
      <c r="E3200" t="s">
        <v>30</v>
      </c>
      <c r="F3200">
        <v>2.4683543678962794E-2</v>
      </c>
    </row>
    <row r="3201" spans="1:6" x14ac:dyDescent="0.25">
      <c r="A3201" t="s">
        <v>14</v>
      </c>
      <c r="B3201" t="s">
        <v>1</v>
      </c>
      <c r="C3201">
        <v>1981</v>
      </c>
      <c r="D3201">
        <v>34</v>
      </c>
      <c r="E3201" t="s">
        <v>30</v>
      </c>
      <c r="F3201">
        <v>2.4625253675079339E-2</v>
      </c>
    </row>
    <row r="3202" spans="1:6" x14ac:dyDescent="0.25">
      <c r="A3202" t="s">
        <v>14</v>
      </c>
      <c r="B3202" t="s">
        <v>1</v>
      </c>
      <c r="C3202">
        <v>1982</v>
      </c>
      <c r="D3202">
        <v>23</v>
      </c>
      <c r="E3202" t="s">
        <v>30</v>
      </c>
      <c r="F3202">
        <v>2.4883439425086664E-2</v>
      </c>
    </row>
    <row r="3203" spans="1:6" x14ac:dyDescent="0.25">
      <c r="A3203" t="s">
        <v>14</v>
      </c>
      <c r="B3203" t="s">
        <v>1</v>
      </c>
      <c r="C3203">
        <v>1983</v>
      </c>
      <c r="D3203">
        <v>9</v>
      </c>
      <c r="E3203" t="s">
        <v>30</v>
      </c>
      <c r="F3203">
        <v>2.4707081215321489E-2</v>
      </c>
    </row>
    <row r="3204" spans="1:6" x14ac:dyDescent="0.25">
      <c r="A3204" t="s">
        <v>14</v>
      </c>
      <c r="B3204" t="s">
        <v>1</v>
      </c>
      <c r="C3204">
        <v>1984</v>
      </c>
      <c r="D3204">
        <v>27</v>
      </c>
      <c r="E3204" t="s">
        <v>30</v>
      </c>
      <c r="F3204">
        <v>2.4633069131237282E-2</v>
      </c>
    </row>
    <row r="3205" spans="1:6" x14ac:dyDescent="0.25">
      <c r="A3205" t="s">
        <v>14</v>
      </c>
      <c r="B3205" t="s">
        <v>1</v>
      </c>
      <c r="C3205">
        <v>1985</v>
      </c>
      <c r="D3205">
        <v>33</v>
      </c>
      <c r="E3205" t="s">
        <v>30</v>
      </c>
      <c r="F3205">
        <v>2.4744573500846287E-2</v>
      </c>
    </row>
    <row r="3206" spans="1:6" x14ac:dyDescent="0.25">
      <c r="A3206" t="s">
        <v>14</v>
      </c>
      <c r="B3206" t="s">
        <v>1</v>
      </c>
      <c r="C3206">
        <v>1986</v>
      </c>
      <c r="D3206">
        <v>37</v>
      </c>
      <c r="E3206" t="s">
        <v>30</v>
      </c>
      <c r="F3206">
        <v>2.4798541018140868E-2</v>
      </c>
    </row>
    <row r="3207" spans="1:6" x14ac:dyDescent="0.25">
      <c r="A3207" t="s">
        <v>14</v>
      </c>
      <c r="B3207" t="s">
        <v>1</v>
      </c>
      <c r="C3207">
        <v>1987</v>
      </c>
      <c r="D3207">
        <v>39</v>
      </c>
      <c r="E3207" t="s">
        <v>30</v>
      </c>
      <c r="F3207">
        <v>2.4661352156344317E-2</v>
      </c>
    </row>
    <row r="3208" spans="1:6" x14ac:dyDescent="0.25">
      <c r="A3208" t="s">
        <v>14</v>
      </c>
      <c r="B3208" t="s">
        <v>1</v>
      </c>
      <c r="C3208">
        <v>1988</v>
      </c>
      <c r="D3208">
        <v>38</v>
      </c>
      <c r="E3208" t="s">
        <v>30</v>
      </c>
      <c r="F3208">
        <v>2.4654925958517569E-2</v>
      </c>
    </row>
    <row r="3209" spans="1:6" x14ac:dyDescent="0.25">
      <c r="A3209" t="s">
        <v>14</v>
      </c>
      <c r="B3209" t="s">
        <v>1</v>
      </c>
      <c r="C3209">
        <v>1989</v>
      </c>
      <c r="D3209">
        <v>35</v>
      </c>
      <c r="E3209" t="s">
        <v>30</v>
      </c>
      <c r="F3209">
        <v>2.4686189940806548E-2</v>
      </c>
    </row>
    <row r="3210" spans="1:6" x14ac:dyDescent="0.25">
      <c r="A3210" t="s">
        <v>14</v>
      </c>
      <c r="B3210" t="s">
        <v>1</v>
      </c>
      <c r="C3210">
        <v>1990</v>
      </c>
      <c r="D3210">
        <v>28</v>
      </c>
      <c r="E3210" t="s">
        <v>30</v>
      </c>
      <c r="F3210">
        <v>2.462486881018933E-2</v>
      </c>
    </row>
    <row r="3211" spans="1:6" x14ac:dyDescent="0.25">
      <c r="A3211" t="s">
        <v>14</v>
      </c>
      <c r="B3211" t="s">
        <v>1</v>
      </c>
      <c r="C3211">
        <v>1991</v>
      </c>
      <c r="D3211">
        <v>32</v>
      </c>
      <c r="E3211" t="s">
        <v>30</v>
      </c>
      <c r="F3211">
        <v>2.467704358355894E-2</v>
      </c>
    </row>
    <row r="3212" spans="1:6" x14ac:dyDescent="0.25">
      <c r="A3212" t="s">
        <v>14</v>
      </c>
      <c r="B3212" t="s">
        <v>1</v>
      </c>
      <c r="C3212">
        <v>1992</v>
      </c>
      <c r="D3212">
        <v>20</v>
      </c>
      <c r="E3212" t="s">
        <v>30</v>
      </c>
      <c r="F3212">
        <v>2.5009362283296976E-2</v>
      </c>
    </row>
    <row r="3213" spans="1:6" x14ac:dyDescent="0.25">
      <c r="A3213" t="s">
        <v>14</v>
      </c>
      <c r="B3213" t="s">
        <v>1</v>
      </c>
      <c r="C3213">
        <v>1993</v>
      </c>
      <c r="D3213">
        <v>5</v>
      </c>
      <c r="E3213" t="s">
        <v>30</v>
      </c>
      <c r="F3213">
        <v>2.4708594895548323E-2</v>
      </c>
    </row>
    <row r="3214" spans="1:6" x14ac:dyDescent="0.25">
      <c r="A3214" t="s">
        <v>14</v>
      </c>
      <c r="B3214" t="s">
        <v>1</v>
      </c>
      <c r="C3214">
        <v>1994</v>
      </c>
      <c r="D3214">
        <v>15</v>
      </c>
      <c r="E3214" t="s">
        <v>30</v>
      </c>
      <c r="F3214">
        <v>2.4774156776155205E-2</v>
      </c>
    </row>
    <row r="3215" spans="1:6" x14ac:dyDescent="0.25">
      <c r="A3215" t="s">
        <v>14</v>
      </c>
      <c r="B3215" t="s">
        <v>1</v>
      </c>
      <c r="C3215">
        <v>1995</v>
      </c>
      <c r="D3215">
        <v>21</v>
      </c>
      <c r="E3215" t="s">
        <v>30</v>
      </c>
      <c r="F3215">
        <v>2.4866594591702651E-2</v>
      </c>
    </row>
    <row r="3216" spans="1:6" x14ac:dyDescent="0.25">
      <c r="A3216" t="s">
        <v>14</v>
      </c>
      <c r="B3216" t="s">
        <v>1</v>
      </c>
      <c r="C3216">
        <v>1996</v>
      </c>
      <c r="D3216">
        <v>36</v>
      </c>
      <c r="E3216" t="s">
        <v>30</v>
      </c>
      <c r="F3216">
        <v>2.4588389669190996E-2</v>
      </c>
    </row>
    <row r="3217" spans="1:6" x14ac:dyDescent="0.25">
      <c r="A3217" t="s">
        <v>14</v>
      </c>
      <c r="B3217" t="s">
        <v>1</v>
      </c>
      <c r="C3217">
        <v>1997</v>
      </c>
      <c r="D3217">
        <v>26</v>
      </c>
      <c r="E3217" t="s">
        <v>30</v>
      </c>
      <c r="F3217">
        <v>2.4631635302576348E-2</v>
      </c>
    </row>
    <row r="3218" spans="1:6" x14ac:dyDescent="0.25">
      <c r="A3218" t="s">
        <v>14</v>
      </c>
      <c r="B3218" t="s">
        <v>1</v>
      </c>
      <c r="C3218">
        <v>1998</v>
      </c>
      <c r="D3218">
        <v>31</v>
      </c>
      <c r="E3218" t="s">
        <v>30</v>
      </c>
      <c r="F3218">
        <v>2.4748201849522367E-2</v>
      </c>
    </row>
    <row r="3219" spans="1:6" x14ac:dyDescent="0.25">
      <c r="A3219" t="s">
        <v>14</v>
      </c>
      <c r="B3219" t="s">
        <v>1</v>
      </c>
      <c r="C3219">
        <v>1999</v>
      </c>
      <c r="D3219">
        <v>12</v>
      </c>
      <c r="E3219" t="s">
        <v>30</v>
      </c>
      <c r="F3219">
        <v>2.4795192534748482E-2</v>
      </c>
    </row>
    <row r="3220" spans="1:6" x14ac:dyDescent="0.25">
      <c r="A3220" t="s">
        <v>14</v>
      </c>
      <c r="B3220" t="s">
        <v>1</v>
      </c>
      <c r="C3220">
        <v>2000</v>
      </c>
      <c r="D3220">
        <v>18</v>
      </c>
      <c r="E3220" t="s">
        <v>30</v>
      </c>
      <c r="F3220">
        <v>2.4697894874669793E-2</v>
      </c>
    </row>
    <row r="3221" spans="1:6" x14ac:dyDescent="0.25">
      <c r="A3221" t="s">
        <v>14</v>
      </c>
      <c r="B3221" t="s">
        <v>1</v>
      </c>
      <c r="C3221">
        <v>2001</v>
      </c>
      <c r="D3221">
        <v>30</v>
      </c>
      <c r="E3221" t="s">
        <v>30</v>
      </c>
      <c r="F3221">
        <v>2.481198980836595E-2</v>
      </c>
    </row>
    <row r="3222" spans="1:6" x14ac:dyDescent="0.25">
      <c r="A3222" t="s">
        <v>14</v>
      </c>
      <c r="B3222" t="s">
        <v>1</v>
      </c>
      <c r="C3222">
        <v>2002</v>
      </c>
      <c r="D3222">
        <v>10</v>
      </c>
      <c r="E3222" t="s">
        <v>30</v>
      </c>
      <c r="F3222">
        <v>2.4820280236621479E-2</v>
      </c>
    </row>
    <row r="3223" spans="1:6" x14ac:dyDescent="0.25">
      <c r="A3223" t="s">
        <v>14</v>
      </c>
      <c r="B3223" t="s">
        <v>1</v>
      </c>
      <c r="C3223">
        <v>2003</v>
      </c>
      <c r="D3223">
        <v>7</v>
      </c>
      <c r="E3223" t="s">
        <v>30</v>
      </c>
      <c r="F3223">
        <v>2.5051959856227199E-2</v>
      </c>
    </row>
    <row r="3224" spans="1:6" x14ac:dyDescent="0.25">
      <c r="A3224" t="s">
        <v>14</v>
      </c>
      <c r="B3224" t="s">
        <v>1</v>
      </c>
      <c r="C3224">
        <v>2004</v>
      </c>
      <c r="D3224">
        <v>11</v>
      </c>
      <c r="E3224" t="s">
        <v>30</v>
      </c>
      <c r="F3224">
        <v>2.4810430176303307E-2</v>
      </c>
    </row>
    <row r="3225" spans="1:6" x14ac:dyDescent="0.25">
      <c r="A3225" t="s">
        <v>14</v>
      </c>
      <c r="B3225" t="s">
        <v>1</v>
      </c>
      <c r="C3225">
        <v>2005</v>
      </c>
      <c r="D3225">
        <v>16</v>
      </c>
      <c r="E3225" t="s">
        <v>30</v>
      </c>
      <c r="F3225">
        <v>2.4953038743763152E-2</v>
      </c>
    </row>
    <row r="3226" spans="1:6" x14ac:dyDescent="0.25">
      <c r="A3226" t="s">
        <v>14</v>
      </c>
      <c r="B3226" t="s">
        <v>1</v>
      </c>
      <c r="C3226">
        <v>2006</v>
      </c>
      <c r="D3226">
        <v>29</v>
      </c>
      <c r="E3226" t="s">
        <v>30</v>
      </c>
      <c r="F3226">
        <v>2.4638551698679272E-2</v>
      </c>
    </row>
    <row r="3227" spans="1:6" x14ac:dyDescent="0.25">
      <c r="A3227" t="s">
        <v>14</v>
      </c>
      <c r="B3227" t="s">
        <v>1</v>
      </c>
      <c r="C3227">
        <v>2007</v>
      </c>
      <c r="D3227">
        <v>14</v>
      </c>
      <c r="E3227" t="s">
        <v>30</v>
      </c>
      <c r="F3227">
        <v>2.4934098849565614E-2</v>
      </c>
    </row>
    <row r="3228" spans="1:6" x14ac:dyDescent="0.25">
      <c r="A3228" t="s">
        <v>14</v>
      </c>
      <c r="B3228" t="s">
        <v>1</v>
      </c>
      <c r="C3228">
        <v>2008</v>
      </c>
      <c r="D3228">
        <v>8</v>
      </c>
      <c r="E3228" t="s">
        <v>30</v>
      </c>
      <c r="F3228">
        <v>2.4848867958988885E-2</v>
      </c>
    </row>
    <row r="3229" spans="1:6" x14ac:dyDescent="0.25">
      <c r="A3229" t="s">
        <v>14</v>
      </c>
      <c r="B3229" t="s">
        <v>1</v>
      </c>
      <c r="C3229">
        <v>2009</v>
      </c>
      <c r="D3229">
        <v>6</v>
      </c>
      <c r="E3229" t="s">
        <v>30</v>
      </c>
      <c r="F3229">
        <v>2.4746812382167305E-2</v>
      </c>
    </row>
    <row r="3230" spans="1:6" x14ac:dyDescent="0.25">
      <c r="A3230" t="s">
        <v>14</v>
      </c>
      <c r="B3230" t="s">
        <v>1</v>
      </c>
      <c r="C3230">
        <v>2010</v>
      </c>
      <c r="D3230">
        <v>22</v>
      </c>
      <c r="E3230" t="s">
        <v>30</v>
      </c>
      <c r="F3230">
        <v>2.4738757502074896E-2</v>
      </c>
    </row>
    <row r="3231" spans="1:6" x14ac:dyDescent="0.25">
      <c r="A3231" t="s">
        <v>14</v>
      </c>
      <c r="B3231" t="s">
        <v>1</v>
      </c>
      <c r="C3231">
        <v>2011</v>
      </c>
      <c r="D3231">
        <v>24</v>
      </c>
      <c r="E3231" t="s">
        <v>30</v>
      </c>
      <c r="F3231">
        <v>2.4874292357432316E-2</v>
      </c>
    </row>
    <row r="3232" spans="1:6" x14ac:dyDescent="0.25">
      <c r="A3232" t="s">
        <v>14</v>
      </c>
      <c r="B3232" t="s">
        <v>1</v>
      </c>
      <c r="C3232">
        <v>2012</v>
      </c>
      <c r="D3232">
        <v>19</v>
      </c>
      <c r="E3232" t="s">
        <v>30</v>
      </c>
      <c r="F3232">
        <v>2.4728189156316634E-2</v>
      </c>
    </row>
    <row r="3233" spans="1:6" x14ac:dyDescent="0.25">
      <c r="A3233" t="s">
        <v>14</v>
      </c>
      <c r="B3233" t="s">
        <v>1</v>
      </c>
      <c r="C3233">
        <v>2013</v>
      </c>
      <c r="D3233">
        <v>17</v>
      </c>
      <c r="E3233" t="s">
        <v>30</v>
      </c>
      <c r="F3233">
        <v>2.4843431585659694E-2</v>
      </c>
    </row>
    <row r="3234" spans="1:6" x14ac:dyDescent="0.25">
      <c r="A3234" t="s">
        <v>14</v>
      </c>
      <c r="B3234" t="s">
        <v>1</v>
      </c>
      <c r="C3234">
        <v>2014</v>
      </c>
      <c r="D3234">
        <v>4</v>
      </c>
      <c r="E3234" t="s">
        <v>30</v>
      </c>
      <c r="F3234">
        <v>2.4699956804445998E-2</v>
      </c>
    </row>
    <row r="3235" spans="1:6" x14ac:dyDescent="0.25">
      <c r="A3235" t="s">
        <v>14</v>
      </c>
      <c r="B3235" t="s">
        <v>1</v>
      </c>
      <c r="C3235">
        <v>2015</v>
      </c>
      <c r="D3235">
        <v>3</v>
      </c>
      <c r="E3235" t="s">
        <v>30</v>
      </c>
      <c r="F3235">
        <v>2.4808352129611314E-2</v>
      </c>
    </row>
    <row r="3236" spans="1:6" x14ac:dyDescent="0.25">
      <c r="A3236" t="s">
        <v>14</v>
      </c>
      <c r="B3236" t="s">
        <v>1</v>
      </c>
      <c r="C3236">
        <v>2016</v>
      </c>
      <c r="D3236">
        <v>2</v>
      </c>
      <c r="E3236" t="s">
        <v>30</v>
      </c>
      <c r="F3236">
        <v>2.5070887983828078E-2</v>
      </c>
    </row>
    <row r="3237" spans="1:6" x14ac:dyDescent="0.25">
      <c r="A3237" t="s">
        <v>14</v>
      </c>
      <c r="B3237" t="s">
        <v>1</v>
      </c>
      <c r="C3237">
        <v>2017</v>
      </c>
      <c r="D3237">
        <v>1</v>
      </c>
      <c r="E3237" t="s">
        <v>30</v>
      </c>
      <c r="F3237">
        <v>2.485388880013727E-2</v>
      </c>
    </row>
    <row r="3238" spans="1:6" x14ac:dyDescent="0.25">
      <c r="A3238" t="s">
        <v>14</v>
      </c>
      <c r="B3238" t="s">
        <v>1</v>
      </c>
      <c r="C3238">
        <v>2018</v>
      </c>
      <c r="D3238">
        <v>13</v>
      </c>
      <c r="E3238" t="s">
        <v>30</v>
      </c>
      <c r="F3238">
        <v>2.5004116306050164E-2</v>
      </c>
    </row>
    <row r="3239" spans="1:6" x14ac:dyDescent="0.25">
      <c r="A3239" t="s">
        <v>14</v>
      </c>
      <c r="B3239" t="s">
        <v>1</v>
      </c>
      <c r="C3239">
        <v>1980</v>
      </c>
      <c r="D3239">
        <v>25</v>
      </c>
      <c r="E3239" t="s">
        <v>31</v>
      </c>
      <c r="F3239">
        <v>0</v>
      </c>
    </row>
    <row r="3240" spans="1:6" x14ac:dyDescent="0.25">
      <c r="A3240" t="s">
        <v>14</v>
      </c>
      <c r="B3240" t="s">
        <v>1</v>
      </c>
      <c r="C3240">
        <v>1981</v>
      </c>
      <c r="D3240">
        <v>34</v>
      </c>
      <c r="E3240" t="s">
        <v>31</v>
      </c>
      <c r="F3240">
        <v>0</v>
      </c>
    </row>
    <row r="3241" spans="1:6" x14ac:dyDescent="0.25">
      <c r="A3241" t="s">
        <v>14</v>
      </c>
      <c r="B3241" t="s">
        <v>1</v>
      </c>
      <c r="C3241">
        <v>1982</v>
      </c>
      <c r="D3241">
        <v>23</v>
      </c>
      <c r="E3241" t="s">
        <v>31</v>
      </c>
      <c r="F3241">
        <v>0</v>
      </c>
    </row>
    <row r="3242" spans="1:6" x14ac:dyDescent="0.25">
      <c r="A3242" t="s">
        <v>14</v>
      </c>
      <c r="B3242" t="s">
        <v>1</v>
      </c>
      <c r="C3242">
        <v>1983</v>
      </c>
      <c r="D3242">
        <v>9</v>
      </c>
      <c r="E3242" t="s">
        <v>31</v>
      </c>
      <c r="F3242">
        <v>0</v>
      </c>
    </row>
    <row r="3243" spans="1:6" x14ac:dyDescent="0.25">
      <c r="A3243" t="s">
        <v>14</v>
      </c>
      <c r="B3243" t="s">
        <v>1</v>
      </c>
      <c r="C3243">
        <v>1984</v>
      </c>
      <c r="D3243">
        <v>27</v>
      </c>
      <c r="E3243" t="s">
        <v>31</v>
      </c>
      <c r="F3243">
        <v>0</v>
      </c>
    </row>
    <row r="3244" spans="1:6" x14ac:dyDescent="0.25">
      <c r="A3244" t="s">
        <v>14</v>
      </c>
      <c r="B3244" t="s">
        <v>1</v>
      </c>
      <c r="C3244">
        <v>1985</v>
      </c>
      <c r="D3244">
        <v>33</v>
      </c>
      <c r="E3244" t="s">
        <v>31</v>
      </c>
      <c r="F3244">
        <v>0</v>
      </c>
    </row>
    <row r="3245" spans="1:6" x14ac:dyDescent="0.25">
      <c r="A3245" t="s">
        <v>14</v>
      </c>
      <c r="B3245" t="s">
        <v>1</v>
      </c>
      <c r="C3245">
        <v>1986</v>
      </c>
      <c r="D3245">
        <v>37</v>
      </c>
      <c r="E3245" t="s">
        <v>31</v>
      </c>
      <c r="F3245">
        <v>0</v>
      </c>
    </row>
    <row r="3246" spans="1:6" x14ac:dyDescent="0.25">
      <c r="A3246" t="s">
        <v>14</v>
      </c>
      <c r="B3246" t="s">
        <v>1</v>
      </c>
      <c r="C3246">
        <v>1987</v>
      </c>
      <c r="D3246">
        <v>39</v>
      </c>
      <c r="E3246" t="s">
        <v>31</v>
      </c>
      <c r="F3246">
        <v>0</v>
      </c>
    </row>
    <row r="3247" spans="1:6" x14ac:dyDescent="0.25">
      <c r="A3247" t="s">
        <v>14</v>
      </c>
      <c r="B3247" t="s">
        <v>1</v>
      </c>
      <c r="C3247">
        <v>1988</v>
      </c>
      <c r="D3247">
        <v>38</v>
      </c>
      <c r="E3247" t="s">
        <v>31</v>
      </c>
      <c r="F3247">
        <v>0</v>
      </c>
    </row>
    <row r="3248" spans="1:6" x14ac:dyDescent="0.25">
      <c r="A3248" t="s">
        <v>14</v>
      </c>
      <c r="B3248" t="s">
        <v>1</v>
      </c>
      <c r="C3248">
        <v>1989</v>
      </c>
      <c r="D3248">
        <v>35</v>
      </c>
      <c r="E3248" t="s">
        <v>31</v>
      </c>
      <c r="F3248">
        <v>0</v>
      </c>
    </row>
    <row r="3249" spans="1:6" x14ac:dyDescent="0.25">
      <c r="A3249" t="s">
        <v>14</v>
      </c>
      <c r="B3249" t="s">
        <v>1</v>
      </c>
      <c r="C3249">
        <v>1990</v>
      </c>
      <c r="D3249">
        <v>28</v>
      </c>
      <c r="E3249" t="s">
        <v>31</v>
      </c>
      <c r="F3249">
        <v>0</v>
      </c>
    </row>
    <row r="3250" spans="1:6" x14ac:dyDescent="0.25">
      <c r="A3250" t="s">
        <v>14</v>
      </c>
      <c r="B3250" t="s">
        <v>1</v>
      </c>
      <c r="C3250">
        <v>1991</v>
      </c>
      <c r="D3250">
        <v>32</v>
      </c>
      <c r="E3250" t="s">
        <v>31</v>
      </c>
      <c r="F3250">
        <v>0</v>
      </c>
    </row>
    <row r="3251" spans="1:6" x14ac:dyDescent="0.25">
      <c r="A3251" t="s">
        <v>14</v>
      </c>
      <c r="B3251" t="s">
        <v>1</v>
      </c>
      <c r="C3251">
        <v>1992</v>
      </c>
      <c r="D3251">
        <v>20</v>
      </c>
      <c r="E3251" t="s">
        <v>31</v>
      </c>
      <c r="F3251">
        <v>0</v>
      </c>
    </row>
    <row r="3252" spans="1:6" x14ac:dyDescent="0.25">
      <c r="A3252" t="s">
        <v>14</v>
      </c>
      <c r="B3252" t="s">
        <v>1</v>
      </c>
      <c r="C3252">
        <v>1993</v>
      </c>
      <c r="D3252">
        <v>5</v>
      </c>
      <c r="E3252" t="s">
        <v>31</v>
      </c>
      <c r="F3252">
        <v>0</v>
      </c>
    </row>
    <row r="3253" spans="1:6" x14ac:dyDescent="0.25">
      <c r="A3253" t="s">
        <v>14</v>
      </c>
      <c r="B3253" t="s">
        <v>1</v>
      </c>
      <c r="C3253">
        <v>1994</v>
      </c>
      <c r="D3253">
        <v>15</v>
      </c>
      <c r="E3253" t="s">
        <v>31</v>
      </c>
      <c r="F3253">
        <v>0</v>
      </c>
    </row>
    <row r="3254" spans="1:6" x14ac:dyDescent="0.25">
      <c r="A3254" t="s">
        <v>14</v>
      </c>
      <c r="B3254" t="s">
        <v>1</v>
      </c>
      <c r="C3254">
        <v>1995</v>
      </c>
      <c r="D3254">
        <v>21</v>
      </c>
      <c r="E3254" t="s">
        <v>31</v>
      </c>
      <c r="F3254">
        <v>0</v>
      </c>
    </row>
    <row r="3255" spans="1:6" x14ac:dyDescent="0.25">
      <c r="A3255" t="s">
        <v>14</v>
      </c>
      <c r="B3255" t="s">
        <v>1</v>
      </c>
      <c r="C3255">
        <v>1996</v>
      </c>
      <c r="D3255">
        <v>36</v>
      </c>
      <c r="E3255" t="s">
        <v>31</v>
      </c>
      <c r="F3255">
        <v>0</v>
      </c>
    </row>
    <row r="3256" spans="1:6" x14ac:dyDescent="0.25">
      <c r="A3256" t="s">
        <v>14</v>
      </c>
      <c r="B3256" t="s">
        <v>1</v>
      </c>
      <c r="C3256">
        <v>1997</v>
      </c>
      <c r="D3256">
        <v>26</v>
      </c>
      <c r="E3256" t="s">
        <v>31</v>
      </c>
      <c r="F3256">
        <v>0</v>
      </c>
    </row>
    <row r="3257" spans="1:6" x14ac:dyDescent="0.25">
      <c r="A3257" t="s">
        <v>14</v>
      </c>
      <c r="B3257" t="s">
        <v>1</v>
      </c>
      <c r="C3257">
        <v>1998</v>
      </c>
      <c r="D3257">
        <v>31</v>
      </c>
      <c r="E3257" t="s">
        <v>31</v>
      </c>
      <c r="F3257">
        <v>0</v>
      </c>
    </row>
    <row r="3258" spans="1:6" x14ac:dyDescent="0.25">
      <c r="A3258" t="s">
        <v>14</v>
      </c>
      <c r="B3258" t="s">
        <v>1</v>
      </c>
      <c r="C3258">
        <v>1999</v>
      </c>
      <c r="D3258">
        <v>12</v>
      </c>
      <c r="E3258" t="s">
        <v>31</v>
      </c>
      <c r="F3258">
        <v>0</v>
      </c>
    </row>
    <row r="3259" spans="1:6" x14ac:dyDescent="0.25">
      <c r="A3259" t="s">
        <v>14</v>
      </c>
      <c r="B3259" t="s">
        <v>1</v>
      </c>
      <c r="C3259">
        <v>2000</v>
      </c>
      <c r="D3259">
        <v>18</v>
      </c>
      <c r="E3259" t="s">
        <v>31</v>
      </c>
      <c r="F3259">
        <v>0</v>
      </c>
    </row>
    <row r="3260" spans="1:6" x14ac:dyDescent="0.25">
      <c r="A3260" t="s">
        <v>14</v>
      </c>
      <c r="B3260" t="s">
        <v>1</v>
      </c>
      <c r="C3260">
        <v>2001</v>
      </c>
      <c r="D3260">
        <v>30</v>
      </c>
      <c r="E3260" t="s">
        <v>31</v>
      </c>
      <c r="F3260">
        <v>0</v>
      </c>
    </row>
    <row r="3261" spans="1:6" x14ac:dyDescent="0.25">
      <c r="A3261" t="s">
        <v>14</v>
      </c>
      <c r="B3261" t="s">
        <v>1</v>
      </c>
      <c r="C3261">
        <v>2002</v>
      </c>
      <c r="D3261">
        <v>10</v>
      </c>
      <c r="E3261" t="s">
        <v>31</v>
      </c>
      <c r="F3261">
        <v>0</v>
      </c>
    </row>
    <row r="3262" spans="1:6" x14ac:dyDescent="0.25">
      <c r="A3262" t="s">
        <v>14</v>
      </c>
      <c r="B3262" t="s">
        <v>1</v>
      </c>
      <c r="C3262">
        <v>2003</v>
      </c>
      <c r="D3262">
        <v>7</v>
      </c>
      <c r="E3262" t="s">
        <v>31</v>
      </c>
      <c r="F3262">
        <v>0</v>
      </c>
    </row>
    <row r="3263" spans="1:6" x14ac:dyDescent="0.25">
      <c r="A3263" t="s">
        <v>14</v>
      </c>
      <c r="B3263" t="s">
        <v>1</v>
      </c>
      <c r="C3263">
        <v>2004</v>
      </c>
      <c r="D3263">
        <v>11</v>
      </c>
      <c r="E3263" t="s">
        <v>31</v>
      </c>
      <c r="F3263">
        <v>0</v>
      </c>
    </row>
    <row r="3264" spans="1:6" x14ac:dyDescent="0.25">
      <c r="A3264" t="s">
        <v>14</v>
      </c>
      <c r="B3264" t="s">
        <v>1</v>
      </c>
      <c r="C3264">
        <v>2005</v>
      </c>
      <c r="D3264">
        <v>16</v>
      </c>
      <c r="E3264" t="s">
        <v>31</v>
      </c>
      <c r="F3264">
        <v>0</v>
      </c>
    </row>
    <row r="3265" spans="1:6" x14ac:dyDescent="0.25">
      <c r="A3265" t="s">
        <v>14</v>
      </c>
      <c r="B3265" t="s">
        <v>1</v>
      </c>
      <c r="C3265">
        <v>2006</v>
      </c>
      <c r="D3265">
        <v>29</v>
      </c>
      <c r="E3265" t="s">
        <v>31</v>
      </c>
      <c r="F3265">
        <v>0</v>
      </c>
    </row>
    <row r="3266" spans="1:6" x14ac:dyDescent="0.25">
      <c r="A3266" t="s">
        <v>14</v>
      </c>
      <c r="B3266" t="s">
        <v>1</v>
      </c>
      <c r="C3266">
        <v>2007</v>
      </c>
      <c r="D3266">
        <v>14</v>
      </c>
      <c r="E3266" t="s">
        <v>31</v>
      </c>
      <c r="F3266">
        <v>0</v>
      </c>
    </row>
    <row r="3267" spans="1:6" x14ac:dyDescent="0.25">
      <c r="A3267" t="s">
        <v>14</v>
      </c>
      <c r="B3267" t="s">
        <v>1</v>
      </c>
      <c r="C3267">
        <v>2008</v>
      </c>
      <c r="D3267">
        <v>8</v>
      </c>
      <c r="E3267" t="s">
        <v>31</v>
      </c>
      <c r="F3267">
        <v>0</v>
      </c>
    </row>
    <row r="3268" spans="1:6" x14ac:dyDescent="0.25">
      <c r="A3268" t="s">
        <v>14</v>
      </c>
      <c r="B3268" t="s">
        <v>1</v>
      </c>
      <c r="C3268">
        <v>2009</v>
      </c>
      <c r="D3268">
        <v>6</v>
      </c>
      <c r="E3268" t="s">
        <v>31</v>
      </c>
      <c r="F3268">
        <v>0</v>
      </c>
    </row>
    <row r="3269" spans="1:6" x14ac:dyDescent="0.25">
      <c r="A3269" t="s">
        <v>14</v>
      </c>
      <c r="B3269" t="s">
        <v>1</v>
      </c>
      <c r="C3269">
        <v>2010</v>
      </c>
      <c r="D3269">
        <v>22</v>
      </c>
      <c r="E3269" t="s">
        <v>31</v>
      </c>
      <c r="F3269">
        <v>0</v>
      </c>
    </row>
    <row r="3270" spans="1:6" x14ac:dyDescent="0.25">
      <c r="A3270" t="s">
        <v>14</v>
      </c>
      <c r="B3270" t="s">
        <v>1</v>
      </c>
      <c r="C3270">
        <v>2011</v>
      </c>
      <c r="D3270">
        <v>24</v>
      </c>
      <c r="E3270" t="s">
        <v>31</v>
      </c>
      <c r="F3270">
        <v>0</v>
      </c>
    </row>
    <row r="3271" spans="1:6" x14ac:dyDescent="0.25">
      <c r="A3271" t="s">
        <v>14</v>
      </c>
      <c r="B3271" t="s">
        <v>1</v>
      </c>
      <c r="C3271">
        <v>2012</v>
      </c>
      <c r="D3271">
        <v>19</v>
      </c>
      <c r="E3271" t="s">
        <v>31</v>
      </c>
      <c r="F3271">
        <v>0</v>
      </c>
    </row>
    <row r="3272" spans="1:6" x14ac:dyDescent="0.25">
      <c r="A3272" t="s">
        <v>14</v>
      </c>
      <c r="B3272" t="s">
        <v>1</v>
      </c>
      <c r="C3272">
        <v>2013</v>
      </c>
      <c r="D3272">
        <v>17</v>
      </c>
      <c r="E3272" t="s">
        <v>31</v>
      </c>
      <c r="F3272">
        <v>0</v>
      </c>
    </row>
    <row r="3273" spans="1:6" x14ac:dyDescent="0.25">
      <c r="A3273" t="s">
        <v>14</v>
      </c>
      <c r="B3273" t="s">
        <v>1</v>
      </c>
      <c r="C3273">
        <v>2014</v>
      </c>
      <c r="D3273">
        <v>4</v>
      </c>
      <c r="E3273" t="s">
        <v>31</v>
      </c>
      <c r="F3273">
        <v>0</v>
      </c>
    </row>
    <row r="3274" spans="1:6" x14ac:dyDescent="0.25">
      <c r="A3274" t="s">
        <v>14</v>
      </c>
      <c r="B3274" t="s">
        <v>1</v>
      </c>
      <c r="C3274">
        <v>2015</v>
      </c>
      <c r="D3274">
        <v>3</v>
      </c>
      <c r="E3274" t="s">
        <v>31</v>
      </c>
      <c r="F3274">
        <v>0</v>
      </c>
    </row>
    <row r="3275" spans="1:6" x14ac:dyDescent="0.25">
      <c r="A3275" t="s">
        <v>14</v>
      </c>
      <c r="B3275" t="s">
        <v>1</v>
      </c>
      <c r="C3275">
        <v>2016</v>
      </c>
      <c r="D3275">
        <v>2</v>
      </c>
      <c r="E3275" t="s">
        <v>31</v>
      </c>
      <c r="F3275">
        <v>0</v>
      </c>
    </row>
    <row r="3276" spans="1:6" x14ac:dyDescent="0.25">
      <c r="A3276" t="s">
        <v>14</v>
      </c>
      <c r="B3276" t="s">
        <v>1</v>
      </c>
      <c r="C3276">
        <v>2017</v>
      </c>
      <c r="D3276">
        <v>1</v>
      </c>
      <c r="E3276" t="s">
        <v>31</v>
      </c>
      <c r="F3276">
        <v>0</v>
      </c>
    </row>
    <row r="3277" spans="1:6" x14ac:dyDescent="0.25">
      <c r="A3277" t="s">
        <v>14</v>
      </c>
      <c r="B3277" t="s">
        <v>1</v>
      </c>
      <c r="C3277">
        <v>2018</v>
      </c>
      <c r="D3277">
        <v>13</v>
      </c>
      <c r="E3277" t="s">
        <v>31</v>
      </c>
      <c r="F3277">
        <v>0</v>
      </c>
    </row>
    <row r="3278" spans="1:6" x14ac:dyDescent="0.25">
      <c r="A3278" t="s">
        <v>14</v>
      </c>
      <c r="B3278" t="s">
        <v>1</v>
      </c>
      <c r="C3278">
        <v>1980</v>
      </c>
      <c r="D3278">
        <v>25</v>
      </c>
      <c r="E3278" t="s">
        <v>32</v>
      </c>
      <c r="F3278">
        <v>0</v>
      </c>
    </row>
    <row r="3279" spans="1:6" x14ac:dyDescent="0.25">
      <c r="A3279" t="s">
        <v>14</v>
      </c>
      <c r="B3279" t="s">
        <v>1</v>
      </c>
      <c r="C3279">
        <v>1981</v>
      </c>
      <c r="D3279">
        <v>34</v>
      </c>
      <c r="E3279" t="s">
        <v>32</v>
      </c>
      <c r="F3279">
        <v>0</v>
      </c>
    </row>
    <row r="3280" spans="1:6" x14ac:dyDescent="0.25">
      <c r="A3280" t="s">
        <v>14</v>
      </c>
      <c r="B3280" t="s">
        <v>1</v>
      </c>
      <c r="C3280">
        <v>1982</v>
      </c>
      <c r="D3280">
        <v>23</v>
      </c>
      <c r="E3280" t="s">
        <v>32</v>
      </c>
      <c r="F3280">
        <v>0</v>
      </c>
    </row>
    <row r="3281" spans="1:6" x14ac:dyDescent="0.25">
      <c r="A3281" t="s">
        <v>14</v>
      </c>
      <c r="B3281" t="s">
        <v>1</v>
      </c>
      <c r="C3281">
        <v>1983</v>
      </c>
      <c r="D3281">
        <v>9</v>
      </c>
      <c r="E3281" t="s">
        <v>32</v>
      </c>
      <c r="F3281">
        <v>0</v>
      </c>
    </row>
    <row r="3282" spans="1:6" x14ac:dyDescent="0.25">
      <c r="A3282" t="s">
        <v>14</v>
      </c>
      <c r="B3282" t="s">
        <v>1</v>
      </c>
      <c r="C3282">
        <v>1984</v>
      </c>
      <c r="D3282">
        <v>27</v>
      </c>
      <c r="E3282" t="s">
        <v>32</v>
      </c>
      <c r="F3282">
        <v>0</v>
      </c>
    </row>
    <row r="3283" spans="1:6" x14ac:dyDescent="0.25">
      <c r="A3283" t="s">
        <v>14</v>
      </c>
      <c r="B3283" t="s">
        <v>1</v>
      </c>
      <c r="C3283">
        <v>1985</v>
      </c>
      <c r="D3283">
        <v>33</v>
      </c>
      <c r="E3283" t="s">
        <v>32</v>
      </c>
      <c r="F3283">
        <v>0</v>
      </c>
    </row>
    <row r="3284" spans="1:6" x14ac:dyDescent="0.25">
      <c r="A3284" t="s">
        <v>14</v>
      </c>
      <c r="B3284" t="s">
        <v>1</v>
      </c>
      <c r="C3284">
        <v>1986</v>
      </c>
      <c r="D3284">
        <v>37</v>
      </c>
      <c r="E3284" t="s">
        <v>32</v>
      </c>
      <c r="F3284">
        <v>0</v>
      </c>
    </row>
    <row r="3285" spans="1:6" x14ac:dyDescent="0.25">
      <c r="A3285" t="s">
        <v>14</v>
      </c>
      <c r="B3285" t="s">
        <v>1</v>
      </c>
      <c r="C3285">
        <v>1987</v>
      </c>
      <c r="D3285">
        <v>39</v>
      </c>
      <c r="E3285" t="s">
        <v>32</v>
      </c>
      <c r="F3285">
        <v>0</v>
      </c>
    </row>
    <row r="3286" spans="1:6" x14ac:dyDescent="0.25">
      <c r="A3286" t="s">
        <v>14</v>
      </c>
      <c r="B3286" t="s">
        <v>1</v>
      </c>
      <c r="C3286">
        <v>1988</v>
      </c>
      <c r="D3286">
        <v>38</v>
      </c>
      <c r="E3286" t="s">
        <v>32</v>
      </c>
      <c r="F3286">
        <v>0</v>
      </c>
    </row>
    <row r="3287" spans="1:6" x14ac:dyDescent="0.25">
      <c r="A3287" t="s">
        <v>14</v>
      </c>
      <c r="B3287" t="s">
        <v>1</v>
      </c>
      <c r="C3287">
        <v>1989</v>
      </c>
      <c r="D3287">
        <v>35</v>
      </c>
      <c r="E3287" t="s">
        <v>32</v>
      </c>
      <c r="F3287">
        <v>0</v>
      </c>
    </row>
    <row r="3288" spans="1:6" x14ac:dyDescent="0.25">
      <c r="A3288" t="s">
        <v>14</v>
      </c>
      <c r="B3288" t="s">
        <v>1</v>
      </c>
      <c r="C3288">
        <v>1990</v>
      </c>
      <c r="D3288">
        <v>28</v>
      </c>
      <c r="E3288" t="s">
        <v>32</v>
      </c>
      <c r="F3288">
        <v>0</v>
      </c>
    </row>
    <row r="3289" spans="1:6" x14ac:dyDescent="0.25">
      <c r="A3289" t="s">
        <v>14</v>
      </c>
      <c r="B3289" t="s">
        <v>1</v>
      </c>
      <c r="C3289">
        <v>1991</v>
      </c>
      <c r="D3289">
        <v>32</v>
      </c>
      <c r="E3289" t="s">
        <v>32</v>
      </c>
      <c r="F3289">
        <v>0</v>
      </c>
    </row>
    <row r="3290" spans="1:6" x14ac:dyDescent="0.25">
      <c r="A3290" t="s">
        <v>14</v>
      </c>
      <c r="B3290" t="s">
        <v>1</v>
      </c>
      <c r="C3290">
        <v>1992</v>
      </c>
      <c r="D3290">
        <v>20</v>
      </c>
      <c r="E3290" t="s">
        <v>32</v>
      </c>
      <c r="F3290">
        <v>0</v>
      </c>
    </row>
    <row r="3291" spans="1:6" x14ac:dyDescent="0.25">
      <c r="A3291" t="s">
        <v>14</v>
      </c>
      <c r="B3291" t="s">
        <v>1</v>
      </c>
      <c r="C3291">
        <v>1993</v>
      </c>
      <c r="D3291">
        <v>5</v>
      </c>
      <c r="E3291" t="s">
        <v>32</v>
      </c>
      <c r="F3291">
        <v>0</v>
      </c>
    </row>
    <row r="3292" spans="1:6" x14ac:dyDescent="0.25">
      <c r="A3292" t="s">
        <v>14</v>
      </c>
      <c r="B3292" t="s">
        <v>1</v>
      </c>
      <c r="C3292">
        <v>1994</v>
      </c>
      <c r="D3292">
        <v>15</v>
      </c>
      <c r="E3292" t="s">
        <v>32</v>
      </c>
      <c r="F3292">
        <v>0</v>
      </c>
    </row>
    <row r="3293" spans="1:6" x14ac:dyDescent="0.25">
      <c r="A3293" t="s">
        <v>14</v>
      </c>
      <c r="B3293" t="s">
        <v>1</v>
      </c>
      <c r="C3293">
        <v>1995</v>
      </c>
      <c r="D3293">
        <v>21</v>
      </c>
      <c r="E3293" t="s">
        <v>32</v>
      </c>
      <c r="F3293">
        <v>0</v>
      </c>
    </row>
    <row r="3294" spans="1:6" x14ac:dyDescent="0.25">
      <c r="A3294" t="s">
        <v>14</v>
      </c>
      <c r="B3294" t="s">
        <v>1</v>
      </c>
      <c r="C3294">
        <v>1996</v>
      </c>
      <c r="D3294">
        <v>36</v>
      </c>
      <c r="E3294" t="s">
        <v>32</v>
      </c>
      <c r="F3294">
        <v>0</v>
      </c>
    </row>
    <row r="3295" spans="1:6" x14ac:dyDescent="0.25">
      <c r="A3295" t="s">
        <v>14</v>
      </c>
      <c r="B3295" t="s">
        <v>1</v>
      </c>
      <c r="C3295">
        <v>1997</v>
      </c>
      <c r="D3295">
        <v>26</v>
      </c>
      <c r="E3295" t="s">
        <v>32</v>
      </c>
      <c r="F3295">
        <v>0</v>
      </c>
    </row>
    <row r="3296" spans="1:6" x14ac:dyDescent="0.25">
      <c r="A3296" t="s">
        <v>14</v>
      </c>
      <c r="B3296" t="s">
        <v>1</v>
      </c>
      <c r="C3296">
        <v>1998</v>
      </c>
      <c r="D3296">
        <v>31</v>
      </c>
      <c r="E3296" t="s">
        <v>32</v>
      </c>
      <c r="F3296">
        <v>0</v>
      </c>
    </row>
    <row r="3297" spans="1:6" x14ac:dyDescent="0.25">
      <c r="A3297" t="s">
        <v>14</v>
      </c>
      <c r="B3297" t="s">
        <v>1</v>
      </c>
      <c r="C3297">
        <v>1999</v>
      </c>
      <c r="D3297">
        <v>12</v>
      </c>
      <c r="E3297" t="s">
        <v>32</v>
      </c>
      <c r="F3297">
        <v>0</v>
      </c>
    </row>
    <row r="3298" spans="1:6" x14ac:dyDescent="0.25">
      <c r="A3298" t="s">
        <v>14</v>
      </c>
      <c r="B3298" t="s">
        <v>1</v>
      </c>
      <c r="C3298">
        <v>2000</v>
      </c>
      <c r="D3298">
        <v>18</v>
      </c>
      <c r="E3298" t="s">
        <v>32</v>
      </c>
      <c r="F3298">
        <v>0</v>
      </c>
    </row>
    <row r="3299" spans="1:6" x14ac:dyDescent="0.25">
      <c r="A3299" t="s">
        <v>14</v>
      </c>
      <c r="B3299" t="s">
        <v>1</v>
      </c>
      <c r="C3299">
        <v>2001</v>
      </c>
      <c r="D3299">
        <v>30</v>
      </c>
      <c r="E3299" t="s">
        <v>32</v>
      </c>
      <c r="F3299">
        <v>0</v>
      </c>
    </row>
    <row r="3300" spans="1:6" x14ac:dyDescent="0.25">
      <c r="A3300" t="s">
        <v>14</v>
      </c>
      <c r="B3300" t="s">
        <v>1</v>
      </c>
      <c r="C3300">
        <v>2002</v>
      </c>
      <c r="D3300">
        <v>10</v>
      </c>
      <c r="E3300" t="s">
        <v>32</v>
      </c>
      <c r="F3300">
        <v>0</v>
      </c>
    </row>
    <row r="3301" spans="1:6" x14ac:dyDescent="0.25">
      <c r="A3301" t="s">
        <v>14</v>
      </c>
      <c r="B3301" t="s">
        <v>1</v>
      </c>
      <c r="C3301">
        <v>2003</v>
      </c>
      <c r="D3301">
        <v>7</v>
      </c>
      <c r="E3301" t="s">
        <v>32</v>
      </c>
      <c r="F3301">
        <v>0</v>
      </c>
    </row>
    <row r="3302" spans="1:6" x14ac:dyDescent="0.25">
      <c r="A3302" t="s">
        <v>14</v>
      </c>
      <c r="B3302" t="s">
        <v>1</v>
      </c>
      <c r="C3302">
        <v>2004</v>
      </c>
      <c r="D3302">
        <v>11</v>
      </c>
      <c r="E3302" t="s">
        <v>32</v>
      </c>
      <c r="F3302">
        <v>0</v>
      </c>
    </row>
    <row r="3303" spans="1:6" x14ac:dyDescent="0.25">
      <c r="A3303" t="s">
        <v>14</v>
      </c>
      <c r="B3303" t="s">
        <v>1</v>
      </c>
      <c r="C3303">
        <v>2005</v>
      </c>
      <c r="D3303">
        <v>16</v>
      </c>
      <c r="E3303" t="s">
        <v>32</v>
      </c>
      <c r="F3303">
        <v>0</v>
      </c>
    </row>
    <row r="3304" spans="1:6" x14ac:dyDescent="0.25">
      <c r="A3304" t="s">
        <v>14</v>
      </c>
      <c r="B3304" t="s">
        <v>1</v>
      </c>
      <c r="C3304">
        <v>2006</v>
      </c>
      <c r="D3304">
        <v>29</v>
      </c>
      <c r="E3304" t="s">
        <v>32</v>
      </c>
      <c r="F3304">
        <v>0</v>
      </c>
    </row>
    <row r="3305" spans="1:6" x14ac:dyDescent="0.25">
      <c r="A3305" t="s">
        <v>14</v>
      </c>
      <c r="B3305" t="s">
        <v>1</v>
      </c>
      <c r="C3305">
        <v>2007</v>
      </c>
      <c r="D3305">
        <v>14</v>
      </c>
      <c r="E3305" t="s">
        <v>32</v>
      </c>
      <c r="F3305">
        <v>0</v>
      </c>
    </row>
    <row r="3306" spans="1:6" x14ac:dyDescent="0.25">
      <c r="A3306" t="s">
        <v>14</v>
      </c>
      <c r="B3306" t="s">
        <v>1</v>
      </c>
      <c r="C3306">
        <v>2008</v>
      </c>
      <c r="D3306">
        <v>8</v>
      </c>
      <c r="E3306" t="s">
        <v>32</v>
      </c>
      <c r="F3306">
        <v>0</v>
      </c>
    </row>
    <row r="3307" spans="1:6" x14ac:dyDescent="0.25">
      <c r="A3307" t="s">
        <v>14</v>
      </c>
      <c r="B3307" t="s">
        <v>1</v>
      </c>
      <c r="C3307">
        <v>2009</v>
      </c>
      <c r="D3307">
        <v>6</v>
      </c>
      <c r="E3307" t="s">
        <v>32</v>
      </c>
      <c r="F3307">
        <v>0</v>
      </c>
    </row>
    <row r="3308" spans="1:6" x14ac:dyDescent="0.25">
      <c r="A3308" t="s">
        <v>14</v>
      </c>
      <c r="B3308" t="s">
        <v>1</v>
      </c>
      <c r="C3308">
        <v>2010</v>
      </c>
      <c r="D3308">
        <v>22</v>
      </c>
      <c r="E3308" t="s">
        <v>32</v>
      </c>
      <c r="F3308">
        <v>0</v>
      </c>
    </row>
    <row r="3309" spans="1:6" x14ac:dyDescent="0.25">
      <c r="A3309" t="s">
        <v>14</v>
      </c>
      <c r="B3309" t="s">
        <v>1</v>
      </c>
      <c r="C3309">
        <v>2011</v>
      </c>
      <c r="D3309">
        <v>24</v>
      </c>
      <c r="E3309" t="s">
        <v>32</v>
      </c>
      <c r="F3309">
        <v>0</v>
      </c>
    </row>
    <row r="3310" spans="1:6" x14ac:dyDescent="0.25">
      <c r="A3310" t="s">
        <v>14</v>
      </c>
      <c r="B3310" t="s">
        <v>1</v>
      </c>
      <c r="C3310">
        <v>2012</v>
      </c>
      <c r="D3310">
        <v>19</v>
      </c>
      <c r="E3310" t="s">
        <v>32</v>
      </c>
      <c r="F3310">
        <v>0</v>
      </c>
    </row>
    <row r="3311" spans="1:6" x14ac:dyDescent="0.25">
      <c r="A3311" t="s">
        <v>14</v>
      </c>
      <c r="B3311" t="s">
        <v>1</v>
      </c>
      <c r="C3311">
        <v>2013</v>
      </c>
      <c r="D3311">
        <v>17</v>
      </c>
      <c r="E3311" t="s">
        <v>32</v>
      </c>
      <c r="F3311">
        <v>0</v>
      </c>
    </row>
    <row r="3312" spans="1:6" x14ac:dyDescent="0.25">
      <c r="A3312" t="s">
        <v>14</v>
      </c>
      <c r="B3312" t="s">
        <v>1</v>
      </c>
      <c r="C3312">
        <v>2014</v>
      </c>
      <c r="D3312">
        <v>4</v>
      </c>
      <c r="E3312" t="s">
        <v>32</v>
      </c>
      <c r="F3312">
        <v>0</v>
      </c>
    </row>
    <row r="3313" spans="1:6" x14ac:dyDescent="0.25">
      <c r="A3313" t="s">
        <v>14</v>
      </c>
      <c r="B3313" t="s">
        <v>1</v>
      </c>
      <c r="C3313">
        <v>2015</v>
      </c>
      <c r="D3313">
        <v>3</v>
      </c>
      <c r="E3313" t="s">
        <v>32</v>
      </c>
      <c r="F3313">
        <v>0</v>
      </c>
    </row>
    <row r="3314" spans="1:6" x14ac:dyDescent="0.25">
      <c r="A3314" t="s">
        <v>14</v>
      </c>
      <c r="B3314" t="s">
        <v>1</v>
      </c>
      <c r="C3314">
        <v>2016</v>
      </c>
      <c r="D3314">
        <v>2</v>
      </c>
      <c r="E3314" t="s">
        <v>32</v>
      </c>
      <c r="F3314">
        <v>0</v>
      </c>
    </row>
    <row r="3315" spans="1:6" x14ac:dyDescent="0.25">
      <c r="A3315" t="s">
        <v>14</v>
      </c>
      <c r="B3315" t="s">
        <v>1</v>
      </c>
      <c r="C3315">
        <v>2017</v>
      </c>
      <c r="D3315">
        <v>1</v>
      </c>
      <c r="E3315" t="s">
        <v>32</v>
      </c>
      <c r="F3315">
        <v>0</v>
      </c>
    </row>
    <row r="3316" spans="1:6" x14ac:dyDescent="0.25">
      <c r="A3316" t="s">
        <v>14</v>
      </c>
      <c r="B3316" t="s">
        <v>1</v>
      </c>
      <c r="C3316">
        <v>2018</v>
      </c>
      <c r="D3316">
        <v>13</v>
      </c>
      <c r="E3316" t="s">
        <v>32</v>
      </c>
      <c r="F3316">
        <v>0</v>
      </c>
    </row>
    <row r="3317" spans="1:6" x14ac:dyDescent="0.25">
      <c r="A3317" t="s">
        <v>14</v>
      </c>
      <c r="B3317" t="s">
        <v>1</v>
      </c>
      <c r="C3317">
        <v>1980</v>
      </c>
      <c r="D3317">
        <v>25</v>
      </c>
      <c r="E3317" t="s">
        <v>27</v>
      </c>
      <c r="F3317">
        <v>2.8605564043820313E-4</v>
      </c>
    </row>
    <row r="3318" spans="1:6" x14ac:dyDescent="0.25">
      <c r="A3318" t="s">
        <v>14</v>
      </c>
      <c r="B3318" t="s">
        <v>1</v>
      </c>
      <c r="C3318">
        <v>1981</v>
      </c>
      <c r="D3318">
        <v>34</v>
      </c>
      <c r="E3318" t="s">
        <v>27</v>
      </c>
      <c r="F3318">
        <v>3.6956224213898333E-4</v>
      </c>
    </row>
    <row r="3319" spans="1:6" x14ac:dyDescent="0.25">
      <c r="A3319" t="s">
        <v>14</v>
      </c>
      <c r="B3319" t="s">
        <v>1</v>
      </c>
      <c r="C3319">
        <v>1982</v>
      </c>
      <c r="D3319">
        <v>23</v>
      </c>
      <c r="E3319" t="s">
        <v>27</v>
      </c>
      <c r="F3319">
        <v>2.9017068382159692E-4</v>
      </c>
    </row>
    <row r="3320" spans="1:6" x14ac:dyDescent="0.25">
      <c r="A3320" t="s">
        <v>14</v>
      </c>
      <c r="B3320" t="s">
        <v>1</v>
      </c>
      <c r="C3320">
        <v>1983</v>
      </c>
      <c r="D3320">
        <v>9</v>
      </c>
      <c r="E3320" t="s">
        <v>27</v>
      </c>
      <c r="F3320">
        <v>3.4526789164900204E-4</v>
      </c>
    </row>
    <row r="3321" spans="1:6" x14ac:dyDescent="0.25">
      <c r="A3321" t="s">
        <v>14</v>
      </c>
      <c r="B3321" t="s">
        <v>1</v>
      </c>
      <c r="C3321">
        <v>1984</v>
      </c>
      <c r="D3321">
        <v>27</v>
      </c>
      <c r="E3321" t="s">
        <v>27</v>
      </c>
      <c r="F3321">
        <v>2.6957329701947439E-4</v>
      </c>
    </row>
    <row r="3322" spans="1:6" x14ac:dyDescent="0.25">
      <c r="A3322" t="s">
        <v>14</v>
      </c>
      <c r="B3322" t="s">
        <v>1</v>
      </c>
      <c r="C3322">
        <v>1985</v>
      </c>
      <c r="D3322">
        <v>33</v>
      </c>
      <c r="E3322" t="s">
        <v>27</v>
      </c>
      <c r="F3322">
        <v>4.3190041683994828E-4</v>
      </c>
    </row>
    <row r="3323" spans="1:6" x14ac:dyDescent="0.25">
      <c r="A3323" t="s">
        <v>14</v>
      </c>
      <c r="B3323" t="s">
        <v>1</v>
      </c>
      <c r="C3323">
        <v>1986</v>
      </c>
      <c r="D3323">
        <v>37</v>
      </c>
      <c r="E3323" t="s">
        <v>27</v>
      </c>
      <c r="F3323">
        <v>3.1723674403919634E-4</v>
      </c>
    </row>
    <row r="3324" spans="1:6" x14ac:dyDescent="0.25">
      <c r="A3324" t="s">
        <v>14</v>
      </c>
      <c r="B3324" t="s">
        <v>1</v>
      </c>
      <c r="C3324">
        <v>1987</v>
      </c>
      <c r="D3324">
        <v>39</v>
      </c>
      <c r="E3324" t="s">
        <v>27</v>
      </c>
      <c r="F3324">
        <v>3.7596711864738304E-4</v>
      </c>
    </row>
    <row r="3325" spans="1:6" x14ac:dyDescent="0.25">
      <c r="A3325" t="s">
        <v>14</v>
      </c>
      <c r="B3325" t="s">
        <v>1</v>
      </c>
      <c r="C3325">
        <v>1988</v>
      </c>
      <c r="D3325">
        <v>38</v>
      </c>
      <c r="E3325" t="s">
        <v>27</v>
      </c>
      <c r="F3325">
        <v>3.9722633243114352E-4</v>
      </c>
    </row>
    <row r="3326" spans="1:6" x14ac:dyDescent="0.25">
      <c r="A3326" t="s">
        <v>14</v>
      </c>
      <c r="B3326" t="s">
        <v>1</v>
      </c>
      <c r="C3326">
        <v>1989</v>
      </c>
      <c r="D3326">
        <v>35</v>
      </c>
      <c r="E3326" t="s">
        <v>27</v>
      </c>
      <c r="F3326">
        <v>2.9043564039598816E-4</v>
      </c>
    </row>
    <row r="3327" spans="1:6" x14ac:dyDescent="0.25">
      <c r="A3327" t="s">
        <v>14</v>
      </c>
      <c r="B3327" t="s">
        <v>1</v>
      </c>
      <c r="C3327">
        <v>1990</v>
      </c>
      <c r="D3327">
        <v>28</v>
      </c>
      <c r="E3327" t="s">
        <v>27</v>
      </c>
      <c r="F3327">
        <v>2.9735807057643311E-4</v>
      </c>
    </row>
    <row r="3328" spans="1:6" x14ac:dyDescent="0.25">
      <c r="A3328" t="s">
        <v>14</v>
      </c>
      <c r="B3328" t="s">
        <v>1</v>
      </c>
      <c r="C3328">
        <v>1991</v>
      </c>
      <c r="D3328">
        <v>32</v>
      </c>
      <c r="E3328" t="s">
        <v>27</v>
      </c>
      <c r="F3328">
        <v>2.8394775891789586E-4</v>
      </c>
    </row>
    <row r="3329" spans="1:6" x14ac:dyDescent="0.25">
      <c r="A3329" t="s">
        <v>14</v>
      </c>
      <c r="B3329" t="s">
        <v>1</v>
      </c>
      <c r="C3329">
        <v>1992</v>
      </c>
      <c r="D3329">
        <v>20</v>
      </c>
      <c r="E3329" t="s">
        <v>27</v>
      </c>
      <c r="F3329">
        <v>3.0267593308363642E-4</v>
      </c>
    </row>
    <row r="3330" spans="1:6" x14ac:dyDescent="0.25">
      <c r="A3330" t="s">
        <v>14</v>
      </c>
      <c r="B3330" t="s">
        <v>1</v>
      </c>
      <c r="C3330">
        <v>1993</v>
      </c>
      <c r="D3330">
        <v>5</v>
      </c>
      <c r="E3330" t="s">
        <v>27</v>
      </c>
      <c r="F3330">
        <v>3.8115430833058646E-4</v>
      </c>
    </row>
    <row r="3331" spans="1:6" x14ac:dyDescent="0.25">
      <c r="A3331" t="s">
        <v>14</v>
      </c>
      <c r="B3331" t="s">
        <v>1</v>
      </c>
      <c r="C3331">
        <v>1994</v>
      </c>
      <c r="D3331">
        <v>15</v>
      </c>
      <c r="E3331" t="s">
        <v>27</v>
      </c>
      <c r="F3331">
        <v>2.9796384146354814E-4</v>
      </c>
    </row>
    <row r="3332" spans="1:6" x14ac:dyDescent="0.25">
      <c r="A3332" t="s">
        <v>14</v>
      </c>
      <c r="B3332" t="s">
        <v>1</v>
      </c>
      <c r="C3332">
        <v>1995</v>
      </c>
      <c r="D3332">
        <v>21</v>
      </c>
      <c r="E3332" t="s">
        <v>27</v>
      </c>
      <c r="F3332">
        <v>3.3294340984293003E-4</v>
      </c>
    </row>
    <row r="3333" spans="1:6" x14ac:dyDescent="0.25">
      <c r="A3333" t="s">
        <v>14</v>
      </c>
      <c r="B3333" t="s">
        <v>1</v>
      </c>
      <c r="C3333">
        <v>1996</v>
      </c>
      <c r="D3333">
        <v>36</v>
      </c>
      <c r="E3333" t="s">
        <v>27</v>
      </c>
      <c r="F3333">
        <v>2.8237452739809021E-4</v>
      </c>
    </row>
    <row r="3334" spans="1:6" x14ac:dyDescent="0.25">
      <c r="A3334" t="s">
        <v>14</v>
      </c>
      <c r="B3334" t="s">
        <v>1</v>
      </c>
      <c r="C3334">
        <v>1997</v>
      </c>
      <c r="D3334">
        <v>26</v>
      </c>
      <c r="E3334" t="s">
        <v>27</v>
      </c>
      <c r="F3334">
        <v>3.0231519024371563E-4</v>
      </c>
    </row>
    <row r="3335" spans="1:6" x14ac:dyDescent="0.25">
      <c r="A3335" t="s">
        <v>14</v>
      </c>
      <c r="B3335" t="s">
        <v>1</v>
      </c>
      <c r="C3335">
        <v>1998</v>
      </c>
      <c r="D3335">
        <v>31</v>
      </c>
      <c r="E3335" t="s">
        <v>27</v>
      </c>
      <c r="F3335">
        <v>3.8816600302712695E-4</v>
      </c>
    </row>
    <row r="3336" spans="1:6" x14ac:dyDescent="0.25">
      <c r="A3336" t="s">
        <v>14</v>
      </c>
      <c r="B3336" t="s">
        <v>1</v>
      </c>
      <c r="C3336">
        <v>1999</v>
      </c>
      <c r="D3336">
        <v>12</v>
      </c>
      <c r="E3336" t="s">
        <v>27</v>
      </c>
      <c r="F3336">
        <v>4.3125882305414248E-4</v>
      </c>
    </row>
    <row r="3337" spans="1:6" x14ac:dyDescent="0.25">
      <c r="A3337" t="s">
        <v>14</v>
      </c>
      <c r="B3337" t="s">
        <v>1</v>
      </c>
      <c r="C3337">
        <v>2000</v>
      </c>
      <c r="D3337">
        <v>18</v>
      </c>
      <c r="E3337" t="s">
        <v>27</v>
      </c>
      <c r="F3337">
        <v>2.8826346865842774E-4</v>
      </c>
    </row>
    <row r="3338" spans="1:6" x14ac:dyDescent="0.25">
      <c r="A3338" t="s">
        <v>14</v>
      </c>
      <c r="B3338" t="s">
        <v>1</v>
      </c>
      <c r="C3338">
        <v>2001</v>
      </c>
      <c r="D3338">
        <v>30</v>
      </c>
      <c r="E3338" t="s">
        <v>27</v>
      </c>
      <c r="F3338">
        <v>3.9347117015441546E-4</v>
      </c>
    </row>
    <row r="3339" spans="1:6" x14ac:dyDescent="0.25">
      <c r="A3339" t="s">
        <v>14</v>
      </c>
      <c r="B3339" t="s">
        <v>1</v>
      </c>
      <c r="C3339">
        <v>2002</v>
      </c>
      <c r="D3339">
        <v>10</v>
      </c>
      <c r="E3339" t="s">
        <v>27</v>
      </c>
      <c r="F3339">
        <v>3.610162618013308E-4</v>
      </c>
    </row>
    <row r="3340" spans="1:6" x14ac:dyDescent="0.25">
      <c r="A3340" t="s">
        <v>14</v>
      </c>
      <c r="B3340" t="s">
        <v>1</v>
      </c>
      <c r="C3340">
        <v>2003</v>
      </c>
      <c r="D3340">
        <v>7</v>
      </c>
      <c r="E3340" t="s">
        <v>27</v>
      </c>
      <c r="F3340">
        <v>4.0109929225418882E-4</v>
      </c>
    </row>
    <row r="3341" spans="1:6" x14ac:dyDescent="0.25">
      <c r="A3341" t="s">
        <v>14</v>
      </c>
      <c r="B3341" t="s">
        <v>1</v>
      </c>
      <c r="C3341">
        <v>2004</v>
      </c>
      <c r="D3341">
        <v>11</v>
      </c>
      <c r="E3341" t="s">
        <v>27</v>
      </c>
      <c r="F3341">
        <v>2.8593455418423838E-4</v>
      </c>
    </row>
    <row r="3342" spans="1:6" x14ac:dyDescent="0.25">
      <c r="A3342" t="s">
        <v>14</v>
      </c>
      <c r="B3342" t="s">
        <v>1</v>
      </c>
      <c r="C3342">
        <v>2005</v>
      </c>
      <c r="D3342">
        <v>16</v>
      </c>
      <c r="E3342" t="s">
        <v>27</v>
      </c>
      <c r="F3342">
        <v>3.9466638238043944E-4</v>
      </c>
    </row>
    <row r="3343" spans="1:6" x14ac:dyDescent="0.25">
      <c r="A3343" t="s">
        <v>14</v>
      </c>
      <c r="B3343" t="s">
        <v>1</v>
      </c>
      <c r="C3343">
        <v>2006</v>
      </c>
      <c r="D3343">
        <v>29</v>
      </c>
      <c r="E3343" t="s">
        <v>27</v>
      </c>
      <c r="F3343">
        <v>4.3276087162899291E-4</v>
      </c>
    </row>
    <row r="3344" spans="1:6" x14ac:dyDescent="0.25">
      <c r="A3344" t="s">
        <v>14</v>
      </c>
      <c r="B3344" t="s">
        <v>1</v>
      </c>
      <c r="C3344">
        <v>2007</v>
      </c>
      <c r="D3344">
        <v>14</v>
      </c>
      <c r="E3344" t="s">
        <v>27</v>
      </c>
      <c r="F3344">
        <v>2.7595306939300085E-4</v>
      </c>
    </row>
    <row r="3345" spans="1:6" x14ac:dyDescent="0.25">
      <c r="A3345" t="s">
        <v>14</v>
      </c>
      <c r="B3345" t="s">
        <v>1</v>
      </c>
      <c r="C3345">
        <v>2008</v>
      </c>
      <c r="D3345">
        <v>8</v>
      </c>
      <c r="E3345" t="s">
        <v>27</v>
      </c>
      <c r="F3345">
        <v>3.165028111012102E-4</v>
      </c>
    </row>
    <row r="3346" spans="1:6" x14ac:dyDescent="0.25">
      <c r="A3346" t="s">
        <v>14</v>
      </c>
      <c r="B3346" t="s">
        <v>1</v>
      </c>
      <c r="C3346">
        <v>2009</v>
      </c>
      <c r="D3346">
        <v>6</v>
      </c>
      <c r="E3346" t="s">
        <v>27</v>
      </c>
      <c r="F3346">
        <v>2.8121245798361813E-4</v>
      </c>
    </row>
    <row r="3347" spans="1:6" x14ac:dyDescent="0.25">
      <c r="A3347" t="s">
        <v>14</v>
      </c>
      <c r="B3347" t="s">
        <v>1</v>
      </c>
      <c r="C3347">
        <v>2010</v>
      </c>
      <c r="D3347">
        <v>22</v>
      </c>
      <c r="E3347" t="s">
        <v>27</v>
      </c>
      <c r="F3347">
        <v>4.5315290253064621E-4</v>
      </c>
    </row>
    <row r="3348" spans="1:6" x14ac:dyDescent="0.25">
      <c r="A3348" t="s">
        <v>14</v>
      </c>
      <c r="B3348" t="s">
        <v>1</v>
      </c>
      <c r="C3348">
        <v>2011</v>
      </c>
      <c r="D3348">
        <v>24</v>
      </c>
      <c r="E3348" t="s">
        <v>27</v>
      </c>
      <c r="F3348">
        <v>2.8335256230806963E-4</v>
      </c>
    </row>
    <row r="3349" spans="1:6" x14ac:dyDescent="0.25">
      <c r="A3349" t="s">
        <v>14</v>
      </c>
      <c r="B3349" t="s">
        <v>1</v>
      </c>
      <c r="C3349">
        <v>2012</v>
      </c>
      <c r="D3349">
        <v>19</v>
      </c>
      <c r="E3349" t="s">
        <v>27</v>
      </c>
      <c r="F3349">
        <v>4.3744729469592965E-4</v>
      </c>
    </row>
    <row r="3350" spans="1:6" x14ac:dyDescent="0.25">
      <c r="A3350" t="s">
        <v>14</v>
      </c>
      <c r="B3350" t="s">
        <v>1</v>
      </c>
      <c r="C3350">
        <v>2013</v>
      </c>
      <c r="D3350">
        <v>17</v>
      </c>
      <c r="E3350" t="s">
        <v>27</v>
      </c>
      <c r="F3350">
        <v>4.268875681867537E-4</v>
      </c>
    </row>
    <row r="3351" spans="1:6" x14ac:dyDescent="0.25">
      <c r="A3351" t="s">
        <v>14</v>
      </c>
      <c r="B3351" t="s">
        <v>1</v>
      </c>
      <c r="C3351">
        <v>2014</v>
      </c>
      <c r="D3351">
        <v>4</v>
      </c>
      <c r="E3351" t="s">
        <v>27</v>
      </c>
      <c r="F3351">
        <v>3.0748091294690661E-4</v>
      </c>
    </row>
    <row r="3352" spans="1:6" x14ac:dyDescent="0.25">
      <c r="A3352" t="s">
        <v>14</v>
      </c>
      <c r="B3352" t="s">
        <v>1</v>
      </c>
      <c r="C3352">
        <v>2015</v>
      </c>
      <c r="D3352">
        <v>3</v>
      </c>
      <c r="E3352" t="s">
        <v>27</v>
      </c>
      <c r="F3352">
        <v>2.8775955646187463E-4</v>
      </c>
    </row>
    <row r="3353" spans="1:6" x14ac:dyDescent="0.25">
      <c r="A3353" t="s">
        <v>14</v>
      </c>
      <c r="B3353" t="s">
        <v>1</v>
      </c>
      <c r="C3353">
        <v>2016</v>
      </c>
      <c r="D3353">
        <v>2</v>
      </c>
      <c r="E3353" t="s">
        <v>27</v>
      </c>
      <c r="F3353">
        <v>2.9001538883776718E-4</v>
      </c>
    </row>
    <row r="3354" spans="1:6" x14ac:dyDescent="0.25">
      <c r="A3354" t="s">
        <v>14</v>
      </c>
      <c r="B3354" t="s">
        <v>1</v>
      </c>
      <c r="C3354">
        <v>2017</v>
      </c>
      <c r="D3354">
        <v>1</v>
      </c>
      <c r="E3354" t="s">
        <v>27</v>
      </c>
      <c r="F3354">
        <v>2.751851486516923E-4</v>
      </c>
    </row>
    <row r="3355" spans="1:6" x14ac:dyDescent="0.25">
      <c r="A3355" t="s">
        <v>14</v>
      </c>
      <c r="B3355" t="s">
        <v>1</v>
      </c>
      <c r="C3355">
        <v>2018</v>
      </c>
      <c r="D3355">
        <v>13</v>
      </c>
      <c r="E3355" t="s">
        <v>27</v>
      </c>
      <c r="F3355">
        <v>2.9153186625623773E-4</v>
      </c>
    </row>
    <row r="3356" spans="1:6" x14ac:dyDescent="0.25">
      <c r="A3356" t="s">
        <v>14</v>
      </c>
      <c r="B3356" t="s">
        <v>1</v>
      </c>
      <c r="C3356">
        <v>1980</v>
      </c>
      <c r="D3356">
        <v>25</v>
      </c>
      <c r="E3356" t="s">
        <v>29</v>
      </c>
      <c r="F3356">
        <v>6.2313499316347606E-4</v>
      </c>
    </row>
    <row r="3357" spans="1:6" x14ac:dyDescent="0.25">
      <c r="A3357" t="s">
        <v>14</v>
      </c>
      <c r="B3357" t="s">
        <v>1</v>
      </c>
      <c r="C3357">
        <v>1981</v>
      </c>
      <c r="D3357">
        <v>34</v>
      </c>
      <c r="E3357" t="s">
        <v>29</v>
      </c>
      <c r="F3357">
        <v>6.2166346453517763E-4</v>
      </c>
    </row>
    <row r="3358" spans="1:6" x14ac:dyDescent="0.25">
      <c r="A3358" t="s">
        <v>14</v>
      </c>
      <c r="B3358" t="s">
        <v>1</v>
      </c>
      <c r="C3358">
        <v>1982</v>
      </c>
      <c r="D3358">
        <v>23</v>
      </c>
      <c r="E3358" t="s">
        <v>29</v>
      </c>
      <c r="F3358">
        <v>6.281813526333456E-4</v>
      </c>
    </row>
    <row r="3359" spans="1:6" x14ac:dyDescent="0.25">
      <c r="A3359" t="s">
        <v>14</v>
      </c>
      <c r="B3359" t="s">
        <v>1</v>
      </c>
      <c r="C3359">
        <v>1983</v>
      </c>
      <c r="D3359">
        <v>9</v>
      </c>
      <c r="E3359" t="s">
        <v>29</v>
      </c>
      <c r="F3359">
        <v>6.2372919725137729E-4</v>
      </c>
    </row>
    <row r="3360" spans="1:6" x14ac:dyDescent="0.25">
      <c r="A3360" t="s">
        <v>14</v>
      </c>
      <c r="B3360" t="s">
        <v>1</v>
      </c>
      <c r="C3360">
        <v>1984</v>
      </c>
      <c r="D3360">
        <v>27</v>
      </c>
      <c r="E3360" t="s">
        <v>29</v>
      </c>
      <c r="F3360">
        <v>6.2186076538804235E-4</v>
      </c>
    </row>
    <row r="3361" spans="1:6" x14ac:dyDescent="0.25">
      <c r="A3361" t="s">
        <v>14</v>
      </c>
      <c r="B3361" t="s">
        <v>1</v>
      </c>
      <c r="C3361">
        <v>1985</v>
      </c>
      <c r="D3361">
        <v>33</v>
      </c>
      <c r="E3361" t="s">
        <v>29</v>
      </c>
      <c r="F3361">
        <v>6.246756883787469E-4</v>
      </c>
    </row>
    <row r="3362" spans="1:6" x14ac:dyDescent="0.25">
      <c r="A3362" t="s">
        <v>14</v>
      </c>
      <c r="B3362" t="s">
        <v>1</v>
      </c>
      <c r="C3362">
        <v>1986</v>
      </c>
      <c r="D3362">
        <v>37</v>
      </c>
      <c r="E3362" t="s">
        <v>29</v>
      </c>
      <c r="F3362">
        <v>6.2603809601995879E-4</v>
      </c>
    </row>
    <row r="3363" spans="1:6" x14ac:dyDescent="0.25">
      <c r="A3363" t="s">
        <v>14</v>
      </c>
      <c r="B3363" t="s">
        <v>1</v>
      </c>
      <c r="C3363">
        <v>1987</v>
      </c>
      <c r="D3363">
        <v>39</v>
      </c>
      <c r="E3363" t="s">
        <v>29</v>
      </c>
      <c r="F3363">
        <v>6.2257476913425897E-4</v>
      </c>
    </row>
    <row r="3364" spans="1:6" x14ac:dyDescent="0.25">
      <c r="A3364" t="s">
        <v>14</v>
      </c>
      <c r="B3364" t="s">
        <v>1</v>
      </c>
      <c r="C3364">
        <v>1988</v>
      </c>
      <c r="D3364">
        <v>38</v>
      </c>
      <c r="E3364" t="s">
        <v>29</v>
      </c>
      <c r="F3364">
        <v>6.2241254004791354E-4</v>
      </c>
    </row>
    <row r="3365" spans="1:6" x14ac:dyDescent="0.25">
      <c r="A3365" t="s">
        <v>14</v>
      </c>
      <c r="B3365" t="s">
        <v>1</v>
      </c>
      <c r="C3365">
        <v>1989</v>
      </c>
      <c r="D3365">
        <v>35</v>
      </c>
      <c r="E3365" t="s">
        <v>29</v>
      </c>
      <c r="F3365">
        <v>6.2320179792932861E-4</v>
      </c>
    </row>
    <row r="3366" spans="1:6" x14ac:dyDescent="0.25">
      <c r="A3366" t="s">
        <v>14</v>
      </c>
      <c r="B3366" t="s">
        <v>1</v>
      </c>
      <c r="C3366">
        <v>1990</v>
      </c>
      <c r="D3366">
        <v>28</v>
      </c>
      <c r="E3366" t="s">
        <v>29</v>
      </c>
      <c r="F3366">
        <v>6.2165374863766608E-4</v>
      </c>
    </row>
    <row r="3367" spans="1:6" x14ac:dyDescent="0.25">
      <c r="A3367" t="s">
        <v>14</v>
      </c>
      <c r="B3367" t="s">
        <v>1</v>
      </c>
      <c r="C3367">
        <v>1991</v>
      </c>
      <c r="D3367">
        <v>32</v>
      </c>
      <c r="E3367" t="s">
        <v>29</v>
      </c>
      <c r="F3367">
        <v>6.2297089853598838E-4</v>
      </c>
    </row>
    <row r="3368" spans="1:6" x14ac:dyDescent="0.25">
      <c r="A3368" t="s">
        <v>14</v>
      </c>
      <c r="B3368" t="s">
        <v>1</v>
      </c>
      <c r="C3368">
        <v>1992</v>
      </c>
      <c r="D3368">
        <v>20</v>
      </c>
      <c r="E3368" t="s">
        <v>29</v>
      </c>
      <c r="F3368">
        <v>6.3136026974551518E-4</v>
      </c>
    </row>
    <row r="3369" spans="1:6" x14ac:dyDescent="0.25">
      <c r="A3369" t="s">
        <v>14</v>
      </c>
      <c r="B3369" t="s">
        <v>1</v>
      </c>
      <c r="C3369">
        <v>1993</v>
      </c>
      <c r="D3369">
        <v>5</v>
      </c>
      <c r="E3369" t="s">
        <v>29</v>
      </c>
      <c r="F3369">
        <v>6.2376741004327083E-4</v>
      </c>
    </row>
    <row r="3370" spans="1:6" x14ac:dyDescent="0.25">
      <c r="A3370" t="s">
        <v>14</v>
      </c>
      <c r="B3370" t="s">
        <v>1</v>
      </c>
      <c r="C3370">
        <v>1994</v>
      </c>
      <c r="D3370">
        <v>15</v>
      </c>
      <c r="E3370" t="s">
        <v>29</v>
      </c>
      <c r="F3370">
        <v>6.2542251688510453E-4</v>
      </c>
    </row>
    <row r="3371" spans="1:6" x14ac:dyDescent="0.25">
      <c r="A3371" t="s">
        <v>14</v>
      </c>
      <c r="B3371" t="s">
        <v>1</v>
      </c>
      <c r="C3371">
        <v>1995</v>
      </c>
      <c r="D3371">
        <v>21</v>
      </c>
      <c r="E3371" t="s">
        <v>29</v>
      </c>
      <c r="F3371">
        <v>6.27756105542729E-4</v>
      </c>
    </row>
    <row r="3372" spans="1:6" x14ac:dyDescent="0.25">
      <c r="A3372" t="s">
        <v>14</v>
      </c>
      <c r="B3372" t="s">
        <v>1</v>
      </c>
      <c r="C3372">
        <v>1996</v>
      </c>
      <c r="D3372">
        <v>36</v>
      </c>
      <c r="E3372" t="s">
        <v>29</v>
      </c>
      <c r="F3372">
        <v>6.2073283430007264E-4</v>
      </c>
    </row>
    <row r="3373" spans="1:6" x14ac:dyDescent="0.25">
      <c r="A3373" t="s">
        <v>14</v>
      </c>
      <c r="B3373" t="s">
        <v>1</v>
      </c>
      <c r="C3373">
        <v>1997</v>
      </c>
      <c r="D3373">
        <v>26</v>
      </c>
      <c r="E3373" t="s">
        <v>29</v>
      </c>
      <c r="F3373">
        <v>6.2182456844547677E-4</v>
      </c>
    </row>
    <row r="3374" spans="1:6" x14ac:dyDescent="0.25">
      <c r="A3374" t="s">
        <v>14</v>
      </c>
      <c r="B3374" t="s">
        <v>1</v>
      </c>
      <c r="C3374">
        <v>1998</v>
      </c>
      <c r="D3374">
        <v>31</v>
      </c>
      <c r="E3374" t="s">
        <v>29</v>
      </c>
      <c r="F3374">
        <v>6.2476728588422941E-4</v>
      </c>
    </row>
    <row r="3375" spans="1:6" x14ac:dyDescent="0.25">
      <c r="A3375" t="s">
        <v>14</v>
      </c>
      <c r="B3375" t="s">
        <v>1</v>
      </c>
      <c r="C3375">
        <v>1999</v>
      </c>
      <c r="D3375">
        <v>12</v>
      </c>
      <c r="E3375" t="s">
        <v>29</v>
      </c>
      <c r="F3375">
        <v>6.2595356370146512E-4</v>
      </c>
    </row>
    <row r="3376" spans="1:6" x14ac:dyDescent="0.25">
      <c r="A3376" t="s">
        <v>14</v>
      </c>
      <c r="B3376" t="s">
        <v>1</v>
      </c>
      <c r="C3376">
        <v>2000</v>
      </c>
      <c r="D3376">
        <v>18</v>
      </c>
      <c r="E3376" t="s">
        <v>29</v>
      </c>
      <c r="F3376">
        <v>6.2349728847873058E-4</v>
      </c>
    </row>
    <row r="3377" spans="1:6" x14ac:dyDescent="0.25">
      <c r="A3377" t="s">
        <v>14</v>
      </c>
      <c r="B3377" t="s">
        <v>1</v>
      </c>
      <c r="C3377">
        <v>2001</v>
      </c>
      <c r="D3377">
        <v>30</v>
      </c>
      <c r="E3377" t="s">
        <v>29</v>
      </c>
      <c r="F3377">
        <v>6.2637761014783114E-4</v>
      </c>
    </row>
    <row r="3378" spans="1:6" x14ac:dyDescent="0.25">
      <c r="A3378" t="s">
        <v>14</v>
      </c>
      <c r="B3378" t="s">
        <v>1</v>
      </c>
      <c r="C3378">
        <v>2002</v>
      </c>
      <c r="D3378">
        <v>10</v>
      </c>
      <c r="E3378" t="s">
        <v>29</v>
      </c>
      <c r="F3378">
        <v>6.2658690165076625E-4</v>
      </c>
    </row>
    <row r="3379" spans="1:6" x14ac:dyDescent="0.25">
      <c r="A3379" t="s">
        <v>14</v>
      </c>
      <c r="B3379" t="s">
        <v>1</v>
      </c>
      <c r="C3379">
        <v>2003</v>
      </c>
      <c r="D3379">
        <v>7</v>
      </c>
      <c r="E3379" t="s">
        <v>29</v>
      </c>
      <c r="F3379">
        <v>6.3243564363274377E-4</v>
      </c>
    </row>
    <row r="3380" spans="1:6" x14ac:dyDescent="0.25">
      <c r="A3380" t="s">
        <v>14</v>
      </c>
      <c r="B3380" t="s">
        <v>1</v>
      </c>
      <c r="C3380">
        <v>2004</v>
      </c>
      <c r="D3380">
        <v>11</v>
      </c>
      <c r="E3380" t="s">
        <v>29</v>
      </c>
      <c r="F3380">
        <v>6.2633823730383039E-4</v>
      </c>
    </row>
    <row r="3381" spans="1:6" x14ac:dyDescent="0.25">
      <c r="A3381" t="s">
        <v>14</v>
      </c>
      <c r="B3381" t="s">
        <v>1</v>
      </c>
      <c r="C3381">
        <v>2005</v>
      </c>
      <c r="D3381">
        <v>16</v>
      </c>
      <c r="E3381" t="s">
        <v>29</v>
      </c>
      <c r="F3381">
        <v>6.2993838442471745E-4</v>
      </c>
    </row>
    <row r="3382" spans="1:6" x14ac:dyDescent="0.25">
      <c r="A3382" t="s">
        <v>14</v>
      </c>
      <c r="B3382" t="s">
        <v>1</v>
      </c>
      <c r="C3382">
        <v>2006</v>
      </c>
      <c r="D3382">
        <v>29</v>
      </c>
      <c r="E3382" t="s">
        <v>29</v>
      </c>
      <c r="F3382">
        <v>6.219991725661154E-4</v>
      </c>
    </row>
    <row r="3383" spans="1:6" x14ac:dyDescent="0.25">
      <c r="A3383" t="s">
        <v>14</v>
      </c>
      <c r="B3383" t="s">
        <v>1</v>
      </c>
      <c r="C3383">
        <v>2007</v>
      </c>
      <c r="D3383">
        <v>14</v>
      </c>
      <c r="E3383" t="s">
        <v>29</v>
      </c>
      <c r="F3383">
        <v>6.2946024761442807E-4</v>
      </c>
    </row>
    <row r="3384" spans="1:6" x14ac:dyDescent="0.25">
      <c r="A3384" t="s">
        <v>14</v>
      </c>
      <c r="B3384" t="s">
        <v>1</v>
      </c>
      <c r="C3384">
        <v>2008</v>
      </c>
      <c r="D3384">
        <v>8</v>
      </c>
      <c r="E3384" t="s">
        <v>29</v>
      </c>
      <c r="F3384">
        <v>6.2730859746615232E-4</v>
      </c>
    </row>
    <row r="3385" spans="1:6" x14ac:dyDescent="0.25">
      <c r="A3385" t="s">
        <v>14</v>
      </c>
      <c r="B3385" t="s">
        <v>1</v>
      </c>
      <c r="C3385">
        <v>2009</v>
      </c>
      <c r="D3385">
        <v>6</v>
      </c>
      <c r="E3385" t="s">
        <v>29</v>
      </c>
      <c r="F3385">
        <v>6.2473220884091431E-4</v>
      </c>
    </row>
    <row r="3386" spans="1:6" x14ac:dyDescent="0.25">
      <c r="A3386" t="s">
        <v>14</v>
      </c>
      <c r="B3386" t="s">
        <v>1</v>
      </c>
      <c r="C3386">
        <v>2010</v>
      </c>
      <c r="D3386">
        <v>22</v>
      </c>
      <c r="E3386" t="s">
        <v>29</v>
      </c>
      <c r="F3386">
        <v>6.2452886374117511E-4</v>
      </c>
    </row>
    <row r="3387" spans="1:6" x14ac:dyDescent="0.25">
      <c r="A3387" t="s">
        <v>14</v>
      </c>
      <c r="B3387" t="s">
        <v>1</v>
      </c>
      <c r="C3387">
        <v>2011</v>
      </c>
      <c r="D3387">
        <v>24</v>
      </c>
      <c r="E3387" t="s">
        <v>29</v>
      </c>
      <c r="F3387">
        <v>6.2795043530581793E-4</v>
      </c>
    </row>
    <row r="3388" spans="1:6" x14ac:dyDescent="0.25">
      <c r="A3388" t="s">
        <v>14</v>
      </c>
      <c r="B3388" t="s">
        <v>1</v>
      </c>
      <c r="C3388">
        <v>2012</v>
      </c>
      <c r="D3388">
        <v>19</v>
      </c>
      <c r="E3388" t="s">
        <v>29</v>
      </c>
      <c r="F3388">
        <v>6.2426206630935405E-4</v>
      </c>
    </row>
    <row r="3389" spans="1:6" x14ac:dyDescent="0.25">
      <c r="A3389" t="s">
        <v>14</v>
      </c>
      <c r="B3389" t="s">
        <v>1</v>
      </c>
      <c r="C3389">
        <v>2013</v>
      </c>
      <c r="D3389">
        <v>17</v>
      </c>
      <c r="E3389" t="s">
        <v>29</v>
      </c>
      <c r="F3389">
        <v>6.2717135645645717E-4</v>
      </c>
    </row>
    <row r="3390" spans="1:6" x14ac:dyDescent="0.25">
      <c r="A3390" t="s">
        <v>14</v>
      </c>
      <c r="B3390" t="s">
        <v>1</v>
      </c>
      <c r="C3390">
        <v>2014</v>
      </c>
      <c r="D3390">
        <v>4</v>
      </c>
      <c r="E3390" t="s">
        <v>29</v>
      </c>
      <c r="F3390">
        <v>6.235493418067971E-4</v>
      </c>
    </row>
    <row r="3391" spans="1:6" x14ac:dyDescent="0.25">
      <c r="A3391" t="s">
        <v>14</v>
      </c>
      <c r="B3391" t="s">
        <v>1</v>
      </c>
      <c r="C3391">
        <v>2015</v>
      </c>
      <c r="D3391">
        <v>3</v>
      </c>
      <c r="E3391" t="s">
        <v>29</v>
      </c>
      <c r="F3391">
        <v>6.262857771049188E-4</v>
      </c>
    </row>
    <row r="3392" spans="1:6" x14ac:dyDescent="0.25">
      <c r="A3392" t="s">
        <v>14</v>
      </c>
      <c r="B3392" t="s">
        <v>1</v>
      </c>
      <c r="C3392">
        <v>2016</v>
      </c>
      <c r="D3392">
        <v>2</v>
      </c>
      <c r="E3392" t="s">
        <v>29</v>
      </c>
      <c r="F3392">
        <v>6.3291348339581061E-4</v>
      </c>
    </row>
    <row r="3393" spans="1:6" x14ac:dyDescent="0.25">
      <c r="A3393" t="s">
        <v>14</v>
      </c>
      <c r="B3393" t="s">
        <v>1</v>
      </c>
      <c r="C3393">
        <v>2017</v>
      </c>
      <c r="D3393">
        <v>1</v>
      </c>
      <c r="E3393" t="s">
        <v>29</v>
      </c>
      <c r="F3393">
        <v>6.2743534838390264E-4</v>
      </c>
    </row>
    <row r="3394" spans="1:6" x14ac:dyDescent="0.25">
      <c r="A3394" t="s">
        <v>14</v>
      </c>
      <c r="B3394" t="s">
        <v>1</v>
      </c>
      <c r="C3394">
        <v>2018</v>
      </c>
      <c r="D3394">
        <v>13</v>
      </c>
      <c r="E3394" t="s">
        <v>29</v>
      </c>
      <c r="F3394">
        <v>6.3122783527668944E-4</v>
      </c>
    </row>
    <row r="3395" spans="1:6" x14ac:dyDescent="0.25">
      <c r="A3395" t="s">
        <v>14</v>
      </c>
      <c r="B3395" t="s">
        <v>1</v>
      </c>
      <c r="C3395">
        <v>1980</v>
      </c>
      <c r="D3395">
        <v>25</v>
      </c>
      <c r="E3395" t="s">
        <v>26</v>
      </c>
      <c r="F3395">
        <v>9.5943806801963537E-3</v>
      </c>
    </row>
    <row r="3396" spans="1:6" x14ac:dyDescent="0.25">
      <c r="A3396" t="s">
        <v>14</v>
      </c>
      <c r="B3396" t="s">
        <v>1</v>
      </c>
      <c r="C3396">
        <v>1981</v>
      </c>
      <c r="D3396">
        <v>34</v>
      </c>
      <c r="E3396" t="s">
        <v>26</v>
      </c>
      <c r="F3396">
        <v>9.5717423275808906E-3</v>
      </c>
    </row>
    <row r="3397" spans="1:6" x14ac:dyDescent="0.25">
      <c r="A3397" t="s">
        <v>14</v>
      </c>
      <c r="B3397" t="s">
        <v>1</v>
      </c>
      <c r="C3397">
        <v>1982</v>
      </c>
      <c r="D3397">
        <v>23</v>
      </c>
      <c r="E3397" t="s">
        <v>26</v>
      </c>
      <c r="F3397">
        <v>9.6720981454064044E-3</v>
      </c>
    </row>
    <row r="3398" spans="1:6" x14ac:dyDescent="0.25">
      <c r="A3398" t="s">
        <v>14</v>
      </c>
      <c r="B3398" t="s">
        <v>1</v>
      </c>
      <c r="C3398">
        <v>1983</v>
      </c>
      <c r="D3398">
        <v>9</v>
      </c>
      <c r="E3398" t="s">
        <v>26</v>
      </c>
      <c r="F3398">
        <v>9.6035483808639167E-3</v>
      </c>
    </row>
    <row r="3399" spans="1:6" x14ac:dyDescent="0.25">
      <c r="A3399" t="s">
        <v>14</v>
      </c>
      <c r="B3399" t="s">
        <v>1</v>
      </c>
      <c r="C3399">
        <v>1984</v>
      </c>
      <c r="D3399">
        <v>27</v>
      </c>
      <c r="E3399" t="s">
        <v>26</v>
      </c>
      <c r="F3399">
        <v>9.5751826082618955E-3</v>
      </c>
    </row>
    <row r="3400" spans="1:6" x14ac:dyDescent="0.25">
      <c r="A3400" t="s">
        <v>14</v>
      </c>
      <c r="B3400" t="s">
        <v>1</v>
      </c>
      <c r="C3400">
        <v>1985</v>
      </c>
      <c r="D3400">
        <v>33</v>
      </c>
      <c r="E3400" t="s">
        <v>26</v>
      </c>
      <c r="F3400">
        <v>9.6177195327729129E-3</v>
      </c>
    </row>
    <row r="3401" spans="1:6" x14ac:dyDescent="0.25">
      <c r="A3401" t="s">
        <v>14</v>
      </c>
      <c r="B3401" t="s">
        <v>1</v>
      </c>
      <c r="C3401">
        <v>1986</v>
      </c>
      <c r="D3401">
        <v>37</v>
      </c>
      <c r="E3401" t="s">
        <v>26</v>
      </c>
      <c r="F3401">
        <v>9.6390984579298993E-3</v>
      </c>
    </row>
    <row r="3402" spans="1:6" x14ac:dyDescent="0.25">
      <c r="A3402" t="s">
        <v>14</v>
      </c>
      <c r="B3402" t="s">
        <v>1</v>
      </c>
      <c r="C3402">
        <v>1987</v>
      </c>
      <c r="D3402">
        <v>39</v>
      </c>
      <c r="E3402" t="s">
        <v>26</v>
      </c>
      <c r="F3402">
        <v>9.5857736697812362E-3</v>
      </c>
    </row>
    <row r="3403" spans="1:6" x14ac:dyDescent="0.25">
      <c r="A3403" t="s">
        <v>14</v>
      </c>
      <c r="B3403" t="s">
        <v>1</v>
      </c>
      <c r="C3403">
        <v>1988</v>
      </c>
      <c r="D3403">
        <v>38</v>
      </c>
      <c r="E3403" t="s">
        <v>26</v>
      </c>
      <c r="F3403">
        <v>9.5836786308781188E-3</v>
      </c>
    </row>
    <row r="3404" spans="1:6" x14ac:dyDescent="0.25">
      <c r="A3404" t="s">
        <v>14</v>
      </c>
      <c r="B3404" t="s">
        <v>1</v>
      </c>
      <c r="C3404">
        <v>1989</v>
      </c>
      <c r="D3404">
        <v>35</v>
      </c>
      <c r="E3404" t="s">
        <v>26</v>
      </c>
      <c r="F3404">
        <v>9.5947830970827819E-3</v>
      </c>
    </row>
    <row r="3405" spans="1:6" x14ac:dyDescent="0.25">
      <c r="A3405" t="s">
        <v>14</v>
      </c>
      <c r="B3405" t="s">
        <v>1</v>
      </c>
      <c r="C3405">
        <v>1990</v>
      </c>
      <c r="D3405">
        <v>28</v>
      </c>
      <c r="E3405" t="s">
        <v>26</v>
      </c>
      <c r="F3405">
        <v>9.5715927320637554E-3</v>
      </c>
    </row>
    <row r="3406" spans="1:6" x14ac:dyDescent="0.25">
      <c r="A3406" t="s">
        <v>14</v>
      </c>
      <c r="B3406" t="s">
        <v>1</v>
      </c>
      <c r="C3406">
        <v>1991</v>
      </c>
      <c r="D3406">
        <v>32</v>
      </c>
      <c r="E3406" t="s">
        <v>26</v>
      </c>
      <c r="F3406">
        <v>9.5912269372794966E-3</v>
      </c>
    </row>
    <row r="3407" spans="1:6" x14ac:dyDescent="0.25">
      <c r="A3407" t="s">
        <v>14</v>
      </c>
      <c r="B3407" t="s">
        <v>1</v>
      </c>
      <c r="C3407">
        <v>1992</v>
      </c>
      <c r="D3407">
        <v>20</v>
      </c>
      <c r="E3407" t="s">
        <v>26</v>
      </c>
      <c r="F3407">
        <v>9.7206402884430828E-3</v>
      </c>
    </row>
    <row r="3408" spans="1:6" x14ac:dyDescent="0.25">
      <c r="A3408" t="s">
        <v>14</v>
      </c>
      <c r="B3408" t="s">
        <v>1</v>
      </c>
      <c r="C3408">
        <v>1993</v>
      </c>
      <c r="D3408">
        <v>5</v>
      </c>
      <c r="E3408" t="s">
        <v>26</v>
      </c>
      <c r="F3408">
        <v>9.604136742603811E-3</v>
      </c>
    </row>
    <row r="3409" spans="1:6" x14ac:dyDescent="0.25">
      <c r="A3409" t="s">
        <v>14</v>
      </c>
      <c r="B3409" t="s">
        <v>1</v>
      </c>
      <c r="C3409">
        <v>1994</v>
      </c>
      <c r="D3409">
        <v>15</v>
      </c>
      <c r="E3409" t="s">
        <v>26</v>
      </c>
      <c r="F3409">
        <v>9.6292623379675129E-3</v>
      </c>
    </row>
    <row r="3410" spans="1:6" x14ac:dyDescent="0.25">
      <c r="A3410" t="s">
        <v>14</v>
      </c>
      <c r="B3410" t="s">
        <v>1</v>
      </c>
      <c r="C3410">
        <v>1995</v>
      </c>
      <c r="D3410">
        <v>21</v>
      </c>
      <c r="E3410" t="s">
        <v>26</v>
      </c>
      <c r="F3410">
        <v>9.6655048238529096E-3</v>
      </c>
    </row>
    <row r="3411" spans="1:6" x14ac:dyDescent="0.25">
      <c r="A3411" t="s">
        <v>14</v>
      </c>
      <c r="B3411" t="s">
        <v>1</v>
      </c>
      <c r="C3411">
        <v>1996</v>
      </c>
      <c r="D3411">
        <v>36</v>
      </c>
      <c r="E3411" t="s">
        <v>26</v>
      </c>
      <c r="F3411">
        <v>9.5577255578823267E-3</v>
      </c>
    </row>
    <row r="3412" spans="1:6" x14ac:dyDescent="0.25">
      <c r="A3412" t="s">
        <v>14</v>
      </c>
      <c r="B3412" t="s">
        <v>1</v>
      </c>
      <c r="C3412">
        <v>1997</v>
      </c>
      <c r="D3412">
        <v>26</v>
      </c>
      <c r="E3412" t="s">
        <v>26</v>
      </c>
      <c r="F3412">
        <v>9.5742228418869736E-3</v>
      </c>
    </row>
    <row r="3413" spans="1:6" x14ac:dyDescent="0.25">
      <c r="A3413" t="s">
        <v>14</v>
      </c>
      <c r="B3413" t="s">
        <v>1</v>
      </c>
      <c r="C3413">
        <v>1998</v>
      </c>
      <c r="D3413">
        <v>31</v>
      </c>
      <c r="E3413" t="s">
        <v>26</v>
      </c>
      <c r="F3413">
        <v>9.6195318147854845E-3</v>
      </c>
    </row>
    <row r="3414" spans="1:6" x14ac:dyDescent="0.25">
      <c r="A3414" t="s">
        <v>14</v>
      </c>
      <c r="B3414" t="s">
        <v>1</v>
      </c>
      <c r="C3414">
        <v>1999</v>
      </c>
      <c r="D3414">
        <v>12</v>
      </c>
      <c r="E3414" t="s">
        <v>26</v>
      </c>
      <c r="F3414">
        <v>9.6377783080739219E-3</v>
      </c>
    </row>
    <row r="3415" spans="1:6" x14ac:dyDescent="0.25">
      <c r="A3415" t="s">
        <v>14</v>
      </c>
      <c r="B3415" t="s">
        <v>1</v>
      </c>
      <c r="C3415">
        <v>2000</v>
      </c>
      <c r="D3415">
        <v>18</v>
      </c>
      <c r="E3415" t="s">
        <v>26</v>
      </c>
      <c r="F3415">
        <v>9.6002735158493765E-3</v>
      </c>
    </row>
    <row r="3416" spans="1:6" x14ac:dyDescent="0.25">
      <c r="A3416" t="s">
        <v>14</v>
      </c>
      <c r="B3416" t="s">
        <v>1</v>
      </c>
      <c r="C3416">
        <v>2001</v>
      </c>
      <c r="D3416">
        <v>30</v>
      </c>
      <c r="E3416" t="s">
        <v>26</v>
      </c>
      <c r="F3416">
        <v>9.6443111357861887E-3</v>
      </c>
    </row>
    <row r="3417" spans="1:6" x14ac:dyDescent="0.25">
      <c r="A3417" t="s">
        <v>14</v>
      </c>
      <c r="B3417" t="s">
        <v>1</v>
      </c>
      <c r="C3417">
        <v>2002</v>
      </c>
      <c r="D3417">
        <v>10</v>
      </c>
      <c r="E3417" t="s">
        <v>26</v>
      </c>
      <c r="F3417">
        <v>9.647548409367759E-3</v>
      </c>
    </row>
    <row r="3418" spans="1:6" x14ac:dyDescent="0.25">
      <c r="A3418" t="s">
        <v>14</v>
      </c>
      <c r="B3418" t="s">
        <v>1</v>
      </c>
      <c r="C3418">
        <v>2003</v>
      </c>
      <c r="D3418">
        <v>7</v>
      </c>
      <c r="E3418" t="s">
        <v>26</v>
      </c>
      <c r="F3418">
        <v>9.7370371738496799E-3</v>
      </c>
    </row>
    <row r="3419" spans="1:6" x14ac:dyDescent="0.25">
      <c r="A3419" t="s">
        <v>14</v>
      </c>
      <c r="B3419" t="s">
        <v>1</v>
      </c>
      <c r="C3419">
        <v>2004</v>
      </c>
      <c r="D3419">
        <v>11</v>
      </c>
      <c r="E3419" t="s">
        <v>26</v>
      </c>
      <c r="F3419">
        <v>9.6430899706082592E-3</v>
      </c>
    </row>
    <row r="3420" spans="1:6" x14ac:dyDescent="0.25">
      <c r="A3420" t="s">
        <v>14</v>
      </c>
      <c r="B3420" t="s">
        <v>1</v>
      </c>
      <c r="C3420">
        <v>2005</v>
      </c>
      <c r="D3420">
        <v>16</v>
      </c>
      <c r="E3420" t="s">
        <v>26</v>
      </c>
      <c r="F3420">
        <v>9.698700388012349E-3</v>
      </c>
    </row>
    <row r="3421" spans="1:6" x14ac:dyDescent="0.25">
      <c r="A3421" t="s">
        <v>14</v>
      </c>
      <c r="B3421" t="s">
        <v>1</v>
      </c>
      <c r="C3421">
        <v>2006</v>
      </c>
      <c r="D3421">
        <v>29</v>
      </c>
      <c r="E3421" t="s">
        <v>26</v>
      </c>
      <c r="F3421">
        <v>9.5766240588788226E-3</v>
      </c>
    </row>
    <row r="3422" spans="1:6" x14ac:dyDescent="0.25">
      <c r="A3422" t="s">
        <v>14</v>
      </c>
      <c r="B3422" t="s">
        <v>1</v>
      </c>
      <c r="C3422">
        <v>2007</v>
      </c>
      <c r="D3422">
        <v>14</v>
      </c>
      <c r="E3422" t="s">
        <v>26</v>
      </c>
      <c r="F3422">
        <v>9.6917892707842016E-3</v>
      </c>
    </row>
    <row r="3423" spans="1:6" x14ac:dyDescent="0.25">
      <c r="A3423" t="s">
        <v>14</v>
      </c>
      <c r="B3423" t="s">
        <v>1</v>
      </c>
      <c r="C3423">
        <v>2008</v>
      </c>
      <c r="D3423">
        <v>8</v>
      </c>
      <c r="E3423" t="s">
        <v>26</v>
      </c>
      <c r="F3423">
        <v>9.6586186770451742E-3</v>
      </c>
    </row>
    <row r="3424" spans="1:6" x14ac:dyDescent="0.25">
      <c r="A3424" t="s">
        <v>14</v>
      </c>
      <c r="B3424" t="s">
        <v>1</v>
      </c>
      <c r="C3424">
        <v>2009</v>
      </c>
      <c r="D3424">
        <v>6</v>
      </c>
      <c r="E3424" t="s">
        <v>26</v>
      </c>
      <c r="F3424">
        <v>9.618991734115831E-3</v>
      </c>
    </row>
    <row r="3425" spans="1:6" x14ac:dyDescent="0.25">
      <c r="A3425" t="s">
        <v>14</v>
      </c>
      <c r="B3425" t="s">
        <v>1</v>
      </c>
      <c r="C3425">
        <v>2010</v>
      </c>
      <c r="D3425">
        <v>22</v>
      </c>
      <c r="E3425" t="s">
        <v>26</v>
      </c>
      <c r="F3425">
        <v>9.6149613651829134E-3</v>
      </c>
    </row>
    <row r="3426" spans="1:6" x14ac:dyDescent="0.25">
      <c r="A3426" t="s">
        <v>14</v>
      </c>
      <c r="B3426" t="s">
        <v>1</v>
      </c>
      <c r="C3426">
        <v>2011</v>
      </c>
      <c r="D3426">
        <v>24</v>
      </c>
      <c r="E3426" t="s">
        <v>26</v>
      </c>
      <c r="F3426">
        <v>9.6679378360507752E-3</v>
      </c>
    </row>
    <row r="3427" spans="1:6" x14ac:dyDescent="0.25">
      <c r="A3427" t="s">
        <v>14</v>
      </c>
      <c r="B3427" t="s">
        <v>1</v>
      </c>
      <c r="C3427">
        <v>2012</v>
      </c>
      <c r="D3427">
        <v>19</v>
      </c>
      <c r="E3427" t="s">
        <v>26</v>
      </c>
      <c r="F3427">
        <v>9.6121569538046639E-3</v>
      </c>
    </row>
    <row r="3428" spans="1:6" x14ac:dyDescent="0.25">
      <c r="A3428" t="s">
        <v>14</v>
      </c>
      <c r="B3428" t="s">
        <v>1</v>
      </c>
      <c r="C3428">
        <v>2013</v>
      </c>
      <c r="D3428">
        <v>17</v>
      </c>
      <c r="E3428" t="s">
        <v>26</v>
      </c>
      <c r="F3428">
        <v>9.6565472505757959E-3</v>
      </c>
    </row>
    <row r="3429" spans="1:6" x14ac:dyDescent="0.25">
      <c r="A3429" t="s">
        <v>14</v>
      </c>
      <c r="B3429" t="s">
        <v>1</v>
      </c>
      <c r="C3429">
        <v>2014</v>
      </c>
      <c r="D3429">
        <v>4</v>
      </c>
      <c r="E3429" t="s">
        <v>26</v>
      </c>
      <c r="F3429">
        <v>9.6000063326831166E-3</v>
      </c>
    </row>
    <row r="3430" spans="1:6" x14ac:dyDescent="0.25">
      <c r="A3430" t="s">
        <v>14</v>
      </c>
      <c r="B3430" t="s">
        <v>1</v>
      </c>
      <c r="C3430">
        <v>2015</v>
      </c>
      <c r="D3430">
        <v>3</v>
      </c>
      <c r="E3430" t="s">
        <v>26</v>
      </c>
      <c r="F3430">
        <v>9.6416060078674017E-3</v>
      </c>
    </row>
    <row r="3431" spans="1:6" x14ac:dyDescent="0.25">
      <c r="A3431" t="s">
        <v>14</v>
      </c>
      <c r="B3431" t="s">
        <v>1</v>
      </c>
      <c r="C3431">
        <v>2016</v>
      </c>
      <c r="D3431">
        <v>2</v>
      </c>
      <c r="E3431" t="s">
        <v>26</v>
      </c>
      <c r="F3431">
        <v>9.7453682818603362E-3</v>
      </c>
    </row>
    <row r="3432" spans="1:6" x14ac:dyDescent="0.25">
      <c r="A3432" t="s">
        <v>14</v>
      </c>
      <c r="B3432" t="s">
        <v>1</v>
      </c>
      <c r="C3432">
        <v>2017</v>
      </c>
      <c r="D3432">
        <v>1</v>
      </c>
      <c r="E3432" t="s">
        <v>26</v>
      </c>
      <c r="F3432">
        <v>9.6602431935724105E-3</v>
      </c>
    </row>
    <row r="3433" spans="1:6" x14ac:dyDescent="0.25">
      <c r="A3433" t="s">
        <v>14</v>
      </c>
      <c r="B3433" t="s">
        <v>1</v>
      </c>
      <c r="C3433">
        <v>2018</v>
      </c>
      <c r="D3433">
        <v>13</v>
      </c>
      <c r="E3433" t="s">
        <v>26</v>
      </c>
      <c r="F3433">
        <v>9.7187053237587657E-3</v>
      </c>
    </row>
    <row r="3434" spans="1:6" x14ac:dyDescent="0.25">
      <c r="A3434" t="s">
        <v>14</v>
      </c>
      <c r="B3434" t="s">
        <v>1</v>
      </c>
      <c r="C3434">
        <v>1980</v>
      </c>
      <c r="D3434">
        <v>25</v>
      </c>
      <c r="E3434" t="s">
        <v>24</v>
      </c>
      <c r="F3434">
        <v>0.19894252476897131</v>
      </c>
    </row>
    <row r="3435" spans="1:6" x14ac:dyDescent="0.25">
      <c r="A3435" t="s">
        <v>14</v>
      </c>
      <c r="B3435" t="s">
        <v>1</v>
      </c>
      <c r="C3435">
        <v>1981</v>
      </c>
      <c r="D3435">
        <v>34</v>
      </c>
      <c r="E3435" t="s">
        <v>24</v>
      </c>
      <c r="F3435">
        <v>0.21441937850429194</v>
      </c>
    </row>
    <row r="3436" spans="1:6" x14ac:dyDescent="0.25">
      <c r="A3436" t="s">
        <v>14</v>
      </c>
      <c r="B3436" t="s">
        <v>1</v>
      </c>
      <c r="C3436">
        <v>1982</v>
      </c>
      <c r="D3436">
        <v>23</v>
      </c>
      <c r="E3436" t="s">
        <v>24</v>
      </c>
      <c r="F3436">
        <v>0.19593427958317353</v>
      </c>
    </row>
    <row r="3437" spans="1:6" x14ac:dyDescent="0.25">
      <c r="A3437" t="s">
        <v>14</v>
      </c>
      <c r="B3437" t="s">
        <v>1</v>
      </c>
      <c r="C3437">
        <v>1983</v>
      </c>
      <c r="D3437">
        <v>9</v>
      </c>
      <c r="E3437" t="s">
        <v>24</v>
      </c>
      <c r="F3437">
        <v>0.17275609045341109</v>
      </c>
    </row>
    <row r="3438" spans="1:6" x14ac:dyDescent="0.25">
      <c r="A3438" t="s">
        <v>14</v>
      </c>
      <c r="B3438" t="s">
        <v>1</v>
      </c>
      <c r="C3438">
        <v>1984</v>
      </c>
      <c r="D3438">
        <v>27</v>
      </c>
      <c r="E3438" t="s">
        <v>24</v>
      </c>
      <c r="F3438">
        <v>0.20091255392771376</v>
      </c>
    </row>
    <row r="3439" spans="1:6" x14ac:dyDescent="0.25">
      <c r="A3439" t="s">
        <v>14</v>
      </c>
      <c r="B3439" t="s">
        <v>1</v>
      </c>
      <c r="C3439">
        <v>1985</v>
      </c>
      <c r="D3439">
        <v>33</v>
      </c>
      <c r="E3439" t="s">
        <v>24</v>
      </c>
      <c r="F3439">
        <v>0.21412144334821703</v>
      </c>
    </row>
    <row r="3440" spans="1:6" x14ac:dyDescent="0.25">
      <c r="A3440" t="s">
        <v>14</v>
      </c>
      <c r="B3440" t="s">
        <v>1</v>
      </c>
      <c r="C3440">
        <v>1986</v>
      </c>
      <c r="D3440">
        <v>37</v>
      </c>
      <c r="E3440" t="s">
        <v>24</v>
      </c>
      <c r="F3440">
        <v>0.22302238000041877</v>
      </c>
    </row>
    <row r="3441" spans="1:6" x14ac:dyDescent="0.25">
      <c r="A3441" t="s">
        <v>14</v>
      </c>
      <c r="B3441" t="s">
        <v>1</v>
      </c>
      <c r="C3441">
        <v>1987</v>
      </c>
      <c r="D3441">
        <v>39</v>
      </c>
      <c r="E3441" t="s">
        <v>24</v>
      </c>
      <c r="F3441">
        <v>0.24490678345624478</v>
      </c>
    </row>
    <row r="3442" spans="1:6" x14ac:dyDescent="0.25">
      <c r="A3442" t="s">
        <v>14</v>
      </c>
      <c r="B3442" t="s">
        <v>1</v>
      </c>
      <c r="C3442">
        <v>1988</v>
      </c>
      <c r="D3442">
        <v>38</v>
      </c>
      <c r="E3442" t="s">
        <v>24</v>
      </c>
      <c r="F3442">
        <v>0.23388179119264832</v>
      </c>
    </row>
    <row r="3443" spans="1:6" x14ac:dyDescent="0.25">
      <c r="A3443" t="s">
        <v>14</v>
      </c>
      <c r="B3443" t="s">
        <v>1</v>
      </c>
      <c r="C3443">
        <v>1989</v>
      </c>
      <c r="D3443">
        <v>35</v>
      </c>
      <c r="E3443" t="s">
        <v>24</v>
      </c>
      <c r="F3443">
        <v>0.21926844032159559</v>
      </c>
    </row>
    <row r="3444" spans="1:6" x14ac:dyDescent="0.25">
      <c r="A3444" t="s">
        <v>14</v>
      </c>
      <c r="B3444" t="s">
        <v>1</v>
      </c>
      <c r="C3444">
        <v>1990</v>
      </c>
      <c r="D3444">
        <v>28</v>
      </c>
      <c r="E3444" t="s">
        <v>24</v>
      </c>
      <c r="F3444">
        <v>0.20290697027343726</v>
      </c>
    </row>
    <row r="3445" spans="1:6" x14ac:dyDescent="0.25">
      <c r="A3445" t="s">
        <v>14</v>
      </c>
      <c r="B3445" t="s">
        <v>1</v>
      </c>
      <c r="C3445">
        <v>1991</v>
      </c>
      <c r="D3445">
        <v>32</v>
      </c>
      <c r="E3445" t="s">
        <v>24</v>
      </c>
      <c r="F3445">
        <v>0.21117283618531565</v>
      </c>
    </row>
    <row r="3446" spans="1:6" x14ac:dyDescent="0.25">
      <c r="A3446" t="s">
        <v>14</v>
      </c>
      <c r="B3446" t="s">
        <v>1</v>
      </c>
      <c r="C3446">
        <v>1992</v>
      </c>
      <c r="D3446">
        <v>20</v>
      </c>
      <c r="E3446" t="s">
        <v>24</v>
      </c>
      <c r="F3446">
        <v>0.19334138849995924</v>
      </c>
    </row>
    <row r="3447" spans="1:6" x14ac:dyDescent="0.25">
      <c r="A3447" t="s">
        <v>14</v>
      </c>
      <c r="B3447" t="s">
        <v>1</v>
      </c>
      <c r="C3447">
        <v>1993</v>
      </c>
      <c r="D3447">
        <v>5</v>
      </c>
      <c r="E3447" t="s">
        <v>24</v>
      </c>
      <c r="F3447">
        <v>0.16218231930023927</v>
      </c>
    </row>
    <row r="3448" spans="1:6" x14ac:dyDescent="0.25">
      <c r="A3448" t="s">
        <v>14</v>
      </c>
      <c r="B3448" t="s">
        <v>1</v>
      </c>
      <c r="C3448">
        <v>1994</v>
      </c>
      <c r="D3448">
        <v>15</v>
      </c>
      <c r="E3448" t="s">
        <v>24</v>
      </c>
      <c r="F3448">
        <v>0.18019720591670743</v>
      </c>
    </row>
    <row r="3449" spans="1:6" x14ac:dyDescent="0.25">
      <c r="A3449" t="s">
        <v>14</v>
      </c>
      <c r="B3449" t="s">
        <v>1</v>
      </c>
      <c r="C3449">
        <v>1995</v>
      </c>
      <c r="D3449">
        <v>21</v>
      </c>
      <c r="E3449" t="s">
        <v>24</v>
      </c>
      <c r="F3449">
        <v>0.1931544213623243</v>
      </c>
    </row>
    <row r="3450" spans="1:6" x14ac:dyDescent="0.25">
      <c r="A3450" t="s">
        <v>14</v>
      </c>
      <c r="B3450" t="s">
        <v>1</v>
      </c>
      <c r="C3450">
        <v>1996</v>
      </c>
      <c r="D3450">
        <v>36</v>
      </c>
      <c r="E3450" t="s">
        <v>24</v>
      </c>
      <c r="F3450">
        <v>0.21891976214649556</v>
      </c>
    </row>
    <row r="3451" spans="1:6" x14ac:dyDescent="0.25">
      <c r="A3451" t="s">
        <v>14</v>
      </c>
      <c r="B3451" t="s">
        <v>1</v>
      </c>
      <c r="C3451">
        <v>1997</v>
      </c>
      <c r="D3451">
        <v>26</v>
      </c>
      <c r="E3451" t="s">
        <v>24</v>
      </c>
      <c r="F3451">
        <v>0.2008467080961362</v>
      </c>
    </row>
    <row r="3452" spans="1:6" x14ac:dyDescent="0.25">
      <c r="A3452" t="s">
        <v>14</v>
      </c>
      <c r="B3452" t="s">
        <v>1</v>
      </c>
      <c r="C3452">
        <v>1998</v>
      </c>
      <c r="D3452">
        <v>31</v>
      </c>
      <c r="E3452" t="s">
        <v>24</v>
      </c>
      <c r="F3452">
        <v>0.21155305912841538</v>
      </c>
    </row>
    <row r="3453" spans="1:6" x14ac:dyDescent="0.25">
      <c r="A3453" t="s">
        <v>14</v>
      </c>
      <c r="B3453" t="s">
        <v>1</v>
      </c>
      <c r="C3453">
        <v>1999</v>
      </c>
      <c r="D3453">
        <v>12</v>
      </c>
      <c r="E3453" t="s">
        <v>24</v>
      </c>
      <c r="F3453">
        <v>0.17677985174839586</v>
      </c>
    </row>
    <row r="3454" spans="1:6" x14ac:dyDescent="0.25">
      <c r="A3454" t="s">
        <v>14</v>
      </c>
      <c r="B3454" t="s">
        <v>1</v>
      </c>
      <c r="C3454">
        <v>2000</v>
      </c>
      <c r="D3454">
        <v>18</v>
      </c>
      <c r="E3454" t="s">
        <v>24</v>
      </c>
      <c r="F3454">
        <v>0.18540661638779077</v>
      </c>
    </row>
    <row r="3455" spans="1:6" x14ac:dyDescent="0.25">
      <c r="A3455" t="s">
        <v>14</v>
      </c>
      <c r="B3455" t="s">
        <v>1</v>
      </c>
      <c r="C3455">
        <v>2001</v>
      </c>
      <c r="D3455">
        <v>30</v>
      </c>
      <c r="E3455" t="s">
        <v>24</v>
      </c>
      <c r="F3455">
        <v>0.20986649969185012</v>
      </c>
    </row>
    <row r="3456" spans="1:6" x14ac:dyDescent="0.25">
      <c r="A3456" t="s">
        <v>14</v>
      </c>
      <c r="B3456" t="s">
        <v>1</v>
      </c>
      <c r="C3456">
        <v>2002</v>
      </c>
      <c r="D3456">
        <v>10</v>
      </c>
      <c r="E3456" t="s">
        <v>24</v>
      </c>
      <c r="F3456">
        <v>0.17532963897927695</v>
      </c>
    </row>
    <row r="3457" spans="1:6" x14ac:dyDescent="0.25">
      <c r="A3457" t="s">
        <v>14</v>
      </c>
      <c r="B3457" t="s">
        <v>1</v>
      </c>
      <c r="C3457">
        <v>2003</v>
      </c>
      <c r="D3457">
        <v>7</v>
      </c>
      <c r="E3457" t="s">
        <v>24</v>
      </c>
      <c r="F3457">
        <v>0.16877535217323844</v>
      </c>
    </row>
    <row r="3458" spans="1:6" x14ac:dyDescent="0.25">
      <c r="A3458" t="s">
        <v>14</v>
      </c>
      <c r="B3458" t="s">
        <v>1</v>
      </c>
      <c r="C3458">
        <v>2004</v>
      </c>
      <c r="D3458">
        <v>11</v>
      </c>
      <c r="E3458" t="s">
        <v>24</v>
      </c>
      <c r="F3458">
        <v>0.1751364929030137</v>
      </c>
    </row>
    <row r="3459" spans="1:6" x14ac:dyDescent="0.25">
      <c r="A3459" t="s">
        <v>14</v>
      </c>
      <c r="B3459" t="s">
        <v>1</v>
      </c>
      <c r="C3459">
        <v>2005</v>
      </c>
      <c r="D3459">
        <v>16</v>
      </c>
      <c r="E3459" t="s">
        <v>24</v>
      </c>
      <c r="F3459">
        <v>0.18264860125449087</v>
      </c>
    </row>
    <row r="3460" spans="1:6" x14ac:dyDescent="0.25">
      <c r="A3460" t="s">
        <v>14</v>
      </c>
      <c r="B3460" t="s">
        <v>1</v>
      </c>
      <c r="C3460">
        <v>2006</v>
      </c>
      <c r="D3460">
        <v>29</v>
      </c>
      <c r="E3460" t="s">
        <v>24</v>
      </c>
      <c r="F3460">
        <v>0.20766645178626908</v>
      </c>
    </row>
    <row r="3461" spans="1:6" x14ac:dyDescent="0.25">
      <c r="A3461" t="s">
        <v>14</v>
      </c>
      <c r="B3461" t="s">
        <v>1</v>
      </c>
      <c r="C3461">
        <v>2007</v>
      </c>
      <c r="D3461">
        <v>14</v>
      </c>
      <c r="E3461" t="s">
        <v>24</v>
      </c>
      <c r="F3461">
        <v>0.18034262649776464</v>
      </c>
    </row>
    <row r="3462" spans="1:6" x14ac:dyDescent="0.25">
      <c r="A3462" t="s">
        <v>14</v>
      </c>
      <c r="B3462" t="s">
        <v>1</v>
      </c>
      <c r="C3462">
        <v>2008</v>
      </c>
      <c r="D3462">
        <v>8</v>
      </c>
      <c r="E3462" t="s">
        <v>24</v>
      </c>
      <c r="F3462">
        <v>0.17176077175382196</v>
      </c>
    </row>
    <row r="3463" spans="1:6" x14ac:dyDescent="0.25">
      <c r="A3463" t="s">
        <v>14</v>
      </c>
      <c r="B3463" t="s">
        <v>1</v>
      </c>
      <c r="C3463">
        <v>2009</v>
      </c>
      <c r="D3463">
        <v>6</v>
      </c>
      <c r="E3463" t="s">
        <v>24</v>
      </c>
      <c r="F3463">
        <v>0.16523158753104766</v>
      </c>
    </row>
    <row r="3464" spans="1:6" x14ac:dyDescent="0.25">
      <c r="A3464" t="s">
        <v>14</v>
      </c>
      <c r="B3464" t="s">
        <v>1</v>
      </c>
      <c r="C3464">
        <v>2010</v>
      </c>
      <c r="D3464">
        <v>22</v>
      </c>
      <c r="E3464" t="s">
        <v>24</v>
      </c>
      <c r="F3464">
        <v>0.19248693381112095</v>
      </c>
    </row>
    <row r="3465" spans="1:6" x14ac:dyDescent="0.25">
      <c r="A3465" t="s">
        <v>14</v>
      </c>
      <c r="B3465" t="s">
        <v>1</v>
      </c>
      <c r="C3465">
        <v>2011</v>
      </c>
      <c r="D3465">
        <v>24</v>
      </c>
      <c r="E3465" t="s">
        <v>24</v>
      </c>
      <c r="F3465">
        <v>0.1988149634068159</v>
      </c>
    </row>
    <row r="3466" spans="1:6" x14ac:dyDescent="0.25">
      <c r="A3466" t="s">
        <v>14</v>
      </c>
      <c r="B3466" t="s">
        <v>1</v>
      </c>
      <c r="C3466">
        <v>2012</v>
      </c>
      <c r="D3466">
        <v>19</v>
      </c>
      <c r="E3466" t="s">
        <v>24</v>
      </c>
      <c r="F3466">
        <v>0.18788377504350062</v>
      </c>
    </row>
    <row r="3467" spans="1:6" x14ac:dyDescent="0.25">
      <c r="A3467" t="s">
        <v>14</v>
      </c>
      <c r="B3467" t="s">
        <v>1</v>
      </c>
      <c r="C3467">
        <v>2013</v>
      </c>
      <c r="D3467">
        <v>17</v>
      </c>
      <c r="E3467" t="s">
        <v>24</v>
      </c>
      <c r="F3467">
        <v>0.18350647690278205</v>
      </c>
    </row>
    <row r="3468" spans="1:6" x14ac:dyDescent="0.25">
      <c r="A3468" t="s">
        <v>14</v>
      </c>
      <c r="B3468" t="s">
        <v>1</v>
      </c>
      <c r="C3468">
        <v>2014</v>
      </c>
      <c r="D3468">
        <v>4</v>
      </c>
      <c r="E3468" t="s">
        <v>24</v>
      </c>
      <c r="F3468">
        <v>0.16106314620390411</v>
      </c>
    </row>
    <row r="3469" spans="1:6" x14ac:dyDescent="0.25">
      <c r="A3469" t="s">
        <v>14</v>
      </c>
      <c r="B3469" t="s">
        <v>1</v>
      </c>
      <c r="C3469">
        <v>2015</v>
      </c>
      <c r="D3469">
        <v>3</v>
      </c>
      <c r="E3469" t="s">
        <v>24</v>
      </c>
      <c r="F3469">
        <v>0.16017227288000149</v>
      </c>
    </row>
    <row r="3470" spans="1:6" x14ac:dyDescent="0.25">
      <c r="A3470" t="s">
        <v>14</v>
      </c>
      <c r="B3470" t="s">
        <v>1</v>
      </c>
      <c r="C3470">
        <v>2016</v>
      </c>
      <c r="D3470">
        <v>2</v>
      </c>
      <c r="E3470" t="s">
        <v>24</v>
      </c>
      <c r="F3470">
        <v>0.15425558468355408</v>
      </c>
    </row>
    <row r="3471" spans="1:6" x14ac:dyDescent="0.25">
      <c r="A3471" t="s">
        <v>14</v>
      </c>
      <c r="B3471" t="s">
        <v>1</v>
      </c>
      <c r="C3471">
        <v>2017</v>
      </c>
      <c r="D3471">
        <v>1</v>
      </c>
      <c r="E3471" t="s">
        <v>24</v>
      </c>
      <c r="F3471">
        <v>0.15294321875442021</v>
      </c>
    </row>
    <row r="3472" spans="1:6" x14ac:dyDescent="0.25">
      <c r="A3472" t="s">
        <v>14</v>
      </c>
      <c r="B3472" t="s">
        <v>1</v>
      </c>
      <c r="C3472">
        <v>2018</v>
      </c>
      <c r="D3472">
        <v>13</v>
      </c>
      <c r="E3472" t="s">
        <v>24</v>
      </c>
      <c r="F3472">
        <v>0.18027693912586862</v>
      </c>
    </row>
    <row r="3473" spans="1:6" x14ac:dyDescent="0.25">
      <c r="A3473" t="s">
        <v>14</v>
      </c>
      <c r="B3473" t="s">
        <v>1</v>
      </c>
      <c r="C3473">
        <v>1980</v>
      </c>
      <c r="D3473">
        <v>25</v>
      </c>
      <c r="E3473" t="s">
        <v>25</v>
      </c>
      <c r="F3473">
        <v>2.3204720173814142E-2</v>
      </c>
    </row>
    <row r="3474" spans="1:6" x14ac:dyDescent="0.25">
      <c r="A3474" t="s">
        <v>14</v>
      </c>
      <c r="B3474" t="s">
        <v>1</v>
      </c>
      <c r="C3474">
        <v>1981</v>
      </c>
      <c r="D3474">
        <v>34</v>
      </c>
      <c r="E3474" t="s">
        <v>25</v>
      </c>
      <c r="F3474">
        <v>2.3057175995135893E-2</v>
      </c>
    </row>
    <row r="3475" spans="1:6" x14ac:dyDescent="0.25">
      <c r="A3475" t="s">
        <v>14</v>
      </c>
      <c r="B3475" t="s">
        <v>1</v>
      </c>
      <c r="C3475">
        <v>1982</v>
      </c>
      <c r="D3475">
        <v>23</v>
      </c>
      <c r="E3475" t="s">
        <v>25</v>
      </c>
      <c r="F3475">
        <v>2.3379529981308482E-2</v>
      </c>
    </row>
    <row r="3476" spans="1:6" x14ac:dyDescent="0.25">
      <c r="A3476" t="s">
        <v>14</v>
      </c>
      <c r="B3476" t="s">
        <v>1</v>
      </c>
      <c r="C3476">
        <v>1983</v>
      </c>
      <c r="D3476">
        <v>9</v>
      </c>
      <c r="E3476" t="s">
        <v>25</v>
      </c>
      <c r="F3476">
        <v>2.305216795886415E-2</v>
      </c>
    </row>
    <row r="3477" spans="1:6" x14ac:dyDescent="0.25">
      <c r="A3477" t="s">
        <v>14</v>
      </c>
      <c r="B3477" t="s">
        <v>1</v>
      </c>
      <c r="C3477">
        <v>1984</v>
      </c>
      <c r="D3477">
        <v>27</v>
      </c>
      <c r="E3477" t="s">
        <v>25</v>
      </c>
      <c r="F3477">
        <v>2.3085844168763959E-2</v>
      </c>
    </row>
    <row r="3478" spans="1:6" x14ac:dyDescent="0.25">
      <c r="A3478" t="s">
        <v>14</v>
      </c>
      <c r="B3478" t="s">
        <v>1</v>
      </c>
      <c r="C3478">
        <v>1985</v>
      </c>
      <c r="D3478">
        <v>33</v>
      </c>
      <c r="E3478" t="s">
        <v>25</v>
      </c>
      <c r="F3478">
        <v>2.3289883028391543E-2</v>
      </c>
    </row>
    <row r="3479" spans="1:6" x14ac:dyDescent="0.25">
      <c r="A3479" t="s">
        <v>14</v>
      </c>
      <c r="B3479" t="s">
        <v>1</v>
      </c>
      <c r="C3479">
        <v>1986</v>
      </c>
      <c r="D3479">
        <v>37</v>
      </c>
      <c r="E3479" t="s">
        <v>25</v>
      </c>
      <c r="F3479">
        <v>2.334137471655871E-2</v>
      </c>
    </row>
    <row r="3480" spans="1:6" x14ac:dyDescent="0.25">
      <c r="A3480" t="s">
        <v>14</v>
      </c>
      <c r="B3480" t="s">
        <v>1</v>
      </c>
      <c r="C3480">
        <v>1987</v>
      </c>
      <c r="D3480">
        <v>39</v>
      </c>
      <c r="E3480" t="s">
        <v>25</v>
      </c>
      <c r="F3480">
        <v>2.2840062066675656E-2</v>
      </c>
    </row>
    <row r="3481" spans="1:6" x14ac:dyDescent="0.25">
      <c r="A3481" t="s">
        <v>14</v>
      </c>
      <c r="B3481" t="s">
        <v>1</v>
      </c>
      <c r="C3481">
        <v>1988</v>
      </c>
      <c r="D3481">
        <v>38</v>
      </c>
      <c r="E3481" t="s">
        <v>25</v>
      </c>
      <c r="F3481">
        <v>2.3128461524732458E-2</v>
      </c>
    </row>
    <row r="3482" spans="1:6" x14ac:dyDescent="0.25">
      <c r="A3482" t="s">
        <v>14</v>
      </c>
      <c r="B3482" t="s">
        <v>1</v>
      </c>
      <c r="C3482">
        <v>1989</v>
      </c>
      <c r="D3482">
        <v>35</v>
      </c>
      <c r="E3482" t="s">
        <v>25</v>
      </c>
      <c r="F3482">
        <v>2.3187382447186804E-2</v>
      </c>
    </row>
    <row r="3483" spans="1:6" x14ac:dyDescent="0.25">
      <c r="A3483" t="s">
        <v>14</v>
      </c>
      <c r="B3483" t="s">
        <v>1</v>
      </c>
      <c r="C3483">
        <v>1990</v>
      </c>
      <c r="D3483">
        <v>28</v>
      </c>
      <c r="E3483" t="s">
        <v>25</v>
      </c>
      <c r="F3483">
        <v>2.3091215615102998E-2</v>
      </c>
    </row>
    <row r="3484" spans="1:6" x14ac:dyDescent="0.25">
      <c r="A3484" t="s">
        <v>14</v>
      </c>
      <c r="B3484" t="s">
        <v>1</v>
      </c>
      <c r="C3484">
        <v>1991</v>
      </c>
      <c r="D3484">
        <v>32</v>
      </c>
      <c r="E3484" t="s">
        <v>25</v>
      </c>
      <c r="F3484">
        <v>2.3210283330888298E-2</v>
      </c>
    </row>
    <row r="3485" spans="1:6" x14ac:dyDescent="0.25">
      <c r="A3485" t="s">
        <v>14</v>
      </c>
      <c r="B3485" t="s">
        <v>1</v>
      </c>
      <c r="C3485">
        <v>1992</v>
      </c>
      <c r="D3485">
        <v>20</v>
      </c>
      <c r="E3485" t="s">
        <v>25</v>
      </c>
      <c r="F3485">
        <v>2.3611828893959699E-2</v>
      </c>
    </row>
    <row r="3486" spans="1:6" x14ac:dyDescent="0.25">
      <c r="A3486" t="s">
        <v>14</v>
      </c>
      <c r="B3486" t="s">
        <v>1</v>
      </c>
      <c r="C3486">
        <v>1993</v>
      </c>
      <c r="D3486">
        <v>5</v>
      </c>
      <c r="E3486" t="s">
        <v>25</v>
      </c>
      <c r="F3486">
        <v>2.3026321302312823E-2</v>
      </c>
    </row>
    <row r="3487" spans="1:6" x14ac:dyDescent="0.25">
      <c r="A3487" t="s">
        <v>14</v>
      </c>
      <c r="B3487" t="s">
        <v>1</v>
      </c>
      <c r="C3487">
        <v>1994</v>
      </c>
      <c r="D3487">
        <v>15</v>
      </c>
      <c r="E3487" t="s">
        <v>25</v>
      </c>
      <c r="F3487">
        <v>2.3110911285678291E-2</v>
      </c>
    </row>
    <row r="3488" spans="1:6" x14ac:dyDescent="0.25">
      <c r="A3488" t="s">
        <v>14</v>
      </c>
      <c r="B3488" t="s">
        <v>1</v>
      </c>
      <c r="C3488">
        <v>1995</v>
      </c>
      <c r="D3488">
        <v>21</v>
      </c>
      <c r="E3488" t="s">
        <v>25</v>
      </c>
      <c r="F3488">
        <v>2.3303476212004185E-2</v>
      </c>
    </row>
    <row r="3489" spans="1:6" x14ac:dyDescent="0.25">
      <c r="A3489" t="s">
        <v>14</v>
      </c>
      <c r="B3489" t="s">
        <v>1</v>
      </c>
      <c r="C3489">
        <v>1996</v>
      </c>
      <c r="D3489">
        <v>36</v>
      </c>
      <c r="E3489" t="s">
        <v>25</v>
      </c>
      <c r="F3489">
        <v>2.3120598980197582E-2</v>
      </c>
    </row>
    <row r="3490" spans="1:6" x14ac:dyDescent="0.25">
      <c r="A3490" t="s">
        <v>14</v>
      </c>
      <c r="B3490" t="s">
        <v>1</v>
      </c>
      <c r="C3490">
        <v>1997</v>
      </c>
      <c r="D3490">
        <v>26</v>
      </c>
      <c r="E3490" t="s">
        <v>25</v>
      </c>
      <c r="F3490">
        <v>2.2961701354181234E-2</v>
      </c>
    </row>
    <row r="3491" spans="1:6" x14ac:dyDescent="0.25">
      <c r="A3491" t="s">
        <v>14</v>
      </c>
      <c r="B3491" t="s">
        <v>1</v>
      </c>
      <c r="C3491">
        <v>1998</v>
      </c>
      <c r="D3491">
        <v>31</v>
      </c>
      <c r="E3491" t="s">
        <v>25</v>
      </c>
      <c r="F3491">
        <v>2.3255853678850604E-2</v>
      </c>
    </row>
    <row r="3492" spans="1:6" x14ac:dyDescent="0.25">
      <c r="A3492" t="s">
        <v>14</v>
      </c>
      <c r="B3492" t="s">
        <v>1</v>
      </c>
      <c r="C3492">
        <v>1999</v>
      </c>
      <c r="D3492">
        <v>12</v>
      </c>
      <c r="E3492" t="s">
        <v>25</v>
      </c>
      <c r="F3492">
        <v>2.3185525058701757E-2</v>
      </c>
    </row>
    <row r="3493" spans="1:6" x14ac:dyDescent="0.25">
      <c r="A3493" t="s">
        <v>14</v>
      </c>
      <c r="B3493" t="s">
        <v>1</v>
      </c>
      <c r="C3493">
        <v>2000</v>
      </c>
      <c r="D3493">
        <v>18</v>
      </c>
      <c r="E3493" t="s">
        <v>25</v>
      </c>
      <c r="F3493">
        <v>2.3062403106855384E-2</v>
      </c>
    </row>
    <row r="3494" spans="1:6" x14ac:dyDescent="0.25">
      <c r="A3494" t="s">
        <v>14</v>
      </c>
      <c r="B3494" t="s">
        <v>1</v>
      </c>
      <c r="C3494">
        <v>2001</v>
      </c>
      <c r="D3494">
        <v>30</v>
      </c>
      <c r="E3494" t="s">
        <v>25</v>
      </c>
      <c r="F3494">
        <v>2.3122012086294604E-2</v>
      </c>
    </row>
    <row r="3495" spans="1:6" x14ac:dyDescent="0.25">
      <c r="A3495" t="s">
        <v>14</v>
      </c>
      <c r="B3495" t="s">
        <v>1</v>
      </c>
      <c r="C3495">
        <v>2002</v>
      </c>
      <c r="D3495">
        <v>10</v>
      </c>
      <c r="E3495" t="s">
        <v>25</v>
      </c>
      <c r="F3495">
        <v>2.3283382267737549E-2</v>
      </c>
    </row>
    <row r="3496" spans="1:6" x14ac:dyDescent="0.25">
      <c r="A3496" t="s">
        <v>14</v>
      </c>
      <c r="B3496" t="s">
        <v>1</v>
      </c>
      <c r="C3496">
        <v>2003</v>
      </c>
      <c r="D3496">
        <v>7</v>
      </c>
      <c r="E3496" t="s">
        <v>25</v>
      </c>
      <c r="F3496">
        <v>2.3208906663131201E-2</v>
      </c>
    </row>
    <row r="3497" spans="1:6" x14ac:dyDescent="0.25">
      <c r="A3497" t="s">
        <v>14</v>
      </c>
      <c r="B3497" t="s">
        <v>1</v>
      </c>
      <c r="C3497">
        <v>2004</v>
      </c>
      <c r="D3497">
        <v>11</v>
      </c>
      <c r="E3497" t="s">
        <v>25</v>
      </c>
      <c r="F3497">
        <v>2.3160674580183463E-2</v>
      </c>
    </row>
    <row r="3498" spans="1:6" x14ac:dyDescent="0.25">
      <c r="A3498" t="s">
        <v>14</v>
      </c>
      <c r="B3498" t="s">
        <v>1</v>
      </c>
      <c r="C3498">
        <v>2005</v>
      </c>
      <c r="D3498">
        <v>16</v>
      </c>
      <c r="E3498" t="s">
        <v>25</v>
      </c>
      <c r="F3498">
        <v>2.3369079666940039E-2</v>
      </c>
    </row>
    <row r="3499" spans="1:6" x14ac:dyDescent="0.25">
      <c r="A3499" t="s">
        <v>14</v>
      </c>
      <c r="B3499" t="s">
        <v>1</v>
      </c>
      <c r="C3499">
        <v>2006</v>
      </c>
      <c r="D3499">
        <v>29</v>
      </c>
      <c r="E3499" t="s">
        <v>25</v>
      </c>
      <c r="F3499">
        <v>2.2688512684905314E-2</v>
      </c>
    </row>
    <row r="3500" spans="1:6" x14ac:dyDescent="0.25">
      <c r="A3500" t="s">
        <v>14</v>
      </c>
      <c r="B3500" t="s">
        <v>1</v>
      </c>
      <c r="C3500">
        <v>2007</v>
      </c>
      <c r="D3500">
        <v>14</v>
      </c>
      <c r="E3500" t="s">
        <v>25</v>
      </c>
      <c r="F3500">
        <v>2.347979393385697E-2</v>
      </c>
    </row>
    <row r="3501" spans="1:6" x14ac:dyDescent="0.25">
      <c r="A3501" t="s">
        <v>14</v>
      </c>
      <c r="B3501" t="s">
        <v>1</v>
      </c>
      <c r="C3501">
        <v>2008</v>
      </c>
      <c r="D3501">
        <v>8</v>
      </c>
      <c r="E3501" t="s">
        <v>25</v>
      </c>
      <c r="F3501">
        <v>2.3335693273006573E-2</v>
      </c>
    </row>
    <row r="3502" spans="1:6" x14ac:dyDescent="0.25">
      <c r="A3502" t="s">
        <v>14</v>
      </c>
      <c r="B3502" t="s">
        <v>1</v>
      </c>
      <c r="C3502">
        <v>2009</v>
      </c>
      <c r="D3502">
        <v>6</v>
      </c>
      <c r="E3502" t="s">
        <v>25</v>
      </c>
      <c r="F3502">
        <v>2.3159723928293095E-2</v>
      </c>
    </row>
    <row r="3503" spans="1:6" x14ac:dyDescent="0.25">
      <c r="A3503" t="s">
        <v>14</v>
      </c>
      <c r="B3503" t="s">
        <v>1</v>
      </c>
      <c r="C3503">
        <v>2010</v>
      </c>
      <c r="D3503">
        <v>22</v>
      </c>
      <c r="E3503" t="s">
        <v>25</v>
      </c>
      <c r="F3503">
        <v>2.3320311433330482E-2</v>
      </c>
    </row>
    <row r="3504" spans="1:6" x14ac:dyDescent="0.25">
      <c r="A3504" t="s">
        <v>14</v>
      </c>
      <c r="B3504" t="s">
        <v>1</v>
      </c>
      <c r="C3504">
        <v>2011</v>
      </c>
      <c r="D3504">
        <v>24</v>
      </c>
      <c r="E3504" t="s">
        <v>25</v>
      </c>
      <c r="F3504">
        <v>2.3297416167739914E-2</v>
      </c>
    </row>
    <row r="3505" spans="1:6" x14ac:dyDescent="0.25">
      <c r="A3505" t="s">
        <v>14</v>
      </c>
      <c r="B3505" t="s">
        <v>1</v>
      </c>
      <c r="C3505">
        <v>2012</v>
      </c>
      <c r="D3505">
        <v>19</v>
      </c>
      <c r="E3505" t="s">
        <v>25</v>
      </c>
      <c r="F3505">
        <v>2.322091273595947E-2</v>
      </c>
    </row>
    <row r="3506" spans="1:6" x14ac:dyDescent="0.25">
      <c r="A3506" t="s">
        <v>14</v>
      </c>
      <c r="B3506" t="s">
        <v>1</v>
      </c>
      <c r="C3506">
        <v>2013</v>
      </c>
      <c r="D3506">
        <v>17</v>
      </c>
      <c r="E3506" t="s">
        <v>25</v>
      </c>
      <c r="F3506">
        <v>2.3179765445252205E-2</v>
      </c>
    </row>
    <row r="3507" spans="1:6" x14ac:dyDescent="0.25">
      <c r="A3507" t="s">
        <v>14</v>
      </c>
      <c r="B3507" t="s">
        <v>1</v>
      </c>
      <c r="C3507">
        <v>2014</v>
      </c>
      <c r="D3507">
        <v>4</v>
      </c>
      <c r="E3507" t="s">
        <v>25</v>
      </c>
      <c r="F3507">
        <v>2.3014023684339496E-2</v>
      </c>
    </row>
    <row r="3508" spans="1:6" x14ac:dyDescent="0.25">
      <c r="A3508" t="s">
        <v>14</v>
      </c>
      <c r="B3508" t="s">
        <v>1</v>
      </c>
      <c r="C3508">
        <v>2015</v>
      </c>
      <c r="D3508">
        <v>3</v>
      </c>
      <c r="E3508" t="s">
        <v>25</v>
      </c>
      <c r="F3508">
        <v>2.3290320944416271E-2</v>
      </c>
    </row>
    <row r="3509" spans="1:6" x14ac:dyDescent="0.25">
      <c r="A3509" t="s">
        <v>14</v>
      </c>
      <c r="B3509" t="s">
        <v>1</v>
      </c>
      <c r="C3509">
        <v>2016</v>
      </c>
      <c r="D3509">
        <v>2</v>
      </c>
      <c r="E3509" t="s">
        <v>25</v>
      </c>
      <c r="F3509">
        <v>2.3388156963085903E-2</v>
      </c>
    </row>
    <row r="3510" spans="1:6" x14ac:dyDescent="0.25">
      <c r="A3510" t="s">
        <v>14</v>
      </c>
      <c r="B3510" t="s">
        <v>1</v>
      </c>
      <c r="C3510">
        <v>2017</v>
      </c>
      <c r="D3510">
        <v>1</v>
      </c>
      <c r="E3510" t="s">
        <v>25</v>
      </c>
      <c r="F3510">
        <v>2.3248639712679365E-2</v>
      </c>
    </row>
    <row r="3511" spans="1:6" x14ac:dyDescent="0.25">
      <c r="A3511" t="s">
        <v>14</v>
      </c>
      <c r="B3511" t="s">
        <v>1</v>
      </c>
      <c r="C3511">
        <v>2018</v>
      </c>
      <c r="D3511">
        <v>13</v>
      </c>
      <c r="E3511" t="s">
        <v>25</v>
      </c>
      <c r="F3511">
        <v>2.3430752665672478E-2</v>
      </c>
    </row>
    <row r="3512" spans="1:6" x14ac:dyDescent="0.25">
      <c r="A3512" t="s">
        <v>14</v>
      </c>
      <c r="B3512" t="s">
        <v>2</v>
      </c>
      <c r="C3512">
        <v>1980</v>
      </c>
      <c r="D3512">
        <v>31</v>
      </c>
      <c r="E3512" t="s">
        <v>23</v>
      </c>
      <c r="F3512">
        <v>1.0471141932735663E-8</v>
      </c>
    </row>
    <row r="3513" spans="1:6" x14ac:dyDescent="0.25">
      <c r="A3513" t="s">
        <v>14</v>
      </c>
      <c r="B3513" t="s">
        <v>2</v>
      </c>
      <c r="C3513">
        <v>1981</v>
      </c>
      <c r="D3513">
        <v>39</v>
      </c>
      <c r="E3513" t="s">
        <v>23</v>
      </c>
      <c r="F3513">
        <v>1.0522509023711845E-8</v>
      </c>
    </row>
    <row r="3514" spans="1:6" x14ac:dyDescent="0.25">
      <c r="A3514" t="s">
        <v>14</v>
      </c>
      <c r="B3514" t="s">
        <v>2</v>
      </c>
      <c r="C3514">
        <v>1982</v>
      </c>
      <c r="D3514">
        <v>28</v>
      </c>
      <c r="E3514" t="s">
        <v>23</v>
      </c>
      <c r="F3514">
        <v>3.1404858928549489E-8</v>
      </c>
    </row>
    <row r="3515" spans="1:6" x14ac:dyDescent="0.25">
      <c r="A3515" t="s">
        <v>14</v>
      </c>
      <c r="B3515" t="s">
        <v>2</v>
      </c>
      <c r="C3515">
        <v>1983</v>
      </c>
      <c r="D3515">
        <v>6</v>
      </c>
      <c r="E3515" t="s">
        <v>23</v>
      </c>
      <c r="F3515">
        <v>7.2076083005289365E-9</v>
      </c>
    </row>
    <row r="3516" spans="1:6" x14ac:dyDescent="0.25">
      <c r="A3516" t="s">
        <v>14</v>
      </c>
      <c r="B3516" t="s">
        <v>2</v>
      </c>
      <c r="C3516">
        <v>1984</v>
      </c>
      <c r="D3516">
        <v>17</v>
      </c>
      <c r="E3516" t="s">
        <v>23</v>
      </c>
      <c r="F3516">
        <v>0</v>
      </c>
    </row>
    <row r="3517" spans="1:6" x14ac:dyDescent="0.25">
      <c r="A3517" t="s">
        <v>14</v>
      </c>
      <c r="B3517" t="s">
        <v>2</v>
      </c>
      <c r="C3517">
        <v>1985</v>
      </c>
      <c r="D3517">
        <v>30</v>
      </c>
      <c r="E3517" t="s">
        <v>23</v>
      </c>
      <c r="F3517">
        <v>0</v>
      </c>
    </row>
    <row r="3518" spans="1:6" x14ac:dyDescent="0.25">
      <c r="A3518" t="s">
        <v>14</v>
      </c>
      <c r="B3518" t="s">
        <v>2</v>
      </c>
      <c r="C3518">
        <v>1986</v>
      </c>
      <c r="D3518">
        <v>38</v>
      </c>
      <c r="E3518" t="s">
        <v>23</v>
      </c>
      <c r="F3518">
        <v>2.6941849873172399E-8</v>
      </c>
    </row>
    <row r="3519" spans="1:6" x14ac:dyDescent="0.25">
      <c r="A3519" t="s">
        <v>14</v>
      </c>
      <c r="B3519" t="s">
        <v>2</v>
      </c>
      <c r="C3519">
        <v>1987</v>
      </c>
      <c r="D3519">
        <v>25</v>
      </c>
      <c r="E3519" t="s">
        <v>23</v>
      </c>
      <c r="F3519">
        <v>1.0500804818217774E-8</v>
      </c>
    </row>
    <row r="3520" spans="1:6" x14ac:dyDescent="0.25">
      <c r="A3520" t="s">
        <v>14</v>
      </c>
      <c r="B3520" t="s">
        <v>2</v>
      </c>
      <c r="C3520">
        <v>1988</v>
      </c>
      <c r="D3520">
        <v>32</v>
      </c>
      <c r="E3520" t="s">
        <v>23</v>
      </c>
      <c r="F3520">
        <v>2.1047193984823077E-8</v>
      </c>
    </row>
    <row r="3521" spans="1:6" x14ac:dyDescent="0.25">
      <c r="A3521" t="s">
        <v>14</v>
      </c>
      <c r="B3521" t="s">
        <v>2</v>
      </c>
      <c r="C3521">
        <v>1989</v>
      </c>
      <c r="D3521">
        <v>26</v>
      </c>
      <c r="E3521" t="s">
        <v>23</v>
      </c>
      <c r="F3521">
        <v>1.0434361990395066E-8</v>
      </c>
    </row>
    <row r="3522" spans="1:6" x14ac:dyDescent="0.25">
      <c r="A3522" t="s">
        <v>14</v>
      </c>
      <c r="B3522" t="s">
        <v>2</v>
      </c>
      <c r="C3522">
        <v>1990</v>
      </c>
      <c r="D3522">
        <v>11</v>
      </c>
      <c r="E3522" t="s">
        <v>23</v>
      </c>
      <c r="F3522">
        <v>1.0484760892859733E-8</v>
      </c>
    </row>
    <row r="3523" spans="1:6" x14ac:dyDescent="0.25">
      <c r="A3523" t="s">
        <v>14</v>
      </c>
      <c r="B3523" t="s">
        <v>2</v>
      </c>
      <c r="C3523">
        <v>1991</v>
      </c>
      <c r="D3523">
        <v>35</v>
      </c>
      <c r="E3523" t="s">
        <v>23</v>
      </c>
      <c r="F3523">
        <v>4.1945373006947655E-8</v>
      </c>
    </row>
    <row r="3524" spans="1:6" x14ac:dyDescent="0.25">
      <c r="A3524" t="s">
        <v>14</v>
      </c>
      <c r="B3524" t="s">
        <v>2</v>
      </c>
      <c r="C3524">
        <v>1992</v>
      </c>
      <c r="D3524">
        <v>20</v>
      </c>
      <c r="E3524" t="s">
        <v>23</v>
      </c>
      <c r="F3524">
        <v>1.040408321006412E-8</v>
      </c>
    </row>
    <row r="3525" spans="1:6" x14ac:dyDescent="0.25">
      <c r="A3525" t="s">
        <v>14</v>
      </c>
      <c r="B3525" t="s">
        <v>2</v>
      </c>
      <c r="C3525">
        <v>1993</v>
      </c>
      <c r="D3525">
        <v>4</v>
      </c>
      <c r="E3525" t="s">
        <v>23</v>
      </c>
      <c r="F3525">
        <v>2.0852648743078081E-8</v>
      </c>
    </row>
    <row r="3526" spans="1:6" x14ac:dyDescent="0.25">
      <c r="A3526" t="s">
        <v>14</v>
      </c>
      <c r="B3526" t="s">
        <v>2</v>
      </c>
      <c r="C3526">
        <v>1994</v>
      </c>
      <c r="D3526">
        <v>36</v>
      </c>
      <c r="E3526" t="s">
        <v>23</v>
      </c>
      <c r="F3526">
        <v>3.1460844480305734E-8</v>
      </c>
    </row>
    <row r="3527" spans="1:6" x14ac:dyDescent="0.25">
      <c r="A3527" t="s">
        <v>14</v>
      </c>
      <c r="B3527" t="s">
        <v>2</v>
      </c>
      <c r="C3527">
        <v>1995</v>
      </c>
      <c r="D3527">
        <v>13</v>
      </c>
      <c r="E3527" t="s">
        <v>23</v>
      </c>
      <c r="F3527">
        <v>2.0965297388313726E-8</v>
      </c>
    </row>
    <row r="3528" spans="1:6" x14ac:dyDescent="0.25">
      <c r="A3528" t="s">
        <v>14</v>
      </c>
      <c r="B3528" t="s">
        <v>2</v>
      </c>
      <c r="C3528">
        <v>1996</v>
      </c>
      <c r="D3528">
        <v>24</v>
      </c>
      <c r="E3528" t="s">
        <v>23</v>
      </c>
      <c r="F3528">
        <v>5.8125358877819168E-9</v>
      </c>
    </row>
    <row r="3529" spans="1:6" x14ac:dyDescent="0.25">
      <c r="A3529" t="s">
        <v>14</v>
      </c>
      <c r="B3529" t="s">
        <v>2</v>
      </c>
      <c r="C3529">
        <v>1997</v>
      </c>
      <c r="D3529">
        <v>3</v>
      </c>
      <c r="E3529" t="s">
        <v>23</v>
      </c>
      <c r="F3529">
        <v>4.1661239092429266E-8</v>
      </c>
    </row>
    <row r="3530" spans="1:6" x14ac:dyDescent="0.25">
      <c r="A3530" t="s">
        <v>14</v>
      </c>
      <c r="B3530" t="s">
        <v>2</v>
      </c>
      <c r="C3530">
        <v>1998</v>
      </c>
      <c r="D3530">
        <v>37</v>
      </c>
      <c r="E3530" t="s">
        <v>23</v>
      </c>
      <c r="F3530">
        <v>3.1584400692587324E-8</v>
      </c>
    </row>
    <row r="3531" spans="1:6" x14ac:dyDescent="0.25">
      <c r="A3531" t="s">
        <v>14</v>
      </c>
      <c r="B3531" t="s">
        <v>2</v>
      </c>
      <c r="C3531">
        <v>1999</v>
      </c>
      <c r="D3531">
        <v>14</v>
      </c>
      <c r="E3531" t="s">
        <v>23</v>
      </c>
      <c r="F3531">
        <v>2.0874945595934231E-8</v>
      </c>
    </row>
    <row r="3532" spans="1:6" x14ac:dyDescent="0.25">
      <c r="A3532" t="s">
        <v>14</v>
      </c>
      <c r="B3532" t="s">
        <v>2</v>
      </c>
      <c r="C3532">
        <v>2000</v>
      </c>
      <c r="D3532">
        <v>1</v>
      </c>
      <c r="E3532" t="s">
        <v>23</v>
      </c>
      <c r="F3532">
        <v>1.0370087911921178E-8</v>
      </c>
    </row>
    <row r="3533" spans="1:6" x14ac:dyDescent="0.25">
      <c r="A3533" t="s">
        <v>14</v>
      </c>
      <c r="B3533" t="s">
        <v>2</v>
      </c>
      <c r="C3533">
        <v>2001</v>
      </c>
      <c r="D3533">
        <v>16</v>
      </c>
      <c r="E3533" t="s">
        <v>23</v>
      </c>
      <c r="F3533">
        <v>0</v>
      </c>
    </row>
    <row r="3534" spans="1:6" x14ac:dyDescent="0.25">
      <c r="A3534" t="s">
        <v>14</v>
      </c>
      <c r="B3534" t="s">
        <v>2</v>
      </c>
      <c r="C3534">
        <v>2002</v>
      </c>
      <c r="D3534">
        <v>5</v>
      </c>
      <c r="E3534" t="s">
        <v>23</v>
      </c>
      <c r="F3534">
        <v>1.0332859200212938E-8</v>
      </c>
    </row>
    <row r="3535" spans="1:6" x14ac:dyDescent="0.25">
      <c r="A3535" t="s">
        <v>14</v>
      </c>
      <c r="B3535" t="s">
        <v>2</v>
      </c>
      <c r="C3535">
        <v>2003</v>
      </c>
      <c r="D3535">
        <v>19</v>
      </c>
      <c r="E3535" t="s">
        <v>23</v>
      </c>
      <c r="F3535">
        <v>0</v>
      </c>
    </row>
    <row r="3536" spans="1:6" x14ac:dyDescent="0.25">
      <c r="A3536" t="s">
        <v>14</v>
      </c>
      <c r="B3536" t="s">
        <v>2</v>
      </c>
      <c r="C3536">
        <v>2004</v>
      </c>
      <c r="D3536">
        <v>8</v>
      </c>
      <c r="E3536" t="s">
        <v>23</v>
      </c>
      <c r="F3536">
        <v>0</v>
      </c>
    </row>
    <row r="3537" spans="1:6" x14ac:dyDescent="0.25">
      <c r="A3537" t="s">
        <v>14</v>
      </c>
      <c r="B3537" t="s">
        <v>2</v>
      </c>
      <c r="C3537">
        <v>2005</v>
      </c>
      <c r="D3537">
        <v>9</v>
      </c>
      <c r="E3537" t="s">
        <v>23</v>
      </c>
      <c r="F3537">
        <v>0</v>
      </c>
    </row>
    <row r="3538" spans="1:6" x14ac:dyDescent="0.25">
      <c r="A3538" t="s">
        <v>14</v>
      </c>
      <c r="B3538" t="s">
        <v>2</v>
      </c>
      <c r="C3538">
        <v>2006</v>
      </c>
      <c r="D3538">
        <v>12</v>
      </c>
      <c r="E3538" t="s">
        <v>23</v>
      </c>
      <c r="F3538">
        <v>0</v>
      </c>
    </row>
    <row r="3539" spans="1:6" x14ac:dyDescent="0.25">
      <c r="A3539" t="s">
        <v>14</v>
      </c>
      <c r="B3539" t="s">
        <v>2</v>
      </c>
      <c r="C3539">
        <v>2007</v>
      </c>
      <c r="D3539">
        <v>21</v>
      </c>
      <c r="E3539" t="s">
        <v>23</v>
      </c>
      <c r="F3539">
        <v>1.040970928920803E-8</v>
      </c>
    </row>
    <row r="3540" spans="1:6" x14ac:dyDescent="0.25">
      <c r="A3540" t="s">
        <v>14</v>
      </c>
      <c r="B3540" t="s">
        <v>2</v>
      </c>
      <c r="C3540">
        <v>2008</v>
      </c>
      <c r="D3540">
        <v>7</v>
      </c>
      <c r="E3540" t="s">
        <v>23</v>
      </c>
      <c r="F3540">
        <v>2.6362185632808754E-8</v>
      </c>
    </row>
    <row r="3541" spans="1:6" x14ac:dyDescent="0.25">
      <c r="A3541" t="s">
        <v>14</v>
      </c>
      <c r="B3541" t="s">
        <v>2</v>
      </c>
      <c r="C3541">
        <v>2009</v>
      </c>
      <c r="D3541">
        <v>15</v>
      </c>
      <c r="E3541" t="s">
        <v>23</v>
      </c>
      <c r="F3541">
        <v>1.0334030608342919E-8</v>
      </c>
    </row>
    <row r="3542" spans="1:6" x14ac:dyDescent="0.25">
      <c r="A3542" t="s">
        <v>14</v>
      </c>
      <c r="B3542" t="s">
        <v>2</v>
      </c>
      <c r="C3542">
        <v>2010</v>
      </c>
      <c r="D3542">
        <v>34</v>
      </c>
      <c r="E3542" t="s">
        <v>23</v>
      </c>
      <c r="F3542">
        <v>1.0399975061577122E-8</v>
      </c>
    </row>
    <row r="3543" spans="1:6" x14ac:dyDescent="0.25">
      <c r="A3543" t="s">
        <v>14</v>
      </c>
      <c r="B3543" t="s">
        <v>2</v>
      </c>
      <c r="C3543">
        <v>2011</v>
      </c>
      <c r="D3543">
        <v>22</v>
      </c>
      <c r="E3543" t="s">
        <v>23</v>
      </c>
      <c r="F3543">
        <v>0</v>
      </c>
    </row>
    <row r="3544" spans="1:6" x14ac:dyDescent="0.25">
      <c r="A3544" t="s">
        <v>14</v>
      </c>
      <c r="B3544" t="s">
        <v>2</v>
      </c>
      <c r="C3544">
        <v>2012</v>
      </c>
      <c r="D3544">
        <v>29</v>
      </c>
      <c r="E3544" t="s">
        <v>23</v>
      </c>
      <c r="F3544">
        <v>1.0319176655457892E-8</v>
      </c>
    </row>
    <row r="3545" spans="1:6" x14ac:dyDescent="0.25">
      <c r="A3545" t="s">
        <v>14</v>
      </c>
      <c r="B3545" t="s">
        <v>2</v>
      </c>
      <c r="C3545">
        <v>2013</v>
      </c>
      <c r="D3545">
        <v>27</v>
      </c>
      <c r="E3545" t="s">
        <v>23</v>
      </c>
      <c r="F3545">
        <v>3.118548262687068E-8</v>
      </c>
    </row>
    <row r="3546" spans="1:6" x14ac:dyDescent="0.25">
      <c r="A3546" t="s">
        <v>14</v>
      </c>
      <c r="B3546" t="s">
        <v>2</v>
      </c>
      <c r="C3546">
        <v>2014</v>
      </c>
      <c r="D3546">
        <v>18</v>
      </c>
      <c r="E3546" t="s">
        <v>23</v>
      </c>
      <c r="F3546">
        <v>2.0698442607508593E-8</v>
      </c>
    </row>
    <row r="3547" spans="1:6" x14ac:dyDescent="0.25">
      <c r="A3547" t="s">
        <v>14</v>
      </c>
      <c r="B3547" t="s">
        <v>2</v>
      </c>
      <c r="C3547">
        <v>2015</v>
      </c>
      <c r="D3547">
        <v>33</v>
      </c>
      <c r="E3547" t="s">
        <v>23</v>
      </c>
      <c r="F3547">
        <v>0</v>
      </c>
    </row>
    <row r="3548" spans="1:6" x14ac:dyDescent="0.25">
      <c r="A3548" t="s">
        <v>14</v>
      </c>
      <c r="B3548" t="s">
        <v>2</v>
      </c>
      <c r="C3548">
        <v>2016</v>
      </c>
      <c r="D3548">
        <v>10</v>
      </c>
      <c r="E3548" t="s">
        <v>23</v>
      </c>
      <c r="F3548">
        <v>1.0311662453265706E-8</v>
      </c>
    </row>
    <row r="3549" spans="1:6" x14ac:dyDescent="0.25">
      <c r="A3549" t="s">
        <v>14</v>
      </c>
      <c r="B3549" t="s">
        <v>2</v>
      </c>
      <c r="C3549">
        <v>2017</v>
      </c>
      <c r="D3549">
        <v>2</v>
      </c>
      <c r="E3549" t="s">
        <v>23</v>
      </c>
      <c r="F3549">
        <v>2.0675618173885743E-8</v>
      </c>
    </row>
    <row r="3550" spans="1:6" x14ac:dyDescent="0.25">
      <c r="A3550" t="s">
        <v>14</v>
      </c>
      <c r="B3550" t="s">
        <v>2</v>
      </c>
      <c r="C3550">
        <v>2018</v>
      </c>
      <c r="D3550">
        <v>23</v>
      </c>
      <c r="E3550" t="s">
        <v>23</v>
      </c>
      <c r="F3550">
        <v>0</v>
      </c>
    </row>
    <row r="3551" spans="1:6" x14ac:dyDescent="0.25">
      <c r="A3551" t="s">
        <v>14</v>
      </c>
      <c r="B3551" t="s">
        <v>2</v>
      </c>
      <c r="C3551">
        <v>1980</v>
      </c>
      <c r="D3551">
        <v>31</v>
      </c>
      <c r="E3551" t="s">
        <v>28</v>
      </c>
      <c r="F3551">
        <v>0.68806129726808718</v>
      </c>
    </row>
    <row r="3552" spans="1:6" x14ac:dyDescent="0.25">
      <c r="A3552" t="s">
        <v>14</v>
      </c>
      <c r="B3552" t="s">
        <v>2</v>
      </c>
      <c r="C3552">
        <v>1981</v>
      </c>
      <c r="D3552">
        <v>39</v>
      </c>
      <c r="E3552" t="s">
        <v>28</v>
      </c>
      <c r="F3552">
        <v>0.68321537527044141</v>
      </c>
    </row>
    <row r="3553" spans="1:6" x14ac:dyDescent="0.25">
      <c r="A3553" t="s">
        <v>14</v>
      </c>
      <c r="B3553" t="s">
        <v>2</v>
      </c>
      <c r="C3553">
        <v>1982</v>
      </c>
      <c r="D3553">
        <v>28</v>
      </c>
      <c r="E3553" t="s">
        <v>28</v>
      </c>
      <c r="F3553">
        <v>0.68924911824821478</v>
      </c>
    </row>
    <row r="3554" spans="1:6" x14ac:dyDescent="0.25">
      <c r="A3554" t="s">
        <v>14</v>
      </c>
      <c r="B3554" t="s">
        <v>2</v>
      </c>
      <c r="C3554">
        <v>1983</v>
      </c>
      <c r="D3554">
        <v>6</v>
      </c>
      <c r="E3554" t="s">
        <v>28</v>
      </c>
      <c r="F3554">
        <v>0.69529979956362598</v>
      </c>
    </row>
    <row r="3555" spans="1:6" x14ac:dyDescent="0.25">
      <c r="A3555" t="s">
        <v>14</v>
      </c>
      <c r="B3555" t="s">
        <v>2</v>
      </c>
      <c r="C3555">
        <v>1984</v>
      </c>
      <c r="D3555">
        <v>17</v>
      </c>
      <c r="E3555" t="s">
        <v>28</v>
      </c>
      <c r="F3555">
        <v>0.69347767832217699</v>
      </c>
    </row>
    <row r="3556" spans="1:6" x14ac:dyDescent="0.25">
      <c r="A3556" t="s">
        <v>14</v>
      </c>
      <c r="B3556" t="s">
        <v>2</v>
      </c>
      <c r="C3556">
        <v>1985</v>
      </c>
      <c r="D3556">
        <v>30</v>
      </c>
      <c r="E3556" t="s">
        <v>28</v>
      </c>
      <c r="F3556">
        <v>0.68462639153959293</v>
      </c>
    </row>
    <row r="3557" spans="1:6" x14ac:dyDescent="0.25">
      <c r="A3557" t="s">
        <v>14</v>
      </c>
      <c r="B3557" t="s">
        <v>2</v>
      </c>
      <c r="C3557">
        <v>1986</v>
      </c>
      <c r="D3557">
        <v>38</v>
      </c>
      <c r="E3557" t="s">
        <v>28</v>
      </c>
      <c r="F3557">
        <v>0.68374260855718161</v>
      </c>
    </row>
    <row r="3558" spans="1:6" x14ac:dyDescent="0.25">
      <c r="A3558" t="s">
        <v>14</v>
      </c>
      <c r="B3558" t="s">
        <v>2</v>
      </c>
      <c r="C3558">
        <v>1987</v>
      </c>
      <c r="D3558">
        <v>25</v>
      </c>
      <c r="E3558" t="s">
        <v>28</v>
      </c>
      <c r="F3558">
        <v>0.68965986537979151</v>
      </c>
    </row>
    <row r="3559" spans="1:6" x14ac:dyDescent="0.25">
      <c r="A3559" t="s">
        <v>14</v>
      </c>
      <c r="B3559" t="s">
        <v>2</v>
      </c>
      <c r="C3559">
        <v>1988</v>
      </c>
      <c r="D3559">
        <v>32</v>
      </c>
      <c r="E3559" t="s">
        <v>28</v>
      </c>
      <c r="F3559">
        <v>0.68540276102648223</v>
      </c>
    </row>
    <row r="3560" spans="1:6" x14ac:dyDescent="0.25">
      <c r="A3560" t="s">
        <v>14</v>
      </c>
      <c r="B3560" t="s">
        <v>2</v>
      </c>
      <c r="C3560">
        <v>1989</v>
      </c>
      <c r="D3560">
        <v>26</v>
      </c>
      <c r="E3560" t="s">
        <v>28</v>
      </c>
      <c r="F3560">
        <v>0.69109241209497363</v>
      </c>
    </row>
    <row r="3561" spans="1:6" x14ac:dyDescent="0.25">
      <c r="A3561" t="s">
        <v>14</v>
      </c>
      <c r="B3561" t="s">
        <v>2</v>
      </c>
      <c r="C3561">
        <v>1990</v>
      </c>
      <c r="D3561">
        <v>11</v>
      </c>
      <c r="E3561" t="s">
        <v>28</v>
      </c>
      <c r="F3561">
        <v>0.69214556604196786</v>
      </c>
    </row>
    <row r="3562" spans="1:6" x14ac:dyDescent="0.25">
      <c r="A3562" t="s">
        <v>14</v>
      </c>
      <c r="B3562" t="s">
        <v>2</v>
      </c>
      <c r="C3562">
        <v>1991</v>
      </c>
      <c r="D3562">
        <v>35</v>
      </c>
      <c r="E3562" t="s">
        <v>28</v>
      </c>
      <c r="F3562">
        <v>0.68729303018298915</v>
      </c>
    </row>
    <row r="3563" spans="1:6" x14ac:dyDescent="0.25">
      <c r="A3563" t="s">
        <v>14</v>
      </c>
      <c r="B3563" t="s">
        <v>2</v>
      </c>
      <c r="C3563">
        <v>1992</v>
      </c>
      <c r="D3563">
        <v>20</v>
      </c>
      <c r="E3563" t="s">
        <v>28</v>
      </c>
      <c r="F3563">
        <v>0.69284189973781629</v>
      </c>
    </row>
    <row r="3564" spans="1:6" x14ac:dyDescent="0.25">
      <c r="A3564" t="s">
        <v>14</v>
      </c>
      <c r="B3564" t="s">
        <v>2</v>
      </c>
      <c r="C3564">
        <v>1993</v>
      </c>
      <c r="D3564">
        <v>4</v>
      </c>
      <c r="E3564" t="s">
        <v>28</v>
      </c>
      <c r="F3564">
        <v>0.69510281600597934</v>
      </c>
    </row>
    <row r="3565" spans="1:6" x14ac:dyDescent="0.25">
      <c r="A3565" t="s">
        <v>14</v>
      </c>
      <c r="B3565" t="s">
        <v>2</v>
      </c>
      <c r="C3565">
        <v>1994</v>
      </c>
      <c r="D3565">
        <v>36</v>
      </c>
      <c r="E3565" t="s">
        <v>28</v>
      </c>
      <c r="F3565">
        <v>0.68658759730130248</v>
      </c>
    </row>
    <row r="3566" spans="1:6" x14ac:dyDescent="0.25">
      <c r="A3566" t="s">
        <v>14</v>
      </c>
      <c r="B3566" t="s">
        <v>2</v>
      </c>
      <c r="C3566">
        <v>1995</v>
      </c>
      <c r="D3566">
        <v>13</v>
      </c>
      <c r="E3566" t="s">
        <v>28</v>
      </c>
      <c r="F3566">
        <v>0.69231264664555159</v>
      </c>
    </row>
    <row r="3567" spans="1:6" x14ac:dyDescent="0.25">
      <c r="A3567" t="s">
        <v>14</v>
      </c>
      <c r="B3567" t="s">
        <v>2</v>
      </c>
      <c r="C3567">
        <v>1996</v>
      </c>
      <c r="D3567">
        <v>24</v>
      </c>
      <c r="E3567" t="s">
        <v>28</v>
      </c>
      <c r="F3567">
        <v>0.68907275138152346</v>
      </c>
    </row>
    <row r="3568" spans="1:6" x14ac:dyDescent="0.25">
      <c r="A3568" t="s">
        <v>14</v>
      </c>
      <c r="B3568" t="s">
        <v>2</v>
      </c>
      <c r="C3568">
        <v>1997</v>
      </c>
      <c r="D3568">
        <v>3</v>
      </c>
      <c r="E3568" t="s">
        <v>28</v>
      </c>
      <c r="F3568">
        <v>0.69588333325142071</v>
      </c>
    </row>
    <row r="3569" spans="1:6" x14ac:dyDescent="0.25">
      <c r="A3569" t="s">
        <v>14</v>
      </c>
      <c r="B3569" t="s">
        <v>2</v>
      </c>
      <c r="C3569">
        <v>1998</v>
      </c>
      <c r="D3569">
        <v>37</v>
      </c>
      <c r="E3569" t="s">
        <v>28</v>
      </c>
      <c r="F3569">
        <v>0.68602883449310714</v>
      </c>
    </row>
    <row r="3570" spans="1:6" x14ac:dyDescent="0.25">
      <c r="A3570" t="s">
        <v>14</v>
      </c>
      <c r="B3570" t="s">
        <v>2</v>
      </c>
      <c r="C3570">
        <v>1999</v>
      </c>
      <c r="D3570">
        <v>14</v>
      </c>
      <c r="E3570" t="s">
        <v>28</v>
      </c>
      <c r="F3570">
        <v>0.69365350735681819</v>
      </c>
    </row>
    <row r="3571" spans="1:6" x14ac:dyDescent="0.25">
      <c r="A3571" t="s">
        <v>14</v>
      </c>
      <c r="B3571" t="s">
        <v>2</v>
      </c>
      <c r="C3571">
        <v>2000</v>
      </c>
      <c r="D3571">
        <v>1</v>
      </c>
      <c r="E3571" t="s">
        <v>28</v>
      </c>
      <c r="F3571">
        <v>0.69890390191533469</v>
      </c>
    </row>
    <row r="3572" spans="1:6" x14ac:dyDescent="0.25">
      <c r="A3572" t="s">
        <v>14</v>
      </c>
      <c r="B3572" t="s">
        <v>2</v>
      </c>
      <c r="C3572">
        <v>2001</v>
      </c>
      <c r="D3572">
        <v>16</v>
      </c>
      <c r="E3572" t="s">
        <v>28</v>
      </c>
      <c r="F3572">
        <v>0.69603747825295026</v>
      </c>
    </row>
    <row r="3573" spans="1:6" x14ac:dyDescent="0.25">
      <c r="A3573" t="s">
        <v>14</v>
      </c>
      <c r="B3573" t="s">
        <v>2</v>
      </c>
      <c r="C3573">
        <v>2002</v>
      </c>
      <c r="D3573">
        <v>5</v>
      </c>
      <c r="E3573" t="s">
        <v>28</v>
      </c>
      <c r="F3573">
        <v>0.69872371585441795</v>
      </c>
    </row>
    <row r="3574" spans="1:6" x14ac:dyDescent="0.25">
      <c r="A3574" t="s">
        <v>14</v>
      </c>
      <c r="B3574" t="s">
        <v>2</v>
      </c>
      <c r="C3574">
        <v>2003</v>
      </c>
      <c r="D3574">
        <v>19</v>
      </c>
      <c r="E3574" t="s">
        <v>28</v>
      </c>
      <c r="F3574">
        <v>0.69642057546468072</v>
      </c>
    </row>
    <row r="3575" spans="1:6" x14ac:dyDescent="0.25">
      <c r="A3575" t="s">
        <v>14</v>
      </c>
      <c r="B3575" t="s">
        <v>2</v>
      </c>
      <c r="C3575">
        <v>2004</v>
      </c>
      <c r="D3575">
        <v>8</v>
      </c>
      <c r="E3575" t="s">
        <v>28</v>
      </c>
      <c r="F3575">
        <v>0.69785104355773209</v>
      </c>
    </row>
    <row r="3576" spans="1:6" x14ac:dyDescent="0.25">
      <c r="A3576" t="s">
        <v>14</v>
      </c>
      <c r="B3576" t="s">
        <v>2</v>
      </c>
      <c r="C3576">
        <v>2005</v>
      </c>
      <c r="D3576">
        <v>9</v>
      </c>
      <c r="E3576" t="s">
        <v>28</v>
      </c>
      <c r="F3576">
        <v>0.69814739470464837</v>
      </c>
    </row>
    <row r="3577" spans="1:6" x14ac:dyDescent="0.25">
      <c r="A3577" t="s">
        <v>14</v>
      </c>
      <c r="B3577" t="s">
        <v>2</v>
      </c>
      <c r="C3577">
        <v>2006</v>
      </c>
      <c r="D3577">
        <v>12</v>
      </c>
      <c r="E3577" t="s">
        <v>28</v>
      </c>
      <c r="F3577">
        <v>0.69743217644837552</v>
      </c>
    </row>
    <row r="3578" spans="1:6" x14ac:dyDescent="0.25">
      <c r="A3578" t="s">
        <v>14</v>
      </c>
      <c r="B3578" t="s">
        <v>2</v>
      </c>
      <c r="C3578">
        <v>2007</v>
      </c>
      <c r="D3578">
        <v>21</v>
      </c>
      <c r="E3578" t="s">
        <v>28</v>
      </c>
      <c r="F3578">
        <v>0.69309878717163365</v>
      </c>
    </row>
    <row r="3579" spans="1:6" x14ac:dyDescent="0.25">
      <c r="A3579" t="s">
        <v>14</v>
      </c>
      <c r="B3579" t="s">
        <v>2</v>
      </c>
      <c r="C3579">
        <v>2008</v>
      </c>
      <c r="D3579">
        <v>7</v>
      </c>
      <c r="E3579" t="s">
        <v>28</v>
      </c>
      <c r="F3579">
        <v>0.69839389650001438</v>
      </c>
    </row>
    <row r="3580" spans="1:6" x14ac:dyDescent="0.25">
      <c r="A3580" t="s">
        <v>14</v>
      </c>
      <c r="B3580" t="s">
        <v>2</v>
      </c>
      <c r="C3580">
        <v>2009</v>
      </c>
      <c r="D3580">
        <v>15</v>
      </c>
      <c r="E3580" t="s">
        <v>28</v>
      </c>
      <c r="F3580">
        <v>0.69730711051100802</v>
      </c>
    </row>
    <row r="3581" spans="1:6" x14ac:dyDescent="0.25">
      <c r="A3581" t="s">
        <v>14</v>
      </c>
      <c r="B3581" t="s">
        <v>2</v>
      </c>
      <c r="C3581">
        <v>2010</v>
      </c>
      <c r="D3581">
        <v>34</v>
      </c>
      <c r="E3581" t="s">
        <v>28</v>
      </c>
      <c r="F3581">
        <v>0.69079593277484941</v>
      </c>
    </row>
    <row r="3582" spans="1:6" x14ac:dyDescent="0.25">
      <c r="A3582" t="s">
        <v>14</v>
      </c>
      <c r="B3582" t="s">
        <v>2</v>
      </c>
      <c r="C3582">
        <v>2011</v>
      </c>
      <c r="D3582">
        <v>22</v>
      </c>
      <c r="E3582" t="s">
        <v>28</v>
      </c>
      <c r="F3582">
        <v>0.69504850842364796</v>
      </c>
    </row>
    <row r="3583" spans="1:6" x14ac:dyDescent="0.25">
      <c r="A3583" t="s">
        <v>14</v>
      </c>
      <c r="B3583" t="s">
        <v>2</v>
      </c>
      <c r="C3583">
        <v>2012</v>
      </c>
      <c r="D3583">
        <v>29</v>
      </c>
      <c r="E3583" t="s">
        <v>28</v>
      </c>
      <c r="F3583">
        <v>0.69349488266121073</v>
      </c>
    </row>
    <row r="3584" spans="1:6" x14ac:dyDescent="0.25">
      <c r="A3584" t="s">
        <v>14</v>
      </c>
      <c r="B3584" t="s">
        <v>2</v>
      </c>
      <c r="C3584">
        <v>2013</v>
      </c>
      <c r="D3584">
        <v>27</v>
      </c>
      <c r="E3584" t="s">
        <v>28</v>
      </c>
      <c r="F3584">
        <v>0.69170547507347913</v>
      </c>
    </row>
    <row r="3585" spans="1:6" x14ac:dyDescent="0.25">
      <c r="A3585" t="s">
        <v>14</v>
      </c>
      <c r="B3585" t="s">
        <v>2</v>
      </c>
      <c r="C3585">
        <v>2014</v>
      </c>
      <c r="D3585">
        <v>18</v>
      </c>
      <c r="E3585" t="s">
        <v>28</v>
      </c>
      <c r="F3585">
        <v>0.69606189131369289</v>
      </c>
    </row>
    <row r="3586" spans="1:6" x14ac:dyDescent="0.25">
      <c r="A3586" t="s">
        <v>14</v>
      </c>
      <c r="B3586" t="s">
        <v>2</v>
      </c>
      <c r="C3586">
        <v>2015</v>
      </c>
      <c r="D3586">
        <v>33</v>
      </c>
      <c r="E3586" t="s">
        <v>28</v>
      </c>
      <c r="F3586">
        <v>0.69348497166306</v>
      </c>
    </row>
    <row r="3587" spans="1:6" x14ac:dyDescent="0.25">
      <c r="A3587" t="s">
        <v>14</v>
      </c>
      <c r="B3587" t="s">
        <v>2</v>
      </c>
      <c r="C3587">
        <v>2016</v>
      </c>
      <c r="D3587">
        <v>10</v>
      </c>
      <c r="E3587" t="s">
        <v>28</v>
      </c>
      <c r="F3587">
        <v>0.69801094543582654</v>
      </c>
    </row>
    <row r="3588" spans="1:6" x14ac:dyDescent="0.25">
      <c r="A3588" t="s">
        <v>14</v>
      </c>
      <c r="B3588" t="s">
        <v>2</v>
      </c>
      <c r="C3588">
        <v>2017</v>
      </c>
      <c r="D3588">
        <v>2</v>
      </c>
      <c r="E3588" t="s">
        <v>28</v>
      </c>
      <c r="F3588">
        <v>0.69908389906095603</v>
      </c>
    </row>
    <row r="3589" spans="1:6" x14ac:dyDescent="0.25">
      <c r="A3589" t="s">
        <v>14</v>
      </c>
      <c r="B3589" t="s">
        <v>2</v>
      </c>
      <c r="C3589">
        <v>2018</v>
      </c>
      <c r="D3589">
        <v>23</v>
      </c>
      <c r="E3589" t="s">
        <v>28</v>
      </c>
      <c r="F3589">
        <v>0.6951611472814444</v>
      </c>
    </row>
    <row r="3590" spans="1:6" x14ac:dyDescent="0.25">
      <c r="A3590" t="s">
        <v>14</v>
      </c>
      <c r="B3590" t="s">
        <v>2</v>
      </c>
      <c r="C3590">
        <v>1980</v>
      </c>
      <c r="D3590">
        <v>31</v>
      </c>
      <c r="E3590" t="s">
        <v>30</v>
      </c>
      <c r="F3590">
        <v>0</v>
      </c>
    </row>
    <row r="3591" spans="1:6" x14ac:dyDescent="0.25">
      <c r="A3591" t="s">
        <v>14</v>
      </c>
      <c r="B3591" t="s">
        <v>2</v>
      </c>
      <c r="C3591">
        <v>1981</v>
      </c>
      <c r="D3591">
        <v>39</v>
      </c>
      <c r="E3591" t="s">
        <v>30</v>
      </c>
      <c r="F3591">
        <v>0</v>
      </c>
    </row>
    <row r="3592" spans="1:6" x14ac:dyDescent="0.25">
      <c r="A3592" t="s">
        <v>14</v>
      </c>
      <c r="B3592" t="s">
        <v>2</v>
      </c>
      <c r="C3592">
        <v>1982</v>
      </c>
      <c r="D3592">
        <v>28</v>
      </c>
      <c r="E3592" t="s">
        <v>30</v>
      </c>
      <c r="F3592">
        <v>0</v>
      </c>
    </row>
    <row r="3593" spans="1:6" x14ac:dyDescent="0.25">
      <c r="A3593" t="s">
        <v>14</v>
      </c>
      <c r="B3593" t="s">
        <v>2</v>
      </c>
      <c r="C3593">
        <v>1983</v>
      </c>
      <c r="D3593">
        <v>6</v>
      </c>
      <c r="E3593" t="s">
        <v>30</v>
      </c>
      <c r="F3593">
        <v>0</v>
      </c>
    </row>
    <row r="3594" spans="1:6" x14ac:dyDescent="0.25">
      <c r="A3594" t="s">
        <v>14</v>
      </c>
      <c r="B3594" t="s">
        <v>2</v>
      </c>
      <c r="C3594">
        <v>1984</v>
      </c>
      <c r="D3594">
        <v>17</v>
      </c>
      <c r="E3594" t="s">
        <v>30</v>
      </c>
      <c r="F3594">
        <v>0</v>
      </c>
    </row>
    <row r="3595" spans="1:6" x14ac:dyDescent="0.25">
      <c r="A3595" t="s">
        <v>14</v>
      </c>
      <c r="B3595" t="s">
        <v>2</v>
      </c>
      <c r="C3595">
        <v>1985</v>
      </c>
      <c r="D3595">
        <v>30</v>
      </c>
      <c r="E3595" t="s">
        <v>30</v>
      </c>
      <c r="F3595">
        <v>0</v>
      </c>
    </row>
    <row r="3596" spans="1:6" x14ac:dyDescent="0.25">
      <c r="A3596" t="s">
        <v>14</v>
      </c>
      <c r="B3596" t="s">
        <v>2</v>
      </c>
      <c r="C3596">
        <v>1986</v>
      </c>
      <c r="D3596">
        <v>38</v>
      </c>
      <c r="E3596" t="s">
        <v>30</v>
      </c>
      <c r="F3596">
        <v>0</v>
      </c>
    </row>
    <row r="3597" spans="1:6" x14ac:dyDescent="0.25">
      <c r="A3597" t="s">
        <v>14</v>
      </c>
      <c r="B3597" t="s">
        <v>2</v>
      </c>
      <c r="C3597">
        <v>1987</v>
      </c>
      <c r="D3597">
        <v>25</v>
      </c>
      <c r="E3597" t="s">
        <v>30</v>
      </c>
      <c r="F3597">
        <v>0</v>
      </c>
    </row>
    <row r="3598" spans="1:6" x14ac:dyDescent="0.25">
      <c r="A3598" t="s">
        <v>14</v>
      </c>
      <c r="B3598" t="s">
        <v>2</v>
      </c>
      <c r="C3598">
        <v>1988</v>
      </c>
      <c r="D3598">
        <v>32</v>
      </c>
      <c r="E3598" t="s">
        <v>30</v>
      </c>
      <c r="F3598">
        <v>0</v>
      </c>
    </row>
    <row r="3599" spans="1:6" x14ac:dyDescent="0.25">
      <c r="A3599" t="s">
        <v>14</v>
      </c>
      <c r="B3599" t="s">
        <v>2</v>
      </c>
      <c r="C3599">
        <v>1989</v>
      </c>
      <c r="D3599">
        <v>26</v>
      </c>
      <c r="E3599" t="s">
        <v>30</v>
      </c>
      <c r="F3599">
        <v>0</v>
      </c>
    </row>
    <row r="3600" spans="1:6" x14ac:dyDescent="0.25">
      <c r="A3600" t="s">
        <v>14</v>
      </c>
      <c r="B3600" t="s">
        <v>2</v>
      </c>
      <c r="C3600">
        <v>1990</v>
      </c>
      <c r="D3600">
        <v>11</v>
      </c>
      <c r="E3600" t="s">
        <v>30</v>
      </c>
      <c r="F3600">
        <v>0</v>
      </c>
    </row>
    <row r="3601" spans="1:6" x14ac:dyDescent="0.25">
      <c r="A3601" t="s">
        <v>14</v>
      </c>
      <c r="B3601" t="s">
        <v>2</v>
      </c>
      <c r="C3601">
        <v>1991</v>
      </c>
      <c r="D3601">
        <v>35</v>
      </c>
      <c r="E3601" t="s">
        <v>30</v>
      </c>
      <c r="F3601">
        <v>0</v>
      </c>
    </row>
    <row r="3602" spans="1:6" x14ac:dyDescent="0.25">
      <c r="A3602" t="s">
        <v>14</v>
      </c>
      <c r="B3602" t="s">
        <v>2</v>
      </c>
      <c r="C3602">
        <v>1992</v>
      </c>
      <c r="D3602">
        <v>20</v>
      </c>
      <c r="E3602" t="s">
        <v>30</v>
      </c>
      <c r="F3602">
        <v>0</v>
      </c>
    </row>
    <row r="3603" spans="1:6" x14ac:dyDescent="0.25">
      <c r="A3603" t="s">
        <v>14</v>
      </c>
      <c r="B3603" t="s">
        <v>2</v>
      </c>
      <c r="C3603">
        <v>1993</v>
      </c>
      <c r="D3603">
        <v>4</v>
      </c>
      <c r="E3603" t="s">
        <v>30</v>
      </c>
      <c r="F3603">
        <v>0</v>
      </c>
    </row>
    <row r="3604" spans="1:6" x14ac:dyDescent="0.25">
      <c r="A3604" t="s">
        <v>14</v>
      </c>
      <c r="B3604" t="s">
        <v>2</v>
      </c>
      <c r="C3604">
        <v>1994</v>
      </c>
      <c r="D3604">
        <v>36</v>
      </c>
      <c r="E3604" t="s">
        <v>30</v>
      </c>
      <c r="F3604">
        <v>0</v>
      </c>
    </row>
    <row r="3605" spans="1:6" x14ac:dyDescent="0.25">
      <c r="A3605" t="s">
        <v>14</v>
      </c>
      <c r="B3605" t="s">
        <v>2</v>
      </c>
      <c r="C3605">
        <v>1995</v>
      </c>
      <c r="D3605">
        <v>13</v>
      </c>
      <c r="E3605" t="s">
        <v>30</v>
      </c>
      <c r="F3605">
        <v>0</v>
      </c>
    </row>
    <row r="3606" spans="1:6" x14ac:dyDescent="0.25">
      <c r="A3606" t="s">
        <v>14</v>
      </c>
      <c r="B3606" t="s">
        <v>2</v>
      </c>
      <c r="C3606">
        <v>1996</v>
      </c>
      <c r="D3606">
        <v>24</v>
      </c>
      <c r="E3606" t="s">
        <v>30</v>
      </c>
      <c r="F3606">
        <v>0</v>
      </c>
    </row>
    <row r="3607" spans="1:6" x14ac:dyDescent="0.25">
      <c r="A3607" t="s">
        <v>14</v>
      </c>
      <c r="B3607" t="s">
        <v>2</v>
      </c>
      <c r="C3607">
        <v>1997</v>
      </c>
      <c r="D3607">
        <v>3</v>
      </c>
      <c r="E3607" t="s">
        <v>30</v>
      </c>
      <c r="F3607">
        <v>0</v>
      </c>
    </row>
    <row r="3608" spans="1:6" x14ac:dyDescent="0.25">
      <c r="A3608" t="s">
        <v>14</v>
      </c>
      <c r="B3608" t="s">
        <v>2</v>
      </c>
      <c r="C3608">
        <v>1998</v>
      </c>
      <c r="D3608">
        <v>37</v>
      </c>
      <c r="E3608" t="s">
        <v>30</v>
      </c>
      <c r="F3608">
        <v>0</v>
      </c>
    </row>
    <row r="3609" spans="1:6" x14ac:dyDescent="0.25">
      <c r="A3609" t="s">
        <v>14</v>
      </c>
      <c r="B3609" t="s">
        <v>2</v>
      </c>
      <c r="C3609">
        <v>1999</v>
      </c>
      <c r="D3609">
        <v>14</v>
      </c>
      <c r="E3609" t="s">
        <v>30</v>
      </c>
      <c r="F3609">
        <v>0</v>
      </c>
    </row>
    <row r="3610" spans="1:6" x14ac:dyDescent="0.25">
      <c r="A3610" t="s">
        <v>14</v>
      </c>
      <c r="B3610" t="s">
        <v>2</v>
      </c>
      <c r="C3610">
        <v>2000</v>
      </c>
      <c r="D3610">
        <v>1</v>
      </c>
      <c r="E3610" t="s">
        <v>30</v>
      </c>
      <c r="F3610">
        <v>0</v>
      </c>
    </row>
    <row r="3611" spans="1:6" x14ac:dyDescent="0.25">
      <c r="A3611" t="s">
        <v>14</v>
      </c>
      <c r="B3611" t="s">
        <v>2</v>
      </c>
      <c r="C3611">
        <v>2001</v>
      </c>
      <c r="D3611">
        <v>16</v>
      </c>
      <c r="E3611" t="s">
        <v>30</v>
      </c>
      <c r="F3611">
        <v>0</v>
      </c>
    </row>
    <row r="3612" spans="1:6" x14ac:dyDescent="0.25">
      <c r="A3612" t="s">
        <v>14</v>
      </c>
      <c r="B3612" t="s">
        <v>2</v>
      </c>
      <c r="C3612">
        <v>2002</v>
      </c>
      <c r="D3612">
        <v>5</v>
      </c>
      <c r="E3612" t="s">
        <v>30</v>
      </c>
      <c r="F3612">
        <v>0</v>
      </c>
    </row>
    <row r="3613" spans="1:6" x14ac:dyDescent="0.25">
      <c r="A3613" t="s">
        <v>14</v>
      </c>
      <c r="B3613" t="s">
        <v>2</v>
      </c>
      <c r="C3613">
        <v>2003</v>
      </c>
      <c r="D3613">
        <v>19</v>
      </c>
      <c r="E3613" t="s">
        <v>30</v>
      </c>
      <c r="F3613">
        <v>0</v>
      </c>
    </row>
    <row r="3614" spans="1:6" x14ac:dyDescent="0.25">
      <c r="A3614" t="s">
        <v>14</v>
      </c>
      <c r="B3614" t="s">
        <v>2</v>
      </c>
      <c r="C3614">
        <v>2004</v>
      </c>
      <c r="D3614">
        <v>8</v>
      </c>
      <c r="E3614" t="s">
        <v>30</v>
      </c>
      <c r="F3614">
        <v>0</v>
      </c>
    </row>
    <row r="3615" spans="1:6" x14ac:dyDescent="0.25">
      <c r="A3615" t="s">
        <v>14</v>
      </c>
      <c r="B3615" t="s">
        <v>2</v>
      </c>
      <c r="C3615">
        <v>2005</v>
      </c>
      <c r="D3615">
        <v>9</v>
      </c>
      <c r="E3615" t="s">
        <v>30</v>
      </c>
      <c r="F3615">
        <v>0</v>
      </c>
    </row>
    <row r="3616" spans="1:6" x14ac:dyDescent="0.25">
      <c r="A3616" t="s">
        <v>14</v>
      </c>
      <c r="B3616" t="s">
        <v>2</v>
      </c>
      <c r="C3616">
        <v>2006</v>
      </c>
      <c r="D3616">
        <v>12</v>
      </c>
      <c r="E3616" t="s">
        <v>30</v>
      </c>
      <c r="F3616">
        <v>0</v>
      </c>
    </row>
    <row r="3617" spans="1:6" x14ac:dyDescent="0.25">
      <c r="A3617" t="s">
        <v>14</v>
      </c>
      <c r="B3617" t="s">
        <v>2</v>
      </c>
      <c r="C3617">
        <v>2007</v>
      </c>
      <c r="D3617">
        <v>21</v>
      </c>
      <c r="E3617" t="s">
        <v>30</v>
      </c>
      <c r="F3617">
        <v>0</v>
      </c>
    </row>
    <row r="3618" spans="1:6" x14ac:dyDescent="0.25">
      <c r="A3618" t="s">
        <v>14</v>
      </c>
      <c r="B3618" t="s">
        <v>2</v>
      </c>
      <c r="C3618">
        <v>2008</v>
      </c>
      <c r="D3618">
        <v>7</v>
      </c>
      <c r="E3618" t="s">
        <v>30</v>
      </c>
      <c r="F3618">
        <v>0</v>
      </c>
    </row>
    <row r="3619" spans="1:6" x14ac:dyDescent="0.25">
      <c r="A3619" t="s">
        <v>14</v>
      </c>
      <c r="B3619" t="s">
        <v>2</v>
      </c>
      <c r="C3619">
        <v>2009</v>
      </c>
      <c r="D3619">
        <v>15</v>
      </c>
      <c r="E3619" t="s">
        <v>30</v>
      </c>
      <c r="F3619">
        <v>0</v>
      </c>
    </row>
    <row r="3620" spans="1:6" x14ac:dyDescent="0.25">
      <c r="A3620" t="s">
        <v>14</v>
      </c>
      <c r="B3620" t="s">
        <v>2</v>
      </c>
      <c r="C3620">
        <v>2010</v>
      </c>
      <c r="D3620">
        <v>34</v>
      </c>
      <c r="E3620" t="s">
        <v>30</v>
      </c>
      <c r="F3620">
        <v>0</v>
      </c>
    </row>
    <row r="3621" spans="1:6" x14ac:dyDescent="0.25">
      <c r="A3621" t="s">
        <v>14</v>
      </c>
      <c r="B3621" t="s">
        <v>2</v>
      </c>
      <c r="C3621">
        <v>2011</v>
      </c>
      <c r="D3621">
        <v>22</v>
      </c>
      <c r="E3621" t="s">
        <v>30</v>
      </c>
      <c r="F3621">
        <v>0</v>
      </c>
    </row>
    <row r="3622" spans="1:6" x14ac:dyDescent="0.25">
      <c r="A3622" t="s">
        <v>14</v>
      </c>
      <c r="B3622" t="s">
        <v>2</v>
      </c>
      <c r="C3622">
        <v>2012</v>
      </c>
      <c r="D3622">
        <v>29</v>
      </c>
      <c r="E3622" t="s">
        <v>30</v>
      </c>
      <c r="F3622">
        <v>0</v>
      </c>
    </row>
    <row r="3623" spans="1:6" x14ac:dyDescent="0.25">
      <c r="A3623" t="s">
        <v>14</v>
      </c>
      <c r="B3623" t="s">
        <v>2</v>
      </c>
      <c r="C3623">
        <v>2013</v>
      </c>
      <c r="D3623">
        <v>27</v>
      </c>
      <c r="E3623" t="s">
        <v>30</v>
      </c>
      <c r="F3623">
        <v>0</v>
      </c>
    </row>
    <row r="3624" spans="1:6" x14ac:dyDescent="0.25">
      <c r="A3624" t="s">
        <v>14</v>
      </c>
      <c r="B3624" t="s">
        <v>2</v>
      </c>
      <c r="C3624">
        <v>2014</v>
      </c>
      <c r="D3624">
        <v>18</v>
      </c>
      <c r="E3624" t="s">
        <v>30</v>
      </c>
      <c r="F3624">
        <v>0</v>
      </c>
    </row>
    <row r="3625" spans="1:6" x14ac:dyDescent="0.25">
      <c r="A3625" t="s">
        <v>14</v>
      </c>
      <c r="B3625" t="s">
        <v>2</v>
      </c>
      <c r="C3625">
        <v>2015</v>
      </c>
      <c r="D3625">
        <v>33</v>
      </c>
      <c r="E3625" t="s">
        <v>30</v>
      </c>
      <c r="F3625">
        <v>0</v>
      </c>
    </row>
    <row r="3626" spans="1:6" x14ac:dyDescent="0.25">
      <c r="A3626" t="s">
        <v>14</v>
      </c>
      <c r="B3626" t="s">
        <v>2</v>
      </c>
      <c r="C3626">
        <v>2016</v>
      </c>
      <c r="D3626">
        <v>10</v>
      </c>
      <c r="E3626" t="s">
        <v>30</v>
      </c>
      <c r="F3626">
        <v>0</v>
      </c>
    </row>
    <row r="3627" spans="1:6" x14ac:dyDescent="0.25">
      <c r="A3627" t="s">
        <v>14</v>
      </c>
      <c r="B3627" t="s">
        <v>2</v>
      </c>
      <c r="C3627">
        <v>2017</v>
      </c>
      <c r="D3627">
        <v>2</v>
      </c>
      <c r="E3627" t="s">
        <v>30</v>
      </c>
      <c r="F3627">
        <v>0</v>
      </c>
    </row>
    <row r="3628" spans="1:6" x14ac:dyDescent="0.25">
      <c r="A3628" t="s">
        <v>14</v>
      </c>
      <c r="B3628" t="s">
        <v>2</v>
      </c>
      <c r="C3628">
        <v>2018</v>
      </c>
      <c r="D3628">
        <v>23</v>
      </c>
      <c r="E3628" t="s">
        <v>30</v>
      </c>
      <c r="F3628">
        <v>0</v>
      </c>
    </row>
    <row r="3629" spans="1:6" x14ac:dyDescent="0.25">
      <c r="A3629" t="s">
        <v>14</v>
      </c>
      <c r="B3629" t="s">
        <v>2</v>
      </c>
      <c r="C3629">
        <v>1980</v>
      </c>
      <c r="D3629">
        <v>31</v>
      </c>
      <c r="E3629" t="s">
        <v>31</v>
      </c>
      <c r="F3629">
        <v>0.24143897794029195</v>
      </c>
    </row>
    <row r="3630" spans="1:6" x14ac:dyDescent="0.25">
      <c r="A3630" t="s">
        <v>14</v>
      </c>
      <c r="B3630" t="s">
        <v>2</v>
      </c>
      <c r="C3630">
        <v>1981</v>
      </c>
      <c r="D3630">
        <v>39</v>
      </c>
      <c r="E3630" t="s">
        <v>31</v>
      </c>
      <c r="F3630">
        <v>0.24196125428446114</v>
      </c>
    </row>
    <row r="3631" spans="1:6" x14ac:dyDescent="0.25">
      <c r="A3631" t="s">
        <v>14</v>
      </c>
      <c r="B3631" t="s">
        <v>2</v>
      </c>
      <c r="C3631">
        <v>1982</v>
      </c>
      <c r="D3631">
        <v>28</v>
      </c>
      <c r="E3631" t="s">
        <v>31</v>
      </c>
      <c r="F3631">
        <v>0.2407132478174499</v>
      </c>
    </row>
    <row r="3632" spans="1:6" x14ac:dyDescent="0.25">
      <c r="A3632" t="s">
        <v>14</v>
      </c>
      <c r="B3632" t="s">
        <v>2</v>
      </c>
      <c r="C3632">
        <v>1983</v>
      </c>
      <c r="D3632">
        <v>6</v>
      </c>
      <c r="E3632" t="s">
        <v>31</v>
      </c>
      <c r="F3632">
        <v>0.23961611658609897</v>
      </c>
    </row>
    <row r="3633" spans="1:6" x14ac:dyDescent="0.25">
      <c r="A3633" t="s">
        <v>14</v>
      </c>
      <c r="B3633" t="s">
        <v>2</v>
      </c>
      <c r="C3633">
        <v>1984</v>
      </c>
      <c r="D3633">
        <v>17</v>
      </c>
      <c r="E3633" t="s">
        <v>31</v>
      </c>
      <c r="F3633">
        <v>0.23971733881318319</v>
      </c>
    </row>
    <row r="3634" spans="1:6" x14ac:dyDescent="0.25">
      <c r="A3634" t="s">
        <v>14</v>
      </c>
      <c r="B3634" t="s">
        <v>2</v>
      </c>
      <c r="C3634">
        <v>1985</v>
      </c>
      <c r="D3634">
        <v>30</v>
      </c>
      <c r="E3634" t="s">
        <v>31</v>
      </c>
      <c r="F3634">
        <v>0.24397165503902707</v>
      </c>
    </row>
    <row r="3635" spans="1:6" x14ac:dyDescent="0.25">
      <c r="A3635" t="s">
        <v>14</v>
      </c>
      <c r="B3635" t="s">
        <v>2</v>
      </c>
      <c r="C3635">
        <v>1986</v>
      </c>
      <c r="D3635">
        <v>38</v>
      </c>
      <c r="E3635" t="s">
        <v>31</v>
      </c>
      <c r="F3635">
        <v>0.24241981467498241</v>
      </c>
    </row>
    <row r="3636" spans="1:6" x14ac:dyDescent="0.25">
      <c r="A3636" t="s">
        <v>14</v>
      </c>
      <c r="B3636" t="s">
        <v>2</v>
      </c>
      <c r="C3636">
        <v>1987</v>
      </c>
      <c r="D3636">
        <v>25</v>
      </c>
      <c r="E3636" t="s">
        <v>31</v>
      </c>
      <c r="F3636">
        <v>0.24146217400115996</v>
      </c>
    </row>
    <row r="3637" spans="1:6" x14ac:dyDescent="0.25">
      <c r="A3637" t="s">
        <v>14</v>
      </c>
      <c r="B3637" t="s">
        <v>2</v>
      </c>
      <c r="C3637">
        <v>1988</v>
      </c>
      <c r="D3637">
        <v>32</v>
      </c>
      <c r="E3637" t="s">
        <v>31</v>
      </c>
      <c r="F3637">
        <v>0.24264870782965292</v>
      </c>
    </row>
    <row r="3638" spans="1:6" x14ac:dyDescent="0.25">
      <c r="A3638" t="s">
        <v>14</v>
      </c>
      <c r="B3638" t="s">
        <v>2</v>
      </c>
      <c r="C3638">
        <v>1989</v>
      </c>
      <c r="D3638">
        <v>26</v>
      </c>
      <c r="E3638" t="s">
        <v>31</v>
      </c>
      <c r="F3638">
        <v>0.23993434542700892</v>
      </c>
    </row>
    <row r="3639" spans="1:6" x14ac:dyDescent="0.25">
      <c r="A3639" t="s">
        <v>14</v>
      </c>
      <c r="B3639" t="s">
        <v>2</v>
      </c>
      <c r="C3639">
        <v>1990</v>
      </c>
      <c r="D3639">
        <v>11</v>
      </c>
      <c r="E3639" t="s">
        <v>31</v>
      </c>
      <c r="F3639">
        <v>0.24109324979358457</v>
      </c>
    </row>
    <row r="3640" spans="1:6" x14ac:dyDescent="0.25">
      <c r="A3640" t="s">
        <v>14</v>
      </c>
      <c r="B3640" t="s">
        <v>2</v>
      </c>
      <c r="C3640">
        <v>1991</v>
      </c>
      <c r="D3640">
        <v>35</v>
      </c>
      <c r="E3640" t="s">
        <v>31</v>
      </c>
      <c r="F3640">
        <v>0.24112963555840364</v>
      </c>
    </row>
    <row r="3641" spans="1:6" x14ac:dyDescent="0.25">
      <c r="A3641" t="s">
        <v>14</v>
      </c>
      <c r="B3641" t="s">
        <v>2</v>
      </c>
      <c r="C3641">
        <v>1992</v>
      </c>
      <c r="D3641">
        <v>20</v>
      </c>
      <c r="E3641" t="s">
        <v>31</v>
      </c>
      <c r="F3641">
        <v>0.23989354276320449</v>
      </c>
    </row>
    <row r="3642" spans="1:6" x14ac:dyDescent="0.25">
      <c r="A3642" t="s">
        <v>14</v>
      </c>
      <c r="B3642" t="s">
        <v>2</v>
      </c>
      <c r="C3642">
        <v>1993</v>
      </c>
      <c r="D3642">
        <v>4</v>
      </c>
      <c r="E3642" t="s">
        <v>31</v>
      </c>
      <c r="F3642">
        <v>0.23974952331514482</v>
      </c>
    </row>
    <row r="3643" spans="1:6" x14ac:dyDescent="0.25">
      <c r="A3643" t="s">
        <v>14</v>
      </c>
      <c r="B3643" t="s">
        <v>2</v>
      </c>
      <c r="C3643">
        <v>1994</v>
      </c>
      <c r="D3643">
        <v>36</v>
      </c>
      <c r="E3643" t="s">
        <v>31</v>
      </c>
      <c r="F3643">
        <v>0.24114310651496201</v>
      </c>
    </row>
    <row r="3644" spans="1:6" x14ac:dyDescent="0.25">
      <c r="A3644" t="s">
        <v>14</v>
      </c>
      <c r="B3644" t="s">
        <v>2</v>
      </c>
      <c r="C3644">
        <v>1995</v>
      </c>
      <c r="D3644">
        <v>13</v>
      </c>
      <c r="E3644" t="s">
        <v>31</v>
      </c>
      <c r="F3644">
        <v>0.24104468055536388</v>
      </c>
    </row>
    <row r="3645" spans="1:6" x14ac:dyDescent="0.25">
      <c r="A3645" t="s">
        <v>14</v>
      </c>
      <c r="B3645" t="s">
        <v>2</v>
      </c>
      <c r="C3645">
        <v>1996</v>
      </c>
      <c r="D3645">
        <v>24</v>
      </c>
      <c r="E3645" t="s">
        <v>31</v>
      </c>
      <c r="F3645">
        <v>0.24124198520221291</v>
      </c>
    </row>
    <row r="3646" spans="1:6" x14ac:dyDescent="0.25">
      <c r="A3646" t="s">
        <v>14</v>
      </c>
      <c r="B3646" t="s">
        <v>2</v>
      </c>
      <c r="C3646">
        <v>1997</v>
      </c>
      <c r="D3646">
        <v>3</v>
      </c>
      <c r="E3646" t="s">
        <v>31</v>
      </c>
      <c r="F3646">
        <v>0.23949624664453573</v>
      </c>
    </row>
    <row r="3647" spans="1:6" x14ac:dyDescent="0.25">
      <c r="A3647" t="s">
        <v>14</v>
      </c>
      <c r="B3647" t="s">
        <v>2</v>
      </c>
      <c r="C3647">
        <v>1998</v>
      </c>
      <c r="D3647">
        <v>37</v>
      </c>
      <c r="E3647" t="s">
        <v>31</v>
      </c>
      <c r="F3647">
        <v>0.24209058853993135</v>
      </c>
    </row>
    <row r="3648" spans="1:6" x14ac:dyDescent="0.25">
      <c r="A3648" t="s">
        <v>14</v>
      </c>
      <c r="B3648" t="s">
        <v>2</v>
      </c>
      <c r="C3648">
        <v>1999</v>
      </c>
      <c r="D3648">
        <v>14</v>
      </c>
      <c r="E3648" t="s">
        <v>31</v>
      </c>
      <c r="F3648">
        <v>0.24000587731168271</v>
      </c>
    </row>
    <row r="3649" spans="1:6" x14ac:dyDescent="0.25">
      <c r="A3649" t="s">
        <v>14</v>
      </c>
      <c r="B3649" t="s">
        <v>2</v>
      </c>
      <c r="C3649">
        <v>2000</v>
      </c>
      <c r="D3649">
        <v>1</v>
      </c>
      <c r="E3649" t="s">
        <v>31</v>
      </c>
      <c r="F3649">
        <v>0.23910869422308195</v>
      </c>
    </row>
    <row r="3650" spans="1:6" x14ac:dyDescent="0.25">
      <c r="A3650" t="s">
        <v>14</v>
      </c>
      <c r="B3650" t="s">
        <v>2</v>
      </c>
      <c r="C3650">
        <v>2001</v>
      </c>
      <c r="D3650">
        <v>16</v>
      </c>
      <c r="E3650" t="s">
        <v>31</v>
      </c>
      <c r="F3650">
        <v>0.2383588019530152</v>
      </c>
    </row>
    <row r="3651" spans="1:6" x14ac:dyDescent="0.25">
      <c r="A3651" t="s">
        <v>14</v>
      </c>
      <c r="B3651" t="s">
        <v>2</v>
      </c>
      <c r="C3651">
        <v>2002</v>
      </c>
      <c r="D3651">
        <v>5</v>
      </c>
      <c r="E3651" t="s">
        <v>31</v>
      </c>
      <c r="F3651">
        <v>0.23760032581528931</v>
      </c>
    </row>
    <row r="3652" spans="1:6" x14ac:dyDescent="0.25">
      <c r="A3652" t="s">
        <v>14</v>
      </c>
      <c r="B3652" t="s">
        <v>2</v>
      </c>
      <c r="C3652">
        <v>2003</v>
      </c>
      <c r="D3652">
        <v>19</v>
      </c>
      <c r="E3652" t="s">
        <v>31</v>
      </c>
      <c r="F3652">
        <v>0.23771324557020834</v>
      </c>
    </row>
    <row r="3653" spans="1:6" x14ac:dyDescent="0.25">
      <c r="A3653" t="s">
        <v>14</v>
      </c>
      <c r="B3653" t="s">
        <v>2</v>
      </c>
      <c r="C3653">
        <v>2004</v>
      </c>
      <c r="D3653">
        <v>8</v>
      </c>
      <c r="E3653" t="s">
        <v>31</v>
      </c>
      <c r="F3653">
        <v>0.2378368052262137</v>
      </c>
    </row>
    <row r="3654" spans="1:6" x14ac:dyDescent="0.25">
      <c r="A3654" t="s">
        <v>14</v>
      </c>
      <c r="B3654" t="s">
        <v>2</v>
      </c>
      <c r="C3654">
        <v>2005</v>
      </c>
      <c r="D3654">
        <v>9</v>
      </c>
      <c r="E3654" t="s">
        <v>31</v>
      </c>
      <c r="F3654">
        <v>0.23780549218232908</v>
      </c>
    </row>
    <row r="3655" spans="1:6" x14ac:dyDescent="0.25">
      <c r="A3655" t="s">
        <v>14</v>
      </c>
      <c r="B3655" t="s">
        <v>2</v>
      </c>
      <c r="C3655">
        <v>2006</v>
      </c>
      <c r="D3655">
        <v>12</v>
      </c>
      <c r="E3655" t="s">
        <v>31</v>
      </c>
      <c r="F3655">
        <v>0.23770254999237395</v>
      </c>
    </row>
    <row r="3656" spans="1:6" x14ac:dyDescent="0.25">
      <c r="A3656" t="s">
        <v>14</v>
      </c>
      <c r="B3656" t="s">
        <v>2</v>
      </c>
      <c r="C3656">
        <v>2007</v>
      </c>
      <c r="D3656">
        <v>21</v>
      </c>
      <c r="E3656" t="s">
        <v>31</v>
      </c>
      <c r="F3656">
        <v>0.23936746556144897</v>
      </c>
    </row>
    <row r="3657" spans="1:6" x14ac:dyDescent="0.25">
      <c r="A3657" t="s">
        <v>14</v>
      </c>
      <c r="B3657" t="s">
        <v>2</v>
      </c>
      <c r="C3657">
        <v>2008</v>
      </c>
      <c r="D3657">
        <v>7</v>
      </c>
      <c r="E3657" t="s">
        <v>31</v>
      </c>
      <c r="F3657">
        <v>0.23785420216748987</v>
      </c>
    </row>
    <row r="3658" spans="1:6" x14ac:dyDescent="0.25">
      <c r="A3658" t="s">
        <v>14</v>
      </c>
      <c r="B3658" t="s">
        <v>2</v>
      </c>
      <c r="C3658">
        <v>2009</v>
      </c>
      <c r="D3658">
        <v>15</v>
      </c>
      <c r="E3658" t="s">
        <v>31</v>
      </c>
      <c r="F3658">
        <v>0.23762726191767425</v>
      </c>
    </row>
    <row r="3659" spans="1:6" x14ac:dyDescent="0.25">
      <c r="A3659" t="s">
        <v>14</v>
      </c>
      <c r="B3659" t="s">
        <v>2</v>
      </c>
      <c r="C3659">
        <v>2010</v>
      </c>
      <c r="D3659">
        <v>34</v>
      </c>
      <c r="E3659" t="s">
        <v>31</v>
      </c>
      <c r="F3659">
        <v>0.23914363055006932</v>
      </c>
    </row>
    <row r="3660" spans="1:6" x14ac:dyDescent="0.25">
      <c r="A3660" t="s">
        <v>14</v>
      </c>
      <c r="B3660" t="s">
        <v>2</v>
      </c>
      <c r="C3660">
        <v>2011</v>
      </c>
      <c r="D3660">
        <v>22</v>
      </c>
      <c r="E3660" t="s">
        <v>31</v>
      </c>
      <c r="F3660">
        <v>0.23796119824154482</v>
      </c>
    </row>
    <row r="3661" spans="1:6" x14ac:dyDescent="0.25">
      <c r="A3661" t="s">
        <v>14</v>
      </c>
      <c r="B3661" t="s">
        <v>2</v>
      </c>
      <c r="C3661">
        <v>2012</v>
      </c>
      <c r="D3661">
        <v>29</v>
      </c>
      <c r="E3661" t="s">
        <v>31</v>
      </c>
      <c r="F3661">
        <v>0.23793579850289306</v>
      </c>
    </row>
    <row r="3662" spans="1:6" x14ac:dyDescent="0.25">
      <c r="A3662" t="s">
        <v>14</v>
      </c>
      <c r="B3662" t="s">
        <v>2</v>
      </c>
      <c r="C3662">
        <v>2013</v>
      </c>
      <c r="D3662">
        <v>27</v>
      </c>
      <c r="E3662" t="s">
        <v>31</v>
      </c>
      <c r="F3662">
        <v>0.2390329301012446</v>
      </c>
    </row>
    <row r="3663" spans="1:6" x14ac:dyDescent="0.25">
      <c r="A3663" t="s">
        <v>14</v>
      </c>
      <c r="B3663" t="s">
        <v>2</v>
      </c>
      <c r="C3663">
        <v>2014</v>
      </c>
      <c r="D3663">
        <v>18</v>
      </c>
      <c r="E3663" t="s">
        <v>31</v>
      </c>
      <c r="F3663">
        <v>0.23797656641405435</v>
      </c>
    </row>
    <row r="3664" spans="1:6" x14ac:dyDescent="0.25">
      <c r="A3664" t="s">
        <v>14</v>
      </c>
      <c r="B3664" t="s">
        <v>2</v>
      </c>
      <c r="C3664">
        <v>2015</v>
      </c>
      <c r="D3664">
        <v>33</v>
      </c>
      <c r="E3664" t="s">
        <v>31</v>
      </c>
      <c r="F3664">
        <v>0.23760394333832585</v>
      </c>
    </row>
    <row r="3665" spans="1:6" x14ac:dyDescent="0.25">
      <c r="A3665" t="s">
        <v>14</v>
      </c>
      <c r="B3665" t="s">
        <v>2</v>
      </c>
      <c r="C3665">
        <v>2016</v>
      </c>
      <c r="D3665">
        <v>10</v>
      </c>
      <c r="E3665" t="s">
        <v>31</v>
      </c>
      <c r="F3665">
        <v>0.23776253877894363</v>
      </c>
    </row>
    <row r="3666" spans="1:6" x14ac:dyDescent="0.25">
      <c r="A3666" t="s">
        <v>14</v>
      </c>
      <c r="B3666" t="s">
        <v>2</v>
      </c>
      <c r="C3666">
        <v>2017</v>
      </c>
      <c r="D3666">
        <v>2</v>
      </c>
      <c r="E3666" t="s">
        <v>31</v>
      </c>
      <c r="F3666">
        <v>0.23771414665393475</v>
      </c>
    </row>
    <row r="3667" spans="1:6" x14ac:dyDescent="0.25">
      <c r="A3667" t="s">
        <v>14</v>
      </c>
      <c r="B3667" t="s">
        <v>2</v>
      </c>
      <c r="C3667">
        <v>2018</v>
      </c>
      <c r="D3667">
        <v>23</v>
      </c>
      <c r="E3667" t="s">
        <v>31</v>
      </c>
      <c r="F3667">
        <v>0.23778325740523334</v>
      </c>
    </row>
    <row r="3668" spans="1:6" x14ac:dyDescent="0.25">
      <c r="A3668" t="s">
        <v>14</v>
      </c>
      <c r="B3668" t="s">
        <v>2</v>
      </c>
      <c r="C3668">
        <v>1980</v>
      </c>
      <c r="D3668">
        <v>31</v>
      </c>
      <c r="E3668" t="s">
        <v>32</v>
      </c>
      <c r="F3668">
        <v>0</v>
      </c>
    </row>
    <row r="3669" spans="1:6" x14ac:dyDescent="0.25">
      <c r="A3669" t="s">
        <v>14</v>
      </c>
      <c r="B3669" t="s">
        <v>2</v>
      </c>
      <c r="C3669">
        <v>1981</v>
      </c>
      <c r="D3669">
        <v>39</v>
      </c>
      <c r="E3669" t="s">
        <v>32</v>
      </c>
      <c r="F3669">
        <v>0</v>
      </c>
    </row>
    <row r="3670" spans="1:6" x14ac:dyDescent="0.25">
      <c r="A3670" t="s">
        <v>14</v>
      </c>
      <c r="B3670" t="s">
        <v>2</v>
      </c>
      <c r="C3670">
        <v>1982</v>
      </c>
      <c r="D3670">
        <v>28</v>
      </c>
      <c r="E3670" t="s">
        <v>32</v>
      </c>
      <c r="F3670">
        <v>0</v>
      </c>
    </row>
    <row r="3671" spans="1:6" x14ac:dyDescent="0.25">
      <c r="A3671" t="s">
        <v>14</v>
      </c>
      <c r="B3671" t="s">
        <v>2</v>
      </c>
      <c r="C3671">
        <v>1983</v>
      </c>
      <c r="D3671">
        <v>6</v>
      </c>
      <c r="E3671" t="s">
        <v>32</v>
      </c>
      <c r="F3671">
        <v>0</v>
      </c>
    </row>
    <row r="3672" spans="1:6" x14ac:dyDescent="0.25">
      <c r="A3672" t="s">
        <v>14</v>
      </c>
      <c r="B3672" t="s">
        <v>2</v>
      </c>
      <c r="C3672">
        <v>1984</v>
      </c>
      <c r="D3672">
        <v>17</v>
      </c>
      <c r="E3672" t="s">
        <v>32</v>
      </c>
      <c r="F3672">
        <v>0</v>
      </c>
    </row>
    <row r="3673" spans="1:6" x14ac:dyDescent="0.25">
      <c r="A3673" t="s">
        <v>14</v>
      </c>
      <c r="B3673" t="s">
        <v>2</v>
      </c>
      <c r="C3673">
        <v>1985</v>
      </c>
      <c r="D3673">
        <v>30</v>
      </c>
      <c r="E3673" t="s">
        <v>32</v>
      </c>
      <c r="F3673">
        <v>0</v>
      </c>
    </row>
    <row r="3674" spans="1:6" x14ac:dyDescent="0.25">
      <c r="A3674" t="s">
        <v>14</v>
      </c>
      <c r="B3674" t="s">
        <v>2</v>
      </c>
      <c r="C3674">
        <v>1986</v>
      </c>
      <c r="D3674">
        <v>38</v>
      </c>
      <c r="E3674" t="s">
        <v>32</v>
      </c>
      <c r="F3674">
        <v>0</v>
      </c>
    </row>
    <row r="3675" spans="1:6" x14ac:dyDescent="0.25">
      <c r="A3675" t="s">
        <v>14</v>
      </c>
      <c r="B3675" t="s">
        <v>2</v>
      </c>
      <c r="C3675">
        <v>1987</v>
      </c>
      <c r="D3675">
        <v>25</v>
      </c>
      <c r="E3675" t="s">
        <v>32</v>
      </c>
      <c r="F3675">
        <v>0</v>
      </c>
    </row>
    <row r="3676" spans="1:6" x14ac:dyDescent="0.25">
      <c r="A3676" t="s">
        <v>14</v>
      </c>
      <c r="B3676" t="s">
        <v>2</v>
      </c>
      <c r="C3676">
        <v>1988</v>
      </c>
      <c r="D3676">
        <v>32</v>
      </c>
      <c r="E3676" t="s">
        <v>32</v>
      </c>
      <c r="F3676">
        <v>0</v>
      </c>
    </row>
    <row r="3677" spans="1:6" x14ac:dyDescent="0.25">
      <c r="A3677" t="s">
        <v>14</v>
      </c>
      <c r="B3677" t="s">
        <v>2</v>
      </c>
      <c r="C3677">
        <v>1989</v>
      </c>
      <c r="D3677">
        <v>26</v>
      </c>
      <c r="E3677" t="s">
        <v>32</v>
      </c>
      <c r="F3677">
        <v>0</v>
      </c>
    </row>
    <row r="3678" spans="1:6" x14ac:dyDescent="0.25">
      <c r="A3678" t="s">
        <v>14</v>
      </c>
      <c r="B3678" t="s">
        <v>2</v>
      </c>
      <c r="C3678">
        <v>1990</v>
      </c>
      <c r="D3678">
        <v>11</v>
      </c>
      <c r="E3678" t="s">
        <v>32</v>
      </c>
      <c r="F3678">
        <v>0</v>
      </c>
    </row>
    <row r="3679" spans="1:6" x14ac:dyDescent="0.25">
      <c r="A3679" t="s">
        <v>14</v>
      </c>
      <c r="B3679" t="s">
        <v>2</v>
      </c>
      <c r="C3679">
        <v>1991</v>
      </c>
      <c r="D3679">
        <v>35</v>
      </c>
      <c r="E3679" t="s">
        <v>32</v>
      </c>
      <c r="F3679">
        <v>0</v>
      </c>
    </row>
    <row r="3680" spans="1:6" x14ac:dyDescent="0.25">
      <c r="A3680" t="s">
        <v>14</v>
      </c>
      <c r="B3680" t="s">
        <v>2</v>
      </c>
      <c r="C3680">
        <v>1992</v>
      </c>
      <c r="D3680">
        <v>20</v>
      </c>
      <c r="E3680" t="s">
        <v>32</v>
      </c>
      <c r="F3680">
        <v>0</v>
      </c>
    </row>
    <row r="3681" spans="1:6" x14ac:dyDescent="0.25">
      <c r="A3681" t="s">
        <v>14</v>
      </c>
      <c r="B3681" t="s">
        <v>2</v>
      </c>
      <c r="C3681">
        <v>1993</v>
      </c>
      <c r="D3681">
        <v>4</v>
      </c>
      <c r="E3681" t="s">
        <v>32</v>
      </c>
      <c r="F3681">
        <v>0</v>
      </c>
    </row>
    <row r="3682" spans="1:6" x14ac:dyDescent="0.25">
      <c r="A3682" t="s">
        <v>14</v>
      </c>
      <c r="B3682" t="s">
        <v>2</v>
      </c>
      <c r="C3682">
        <v>1994</v>
      </c>
      <c r="D3682">
        <v>36</v>
      </c>
      <c r="E3682" t="s">
        <v>32</v>
      </c>
      <c r="F3682">
        <v>0</v>
      </c>
    </row>
    <row r="3683" spans="1:6" x14ac:dyDescent="0.25">
      <c r="A3683" t="s">
        <v>14</v>
      </c>
      <c r="B3683" t="s">
        <v>2</v>
      </c>
      <c r="C3683">
        <v>1995</v>
      </c>
      <c r="D3683">
        <v>13</v>
      </c>
      <c r="E3683" t="s">
        <v>32</v>
      </c>
      <c r="F3683">
        <v>0</v>
      </c>
    </row>
    <row r="3684" spans="1:6" x14ac:dyDescent="0.25">
      <c r="A3684" t="s">
        <v>14</v>
      </c>
      <c r="B3684" t="s">
        <v>2</v>
      </c>
      <c r="C3684">
        <v>1996</v>
      </c>
      <c r="D3684">
        <v>24</v>
      </c>
      <c r="E3684" t="s">
        <v>32</v>
      </c>
      <c r="F3684">
        <v>0</v>
      </c>
    </row>
    <row r="3685" spans="1:6" x14ac:dyDescent="0.25">
      <c r="A3685" t="s">
        <v>14</v>
      </c>
      <c r="B3685" t="s">
        <v>2</v>
      </c>
      <c r="C3685">
        <v>1997</v>
      </c>
      <c r="D3685">
        <v>3</v>
      </c>
      <c r="E3685" t="s">
        <v>32</v>
      </c>
      <c r="F3685">
        <v>0</v>
      </c>
    </row>
    <row r="3686" spans="1:6" x14ac:dyDescent="0.25">
      <c r="A3686" t="s">
        <v>14</v>
      </c>
      <c r="B3686" t="s">
        <v>2</v>
      </c>
      <c r="C3686">
        <v>1998</v>
      </c>
      <c r="D3686">
        <v>37</v>
      </c>
      <c r="E3686" t="s">
        <v>32</v>
      </c>
      <c r="F3686">
        <v>0</v>
      </c>
    </row>
    <row r="3687" spans="1:6" x14ac:dyDescent="0.25">
      <c r="A3687" t="s">
        <v>14</v>
      </c>
      <c r="B3687" t="s">
        <v>2</v>
      </c>
      <c r="C3687">
        <v>1999</v>
      </c>
      <c r="D3687">
        <v>14</v>
      </c>
      <c r="E3687" t="s">
        <v>32</v>
      </c>
      <c r="F3687">
        <v>0</v>
      </c>
    </row>
    <row r="3688" spans="1:6" x14ac:dyDescent="0.25">
      <c r="A3688" t="s">
        <v>14</v>
      </c>
      <c r="B3688" t="s">
        <v>2</v>
      </c>
      <c r="C3688">
        <v>2000</v>
      </c>
      <c r="D3688">
        <v>1</v>
      </c>
      <c r="E3688" t="s">
        <v>32</v>
      </c>
      <c r="F3688">
        <v>0</v>
      </c>
    </row>
    <row r="3689" spans="1:6" x14ac:dyDescent="0.25">
      <c r="A3689" t="s">
        <v>14</v>
      </c>
      <c r="B3689" t="s">
        <v>2</v>
      </c>
      <c r="C3689">
        <v>2001</v>
      </c>
      <c r="D3689">
        <v>16</v>
      </c>
      <c r="E3689" t="s">
        <v>32</v>
      </c>
      <c r="F3689">
        <v>0</v>
      </c>
    </row>
    <row r="3690" spans="1:6" x14ac:dyDescent="0.25">
      <c r="A3690" t="s">
        <v>14</v>
      </c>
      <c r="B3690" t="s">
        <v>2</v>
      </c>
      <c r="C3690">
        <v>2002</v>
      </c>
      <c r="D3690">
        <v>5</v>
      </c>
      <c r="E3690" t="s">
        <v>32</v>
      </c>
      <c r="F3690">
        <v>0</v>
      </c>
    </row>
    <row r="3691" spans="1:6" x14ac:dyDescent="0.25">
      <c r="A3691" t="s">
        <v>14</v>
      </c>
      <c r="B3691" t="s">
        <v>2</v>
      </c>
      <c r="C3691">
        <v>2003</v>
      </c>
      <c r="D3691">
        <v>19</v>
      </c>
      <c r="E3691" t="s">
        <v>32</v>
      </c>
      <c r="F3691">
        <v>0</v>
      </c>
    </row>
    <row r="3692" spans="1:6" x14ac:dyDescent="0.25">
      <c r="A3692" t="s">
        <v>14</v>
      </c>
      <c r="B3692" t="s">
        <v>2</v>
      </c>
      <c r="C3692">
        <v>2004</v>
      </c>
      <c r="D3692">
        <v>8</v>
      </c>
      <c r="E3692" t="s">
        <v>32</v>
      </c>
      <c r="F3692">
        <v>0</v>
      </c>
    </row>
    <row r="3693" spans="1:6" x14ac:dyDescent="0.25">
      <c r="A3693" t="s">
        <v>14</v>
      </c>
      <c r="B3693" t="s">
        <v>2</v>
      </c>
      <c r="C3693">
        <v>2005</v>
      </c>
      <c r="D3693">
        <v>9</v>
      </c>
      <c r="E3693" t="s">
        <v>32</v>
      </c>
      <c r="F3693">
        <v>0</v>
      </c>
    </row>
    <row r="3694" spans="1:6" x14ac:dyDescent="0.25">
      <c r="A3694" t="s">
        <v>14</v>
      </c>
      <c r="B3694" t="s">
        <v>2</v>
      </c>
      <c r="C3694">
        <v>2006</v>
      </c>
      <c r="D3694">
        <v>12</v>
      </c>
      <c r="E3694" t="s">
        <v>32</v>
      </c>
      <c r="F3694">
        <v>0</v>
      </c>
    </row>
    <row r="3695" spans="1:6" x14ac:dyDescent="0.25">
      <c r="A3695" t="s">
        <v>14</v>
      </c>
      <c r="B3695" t="s">
        <v>2</v>
      </c>
      <c r="C3695">
        <v>2007</v>
      </c>
      <c r="D3695">
        <v>21</v>
      </c>
      <c r="E3695" t="s">
        <v>32</v>
      </c>
      <c r="F3695">
        <v>0</v>
      </c>
    </row>
    <row r="3696" spans="1:6" x14ac:dyDescent="0.25">
      <c r="A3696" t="s">
        <v>14</v>
      </c>
      <c r="B3696" t="s">
        <v>2</v>
      </c>
      <c r="C3696">
        <v>2008</v>
      </c>
      <c r="D3696">
        <v>7</v>
      </c>
      <c r="E3696" t="s">
        <v>32</v>
      </c>
      <c r="F3696">
        <v>0</v>
      </c>
    </row>
    <row r="3697" spans="1:6" x14ac:dyDescent="0.25">
      <c r="A3697" t="s">
        <v>14</v>
      </c>
      <c r="B3697" t="s">
        <v>2</v>
      </c>
      <c r="C3697">
        <v>2009</v>
      </c>
      <c r="D3697">
        <v>15</v>
      </c>
      <c r="E3697" t="s">
        <v>32</v>
      </c>
      <c r="F3697">
        <v>0</v>
      </c>
    </row>
    <row r="3698" spans="1:6" x14ac:dyDescent="0.25">
      <c r="A3698" t="s">
        <v>14</v>
      </c>
      <c r="B3698" t="s">
        <v>2</v>
      </c>
      <c r="C3698">
        <v>2010</v>
      </c>
      <c r="D3698">
        <v>34</v>
      </c>
      <c r="E3698" t="s">
        <v>32</v>
      </c>
      <c r="F3698">
        <v>0</v>
      </c>
    </row>
    <row r="3699" spans="1:6" x14ac:dyDescent="0.25">
      <c r="A3699" t="s">
        <v>14</v>
      </c>
      <c r="B3699" t="s">
        <v>2</v>
      </c>
      <c r="C3699">
        <v>2011</v>
      </c>
      <c r="D3699">
        <v>22</v>
      </c>
      <c r="E3699" t="s">
        <v>32</v>
      </c>
      <c r="F3699">
        <v>0</v>
      </c>
    </row>
    <row r="3700" spans="1:6" x14ac:dyDescent="0.25">
      <c r="A3700" t="s">
        <v>14</v>
      </c>
      <c r="B3700" t="s">
        <v>2</v>
      </c>
      <c r="C3700">
        <v>2012</v>
      </c>
      <c r="D3700">
        <v>29</v>
      </c>
      <c r="E3700" t="s">
        <v>32</v>
      </c>
      <c r="F3700">
        <v>0</v>
      </c>
    </row>
    <row r="3701" spans="1:6" x14ac:dyDescent="0.25">
      <c r="A3701" t="s">
        <v>14</v>
      </c>
      <c r="B3701" t="s">
        <v>2</v>
      </c>
      <c r="C3701">
        <v>2013</v>
      </c>
      <c r="D3701">
        <v>27</v>
      </c>
      <c r="E3701" t="s">
        <v>32</v>
      </c>
      <c r="F3701">
        <v>0</v>
      </c>
    </row>
    <row r="3702" spans="1:6" x14ac:dyDescent="0.25">
      <c r="A3702" t="s">
        <v>14</v>
      </c>
      <c r="B3702" t="s">
        <v>2</v>
      </c>
      <c r="C3702">
        <v>2014</v>
      </c>
      <c r="D3702">
        <v>18</v>
      </c>
      <c r="E3702" t="s">
        <v>32</v>
      </c>
      <c r="F3702">
        <v>0</v>
      </c>
    </row>
    <row r="3703" spans="1:6" x14ac:dyDescent="0.25">
      <c r="A3703" t="s">
        <v>14</v>
      </c>
      <c r="B3703" t="s">
        <v>2</v>
      </c>
      <c r="C3703">
        <v>2015</v>
      </c>
      <c r="D3703">
        <v>33</v>
      </c>
      <c r="E3703" t="s">
        <v>32</v>
      </c>
      <c r="F3703">
        <v>0</v>
      </c>
    </row>
    <row r="3704" spans="1:6" x14ac:dyDescent="0.25">
      <c r="A3704" t="s">
        <v>14</v>
      </c>
      <c r="B3704" t="s">
        <v>2</v>
      </c>
      <c r="C3704">
        <v>2016</v>
      </c>
      <c r="D3704">
        <v>10</v>
      </c>
      <c r="E3704" t="s">
        <v>32</v>
      </c>
      <c r="F3704">
        <v>0</v>
      </c>
    </row>
    <row r="3705" spans="1:6" x14ac:dyDescent="0.25">
      <c r="A3705" t="s">
        <v>14</v>
      </c>
      <c r="B3705" t="s">
        <v>2</v>
      </c>
      <c r="C3705">
        <v>2017</v>
      </c>
      <c r="D3705">
        <v>2</v>
      </c>
      <c r="E3705" t="s">
        <v>32</v>
      </c>
      <c r="F3705">
        <v>0</v>
      </c>
    </row>
    <row r="3706" spans="1:6" x14ac:dyDescent="0.25">
      <c r="A3706" t="s">
        <v>14</v>
      </c>
      <c r="B3706" t="s">
        <v>2</v>
      </c>
      <c r="C3706">
        <v>2018</v>
      </c>
      <c r="D3706">
        <v>23</v>
      </c>
      <c r="E3706" t="s">
        <v>32</v>
      </c>
      <c r="F3706">
        <v>0</v>
      </c>
    </row>
    <row r="3707" spans="1:6" x14ac:dyDescent="0.25">
      <c r="A3707" t="s">
        <v>14</v>
      </c>
      <c r="B3707" t="s">
        <v>2</v>
      </c>
      <c r="C3707">
        <v>1980</v>
      </c>
      <c r="D3707">
        <v>31</v>
      </c>
      <c r="E3707" t="s">
        <v>27</v>
      </c>
      <c r="F3707">
        <v>2.1845345093365583E-3</v>
      </c>
    </row>
    <row r="3708" spans="1:6" x14ac:dyDescent="0.25">
      <c r="A3708" t="s">
        <v>14</v>
      </c>
      <c r="B3708" t="s">
        <v>2</v>
      </c>
      <c r="C3708">
        <v>1981</v>
      </c>
      <c r="D3708">
        <v>39</v>
      </c>
      <c r="E3708" t="s">
        <v>27</v>
      </c>
      <c r="F3708">
        <v>2.4166981954423768E-3</v>
      </c>
    </row>
    <row r="3709" spans="1:6" x14ac:dyDescent="0.25">
      <c r="A3709" t="s">
        <v>14</v>
      </c>
      <c r="B3709" t="s">
        <v>2</v>
      </c>
      <c r="C3709">
        <v>1982</v>
      </c>
      <c r="D3709">
        <v>28</v>
      </c>
      <c r="E3709" t="s">
        <v>27</v>
      </c>
      <c r="F3709">
        <v>2.2931608376684804E-3</v>
      </c>
    </row>
    <row r="3710" spans="1:6" x14ac:dyDescent="0.25">
      <c r="A3710" t="s">
        <v>14</v>
      </c>
      <c r="B3710" t="s">
        <v>2</v>
      </c>
      <c r="C3710">
        <v>1983</v>
      </c>
      <c r="D3710">
        <v>6</v>
      </c>
      <c r="E3710" t="s">
        <v>27</v>
      </c>
      <c r="F3710">
        <v>1.7533341261833436E-3</v>
      </c>
    </row>
    <row r="3711" spans="1:6" x14ac:dyDescent="0.25">
      <c r="A3711" t="s">
        <v>14</v>
      </c>
      <c r="B3711" t="s">
        <v>2</v>
      </c>
      <c r="C3711">
        <v>1984</v>
      </c>
      <c r="D3711">
        <v>17</v>
      </c>
      <c r="E3711" t="s">
        <v>27</v>
      </c>
      <c r="F3711">
        <v>1.4278276316138986E-3</v>
      </c>
    </row>
    <row r="3712" spans="1:6" x14ac:dyDescent="0.25">
      <c r="A3712" t="s">
        <v>14</v>
      </c>
      <c r="B3712" t="s">
        <v>2</v>
      </c>
      <c r="C3712">
        <v>1985</v>
      </c>
      <c r="D3712">
        <v>30</v>
      </c>
      <c r="E3712" t="s">
        <v>27</v>
      </c>
      <c r="F3712">
        <v>2.2336855151932279E-3</v>
      </c>
    </row>
    <row r="3713" spans="1:6" x14ac:dyDescent="0.25">
      <c r="A3713" t="s">
        <v>14</v>
      </c>
      <c r="B3713" t="s">
        <v>2</v>
      </c>
      <c r="C3713">
        <v>1986</v>
      </c>
      <c r="D3713">
        <v>38</v>
      </c>
      <c r="E3713" t="s">
        <v>27</v>
      </c>
      <c r="F3713">
        <v>2.0486178560488412E-3</v>
      </c>
    </row>
    <row r="3714" spans="1:6" x14ac:dyDescent="0.25">
      <c r="A3714" t="s">
        <v>14</v>
      </c>
      <c r="B3714" t="s">
        <v>2</v>
      </c>
      <c r="C3714">
        <v>1987</v>
      </c>
      <c r="D3714">
        <v>25</v>
      </c>
      <c r="E3714" t="s">
        <v>27</v>
      </c>
      <c r="F3714">
        <v>1.6212958305391154E-3</v>
      </c>
    </row>
    <row r="3715" spans="1:6" x14ac:dyDescent="0.25">
      <c r="A3715" t="s">
        <v>14</v>
      </c>
      <c r="B3715" t="s">
        <v>2</v>
      </c>
      <c r="C3715">
        <v>1988</v>
      </c>
      <c r="D3715">
        <v>32</v>
      </c>
      <c r="E3715" t="s">
        <v>27</v>
      </c>
      <c r="F3715">
        <v>2.8430469148795802E-3</v>
      </c>
    </row>
    <row r="3716" spans="1:6" x14ac:dyDescent="0.25">
      <c r="A3716" t="s">
        <v>14</v>
      </c>
      <c r="B3716" t="s">
        <v>2</v>
      </c>
      <c r="C3716">
        <v>1989</v>
      </c>
      <c r="D3716">
        <v>26</v>
      </c>
      <c r="E3716" t="s">
        <v>27</v>
      </c>
      <c r="F3716">
        <v>1.5491759243338923E-3</v>
      </c>
    </row>
    <row r="3717" spans="1:6" x14ac:dyDescent="0.25">
      <c r="A3717" t="s">
        <v>14</v>
      </c>
      <c r="B3717" t="s">
        <v>2</v>
      </c>
      <c r="C3717">
        <v>1990</v>
      </c>
      <c r="D3717">
        <v>11</v>
      </c>
      <c r="E3717" t="s">
        <v>27</v>
      </c>
      <c r="F3717">
        <v>2.2597800666477948E-3</v>
      </c>
    </row>
    <row r="3718" spans="1:6" x14ac:dyDescent="0.25">
      <c r="A3718" t="s">
        <v>14</v>
      </c>
      <c r="B3718" t="s">
        <v>2</v>
      </c>
      <c r="C3718">
        <v>1991</v>
      </c>
      <c r="D3718">
        <v>35</v>
      </c>
      <c r="E3718" t="s">
        <v>27</v>
      </c>
      <c r="F3718">
        <v>2.1949796827157504E-3</v>
      </c>
    </row>
    <row r="3719" spans="1:6" x14ac:dyDescent="0.25">
      <c r="A3719" t="s">
        <v>14</v>
      </c>
      <c r="B3719" t="s">
        <v>2</v>
      </c>
      <c r="C3719">
        <v>1992</v>
      </c>
      <c r="D3719">
        <v>20</v>
      </c>
      <c r="E3719" t="s">
        <v>27</v>
      </c>
      <c r="F3719">
        <v>1.8676647751898791E-3</v>
      </c>
    </row>
    <row r="3720" spans="1:6" x14ac:dyDescent="0.25">
      <c r="A3720" t="s">
        <v>14</v>
      </c>
      <c r="B3720" t="s">
        <v>2</v>
      </c>
      <c r="C3720">
        <v>1993</v>
      </c>
      <c r="D3720">
        <v>4</v>
      </c>
      <c r="E3720" t="s">
        <v>27</v>
      </c>
      <c r="F3720">
        <v>1.8497413698038913E-3</v>
      </c>
    </row>
    <row r="3721" spans="1:6" x14ac:dyDescent="0.25">
      <c r="A3721" t="s">
        <v>14</v>
      </c>
      <c r="B3721" t="s">
        <v>2</v>
      </c>
      <c r="C3721">
        <v>1994</v>
      </c>
      <c r="D3721">
        <v>36</v>
      </c>
      <c r="E3721" t="s">
        <v>27</v>
      </c>
      <c r="F3721">
        <v>2.4976006855940373E-3</v>
      </c>
    </row>
    <row r="3722" spans="1:6" x14ac:dyDescent="0.25">
      <c r="A3722" t="s">
        <v>14</v>
      </c>
      <c r="B3722" t="s">
        <v>2</v>
      </c>
      <c r="C3722">
        <v>1995</v>
      </c>
      <c r="D3722">
        <v>13</v>
      </c>
      <c r="E3722" t="s">
        <v>27</v>
      </c>
      <c r="F3722">
        <v>2.0544972648767006E-3</v>
      </c>
    </row>
    <row r="3723" spans="1:6" x14ac:dyDescent="0.25">
      <c r="A3723" t="s">
        <v>14</v>
      </c>
      <c r="B3723" t="s">
        <v>2</v>
      </c>
      <c r="C3723">
        <v>1996</v>
      </c>
      <c r="D3723">
        <v>24</v>
      </c>
      <c r="E3723" t="s">
        <v>27</v>
      </c>
      <c r="F3723">
        <v>2.6754683644639962E-3</v>
      </c>
    </row>
    <row r="3724" spans="1:6" x14ac:dyDescent="0.25">
      <c r="A3724" t="s">
        <v>14</v>
      </c>
      <c r="B3724" t="s">
        <v>2</v>
      </c>
      <c r="C3724">
        <v>1997</v>
      </c>
      <c r="D3724">
        <v>3</v>
      </c>
      <c r="E3724" t="s">
        <v>27</v>
      </c>
      <c r="F3724">
        <v>1.8997358758122275E-3</v>
      </c>
    </row>
    <row r="3725" spans="1:6" x14ac:dyDescent="0.25">
      <c r="A3725" t="s">
        <v>14</v>
      </c>
      <c r="B3725" t="s">
        <v>2</v>
      </c>
      <c r="C3725">
        <v>1998</v>
      </c>
      <c r="D3725">
        <v>37</v>
      </c>
      <c r="E3725" t="s">
        <v>27</v>
      </c>
      <c r="F3725">
        <v>2.0779097243292938E-3</v>
      </c>
    </row>
    <row r="3726" spans="1:6" x14ac:dyDescent="0.25">
      <c r="A3726" t="s">
        <v>14</v>
      </c>
      <c r="B3726" t="s">
        <v>2</v>
      </c>
      <c r="C3726">
        <v>1999</v>
      </c>
      <c r="D3726">
        <v>14</v>
      </c>
      <c r="E3726" t="s">
        <v>27</v>
      </c>
      <c r="F3726">
        <v>2.0274619067770189E-3</v>
      </c>
    </row>
    <row r="3727" spans="1:6" x14ac:dyDescent="0.25">
      <c r="A3727" t="s">
        <v>14</v>
      </c>
      <c r="B3727" t="s">
        <v>2</v>
      </c>
      <c r="C3727">
        <v>2000</v>
      </c>
      <c r="D3727">
        <v>1</v>
      </c>
      <c r="E3727" t="s">
        <v>27</v>
      </c>
      <c r="F3727">
        <v>1.668378811346909E-3</v>
      </c>
    </row>
    <row r="3728" spans="1:6" x14ac:dyDescent="0.25">
      <c r="A3728" t="s">
        <v>14</v>
      </c>
      <c r="B3728" t="s">
        <v>2</v>
      </c>
      <c r="C3728">
        <v>2001</v>
      </c>
      <c r="D3728">
        <v>16</v>
      </c>
      <c r="E3728" t="s">
        <v>27</v>
      </c>
      <c r="F3728">
        <v>1.3552404276857553E-3</v>
      </c>
    </row>
    <row r="3729" spans="1:6" x14ac:dyDescent="0.25">
      <c r="A3729" t="s">
        <v>14</v>
      </c>
      <c r="B3729" t="s">
        <v>2</v>
      </c>
      <c r="C3729">
        <v>2002</v>
      </c>
      <c r="D3729">
        <v>5</v>
      </c>
      <c r="E3729" t="s">
        <v>27</v>
      </c>
      <c r="F3729">
        <v>1.2344490700688015E-3</v>
      </c>
    </row>
    <row r="3730" spans="1:6" x14ac:dyDescent="0.25">
      <c r="A3730" t="s">
        <v>14</v>
      </c>
      <c r="B3730" t="s">
        <v>2</v>
      </c>
      <c r="C3730">
        <v>2003</v>
      </c>
      <c r="D3730">
        <v>19</v>
      </c>
      <c r="E3730" t="s">
        <v>27</v>
      </c>
      <c r="F3730">
        <v>1.1269517195001885E-3</v>
      </c>
    </row>
    <row r="3731" spans="1:6" x14ac:dyDescent="0.25">
      <c r="A3731" t="s">
        <v>14</v>
      </c>
      <c r="B3731" t="s">
        <v>2</v>
      </c>
      <c r="C3731">
        <v>2004</v>
      </c>
      <c r="D3731">
        <v>8</v>
      </c>
      <c r="E3731" t="s">
        <v>27</v>
      </c>
      <c r="F3731">
        <v>1.2014130000107331E-3</v>
      </c>
    </row>
    <row r="3732" spans="1:6" x14ac:dyDescent="0.25">
      <c r="A3732" t="s">
        <v>14</v>
      </c>
      <c r="B3732" t="s">
        <v>2</v>
      </c>
      <c r="C3732">
        <v>2005</v>
      </c>
      <c r="D3732">
        <v>9</v>
      </c>
      <c r="E3732" t="s">
        <v>27</v>
      </c>
      <c r="F3732">
        <v>1.1075831430587069E-3</v>
      </c>
    </row>
    <row r="3733" spans="1:6" x14ac:dyDescent="0.25">
      <c r="A3733" t="s">
        <v>14</v>
      </c>
      <c r="B3733" t="s">
        <v>2</v>
      </c>
      <c r="C3733">
        <v>2006</v>
      </c>
      <c r="D3733">
        <v>12</v>
      </c>
      <c r="E3733" t="s">
        <v>27</v>
      </c>
      <c r="F3733">
        <v>1.2412825593598987E-3</v>
      </c>
    </row>
    <row r="3734" spans="1:6" x14ac:dyDescent="0.25">
      <c r="A3734" t="s">
        <v>14</v>
      </c>
      <c r="B3734" t="s">
        <v>2</v>
      </c>
      <c r="C3734">
        <v>2007</v>
      </c>
      <c r="D3734">
        <v>21</v>
      </c>
      <c r="E3734" t="s">
        <v>27</v>
      </c>
      <c r="F3734">
        <v>1.5746515255035693E-3</v>
      </c>
    </row>
    <row r="3735" spans="1:6" x14ac:dyDescent="0.25">
      <c r="A3735" t="s">
        <v>14</v>
      </c>
      <c r="B3735" t="s">
        <v>2</v>
      </c>
      <c r="C3735">
        <v>2008</v>
      </c>
      <c r="D3735">
        <v>7</v>
      </c>
      <c r="E3735" t="s">
        <v>27</v>
      </c>
      <c r="F3735">
        <v>1.1826571469310621E-3</v>
      </c>
    </row>
    <row r="3736" spans="1:6" x14ac:dyDescent="0.25">
      <c r="A3736" t="s">
        <v>14</v>
      </c>
      <c r="B3736" t="s">
        <v>2</v>
      </c>
      <c r="C3736">
        <v>2009</v>
      </c>
      <c r="D3736">
        <v>15</v>
      </c>
      <c r="E3736" t="s">
        <v>27</v>
      </c>
      <c r="F3736">
        <v>1.1579740758389833E-3</v>
      </c>
    </row>
    <row r="3737" spans="1:6" x14ac:dyDescent="0.25">
      <c r="A3737" t="s">
        <v>14</v>
      </c>
      <c r="B3737" t="s">
        <v>2</v>
      </c>
      <c r="C3737">
        <v>2010</v>
      </c>
      <c r="D3737">
        <v>34</v>
      </c>
      <c r="E3737" t="s">
        <v>27</v>
      </c>
      <c r="F3737">
        <v>1.8806935651678092E-3</v>
      </c>
    </row>
    <row r="3738" spans="1:6" x14ac:dyDescent="0.25">
      <c r="A3738" t="s">
        <v>14</v>
      </c>
      <c r="B3738" t="s">
        <v>2</v>
      </c>
      <c r="C3738">
        <v>2011</v>
      </c>
      <c r="D3738">
        <v>22</v>
      </c>
      <c r="E3738" t="s">
        <v>27</v>
      </c>
      <c r="F3738">
        <v>1.2881870964809538E-3</v>
      </c>
    </row>
    <row r="3739" spans="1:6" x14ac:dyDescent="0.25">
      <c r="A3739" t="s">
        <v>14</v>
      </c>
      <c r="B3739" t="s">
        <v>2</v>
      </c>
      <c r="C3739">
        <v>2012</v>
      </c>
      <c r="D3739">
        <v>29</v>
      </c>
      <c r="E3739" t="s">
        <v>27</v>
      </c>
      <c r="F3739">
        <v>1.2225961525733464E-3</v>
      </c>
    </row>
    <row r="3740" spans="1:6" x14ac:dyDescent="0.25">
      <c r="A3740" t="s">
        <v>14</v>
      </c>
      <c r="B3740" t="s">
        <v>2</v>
      </c>
      <c r="C3740">
        <v>2013</v>
      </c>
      <c r="D3740">
        <v>27</v>
      </c>
      <c r="E3740" t="s">
        <v>27</v>
      </c>
      <c r="F3740">
        <v>1.7507328961373688E-3</v>
      </c>
    </row>
    <row r="3741" spans="1:6" x14ac:dyDescent="0.25">
      <c r="A3741" t="s">
        <v>14</v>
      </c>
      <c r="B3741" t="s">
        <v>2</v>
      </c>
      <c r="C3741">
        <v>2014</v>
      </c>
      <c r="D3741">
        <v>18</v>
      </c>
      <c r="E3741" t="s">
        <v>27</v>
      </c>
      <c r="F3741">
        <v>1.3156081841688991E-3</v>
      </c>
    </row>
    <row r="3742" spans="1:6" x14ac:dyDescent="0.25">
      <c r="A3742" t="s">
        <v>14</v>
      </c>
      <c r="B3742" t="s">
        <v>2</v>
      </c>
      <c r="C3742">
        <v>2015</v>
      </c>
      <c r="D3742">
        <v>33</v>
      </c>
      <c r="E3742" t="s">
        <v>27</v>
      </c>
      <c r="F3742">
        <v>1.3007066311728906E-3</v>
      </c>
    </row>
    <row r="3743" spans="1:6" x14ac:dyDescent="0.25">
      <c r="A3743" t="s">
        <v>14</v>
      </c>
      <c r="B3743" t="s">
        <v>2</v>
      </c>
      <c r="C3743">
        <v>2016</v>
      </c>
      <c r="D3743">
        <v>10</v>
      </c>
      <c r="E3743" t="s">
        <v>27</v>
      </c>
      <c r="F3743">
        <v>9.5633506371979289E-4</v>
      </c>
    </row>
    <row r="3744" spans="1:6" x14ac:dyDescent="0.25">
      <c r="A3744" t="s">
        <v>14</v>
      </c>
      <c r="B3744" t="s">
        <v>2</v>
      </c>
      <c r="C3744">
        <v>2017</v>
      </c>
      <c r="D3744">
        <v>2</v>
      </c>
      <c r="E3744" t="s">
        <v>27</v>
      </c>
      <c r="F3744">
        <v>1.117970088793277E-3</v>
      </c>
    </row>
    <row r="3745" spans="1:6" x14ac:dyDescent="0.25">
      <c r="A3745" t="s">
        <v>14</v>
      </c>
      <c r="B3745" t="s">
        <v>2</v>
      </c>
      <c r="C3745">
        <v>2018</v>
      </c>
      <c r="D3745">
        <v>23</v>
      </c>
      <c r="E3745" t="s">
        <v>27</v>
      </c>
      <c r="F3745">
        <v>1.0398840704452434E-3</v>
      </c>
    </row>
    <row r="3746" spans="1:6" x14ac:dyDescent="0.25">
      <c r="A3746" t="s">
        <v>14</v>
      </c>
      <c r="B3746" t="s">
        <v>2</v>
      </c>
      <c r="C3746">
        <v>1980</v>
      </c>
      <c r="D3746">
        <v>31</v>
      </c>
      <c r="E3746" t="s">
        <v>29</v>
      </c>
      <c r="F3746">
        <v>0</v>
      </c>
    </row>
    <row r="3747" spans="1:6" x14ac:dyDescent="0.25">
      <c r="A3747" t="s">
        <v>14</v>
      </c>
      <c r="B3747" t="s">
        <v>2</v>
      </c>
      <c r="C3747">
        <v>1981</v>
      </c>
      <c r="D3747">
        <v>39</v>
      </c>
      <c r="E3747" t="s">
        <v>29</v>
      </c>
      <c r="F3747">
        <v>0</v>
      </c>
    </row>
    <row r="3748" spans="1:6" x14ac:dyDescent="0.25">
      <c r="A3748" t="s">
        <v>14</v>
      </c>
      <c r="B3748" t="s">
        <v>2</v>
      </c>
      <c r="C3748">
        <v>1982</v>
      </c>
      <c r="D3748">
        <v>28</v>
      </c>
      <c r="E3748" t="s">
        <v>29</v>
      </c>
      <c r="F3748">
        <v>0</v>
      </c>
    </row>
    <row r="3749" spans="1:6" x14ac:dyDescent="0.25">
      <c r="A3749" t="s">
        <v>14</v>
      </c>
      <c r="B3749" t="s">
        <v>2</v>
      </c>
      <c r="C3749">
        <v>1983</v>
      </c>
      <c r="D3749">
        <v>6</v>
      </c>
      <c r="E3749" t="s">
        <v>29</v>
      </c>
      <c r="F3749">
        <v>0</v>
      </c>
    </row>
    <row r="3750" spans="1:6" x14ac:dyDescent="0.25">
      <c r="A3750" t="s">
        <v>14</v>
      </c>
      <c r="B3750" t="s">
        <v>2</v>
      </c>
      <c r="C3750">
        <v>1984</v>
      </c>
      <c r="D3750">
        <v>17</v>
      </c>
      <c r="E3750" t="s">
        <v>29</v>
      </c>
      <c r="F3750">
        <v>0</v>
      </c>
    </row>
    <row r="3751" spans="1:6" x14ac:dyDescent="0.25">
      <c r="A3751" t="s">
        <v>14</v>
      </c>
      <c r="B3751" t="s">
        <v>2</v>
      </c>
      <c r="C3751">
        <v>1985</v>
      </c>
      <c r="D3751">
        <v>30</v>
      </c>
      <c r="E3751" t="s">
        <v>29</v>
      </c>
      <c r="F3751">
        <v>0</v>
      </c>
    </row>
    <row r="3752" spans="1:6" x14ac:dyDescent="0.25">
      <c r="A3752" t="s">
        <v>14</v>
      </c>
      <c r="B3752" t="s">
        <v>2</v>
      </c>
      <c r="C3752">
        <v>1986</v>
      </c>
      <c r="D3752">
        <v>38</v>
      </c>
      <c r="E3752" t="s">
        <v>29</v>
      </c>
      <c r="F3752">
        <v>0</v>
      </c>
    </row>
    <row r="3753" spans="1:6" x14ac:dyDescent="0.25">
      <c r="A3753" t="s">
        <v>14</v>
      </c>
      <c r="B3753" t="s">
        <v>2</v>
      </c>
      <c r="C3753">
        <v>1987</v>
      </c>
      <c r="D3753">
        <v>25</v>
      </c>
      <c r="E3753" t="s">
        <v>29</v>
      </c>
      <c r="F3753">
        <v>0</v>
      </c>
    </row>
    <row r="3754" spans="1:6" x14ac:dyDescent="0.25">
      <c r="A3754" t="s">
        <v>14</v>
      </c>
      <c r="B3754" t="s">
        <v>2</v>
      </c>
      <c r="C3754">
        <v>1988</v>
      </c>
      <c r="D3754">
        <v>32</v>
      </c>
      <c r="E3754" t="s">
        <v>29</v>
      </c>
      <c r="F3754">
        <v>0</v>
      </c>
    </row>
    <row r="3755" spans="1:6" x14ac:dyDescent="0.25">
      <c r="A3755" t="s">
        <v>14</v>
      </c>
      <c r="B3755" t="s">
        <v>2</v>
      </c>
      <c r="C3755">
        <v>1989</v>
      </c>
      <c r="D3755">
        <v>26</v>
      </c>
      <c r="E3755" t="s">
        <v>29</v>
      </c>
      <c r="F3755">
        <v>0</v>
      </c>
    </row>
    <row r="3756" spans="1:6" x14ac:dyDescent="0.25">
      <c r="A3756" t="s">
        <v>14</v>
      </c>
      <c r="B3756" t="s">
        <v>2</v>
      </c>
      <c r="C3756">
        <v>1990</v>
      </c>
      <c r="D3756">
        <v>11</v>
      </c>
      <c r="E3756" t="s">
        <v>29</v>
      </c>
      <c r="F3756">
        <v>0</v>
      </c>
    </row>
    <row r="3757" spans="1:6" x14ac:dyDescent="0.25">
      <c r="A3757" t="s">
        <v>14</v>
      </c>
      <c r="B3757" t="s">
        <v>2</v>
      </c>
      <c r="C3757">
        <v>1991</v>
      </c>
      <c r="D3757">
        <v>35</v>
      </c>
      <c r="E3757" t="s">
        <v>29</v>
      </c>
      <c r="F3757">
        <v>0</v>
      </c>
    </row>
    <row r="3758" spans="1:6" x14ac:dyDescent="0.25">
      <c r="A3758" t="s">
        <v>14</v>
      </c>
      <c r="B3758" t="s">
        <v>2</v>
      </c>
      <c r="C3758">
        <v>1992</v>
      </c>
      <c r="D3758">
        <v>20</v>
      </c>
      <c r="E3758" t="s">
        <v>29</v>
      </c>
      <c r="F3758">
        <v>0</v>
      </c>
    </row>
    <row r="3759" spans="1:6" x14ac:dyDescent="0.25">
      <c r="A3759" t="s">
        <v>14</v>
      </c>
      <c r="B3759" t="s">
        <v>2</v>
      </c>
      <c r="C3759">
        <v>1993</v>
      </c>
      <c r="D3759">
        <v>4</v>
      </c>
      <c r="E3759" t="s">
        <v>29</v>
      </c>
      <c r="F3759">
        <v>0</v>
      </c>
    </row>
    <row r="3760" spans="1:6" x14ac:dyDescent="0.25">
      <c r="A3760" t="s">
        <v>14</v>
      </c>
      <c r="B3760" t="s">
        <v>2</v>
      </c>
      <c r="C3760">
        <v>1994</v>
      </c>
      <c r="D3760">
        <v>36</v>
      </c>
      <c r="E3760" t="s">
        <v>29</v>
      </c>
      <c r="F3760">
        <v>0</v>
      </c>
    </row>
    <row r="3761" spans="1:6" x14ac:dyDescent="0.25">
      <c r="A3761" t="s">
        <v>14</v>
      </c>
      <c r="B3761" t="s">
        <v>2</v>
      </c>
      <c r="C3761">
        <v>1995</v>
      </c>
      <c r="D3761">
        <v>13</v>
      </c>
      <c r="E3761" t="s">
        <v>29</v>
      </c>
      <c r="F3761">
        <v>0</v>
      </c>
    </row>
    <row r="3762" spans="1:6" x14ac:dyDescent="0.25">
      <c r="A3762" t="s">
        <v>14</v>
      </c>
      <c r="B3762" t="s">
        <v>2</v>
      </c>
      <c r="C3762">
        <v>1996</v>
      </c>
      <c r="D3762">
        <v>24</v>
      </c>
      <c r="E3762" t="s">
        <v>29</v>
      </c>
      <c r="F3762">
        <v>0</v>
      </c>
    </row>
    <row r="3763" spans="1:6" x14ac:dyDescent="0.25">
      <c r="A3763" t="s">
        <v>14</v>
      </c>
      <c r="B3763" t="s">
        <v>2</v>
      </c>
      <c r="C3763">
        <v>1997</v>
      </c>
      <c r="D3763">
        <v>3</v>
      </c>
      <c r="E3763" t="s">
        <v>29</v>
      </c>
      <c r="F3763">
        <v>0</v>
      </c>
    </row>
    <row r="3764" spans="1:6" x14ac:dyDescent="0.25">
      <c r="A3764" t="s">
        <v>14</v>
      </c>
      <c r="B3764" t="s">
        <v>2</v>
      </c>
      <c r="C3764">
        <v>1998</v>
      </c>
      <c r="D3764">
        <v>37</v>
      </c>
      <c r="E3764" t="s">
        <v>29</v>
      </c>
      <c r="F3764">
        <v>0</v>
      </c>
    </row>
    <row r="3765" spans="1:6" x14ac:dyDescent="0.25">
      <c r="A3765" t="s">
        <v>14</v>
      </c>
      <c r="B3765" t="s">
        <v>2</v>
      </c>
      <c r="C3765">
        <v>1999</v>
      </c>
      <c r="D3765">
        <v>14</v>
      </c>
      <c r="E3765" t="s">
        <v>29</v>
      </c>
      <c r="F3765">
        <v>0</v>
      </c>
    </row>
    <row r="3766" spans="1:6" x14ac:dyDescent="0.25">
      <c r="A3766" t="s">
        <v>14</v>
      </c>
      <c r="B3766" t="s">
        <v>2</v>
      </c>
      <c r="C3766">
        <v>2000</v>
      </c>
      <c r="D3766">
        <v>1</v>
      </c>
      <c r="E3766" t="s">
        <v>29</v>
      </c>
      <c r="F3766">
        <v>0</v>
      </c>
    </row>
    <row r="3767" spans="1:6" x14ac:dyDescent="0.25">
      <c r="A3767" t="s">
        <v>14</v>
      </c>
      <c r="B3767" t="s">
        <v>2</v>
      </c>
      <c r="C3767">
        <v>2001</v>
      </c>
      <c r="D3767">
        <v>16</v>
      </c>
      <c r="E3767" t="s">
        <v>29</v>
      </c>
      <c r="F3767">
        <v>0</v>
      </c>
    </row>
    <row r="3768" spans="1:6" x14ac:dyDescent="0.25">
      <c r="A3768" t="s">
        <v>14</v>
      </c>
      <c r="B3768" t="s">
        <v>2</v>
      </c>
      <c r="C3768">
        <v>2002</v>
      </c>
      <c r="D3768">
        <v>5</v>
      </c>
      <c r="E3768" t="s">
        <v>29</v>
      </c>
      <c r="F3768">
        <v>0</v>
      </c>
    </row>
    <row r="3769" spans="1:6" x14ac:dyDescent="0.25">
      <c r="A3769" t="s">
        <v>14</v>
      </c>
      <c r="B3769" t="s">
        <v>2</v>
      </c>
      <c r="C3769">
        <v>2003</v>
      </c>
      <c r="D3769">
        <v>19</v>
      </c>
      <c r="E3769" t="s">
        <v>29</v>
      </c>
      <c r="F3769">
        <v>0</v>
      </c>
    </row>
    <row r="3770" spans="1:6" x14ac:dyDescent="0.25">
      <c r="A3770" t="s">
        <v>14</v>
      </c>
      <c r="B3770" t="s">
        <v>2</v>
      </c>
      <c r="C3770">
        <v>2004</v>
      </c>
      <c r="D3770">
        <v>8</v>
      </c>
      <c r="E3770" t="s">
        <v>29</v>
      </c>
      <c r="F3770">
        <v>0</v>
      </c>
    </row>
    <row r="3771" spans="1:6" x14ac:dyDescent="0.25">
      <c r="A3771" t="s">
        <v>14</v>
      </c>
      <c r="B3771" t="s">
        <v>2</v>
      </c>
      <c r="C3771">
        <v>2005</v>
      </c>
      <c r="D3771">
        <v>9</v>
      </c>
      <c r="E3771" t="s">
        <v>29</v>
      </c>
      <c r="F3771">
        <v>0</v>
      </c>
    </row>
    <row r="3772" spans="1:6" x14ac:dyDescent="0.25">
      <c r="A3772" t="s">
        <v>14</v>
      </c>
      <c r="B3772" t="s">
        <v>2</v>
      </c>
      <c r="C3772">
        <v>2006</v>
      </c>
      <c r="D3772">
        <v>12</v>
      </c>
      <c r="E3772" t="s">
        <v>29</v>
      </c>
      <c r="F3772">
        <v>0</v>
      </c>
    </row>
    <row r="3773" spans="1:6" x14ac:dyDescent="0.25">
      <c r="A3773" t="s">
        <v>14</v>
      </c>
      <c r="B3773" t="s">
        <v>2</v>
      </c>
      <c r="C3773">
        <v>2007</v>
      </c>
      <c r="D3773">
        <v>21</v>
      </c>
      <c r="E3773" t="s">
        <v>29</v>
      </c>
      <c r="F3773">
        <v>0</v>
      </c>
    </row>
    <row r="3774" spans="1:6" x14ac:dyDescent="0.25">
      <c r="A3774" t="s">
        <v>14</v>
      </c>
      <c r="B3774" t="s">
        <v>2</v>
      </c>
      <c r="C3774">
        <v>2008</v>
      </c>
      <c r="D3774">
        <v>7</v>
      </c>
      <c r="E3774" t="s">
        <v>29</v>
      </c>
      <c r="F3774">
        <v>0</v>
      </c>
    </row>
    <row r="3775" spans="1:6" x14ac:dyDescent="0.25">
      <c r="A3775" t="s">
        <v>14</v>
      </c>
      <c r="B3775" t="s">
        <v>2</v>
      </c>
      <c r="C3775">
        <v>2009</v>
      </c>
      <c r="D3775">
        <v>15</v>
      </c>
      <c r="E3775" t="s">
        <v>29</v>
      </c>
      <c r="F3775">
        <v>0</v>
      </c>
    </row>
    <row r="3776" spans="1:6" x14ac:dyDescent="0.25">
      <c r="A3776" t="s">
        <v>14</v>
      </c>
      <c r="B3776" t="s">
        <v>2</v>
      </c>
      <c r="C3776">
        <v>2010</v>
      </c>
      <c r="D3776">
        <v>34</v>
      </c>
      <c r="E3776" t="s">
        <v>29</v>
      </c>
      <c r="F3776">
        <v>0</v>
      </c>
    </row>
    <row r="3777" spans="1:6" x14ac:dyDescent="0.25">
      <c r="A3777" t="s">
        <v>14</v>
      </c>
      <c r="B3777" t="s">
        <v>2</v>
      </c>
      <c r="C3777">
        <v>2011</v>
      </c>
      <c r="D3777">
        <v>22</v>
      </c>
      <c r="E3777" t="s">
        <v>29</v>
      </c>
      <c r="F3777">
        <v>0</v>
      </c>
    </row>
    <row r="3778" spans="1:6" x14ac:dyDescent="0.25">
      <c r="A3778" t="s">
        <v>14</v>
      </c>
      <c r="B3778" t="s">
        <v>2</v>
      </c>
      <c r="C3778">
        <v>2012</v>
      </c>
      <c r="D3778">
        <v>29</v>
      </c>
      <c r="E3778" t="s">
        <v>29</v>
      </c>
      <c r="F3778">
        <v>0</v>
      </c>
    </row>
    <row r="3779" spans="1:6" x14ac:dyDescent="0.25">
      <c r="A3779" t="s">
        <v>14</v>
      </c>
      <c r="B3779" t="s">
        <v>2</v>
      </c>
      <c r="C3779">
        <v>2013</v>
      </c>
      <c r="D3779">
        <v>27</v>
      </c>
      <c r="E3779" t="s">
        <v>29</v>
      </c>
      <c r="F3779">
        <v>0</v>
      </c>
    </row>
    <row r="3780" spans="1:6" x14ac:dyDescent="0.25">
      <c r="A3780" t="s">
        <v>14</v>
      </c>
      <c r="B3780" t="s">
        <v>2</v>
      </c>
      <c r="C3780">
        <v>2014</v>
      </c>
      <c r="D3780">
        <v>18</v>
      </c>
      <c r="E3780" t="s">
        <v>29</v>
      </c>
      <c r="F3780">
        <v>0</v>
      </c>
    </row>
    <row r="3781" spans="1:6" x14ac:dyDescent="0.25">
      <c r="A3781" t="s">
        <v>14</v>
      </c>
      <c r="B3781" t="s">
        <v>2</v>
      </c>
      <c r="C3781">
        <v>2015</v>
      </c>
      <c r="D3781">
        <v>33</v>
      </c>
      <c r="E3781" t="s">
        <v>29</v>
      </c>
      <c r="F3781">
        <v>0</v>
      </c>
    </row>
    <row r="3782" spans="1:6" x14ac:dyDescent="0.25">
      <c r="A3782" t="s">
        <v>14</v>
      </c>
      <c r="B3782" t="s">
        <v>2</v>
      </c>
      <c r="C3782">
        <v>2016</v>
      </c>
      <c r="D3782">
        <v>10</v>
      </c>
      <c r="E3782" t="s">
        <v>29</v>
      </c>
      <c r="F3782">
        <v>0</v>
      </c>
    </row>
    <row r="3783" spans="1:6" x14ac:dyDescent="0.25">
      <c r="A3783" t="s">
        <v>14</v>
      </c>
      <c r="B3783" t="s">
        <v>2</v>
      </c>
      <c r="C3783">
        <v>2017</v>
      </c>
      <c r="D3783">
        <v>2</v>
      </c>
      <c r="E3783" t="s">
        <v>29</v>
      </c>
      <c r="F3783">
        <v>0</v>
      </c>
    </row>
    <row r="3784" spans="1:6" x14ac:dyDescent="0.25">
      <c r="A3784" t="s">
        <v>14</v>
      </c>
      <c r="B3784" t="s">
        <v>2</v>
      </c>
      <c r="C3784">
        <v>2018</v>
      </c>
      <c r="D3784">
        <v>23</v>
      </c>
      <c r="E3784" t="s">
        <v>29</v>
      </c>
      <c r="F3784">
        <v>0</v>
      </c>
    </row>
    <row r="3785" spans="1:6" x14ac:dyDescent="0.25">
      <c r="A3785" t="s">
        <v>14</v>
      </c>
      <c r="B3785" t="s">
        <v>2</v>
      </c>
      <c r="C3785">
        <v>1980</v>
      </c>
      <c r="D3785">
        <v>31</v>
      </c>
      <c r="E3785" t="s">
        <v>26</v>
      </c>
      <c r="F3785">
        <v>9.8292674360317897E-3</v>
      </c>
    </row>
    <row r="3786" spans="1:6" x14ac:dyDescent="0.25">
      <c r="A3786" t="s">
        <v>14</v>
      </c>
      <c r="B3786" t="s">
        <v>2</v>
      </c>
      <c r="C3786">
        <v>1981</v>
      </c>
      <c r="D3786">
        <v>39</v>
      </c>
      <c r="E3786" t="s">
        <v>26</v>
      </c>
      <c r="F3786">
        <v>9.8512441289476151E-3</v>
      </c>
    </row>
    <row r="3787" spans="1:6" x14ac:dyDescent="0.25">
      <c r="A3787" t="s">
        <v>14</v>
      </c>
      <c r="B3787" t="s">
        <v>2</v>
      </c>
      <c r="C3787">
        <v>1982</v>
      </c>
      <c r="D3787">
        <v>28</v>
      </c>
      <c r="E3787" t="s">
        <v>26</v>
      </c>
      <c r="F3787">
        <v>9.8005363680360273E-3</v>
      </c>
    </row>
    <row r="3788" spans="1:6" x14ac:dyDescent="0.25">
      <c r="A3788" t="s">
        <v>14</v>
      </c>
      <c r="B3788" t="s">
        <v>2</v>
      </c>
      <c r="C3788">
        <v>1983</v>
      </c>
      <c r="D3788">
        <v>6</v>
      </c>
      <c r="E3788" t="s">
        <v>26</v>
      </c>
      <c r="F3788">
        <v>9.7557638668252008E-3</v>
      </c>
    </row>
    <row r="3789" spans="1:6" x14ac:dyDescent="0.25">
      <c r="A3789" t="s">
        <v>14</v>
      </c>
      <c r="B3789" t="s">
        <v>2</v>
      </c>
      <c r="C3789">
        <v>1984</v>
      </c>
      <c r="D3789">
        <v>17</v>
      </c>
      <c r="E3789" t="s">
        <v>26</v>
      </c>
      <c r="F3789">
        <v>9.7588917566762794E-3</v>
      </c>
    </row>
    <row r="3790" spans="1:6" x14ac:dyDescent="0.25">
      <c r="A3790" t="s">
        <v>14</v>
      </c>
      <c r="B3790" t="s">
        <v>2</v>
      </c>
      <c r="C3790">
        <v>1985</v>
      </c>
      <c r="D3790">
        <v>30</v>
      </c>
      <c r="E3790" t="s">
        <v>26</v>
      </c>
      <c r="F3790">
        <v>9.9332569833809631E-3</v>
      </c>
    </row>
    <row r="3791" spans="1:6" x14ac:dyDescent="0.25">
      <c r="A3791" t="s">
        <v>14</v>
      </c>
      <c r="B3791" t="s">
        <v>2</v>
      </c>
      <c r="C3791">
        <v>1986</v>
      </c>
      <c r="D3791">
        <v>38</v>
      </c>
      <c r="E3791" t="s">
        <v>26</v>
      </c>
      <c r="F3791">
        <v>9.8699922776939886E-3</v>
      </c>
    </row>
    <row r="3792" spans="1:6" x14ac:dyDescent="0.25">
      <c r="A3792" t="s">
        <v>14</v>
      </c>
      <c r="B3792" t="s">
        <v>2</v>
      </c>
      <c r="C3792">
        <v>1987</v>
      </c>
      <c r="D3792">
        <v>25</v>
      </c>
      <c r="E3792" t="s">
        <v>26</v>
      </c>
      <c r="F3792">
        <v>9.8309117688887455E-3</v>
      </c>
    </row>
    <row r="3793" spans="1:6" x14ac:dyDescent="0.25">
      <c r="A3793" t="s">
        <v>14</v>
      </c>
      <c r="B3793" t="s">
        <v>2</v>
      </c>
      <c r="C3793">
        <v>1988</v>
      </c>
      <c r="D3793">
        <v>32</v>
      </c>
      <c r="E3793" t="s">
        <v>26</v>
      </c>
      <c r="F3793">
        <v>9.8784089647162912E-3</v>
      </c>
    </row>
    <row r="3794" spans="1:6" x14ac:dyDescent="0.25">
      <c r="A3794" t="s">
        <v>14</v>
      </c>
      <c r="B3794" t="s">
        <v>2</v>
      </c>
      <c r="C3794">
        <v>1989</v>
      </c>
      <c r="D3794">
        <v>26</v>
      </c>
      <c r="E3794" t="s">
        <v>26</v>
      </c>
      <c r="F3794">
        <v>9.7689741638950691E-3</v>
      </c>
    </row>
    <row r="3795" spans="1:6" x14ac:dyDescent="0.25">
      <c r="A3795" t="s">
        <v>14</v>
      </c>
      <c r="B3795" t="s">
        <v>2</v>
      </c>
      <c r="C3795">
        <v>1990</v>
      </c>
      <c r="D3795">
        <v>11</v>
      </c>
      <c r="E3795" t="s">
        <v>26</v>
      </c>
      <c r="F3795">
        <v>9.815904073491484E-3</v>
      </c>
    </row>
    <row r="3796" spans="1:6" x14ac:dyDescent="0.25">
      <c r="A3796" t="s">
        <v>14</v>
      </c>
      <c r="B3796" t="s">
        <v>2</v>
      </c>
      <c r="C3796">
        <v>1991</v>
      </c>
      <c r="D3796">
        <v>35</v>
      </c>
      <c r="E3796" t="s">
        <v>26</v>
      </c>
      <c r="F3796">
        <v>9.8173923797586337E-3</v>
      </c>
    </row>
    <row r="3797" spans="1:6" x14ac:dyDescent="0.25">
      <c r="A3797" t="s">
        <v>14</v>
      </c>
      <c r="B3797" t="s">
        <v>2</v>
      </c>
      <c r="C3797">
        <v>1992</v>
      </c>
      <c r="D3797">
        <v>20</v>
      </c>
      <c r="E3797" t="s">
        <v>26</v>
      </c>
      <c r="F3797">
        <v>9.7662959535516104E-3</v>
      </c>
    </row>
    <row r="3798" spans="1:6" x14ac:dyDescent="0.25">
      <c r="A3798" t="s">
        <v>14</v>
      </c>
      <c r="B3798" t="s">
        <v>2</v>
      </c>
      <c r="C3798">
        <v>1993</v>
      </c>
      <c r="D3798">
        <v>4</v>
      </c>
      <c r="E3798" t="s">
        <v>26</v>
      </c>
      <c r="F3798">
        <v>9.7610848064352013E-3</v>
      </c>
    </row>
    <row r="3799" spans="1:6" x14ac:dyDescent="0.25">
      <c r="A3799" t="s">
        <v>14</v>
      </c>
      <c r="B3799" t="s">
        <v>2</v>
      </c>
      <c r="C3799">
        <v>1994</v>
      </c>
      <c r="D3799">
        <v>36</v>
      </c>
      <c r="E3799" t="s">
        <v>26</v>
      </c>
      <c r="F3799">
        <v>9.8179518078796608E-3</v>
      </c>
    </row>
    <row r="3800" spans="1:6" x14ac:dyDescent="0.25">
      <c r="A3800" t="s">
        <v>14</v>
      </c>
      <c r="B3800" t="s">
        <v>2</v>
      </c>
      <c r="C3800">
        <v>1995</v>
      </c>
      <c r="D3800">
        <v>13</v>
      </c>
      <c r="E3800" t="s">
        <v>26</v>
      </c>
      <c r="F3800">
        <v>9.8137636479865686E-3</v>
      </c>
    </row>
    <row r="3801" spans="1:6" x14ac:dyDescent="0.25">
      <c r="A3801" t="s">
        <v>14</v>
      </c>
      <c r="B3801" t="s">
        <v>2</v>
      </c>
      <c r="C3801">
        <v>1996</v>
      </c>
      <c r="D3801">
        <v>24</v>
      </c>
      <c r="E3801" t="s">
        <v>26</v>
      </c>
      <c r="F3801">
        <v>9.8211320710988679E-3</v>
      </c>
    </row>
    <row r="3802" spans="1:6" x14ac:dyDescent="0.25">
      <c r="A3802" t="s">
        <v>14</v>
      </c>
      <c r="B3802" t="s">
        <v>2</v>
      </c>
      <c r="C3802">
        <v>1997</v>
      </c>
      <c r="D3802">
        <v>3</v>
      </c>
      <c r="E3802" t="s">
        <v>26</v>
      </c>
      <c r="F3802">
        <v>9.7508834653676629E-3</v>
      </c>
    </row>
    <row r="3803" spans="1:6" x14ac:dyDescent="0.25">
      <c r="A3803" t="s">
        <v>14</v>
      </c>
      <c r="B3803" t="s">
        <v>2</v>
      </c>
      <c r="C3803">
        <v>1998</v>
      </c>
      <c r="D3803">
        <v>37</v>
      </c>
      <c r="E3803" t="s">
        <v>26</v>
      </c>
      <c r="F3803">
        <v>9.8562361045519617E-3</v>
      </c>
    </row>
    <row r="3804" spans="1:6" x14ac:dyDescent="0.25">
      <c r="A3804" t="s">
        <v>14</v>
      </c>
      <c r="B3804" t="s">
        <v>2</v>
      </c>
      <c r="C3804">
        <v>1999</v>
      </c>
      <c r="D3804">
        <v>14</v>
      </c>
      <c r="E3804" t="s">
        <v>26</v>
      </c>
      <c r="F3804">
        <v>9.7711270235210541E-3</v>
      </c>
    </row>
    <row r="3805" spans="1:6" x14ac:dyDescent="0.25">
      <c r="A3805" t="s">
        <v>14</v>
      </c>
      <c r="B3805" t="s">
        <v>2</v>
      </c>
      <c r="C3805">
        <v>2000</v>
      </c>
      <c r="D3805">
        <v>1</v>
      </c>
      <c r="E3805" t="s">
        <v>26</v>
      </c>
      <c r="F3805">
        <v>9.7344039028495078E-3</v>
      </c>
    </row>
    <row r="3806" spans="1:6" x14ac:dyDescent="0.25">
      <c r="A3806" t="s">
        <v>14</v>
      </c>
      <c r="B3806" t="s">
        <v>2</v>
      </c>
      <c r="C3806">
        <v>2001</v>
      </c>
      <c r="D3806">
        <v>16</v>
      </c>
      <c r="E3806" t="s">
        <v>26</v>
      </c>
      <c r="F3806">
        <v>9.7045426823474772E-3</v>
      </c>
    </row>
    <row r="3807" spans="1:6" x14ac:dyDescent="0.25">
      <c r="A3807" t="s">
        <v>14</v>
      </c>
      <c r="B3807" t="s">
        <v>2</v>
      </c>
      <c r="C3807">
        <v>2002</v>
      </c>
      <c r="D3807">
        <v>5</v>
      </c>
      <c r="E3807" t="s">
        <v>26</v>
      </c>
      <c r="F3807">
        <v>9.6736996701076751E-3</v>
      </c>
    </row>
    <row r="3808" spans="1:6" x14ac:dyDescent="0.25">
      <c r="A3808" t="s">
        <v>14</v>
      </c>
      <c r="B3808" t="s">
        <v>2</v>
      </c>
      <c r="C3808">
        <v>2003</v>
      </c>
      <c r="D3808">
        <v>19</v>
      </c>
      <c r="E3808" t="s">
        <v>26</v>
      </c>
      <c r="F3808">
        <v>9.6781765988475828E-3</v>
      </c>
    </row>
    <row r="3809" spans="1:6" x14ac:dyDescent="0.25">
      <c r="A3809" t="s">
        <v>14</v>
      </c>
      <c r="B3809" t="s">
        <v>2</v>
      </c>
      <c r="C3809">
        <v>2004</v>
      </c>
      <c r="D3809">
        <v>8</v>
      </c>
      <c r="E3809" t="s">
        <v>26</v>
      </c>
      <c r="F3809">
        <v>9.6826710193741051E-3</v>
      </c>
    </row>
    <row r="3810" spans="1:6" x14ac:dyDescent="0.25">
      <c r="A3810" t="s">
        <v>14</v>
      </c>
      <c r="B3810" t="s">
        <v>2</v>
      </c>
      <c r="C3810">
        <v>2005</v>
      </c>
      <c r="D3810">
        <v>9</v>
      </c>
      <c r="E3810" t="s">
        <v>26</v>
      </c>
      <c r="F3810">
        <v>9.6820458532526112E-3</v>
      </c>
    </row>
    <row r="3811" spans="1:6" x14ac:dyDescent="0.25">
      <c r="A3811" t="s">
        <v>14</v>
      </c>
      <c r="B3811" t="s">
        <v>2</v>
      </c>
      <c r="C3811">
        <v>2006</v>
      </c>
      <c r="D3811">
        <v>12</v>
      </c>
      <c r="E3811" t="s">
        <v>26</v>
      </c>
      <c r="F3811">
        <v>9.677854650626325E-3</v>
      </c>
    </row>
    <row r="3812" spans="1:6" x14ac:dyDescent="0.25">
      <c r="A3812" t="s">
        <v>14</v>
      </c>
      <c r="B3812" t="s">
        <v>2</v>
      </c>
      <c r="C3812">
        <v>2007</v>
      </c>
      <c r="D3812">
        <v>21</v>
      </c>
      <c r="E3812" t="s">
        <v>26</v>
      </c>
      <c r="F3812">
        <v>9.7455521525319812E-3</v>
      </c>
    </row>
    <row r="3813" spans="1:6" x14ac:dyDescent="0.25">
      <c r="A3813" t="s">
        <v>14</v>
      </c>
      <c r="B3813" t="s">
        <v>2</v>
      </c>
      <c r="C3813">
        <v>2008</v>
      </c>
      <c r="D3813">
        <v>7</v>
      </c>
      <c r="E3813" t="s">
        <v>26</v>
      </c>
      <c r="F3813">
        <v>9.683397821695203E-3</v>
      </c>
    </row>
    <row r="3814" spans="1:6" x14ac:dyDescent="0.25">
      <c r="A3814" t="s">
        <v>14</v>
      </c>
      <c r="B3814" t="s">
        <v>2</v>
      </c>
      <c r="C3814">
        <v>2009</v>
      </c>
      <c r="D3814">
        <v>15</v>
      </c>
      <c r="E3814" t="s">
        <v>26</v>
      </c>
      <c r="F3814">
        <v>9.6748415217377381E-3</v>
      </c>
    </row>
    <row r="3815" spans="1:6" x14ac:dyDescent="0.25">
      <c r="A3815" t="s">
        <v>14</v>
      </c>
      <c r="B3815" t="s">
        <v>2</v>
      </c>
      <c r="C3815">
        <v>2010</v>
      </c>
      <c r="D3815">
        <v>34</v>
      </c>
      <c r="E3815" t="s">
        <v>26</v>
      </c>
      <c r="F3815">
        <v>9.7365270046993746E-3</v>
      </c>
    </row>
    <row r="3816" spans="1:6" x14ac:dyDescent="0.25">
      <c r="A3816" t="s">
        <v>14</v>
      </c>
      <c r="B3816" t="s">
        <v>2</v>
      </c>
      <c r="C3816">
        <v>2011</v>
      </c>
      <c r="D3816">
        <v>22</v>
      </c>
      <c r="E3816" t="s">
        <v>26</v>
      </c>
      <c r="F3816">
        <v>9.6882765439704303E-3</v>
      </c>
    </row>
    <row r="3817" spans="1:6" x14ac:dyDescent="0.25">
      <c r="A3817" t="s">
        <v>14</v>
      </c>
      <c r="B3817" t="s">
        <v>2</v>
      </c>
      <c r="C3817">
        <v>2012</v>
      </c>
      <c r="D3817">
        <v>29</v>
      </c>
      <c r="E3817" t="s">
        <v>26</v>
      </c>
      <c r="F3817">
        <v>9.6866258327742271E-3</v>
      </c>
    </row>
    <row r="3818" spans="1:6" x14ac:dyDescent="0.25">
      <c r="A3818" t="s">
        <v>14</v>
      </c>
      <c r="B3818" t="s">
        <v>2</v>
      </c>
      <c r="C3818">
        <v>2013</v>
      </c>
      <c r="D3818">
        <v>27</v>
      </c>
      <c r="E3818" t="s">
        <v>26</v>
      </c>
      <c r="F3818">
        <v>9.7320199312434137E-3</v>
      </c>
    </row>
    <row r="3819" spans="1:6" x14ac:dyDescent="0.25">
      <c r="A3819" t="s">
        <v>14</v>
      </c>
      <c r="B3819" t="s">
        <v>2</v>
      </c>
      <c r="C3819">
        <v>2014</v>
      </c>
      <c r="D3819">
        <v>18</v>
      </c>
      <c r="E3819" t="s">
        <v>26</v>
      </c>
      <c r="F3819">
        <v>9.6890109932948939E-3</v>
      </c>
    </row>
    <row r="3820" spans="1:6" x14ac:dyDescent="0.25">
      <c r="A3820" t="s">
        <v>14</v>
      </c>
      <c r="B3820" t="s">
        <v>2</v>
      </c>
      <c r="C3820">
        <v>2015</v>
      </c>
      <c r="D3820">
        <v>33</v>
      </c>
      <c r="E3820" t="s">
        <v>26</v>
      </c>
      <c r="F3820">
        <v>9.6738532257368143E-3</v>
      </c>
    </row>
    <row r="3821" spans="1:6" x14ac:dyDescent="0.25">
      <c r="A3821" t="s">
        <v>14</v>
      </c>
      <c r="B3821" t="s">
        <v>2</v>
      </c>
      <c r="C3821">
        <v>2016</v>
      </c>
      <c r="D3821">
        <v>10</v>
      </c>
      <c r="E3821" t="s">
        <v>26</v>
      </c>
      <c r="F3821">
        <v>9.6795639495984038E-3</v>
      </c>
    </row>
    <row r="3822" spans="1:6" x14ac:dyDescent="0.25">
      <c r="A3822" t="s">
        <v>14</v>
      </c>
      <c r="B3822" t="s">
        <v>2</v>
      </c>
      <c r="C3822">
        <v>2017</v>
      </c>
      <c r="D3822">
        <v>2</v>
      </c>
      <c r="E3822" t="s">
        <v>26</v>
      </c>
      <c r="F3822">
        <v>9.6782653646707573E-3</v>
      </c>
    </row>
    <row r="3823" spans="1:6" x14ac:dyDescent="0.25">
      <c r="A3823" t="s">
        <v>14</v>
      </c>
      <c r="B3823" t="s">
        <v>2</v>
      </c>
      <c r="C3823">
        <v>2018</v>
      </c>
      <c r="D3823">
        <v>23</v>
      </c>
      <c r="E3823" t="s">
        <v>26</v>
      </c>
      <c r="F3823">
        <v>9.6811240704599566E-3</v>
      </c>
    </row>
    <row r="3824" spans="1:6" x14ac:dyDescent="0.25">
      <c r="A3824" t="s">
        <v>14</v>
      </c>
      <c r="B3824" t="s">
        <v>2</v>
      </c>
      <c r="C3824">
        <v>1980</v>
      </c>
      <c r="D3824">
        <v>31</v>
      </c>
      <c r="E3824" t="s">
        <v>24</v>
      </c>
      <c r="F3824">
        <v>3.1386934635838706E-2</v>
      </c>
    </row>
    <row r="3825" spans="1:6" x14ac:dyDescent="0.25">
      <c r="A3825" t="s">
        <v>14</v>
      </c>
      <c r="B3825" t="s">
        <v>2</v>
      </c>
      <c r="C3825">
        <v>1981</v>
      </c>
      <c r="D3825">
        <v>39</v>
      </c>
      <c r="E3825" t="s">
        <v>24</v>
      </c>
      <c r="F3825">
        <v>3.536342755174729E-2</v>
      </c>
    </row>
    <row r="3826" spans="1:6" x14ac:dyDescent="0.25">
      <c r="A3826" t="s">
        <v>14</v>
      </c>
      <c r="B3826" t="s">
        <v>2</v>
      </c>
      <c r="C3826">
        <v>1982</v>
      </c>
      <c r="D3826">
        <v>28</v>
      </c>
      <c r="E3826" t="s">
        <v>24</v>
      </c>
      <c r="F3826">
        <v>3.071800266174694E-2</v>
      </c>
    </row>
    <row r="3827" spans="1:6" x14ac:dyDescent="0.25">
      <c r="A3827" t="s">
        <v>14</v>
      </c>
      <c r="B3827" t="s">
        <v>2</v>
      </c>
      <c r="C3827">
        <v>1983</v>
      </c>
      <c r="D3827">
        <v>6</v>
      </c>
      <c r="E3827" t="s">
        <v>24</v>
      </c>
      <c r="F3827">
        <v>2.6517754805442547E-2</v>
      </c>
    </row>
    <row r="3828" spans="1:6" x14ac:dyDescent="0.25">
      <c r="A3828" t="s">
        <v>14</v>
      </c>
      <c r="B3828" t="s">
        <v>2</v>
      </c>
      <c r="C3828">
        <v>1984</v>
      </c>
      <c r="D3828">
        <v>17</v>
      </c>
      <c r="E3828" t="s">
        <v>24</v>
      </c>
      <c r="F3828">
        <v>2.8310102319252003E-2</v>
      </c>
    </row>
    <row r="3829" spans="1:6" x14ac:dyDescent="0.25">
      <c r="A3829" t="s">
        <v>14</v>
      </c>
      <c r="B3829" t="s">
        <v>2</v>
      </c>
      <c r="C3829">
        <v>1985</v>
      </c>
      <c r="D3829">
        <v>30</v>
      </c>
      <c r="E3829" t="s">
        <v>24</v>
      </c>
      <c r="F3829">
        <v>3.1693975714617989E-2</v>
      </c>
    </row>
    <row r="3830" spans="1:6" x14ac:dyDescent="0.25">
      <c r="A3830" t="s">
        <v>14</v>
      </c>
      <c r="B3830" t="s">
        <v>2</v>
      </c>
      <c r="C3830">
        <v>1986</v>
      </c>
      <c r="D3830">
        <v>38</v>
      </c>
      <c r="E3830" t="s">
        <v>24</v>
      </c>
      <c r="F3830">
        <v>3.4533384005655282E-2</v>
      </c>
    </row>
    <row r="3831" spans="1:6" x14ac:dyDescent="0.25">
      <c r="A3831" t="s">
        <v>14</v>
      </c>
      <c r="B3831" t="s">
        <v>2</v>
      </c>
      <c r="C3831">
        <v>1987</v>
      </c>
      <c r="D3831">
        <v>25</v>
      </c>
      <c r="E3831" t="s">
        <v>24</v>
      </c>
      <c r="F3831">
        <v>3.0388493617308047E-2</v>
      </c>
    </row>
    <row r="3832" spans="1:6" x14ac:dyDescent="0.25">
      <c r="A3832" t="s">
        <v>14</v>
      </c>
      <c r="B3832" t="s">
        <v>2</v>
      </c>
      <c r="C3832">
        <v>1988</v>
      </c>
      <c r="D3832">
        <v>32</v>
      </c>
      <c r="E3832" t="s">
        <v>24</v>
      </c>
      <c r="F3832">
        <v>3.1768913752714872E-2</v>
      </c>
    </row>
    <row r="3833" spans="1:6" x14ac:dyDescent="0.25">
      <c r="A3833" t="s">
        <v>14</v>
      </c>
      <c r="B3833" t="s">
        <v>2</v>
      </c>
      <c r="C3833">
        <v>1989</v>
      </c>
      <c r="D3833">
        <v>26</v>
      </c>
      <c r="E3833" t="s">
        <v>24</v>
      </c>
      <c r="F3833">
        <v>3.0530115978028578E-2</v>
      </c>
    </row>
    <row r="3834" spans="1:6" x14ac:dyDescent="0.25">
      <c r="A3834" t="s">
        <v>14</v>
      </c>
      <c r="B3834" t="s">
        <v>2</v>
      </c>
      <c r="C3834">
        <v>1990</v>
      </c>
      <c r="D3834">
        <v>11</v>
      </c>
      <c r="E3834" t="s">
        <v>24</v>
      </c>
      <c r="F3834">
        <v>2.7453115492365652E-2</v>
      </c>
    </row>
    <row r="3835" spans="1:6" x14ac:dyDescent="0.25">
      <c r="A3835" t="s">
        <v>14</v>
      </c>
      <c r="B3835" t="s">
        <v>2</v>
      </c>
      <c r="C3835">
        <v>1991</v>
      </c>
      <c r="D3835">
        <v>35</v>
      </c>
      <c r="E3835" t="s">
        <v>24</v>
      </c>
      <c r="F3835">
        <v>3.2436348018883343E-2</v>
      </c>
    </row>
    <row r="3836" spans="1:6" x14ac:dyDescent="0.25">
      <c r="A3836" t="s">
        <v>14</v>
      </c>
      <c r="B3836" t="s">
        <v>2</v>
      </c>
      <c r="C3836">
        <v>1992</v>
      </c>
      <c r="D3836">
        <v>20</v>
      </c>
      <c r="E3836" t="s">
        <v>24</v>
      </c>
      <c r="F3836">
        <v>2.8643313640392101E-2</v>
      </c>
    </row>
    <row r="3837" spans="1:6" x14ac:dyDescent="0.25">
      <c r="A3837" t="s">
        <v>14</v>
      </c>
      <c r="B3837" t="s">
        <v>2</v>
      </c>
      <c r="C3837">
        <v>1993</v>
      </c>
      <c r="D3837">
        <v>4</v>
      </c>
      <c r="E3837" t="s">
        <v>24</v>
      </c>
      <c r="F3837">
        <v>2.629481708792181E-2</v>
      </c>
    </row>
    <row r="3838" spans="1:6" x14ac:dyDescent="0.25">
      <c r="A3838" t="s">
        <v>14</v>
      </c>
      <c r="B3838" t="s">
        <v>2</v>
      </c>
      <c r="C3838">
        <v>1994</v>
      </c>
      <c r="D3838">
        <v>36</v>
      </c>
      <c r="E3838" t="s">
        <v>24</v>
      </c>
      <c r="F3838">
        <v>3.2648402129873813E-2</v>
      </c>
    </row>
    <row r="3839" spans="1:6" x14ac:dyDescent="0.25">
      <c r="A3839" t="s">
        <v>14</v>
      </c>
      <c r="B3839" t="s">
        <v>2</v>
      </c>
      <c r="C3839">
        <v>1995</v>
      </c>
      <c r="D3839">
        <v>13</v>
      </c>
      <c r="E3839" t="s">
        <v>24</v>
      </c>
      <c r="F3839">
        <v>2.7502046740900357E-2</v>
      </c>
    </row>
    <row r="3840" spans="1:6" x14ac:dyDescent="0.25">
      <c r="A3840" t="s">
        <v>14</v>
      </c>
      <c r="B3840" t="s">
        <v>2</v>
      </c>
      <c r="C3840">
        <v>1996</v>
      </c>
      <c r="D3840">
        <v>24</v>
      </c>
      <c r="E3840" t="s">
        <v>24</v>
      </c>
      <c r="F3840">
        <v>2.9917091505480886E-2</v>
      </c>
    </row>
    <row r="3841" spans="1:6" x14ac:dyDescent="0.25">
      <c r="A3841" t="s">
        <v>14</v>
      </c>
      <c r="B3841" t="s">
        <v>2</v>
      </c>
      <c r="C3841">
        <v>1997</v>
      </c>
      <c r="D3841">
        <v>3</v>
      </c>
      <c r="E3841" t="s">
        <v>24</v>
      </c>
      <c r="F3841">
        <v>2.6007657313535614E-2</v>
      </c>
    </row>
    <row r="3842" spans="1:6" x14ac:dyDescent="0.25">
      <c r="A3842" t="s">
        <v>14</v>
      </c>
      <c r="B3842" t="s">
        <v>2</v>
      </c>
      <c r="C3842">
        <v>1998</v>
      </c>
      <c r="D3842">
        <v>37</v>
      </c>
      <c r="E3842" t="s">
        <v>24</v>
      </c>
      <c r="F3842">
        <v>3.2825747566420822E-2</v>
      </c>
    </row>
    <row r="3843" spans="1:6" x14ac:dyDescent="0.25">
      <c r="A3843" t="s">
        <v>14</v>
      </c>
      <c r="B3843" t="s">
        <v>2</v>
      </c>
      <c r="C3843">
        <v>1999</v>
      </c>
      <c r="D3843">
        <v>14</v>
      </c>
      <c r="E3843" t="s">
        <v>24</v>
      </c>
      <c r="F3843">
        <v>2.7459916293858334E-2</v>
      </c>
    </row>
    <row r="3844" spans="1:6" x14ac:dyDescent="0.25">
      <c r="A3844" t="s">
        <v>14</v>
      </c>
      <c r="B3844" t="s">
        <v>2</v>
      </c>
      <c r="C3844">
        <v>2000</v>
      </c>
      <c r="D3844">
        <v>1</v>
      </c>
      <c r="E3844" t="s">
        <v>24</v>
      </c>
      <c r="F3844">
        <v>2.3768554163448998E-2</v>
      </c>
    </row>
    <row r="3845" spans="1:6" x14ac:dyDescent="0.25">
      <c r="A3845" t="s">
        <v>14</v>
      </c>
      <c r="B3845" t="s">
        <v>2</v>
      </c>
      <c r="C3845">
        <v>2001</v>
      </c>
      <c r="D3845">
        <v>16</v>
      </c>
      <c r="E3845" t="s">
        <v>24</v>
      </c>
      <c r="F3845">
        <v>2.7667311960904991E-2</v>
      </c>
    </row>
    <row r="3846" spans="1:6" x14ac:dyDescent="0.25">
      <c r="A3846" t="s">
        <v>14</v>
      </c>
      <c r="B3846" t="s">
        <v>2</v>
      </c>
      <c r="C3846">
        <v>2002</v>
      </c>
      <c r="D3846">
        <v>5</v>
      </c>
      <c r="E3846" t="s">
        <v>24</v>
      </c>
      <c r="F3846">
        <v>2.6124805717206073E-2</v>
      </c>
    </row>
    <row r="3847" spans="1:6" x14ac:dyDescent="0.25">
      <c r="A3847" t="s">
        <v>14</v>
      </c>
      <c r="B3847" t="s">
        <v>2</v>
      </c>
      <c r="C3847">
        <v>2003</v>
      </c>
      <c r="D3847">
        <v>19</v>
      </c>
      <c r="E3847" t="s">
        <v>24</v>
      </c>
      <c r="F3847">
        <v>2.8412208150243177E-2</v>
      </c>
    </row>
    <row r="3848" spans="1:6" x14ac:dyDescent="0.25">
      <c r="A3848" t="s">
        <v>14</v>
      </c>
      <c r="B3848" t="s">
        <v>2</v>
      </c>
      <c r="C3848">
        <v>2004</v>
      </c>
      <c r="D3848">
        <v>8</v>
      </c>
      <c r="E3848" t="s">
        <v>24</v>
      </c>
      <c r="F3848">
        <v>2.6628906693172277E-2</v>
      </c>
    </row>
    <row r="3849" spans="1:6" x14ac:dyDescent="0.25">
      <c r="A3849" t="s">
        <v>14</v>
      </c>
      <c r="B3849" t="s">
        <v>2</v>
      </c>
      <c r="C3849">
        <v>2005</v>
      </c>
      <c r="D3849">
        <v>9</v>
      </c>
      <c r="E3849" t="s">
        <v>24</v>
      </c>
      <c r="F3849">
        <v>2.6867395761614583E-2</v>
      </c>
    </row>
    <row r="3850" spans="1:6" x14ac:dyDescent="0.25">
      <c r="A3850" t="s">
        <v>14</v>
      </c>
      <c r="B3850" t="s">
        <v>2</v>
      </c>
      <c r="C3850">
        <v>2006</v>
      </c>
      <c r="D3850">
        <v>12</v>
      </c>
      <c r="E3850" t="s">
        <v>24</v>
      </c>
      <c r="F3850">
        <v>2.7117442853897802E-2</v>
      </c>
    </row>
    <row r="3851" spans="1:6" x14ac:dyDescent="0.25">
      <c r="A3851" t="s">
        <v>14</v>
      </c>
      <c r="B3851" t="s">
        <v>2</v>
      </c>
      <c r="C3851">
        <v>2007</v>
      </c>
      <c r="D3851">
        <v>21</v>
      </c>
      <c r="E3851" t="s">
        <v>24</v>
      </c>
      <c r="F3851">
        <v>2.921896525472337E-2</v>
      </c>
    </row>
    <row r="3852" spans="1:6" x14ac:dyDescent="0.25">
      <c r="A3852" t="s">
        <v>14</v>
      </c>
      <c r="B3852" t="s">
        <v>2</v>
      </c>
      <c r="C3852">
        <v>2008</v>
      </c>
      <c r="D3852">
        <v>7</v>
      </c>
      <c r="E3852" t="s">
        <v>24</v>
      </c>
      <c r="F3852">
        <v>2.6365967004317571E-2</v>
      </c>
    </row>
    <row r="3853" spans="1:6" x14ac:dyDescent="0.25">
      <c r="A3853" t="s">
        <v>14</v>
      </c>
      <c r="B3853" t="s">
        <v>2</v>
      </c>
      <c r="C3853">
        <v>2009</v>
      </c>
      <c r="D3853">
        <v>15</v>
      </c>
      <c r="E3853" t="s">
        <v>24</v>
      </c>
      <c r="F3853">
        <v>2.7579814035089602E-2</v>
      </c>
    </row>
    <row r="3854" spans="1:6" x14ac:dyDescent="0.25">
      <c r="A3854" t="s">
        <v>14</v>
      </c>
      <c r="B3854" t="s">
        <v>2</v>
      </c>
      <c r="C3854">
        <v>2010</v>
      </c>
      <c r="D3854">
        <v>34</v>
      </c>
      <c r="E3854" t="s">
        <v>24</v>
      </c>
      <c r="F3854">
        <v>3.176144610179487E-2</v>
      </c>
    </row>
    <row r="3855" spans="1:6" x14ac:dyDescent="0.25">
      <c r="A3855" t="s">
        <v>14</v>
      </c>
      <c r="B3855" t="s">
        <v>2</v>
      </c>
      <c r="C3855">
        <v>2011</v>
      </c>
      <c r="D3855">
        <v>22</v>
      </c>
      <c r="E3855" t="s">
        <v>24</v>
      </c>
      <c r="F3855">
        <v>2.9310746736146569E-2</v>
      </c>
    </row>
    <row r="3856" spans="1:6" x14ac:dyDescent="0.25">
      <c r="A3856" t="s">
        <v>14</v>
      </c>
      <c r="B3856" t="s">
        <v>2</v>
      </c>
      <c r="C3856">
        <v>2012</v>
      </c>
      <c r="D3856">
        <v>29</v>
      </c>
      <c r="E3856" t="s">
        <v>24</v>
      </c>
      <c r="F3856">
        <v>3.0772377118219264E-2</v>
      </c>
    </row>
    <row r="3857" spans="1:6" x14ac:dyDescent="0.25">
      <c r="A3857" t="s">
        <v>14</v>
      </c>
      <c r="B3857" t="s">
        <v>2</v>
      </c>
      <c r="C3857">
        <v>2013</v>
      </c>
      <c r="D3857">
        <v>27</v>
      </c>
      <c r="E3857" t="s">
        <v>24</v>
      </c>
      <c r="F3857">
        <v>3.0485077539108049E-2</v>
      </c>
    </row>
    <row r="3858" spans="1:6" x14ac:dyDescent="0.25">
      <c r="A3858" t="s">
        <v>14</v>
      </c>
      <c r="B3858" t="s">
        <v>2</v>
      </c>
      <c r="C3858">
        <v>2014</v>
      </c>
      <c r="D3858">
        <v>18</v>
      </c>
      <c r="E3858" t="s">
        <v>24</v>
      </c>
      <c r="F3858">
        <v>2.8298209800661694E-2</v>
      </c>
    </row>
    <row r="3859" spans="1:6" x14ac:dyDescent="0.25">
      <c r="A3859" t="s">
        <v>14</v>
      </c>
      <c r="B3859" t="s">
        <v>2</v>
      </c>
      <c r="C3859">
        <v>2015</v>
      </c>
      <c r="D3859">
        <v>33</v>
      </c>
      <c r="E3859" t="s">
        <v>24</v>
      </c>
      <c r="F3859">
        <v>3.1470954464491566E-2</v>
      </c>
    </row>
    <row r="3860" spans="1:6" x14ac:dyDescent="0.25">
      <c r="A3860" t="s">
        <v>14</v>
      </c>
      <c r="B3860" t="s">
        <v>2</v>
      </c>
      <c r="C3860">
        <v>2016</v>
      </c>
      <c r="D3860">
        <v>10</v>
      </c>
      <c r="E3860" t="s">
        <v>24</v>
      </c>
      <c r="F3860">
        <v>2.6957002663901632E-2</v>
      </c>
    </row>
    <row r="3861" spans="1:6" x14ac:dyDescent="0.25">
      <c r="A3861" t="s">
        <v>14</v>
      </c>
      <c r="B3861" t="s">
        <v>2</v>
      </c>
      <c r="C3861">
        <v>2017</v>
      </c>
      <c r="D3861">
        <v>2</v>
      </c>
      <c r="E3861" t="s">
        <v>24</v>
      </c>
      <c r="F3861">
        <v>2.5502759772284757E-2</v>
      </c>
    </row>
    <row r="3862" spans="1:6" x14ac:dyDescent="0.25">
      <c r="A3862" t="s">
        <v>14</v>
      </c>
      <c r="B3862" t="s">
        <v>2</v>
      </c>
      <c r="C3862">
        <v>2018</v>
      </c>
      <c r="D3862">
        <v>23</v>
      </c>
      <c r="E3862" t="s">
        <v>24</v>
      </c>
      <c r="F3862">
        <v>2.9475962972353071E-2</v>
      </c>
    </row>
    <row r="3863" spans="1:6" x14ac:dyDescent="0.25">
      <c r="A3863" t="s">
        <v>14</v>
      </c>
      <c r="B3863" t="s">
        <v>2</v>
      </c>
      <c r="C3863">
        <v>1980</v>
      </c>
      <c r="D3863">
        <v>31</v>
      </c>
      <c r="E3863" t="s">
        <v>25</v>
      </c>
      <c r="F3863">
        <v>2.7098977739271772E-2</v>
      </c>
    </row>
    <row r="3864" spans="1:6" x14ac:dyDescent="0.25">
      <c r="A3864" t="s">
        <v>14</v>
      </c>
      <c r="B3864" t="s">
        <v>2</v>
      </c>
      <c r="C3864">
        <v>1981</v>
      </c>
      <c r="D3864">
        <v>39</v>
      </c>
      <c r="E3864" t="s">
        <v>25</v>
      </c>
      <c r="F3864">
        <v>2.7191990046451231E-2</v>
      </c>
    </row>
    <row r="3865" spans="1:6" x14ac:dyDescent="0.25">
      <c r="A3865" t="s">
        <v>14</v>
      </c>
      <c r="B3865" t="s">
        <v>2</v>
      </c>
      <c r="C3865">
        <v>1982</v>
      </c>
      <c r="D3865">
        <v>28</v>
      </c>
      <c r="E3865" t="s">
        <v>25</v>
      </c>
      <c r="F3865">
        <v>2.7225902662025018E-2</v>
      </c>
    </row>
    <row r="3866" spans="1:6" x14ac:dyDescent="0.25">
      <c r="A3866" t="s">
        <v>14</v>
      </c>
      <c r="B3866" t="s">
        <v>2</v>
      </c>
      <c r="C3866">
        <v>1983</v>
      </c>
      <c r="D3866">
        <v>6</v>
      </c>
      <c r="E3866" t="s">
        <v>25</v>
      </c>
      <c r="F3866">
        <v>2.7057223844215487E-2</v>
      </c>
    </row>
    <row r="3867" spans="1:6" x14ac:dyDescent="0.25">
      <c r="A3867" t="s">
        <v>14</v>
      </c>
      <c r="B3867" t="s">
        <v>2</v>
      </c>
      <c r="C3867">
        <v>1984</v>
      </c>
      <c r="D3867">
        <v>17</v>
      </c>
      <c r="E3867" t="s">
        <v>25</v>
      </c>
      <c r="F3867">
        <v>2.7308161157097676E-2</v>
      </c>
    </row>
    <row r="3868" spans="1:6" x14ac:dyDescent="0.25">
      <c r="A3868" t="s">
        <v>14</v>
      </c>
      <c r="B3868" t="s">
        <v>2</v>
      </c>
      <c r="C3868">
        <v>1985</v>
      </c>
      <c r="D3868">
        <v>30</v>
      </c>
      <c r="E3868" t="s">
        <v>25</v>
      </c>
      <c r="F3868">
        <v>2.7541035208187851E-2</v>
      </c>
    </row>
    <row r="3869" spans="1:6" x14ac:dyDescent="0.25">
      <c r="A3869" t="s">
        <v>14</v>
      </c>
      <c r="B3869" t="s">
        <v>2</v>
      </c>
      <c r="C3869">
        <v>1986</v>
      </c>
      <c r="D3869">
        <v>38</v>
      </c>
      <c r="E3869" t="s">
        <v>25</v>
      </c>
      <c r="F3869">
        <v>2.7385555686588067E-2</v>
      </c>
    </row>
    <row r="3870" spans="1:6" x14ac:dyDescent="0.25">
      <c r="A3870" t="s">
        <v>14</v>
      </c>
      <c r="B3870" t="s">
        <v>2</v>
      </c>
      <c r="C3870">
        <v>1987</v>
      </c>
      <c r="D3870">
        <v>25</v>
      </c>
      <c r="E3870" t="s">
        <v>25</v>
      </c>
      <c r="F3870">
        <v>2.7037248901507886E-2</v>
      </c>
    </row>
    <row r="3871" spans="1:6" x14ac:dyDescent="0.25">
      <c r="A3871" t="s">
        <v>14</v>
      </c>
      <c r="B3871" t="s">
        <v>2</v>
      </c>
      <c r="C3871">
        <v>1988</v>
      </c>
      <c r="D3871">
        <v>32</v>
      </c>
      <c r="E3871" t="s">
        <v>25</v>
      </c>
      <c r="F3871">
        <v>2.7458140464360035E-2</v>
      </c>
    </row>
    <row r="3872" spans="1:6" x14ac:dyDescent="0.25">
      <c r="A3872" t="s">
        <v>14</v>
      </c>
      <c r="B3872" t="s">
        <v>2</v>
      </c>
      <c r="C3872">
        <v>1989</v>
      </c>
      <c r="D3872">
        <v>26</v>
      </c>
      <c r="E3872" t="s">
        <v>25</v>
      </c>
      <c r="F3872">
        <v>2.7124965977398052E-2</v>
      </c>
    </row>
    <row r="3873" spans="1:6" x14ac:dyDescent="0.25">
      <c r="A3873" t="s">
        <v>14</v>
      </c>
      <c r="B3873" t="s">
        <v>2</v>
      </c>
      <c r="C3873">
        <v>1990</v>
      </c>
      <c r="D3873">
        <v>11</v>
      </c>
      <c r="E3873" t="s">
        <v>25</v>
      </c>
      <c r="F3873">
        <v>2.7232374047181717E-2</v>
      </c>
    </row>
    <row r="3874" spans="1:6" x14ac:dyDescent="0.25">
      <c r="A3874" t="s">
        <v>14</v>
      </c>
      <c r="B3874" t="s">
        <v>2</v>
      </c>
      <c r="C3874">
        <v>1991</v>
      </c>
      <c r="D3874">
        <v>35</v>
      </c>
      <c r="E3874" t="s">
        <v>25</v>
      </c>
      <c r="F3874">
        <v>2.7128572231876362E-2</v>
      </c>
    </row>
    <row r="3875" spans="1:6" x14ac:dyDescent="0.25">
      <c r="A3875" t="s">
        <v>14</v>
      </c>
      <c r="B3875" t="s">
        <v>2</v>
      </c>
      <c r="C3875">
        <v>1992</v>
      </c>
      <c r="D3875">
        <v>20</v>
      </c>
      <c r="E3875" t="s">
        <v>25</v>
      </c>
      <c r="F3875">
        <v>2.6987272725762471E-2</v>
      </c>
    </row>
    <row r="3876" spans="1:6" x14ac:dyDescent="0.25">
      <c r="A3876" t="s">
        <v>14</v>
      </c>
      <c r="B3876" t="s">
        <v>2</v>
      </c>
      <c r="C3876">
        <v>1993</v>
      </c>
      <c r="D3876">
        <v>4</v>
      </c>
      <c r="E3876" t="s">
        <v>25</v>
      </c>
      <c r="F3876">
        <v>2.7241996562066304E-2</v>
      </c>
    </row>
    <row r="3877" spans="1:6" x14ac:dyDescent="0.25">
      <c r="A3877" t="s">
        <v>14</v>
      </c>
      <c r="B3877" t="s">
        <v>2</v>
      </c>
      <c r="C3877">
        <v>1994</v>
      </c>
      <c r="D3877">
        <v>36</v>
      </c>
      <c r="E3877" t="s">
        <v>25</v>
      </c>
      <c r="F3877">
        <v>2.7305310099543505E-2</v>
      </c>
    </row>
    <row r="3878" spans="1:6" x14ac:dyDescent="0.25">
      <c r="A3878" t="s">
        <v>14</v>
      </c>
      <c r="B3878" t="s">
        <v>2</v>
      </c>
      <c r="C3878">
        <v>1995</v>
      </c>
      <c r="D3878">
        <v>13</v>
      </c>
      <c r="E3878" t="s">
        <v>25</v>
      </c>
      <c r="F3878">
        <v>2.727234418002351E-2</v>
      </c>
    </row>
    <row r="3879" spans="1:6" x14ac:dyDescent="0.25">
      <c r="A3879" t="s">
        <v>14</v>
      </c>
      <c r="B3879" t="s">
        <v>2</v>
      </c>
      <c r="C3879">
        <v>1996</v>
      </c>
      <c r="D3879">
        <v>24</v>
      </c>
      <c r="E3879" t="s">
        <v>25</v>
      </c>
      <c r="F3879">
        <v>2.7271565662683878E-2</v>
      </c>
    </row>
    <row r="3880" spans="1:6" x14ac:dyDescent="0.25">
      <c r="A3880" t="s">
        <v>14</v>
      </c>
      <c r="B3880" t="s">
        <v>2</v>
      </c>
      <c r="C3880">
        <v>1997</v>
      </c>
      <c r="D3880">
        <v>3</v>
      </c>
      <c r="E3880" t="s">
        <v>25</v>
      </c>
      <c r="F3880">
        <v>2.6962101788088982E-2</v>
      </c>
    </row>
    <row r="3881" spans="1:6" x14ac:dyDescent="0.25">
      <c r="A3881" t="s">
        <v>14</v>
      </c>
      <c r="B3881" t="s">
        <v>2</v>
      </c>
      <c r="C3881">
        <v>1998</v>
      </c>
      <c r="D3881">
        <v>37</v>
      </c>
      <c r="E3881" t="s">
        <v>25</v>
      </c>
      <c r="F3881">
        <v>2.7120651987258722E-2</v>
      </c>
    </row>
    <row r="3882" spans="1:6" x14ac:dyDescent="0.25">
      <c r="A3882" t="s">
        <v>14</v>
      </c>
      <c r="B3882" t="s">
        <v>2</v>
      </c>
      <c r="C3882">
        <v>1999</v>
      </c>
      <c r="D3882">
        <v>14</v>
      </c>
      <c r="E3882" t="s">
        <v>25</v>
      </c>
      <c r="F3882">
        <v>2.7082089232397161E-2</v>
      </c>
    </row>
    <row r="3883" spans="1:6" x14ac:dyDescent="0.25">
      <c r="A3883" t="s">
        <v>14</v>
      </c>
      <c r="B3883" t="s">
        <v>2</v>
      </c>
      <c r="C3883">
        <v>2000</v>
      </c>
      <c r="D3883">
        <v>1</v>
      </c>
      <c r="E3883" t="s">
        <v>25</v>
      </c>
      <c r="F3883">
        <v>2.6816056613850062E-2</v>
      </c>
    </row>
    <row r="3884" spans="1:6" x14ac:dyDescent="0.25">
      <c r="A3884" t="s">
        <v>14</v>
      </c>
      <c r="B3884" t="s">
        <v>2</v>
      </c>
      <c r="C3884">
        <v>2001</v>
      </c>
      <c r="D3884">
        <v>16</v>
      </c>
      <c r="E3884" t="s">
        <v>25</v>
      </c>
      <c r="F3884">
        <v>2.6876624723096255E-2</v>
      </c>
    </row>
    <row r="3885" spans="1:6" x14ac:dyDescent="0.25">
      <c r="A3885" t="s">
        <v>14</v>
      </c>
      <c r="B3885" t="s">
        <v>2</v>
      </c>
      <c r="C3885">
        <v>2002</v>
      </c>
      <c r="D3885">
        <v>5</v>
      </c>
      <c r="E3885" t="s">
        <v>25</v>
      </c>
      <c r="F3885">
        <v>2.6642993540050827E-2</v>
      </c>
    </row>
    <row r="3886" spans="1:6" x14ac:dyDescent="0.25">
      <c r="A3886" t="s">
        <v>14</v>
      </c>
      <c r="B3886" t="s">
        <v>2</v>
      </c>
      <c r="C3886">
        <v>2003</v>
      </c>
      <c r="D3886">
        <v>19</v>
      </c>
      <c r="E3886" t="s">
        <v>25</v>
      </c>
      <c r="F3886">
        <v>2.664884249651998E-2</v>
      </c>
    </row>
    <row r="3887" spans="1:6" x14ac:dyDescent="0.25">
      <c r="A3887" t="s">
        <v>14</v>
      </c>
      <c r="B3887" t="s">
        <v>2</v>
      </c>
      <c r="C3887">
        <v>2004</v>
      </c>
      <c r="D3887">
        <v>8</v>
      </c>
      <c r="E3887" t="s">
        <v>25</v>
      </c>
      <c r="F3887">
        <v>2.679916050349709E-2</v>
      </c>
    </row>
    <row r="3888" spans="1:6" x14ac:dyDescent="0.25">
      <c r="A3888" t="s">
        <v>14</v>
      </c>
      <c r="B3888" t="s">
        <v>2</v>
      </c>
      <c r="C3888">
        <v>2005</v>
      </c>
      <c r="D3888">
        <v>9</v>
      </c>
      <c r="E3888" t="s">
        <v>25</v>
      </c>
      <c r="F3888">
        <v>2.6390088355096725E-2</v>
      </c>
    </row>
    <row r="3889" spans="1:6" x14ac:dyDescent="0.25">
      <c r="A3889" t="s">
        <v>14</v>
      </c>
      <c r="B3889" t="s">
        <v>2</v>
      </c>
      <c r="C3889">
        <v>2006</v>
      </c>
      <c r="D3889">
        <v>12</v>
      </c>
      <c r="E3889" t="s">
        <v>25</v>
      </c>
      <c r="F3889">
        <v>2.6828693495366464E-2</v>
      </c>
    </row>
    <row r="3890" spans="1:6" x14ac:dyDescent="0.25">
      <c r="A3890" t="s">
        <v>14</v>
      </c>
      <c r="B3890" t="s">
        <v>2</v>
      </c>
      <c r="C3890">
        <v>2007</v>
      </c>
      <c r="D3890">
        <v>21</v>
      </c>
      <c r="E3890" t="s">
        <v>25</v>
      </c>
      <c r="F3890">
        <v>2.6994567924449216E-2</v>
      </c>
    </row>
    <row r="3891" spans="1:6" x14ac:dyDescent="0.25">
      <c r="A3891" t="s">
        <v>14</v>
      </c>
      <c r="B3891" t="s">
        <v>2</v>
      </c>
      <c r="C3891">
        <v>2008</v>
      </c>
      <c r="D3891">
        <v>7</v>
      </c>
      <c r="E3891" t="s">
        <v>25</v>
      </c>
      <c r="F3891">
        <v>2.6519852997366231E-2</v>
      </c>
    </row>
    <row r="3892" spans="1:6" x14ac:dyDescent="0.25">
      <c r="A3892" t="s">
        <v>14</v>
      </c>
      <c r="B3892" t="s">
        <v>2</v>
      </c>
      <c r="C3892">
        <v>2009</v>
      </c>
      <c r="D3892">
        <v>15</v>
      </c>
      <c r="E3892" t="s">
        <v>25</v>
      </c>
      <c r="F3892">
        <v>2.6652987604620804E-2</v>
      </c>
    </row>
    <row r="3893" spans="1:6" x14ac:dyDescent="0.25">
      <c r="A3893" t="s">
        <v>14</v>
      </c>
      <c r="B3893" t="s">
        <v>2</v>
      </c>
      <c r="C3893">
        <v>2010</v>
      </c>
      <c r="D3893">
        <v>34</v>
      </c>
      <c r="E3893" t="s">
        <v>25</v>
      </c>
      <c r="F3893">
        <v>2.6681759603444231E-2</v>
      </c>
    </row>
    <row r="3894" spans="1:6" x14ac:dyDescent="0.25">
      <c r="A3894" t="s">
        <v>14</v>
      </c>
      <c r="B3894" t="s">
        <v>2</v>
      </c>
      <c r="C3894">
        <v>2011</v>
      </c>
      <c r="D3894">
        <v>22</v>
      </c>
      <c r="E3894" t="s">
        <v>25</v>
      </c>
      <c r="F3894">
        <v>2.6703082958209428E-2</v>
      </c>
    </row>
    <row r="3895" spans="1:6" x14ac:dyDescent="0.25">
      <c r="A3895" t="s">
        <v>14</v>
      </c>
      <c r="B3895" t="s">
        <v>2</v>
      </c>
      <c r="C3895">
        <v>2012</v>
      </c>
      <c r="D3895">
        <v>29</v>
      </c>
      <c r="E3895" t="s">
        <v>25</v>
      </c>
      <c r="F3895">
        <v>2.6887709413152629E-2</v>
      </c>
    </row>
    <row r="3896" spans="1:6" x14ac:dyDescent="0.25">
      <c r="A3896" t="s">
        <v>14</v>
      </c>
      <c r="B3896" t="s">
        <v>2</v>
      </c>
      <c r="C3896">
        <v>2013</v>
      </c>
      <c r="D3896">
        <v>27</v>
      </c>
      <c r="E3896" t="s">
        <v>25</v>
      </c>
      <c r="F3896">
        <v>2.7293733273304893E-2</v>
      </c>
    </row>
    <row r="3897" spans="1:6" x14ac:dyDescent="0.25">
      <c r="A3897" t="s">
        <v>14</v>
      </c>
      <c r="B3897" t="s">
        <v>2</v>
      </c>
      <c r="C3897">
        <v>2014</v>
      </c>
      <c r="D3897">
        <v>18</v>
      </c>
      <c r="E3897" t="s">
        <v>25</v>
      </c>
      <c r="F3897">
        <v>2.6658692595684767E-2</v>
      </c>
    </row>
    <row r="3898" spans="1:6" x14ac:dyDescent="0.25">
      <c r="A3898" t="s">
        <v>14</v>
      </c>
      <c r="B3898" t="s">
        <v>2</v>
      </c>
      <c r="C3898">
        <v>2015</v>
      </c>
      <c r="D3898">
        <v>33</v>
      </c>
      <c r="E3898" t="s">
        <v>25</v>
      </c>
      <c r="F3898">
        <v>2.6465570677212884E-2</v>
      </c>
    </row>
    <row r="3899" spans="1:6" x14ac:dyDescent="0.25">
      <c r="A3899" t="s">
        <v>14</v>
      </c>
      <c r="B3899" t="s">
        <v>2</v>
      </c>
      <c r="C3899">
        <v>2016</v>
      </c>
      <c r="D3899">
        <v>10</v>
      </c>
      <c r="E3899" t="s">
        <v>25</v>
      </c>
      <c r="F3899">
        <v>2.6633603796347494E-2</v>
      </c>
    </row>
    <row r="3900" spans="1:6" x14ac:dyDescent="0.25">
      <c r="A3900" t="s">
        <v>14</v>
      </c>
      <c r="B3900" t="s">
        <v>2</v>
      </c>
      <c r="C3900">
        <v>2017</v>
      </c>
      <c r="D3900">
        <v>2</v>
      </c>
      <c r="E3900" t="s">
        <v>25</v>
      </c>
      <c r="F3900">
        <v>2.6902938383742369E-2</v>
      </c>
    </row>
    <row r="3901" spans="1:6" x14ac:dyDescent="0.25">
      <c r="A3901" t="s">
        <v>14</v>
      </c>
      <c r="B3901" t="s">
        <v>2</v>
      </c>
      <c r="C3901">
        <v>2018</v>
      </c>
      <c r="D3901">
        <v>23</v>
      </c>
      <c r="E3901" t="s">
        <v>25</v>
      </c>
      <c r="F3901">
        <v>2.6858624200063942E-2</v>
      </c>
    </row>
    <row r="3902" spans="1:6" x14ac:dyDescent="0.25">
      <c r="A3902" t="s">
        <v>14</v>
      </c>
      <c r="B3902" t="s">
        <v>3</v>
      </c>
      <c r="C3902">
        <v>1980</v>
      </c>
      <c r="D3902">
        <v>36</v>
      </c>
      <c r="E3902" t="s">
        <v>23</v>
      </c>
      <c r="F3902">
        <v>8.1526894530682269E-4</v>
      </c>
    </row>
    <row r="3903" spans="1:6" x14ac:dyDescent="0.25">
      <c r="A3903" t="s">
        <v>14</v>
      </c>
      <c r="B3903" t="s">
        <v>3</v>
      </c>
      <c r="C3903">
        <v>1981</v>
      </c>
      <c r="D3903">
        <v>21</v>
      </c>
      <c r="E3903" t="s">
        <v>23</v>
      </c>
      <c r="F3903">
        <v>8.2216183835128224E-4</v>
      </c>
    </row>
    <row r="3904" spans="1:6" x14ac:dyDescent="0.25">
      <c r="A3904" t="s">
        <v>14</v>
      </c>
      <c r="B3904" t="s">
        <v>3</v>
      </c>
      <c r="C3904">
        <v>1982</v>
      </c>
      <c r="D3904">
        <v>22</v>
      </c>
      <c r="E3904" t="s">
        <v>23</v>
      </c>
      <c r="F3904">
        <v>4.8372282574550042E-4</v>
      </c>
    </row>
    <row r="3905" spans="1:6" x14ac:dyDescent="0.25">
      <c r="A3905" t="s">
        <v>14</v>
      </c>
      <c r="B3905" t="s">
        <v>3</v>
      </c>
      <c r="C3905">
        <v>1983</v>
      </c>
      <c r="D3905">
        <v>30</v>
      </c>
      <c r="E3905" t="s">
        <v>23</v>
      </c>
      <c r="F3905">
        <v>8.0463806680099463E-4</v>
      </c>
    </row>
    <row r="3906" spans="1:6" x14ac:dyDescent="0.25">
      <c r="A3906" t="s">
        <v>14</v>
      </c>
      <c r="B3906" t="s">
        <v>3</v>
      </c>
      <c r="C3906">
        <v>1984</v>
      </c>
      <c r="D3906">
        <v>29</v>
      </c>
      <c r="E3906" t="s">
        <v>23</v>
      </c>
      <c r="F3906">
        <v>5.3167184059025837E-4</v>
      </c>
    </row>
    <row r="3907" spans="1:6" x14ac:dyDescent="0.25">
      <c r="A3907" t="s">
        <v>14</v>
      </c>
      <c r="B3907" t="s">
        <v>3</v>
      </c>
      <c r="C3907">
        <v>1985</v>
      </c>
      <c r="D3907">
        <v>38</v>
      </c>
      <c r="E3907" t="s">
        <v>23</v>
      </c>
      <c r="F3907">
        <v>4.8887859602565449E-4</v>
      </c>
    </row>
    <row r="3908" spans="1:6" x14ac:dyDescent="0.25">
      <c r="A3908" t="s">
        <v>14</v>
      </c>
      <c r="B3908" t="s">
        <v>3</v>
      </c>
      <c r="C3908">
        <v>1986</v>
      </c>
      <c r="D3908">
        <v>33</v>
      </c>
      <c r="E3908" t="s">
        <v>23</v>
      </c>
      <c r="F3908">
        <v>6.0951778262277731E-4</v>
      </c>
    </row>
    <row r="3909" spans="1:6" x14ac:dyDescent="0.25">
      <c r="A3909" t="s">
        <v>14</v>
      </c>
      <c r="B3909" t="s">
        <v>3</v>
      </c>
      <c r="C3909">
        <v>1987</v>
      </c>
      <c r="D3909">
        <v>37</v>
      </c>
      <c r="E3909" t="s">
        <v>23</v>
      </c>
      <c r="F3909">
        <v>5.6331374446141392E-4</v>
      </c>
    </row>
    <row r="3910" spans="1:6" x14ac:dyDescent="0.25">
      <c r="A3910" t="s">
        <v>14</v>
      </c>
      <c r="B3910" t="s">
        <v>3</v>
      </c>
      <c r="C3910">
        <v>1988</v>
      </c>
      <c r="D3910">
        <v>25</v>
      </c>
      <c r="E3910" t="s">
        <v>23</v>
      </c>
      <c r="F3910">
        <v>4.5823867737795139E-4</v>
      </c>
    </row>
    <row r="3911" spans="1:6" x14ac:dyDescent="0.25">
      <c r="A3911" t="s">
        <v>14</v>
      </c>
      <c r="B3911" t="s">
        <v>3</v>
      </c>
      <c r="C3911">
        <v>1989</v>
      </c>
      <c r="D3911">
        <v>27</v>
      </c>
      <c r="E3911" t="s">
        <v>23</v>
      </c>
      <c r="F3911">
        <v>4.5635869722499564E-4</v>
      </c>
    </row>
    <row r="3912" spans="1:6" x14ac:dyDescent="0.25">
      <c r="A3912" t="s">
        <v>14</v>
      </c>
      <c r="B3912" t="s">
        <v>3</v>
      </c>
      <c r="C3912">
        <v>1990</v>
      </c>
      <c r="D3912">
        <v>28</v>
      </c>
      <c r="E3912" t="s">
        <v>23</v>
      </c>
      <c r="F3912">
        <v>4.3658902058246822E-4</v>
      </c>
    </row>
    <row r="3913" spans="1:6" x14ac:dyDescent="0.25">
      <c r="A3913" t="s">
        <v>14</v>
      </c>
      <c r="B3913" t="s">
        <v>3</v>
      </c>
      <c r="C3913">
        <v>1991</v>
      </c>
      <c r="D3913">
        <v>26</v>
      </c>
      <c r="E3913" t="s">
        <v>23</v>
      </c>
      <c r="F3913">
        <v>4.3103838108219885E-4</v>
      </c>
    </row>
    <row r="3914" spans="1:6" x14ac:dyDescent="0.25">
      <c r="A3914" t="s">
        <v>14</v>
      </c>
      <c r="B3914" t="s">
        <v>3</v>
      </c>
      <c r="C3914">
        <v>1992</v>
      </c>
      <c r="D3914">
        <v>17</v>
      </c>
      <c r="E3914" t="s">
        <v>23</v>
      </c>
      <c r="F3914">
        <v>6.5642085395801433E-4</v>
      </c>
    </row>
    <row r="3915" spans="1:6" x14ac:dyDescent="0.25">
      <c r="A3915" t="s">
        <v>14</v>
      </c>
      <c r="B3915" t="s">
        <v>3</v>
      </c>
      <c r="C3915">
        <v>1993</v>
      </c>
      <c r="D3915">
        <v>15</v>
      </c>
      <c r="E3915" t="s">
        <v>23</v>
      </c>
      <c r="F3915">
        <v>8.2037957574416869E-4</v>
      </c>
    </row>
    <row r="3916" spans="1:6" x14ac:dyDescent="0.25">
      <c r="A3916" t="s">
        <v>14</v>
      </c>
      <c r="B3916" t="s">
        <v>3</v>
      </c>
      <c r="C3916">
        <v>1994</v>
      </c>
      <c r="D3916">
        <v>19</v>
      </c>
      <c r="E3916" t="s">
        <v>23</v>
      </c>
      <c r="F3916">
        <v>4.9594019477676768E-4</v>
      </c>
    </row>
    <row r="3917" spans="1:6" x14ac:dyDescent="0.25">
      <c r="A3917" t="s">
        <v>14</v>
      </c>
      <c r="B3917" t="s">
        <v>3</v>
      </c>
      <c r="C3917">
        <v>1995</v>
      </c>
      <c r="D3917">
        <v>32</v>
      </c>
      <c r="E3917" t="s">
        <v>23</v>
      </c>
      <c r="F3917">
        <v>4.6170827589405214E-4</v>
      </c>
    </row>
    <row r="3918" spans="1:6" x14ac:dyDescent="0.25">
      <c r="A3918" t="s">
        <v>14</v>
      </c>
      <c r="B3918" t="s">
        <v>3</v>
      </c>
      <c r="C3918">
        <v>1996</v>
      </c>
      <c r="D3918">
        <v>7</v>
      </c>
      <c r="E3918" t="s">
        <v>23</v>
      </c>
      <c r="F3918">
        <v>8.4101500234319722E-4</v>
      </c>
    </row>
    <row r="3919" spans="1:6" x14ac:dyDescent="0.25">
      <c r="A3919" t="s">
        <v>14</v>
      </c>
      <c r="B3919" t="s">
        <v>3</v>
      </c>
      <c r="C3919">
        <v>1997</v>
      </c>
      <c r="D3919">
        <v>6</v>
      </c>
      <c r="E3919" t="s">
        <v>23</v>
      </c>
      <c r="F3919">
        <v>5.9972159602119789E-4</v>
      </c>
    </row>
    <row r="3920" spans="1:6" x14ac:dyDescent="0.25">
      <c r="A3920" t="s">
        <v>14</v>
      </c>
      <c r="B3920" t="s">
        <v>3</v>
      </c>
      <c r="C3920">
        <v>1998</v>
      </c>
      <c r="D3920">
        <v>39</v>
      </c>
      <c r="E3920" t="s">
        <v>23</v>
      </c>
      <c r="F3920">
        <v>4.7750516564660264E-4</v>
      </c>
    </row>
    <row r="3921" spans="1:6" x14ac:dyDescent="0.25">
      <c r="A3921" t="s">
        <v>14</v>
      </c>
      <c r="B3921" t="s">
        <v>3</v>
      </c>
      <c r="C3921">
        <v>1999</v>
      </c>
      <c r="D3921">
        <v>11</v>
      </c>
      <c r="E3921" t="s">
        <v>23</v>
      </c>
      <c r="F3921">
        <v>7.7422957934998864E-4</v>
      </c>
    </row>
    <row r="3922" spans="1:6" x14ac:dyDescent="0.25">
      <c r="A3922" t="s">
        <v>14</v>
      </c>
      <c r="B3922" t="s">
        <v>3</v>
      </c>
      <c r="C3922">
        <v>2000</v>
      </c>
      <c r="D3922">
        <v>1</v>
      </c>
      <c r="E3922" t="s">
        <v>23</v>
      </c>
      <c r="F3922">
        <v>8.570471170608146E-4</v>
      </c>
    </row>
    <row r="3923" spans="1:6" x14ac:dyDescent="0.25">
      <c r="A3923" t="s">
        <v>14</v>
      </c>
      <c r="B3923" t="s">
        <v>3</v>
      </c>
      <c r="C3923">
        <v>2001</v>
      </c>
      <c r="D3923">
        <v>24</v>
      </c>
      <c r="E3923" t="s">
        <v>23</v>
      </c>
      <c r="F3923">
        <v>4.2533542252376689E-4</v>
      </c>
    </row>
    <row r="3924" spans="1:6" x14ac:dyDescent="0.25">
      <c r="A3924" t="s">
        <v>14</v>
      </c>
      <c r="B3924" t="s">
        <v>3</v>
      </c>
      <c r="C3924">
        <v>2002</v>
      </c>
      <c r="D3924">
        <v>12</v>
      </c>
      <c r="E3924" t="s">
        <v>23</v>
      </c>
      <c r="F3924">
        <v>7.002824742464946E-4</v>
      </c>
    </row>
    <row r="3925" spans="1:6" x14ac:dyDescent="0.25">
      <c r="A3925" t="s">
        <v>14</v>
      </c>
      <c r="B3925" t="s">
        <v>3</v>
      </c>
      <c r="C3925">
        <v>2003</v>
      </c>
      <c r="D3925">
        <v>10</v>
      </c>
      <c r="E3925" t="s">
        <v>23</v>
      </c>
      <c r="F3925">
        <v>6.3446575870660098E-4</v>
      </c>
    </row>
    <row r="3926" spans="1:6" x14ac:dyDescent="0.25">
      <c r="A3926" t="s">
        <v>14</v>
      </c>
      <c r="B3926" t="s">
        <v>3</v>
      </c>
      <c r="C3926">
        <v>2004</v>
      </c>
      <c r="D3926">
        <v>3</v>
      </c>
      <c r="E3926" t="s">
        <v>23</v>
      </c>
      <c r="F3926">
        <v>6.8944042442867497E-4</v>
      </c>
    </row>
    <row r="3927" spans="1:6" x14ac:dyDescent="0.25">
      <c r="A3927" t="s">
        <v>14</v>
      </c>
      <c r="B3927" t="s">
        <v>3</v>
      </c>
      <c r="C3927">
        <v>2005</v>
      </c>
      <c r="D3927">
        <v>9</v>
      </c>
      <c r="E3927" t="s">
        <v>23</v>
      </c>
      <c r="F3927">
        <v>8.106018338489223E-4</v>
      </c>
    </row>
    <row r="3928" spans="1:6" x14ac:dyDescent="0.25">
      <c r="A3928" t="s">
        <v>14</v>
      </c>
      <c r="B3928" t="s">
        <v>3</v>
      </c>
      <c r="C3928">
        <v>2006</v>
      </c>
      <c r="D3928">
        <v>5</v>
      </c>
      <c r="E3928" t="s">
        <v>23</v>
      </c>
      <c r="F3928">
        <v>6.782873579469328E-4</v>
      </c>
    </row>
    <row r="3929" spans="1:6" x14ac:dyDescent="0.25">
      <c r="A3929" t="s">
        <v>14</v>
      </c>
      <c r="B3929" t="s">
        <v>3</v>
      </c>
      <c r="C3929">
        <v>2007</v>
      </c>
      <c r="D3929">
        <v>23</v>
      </c>
      <c r="E3929" t="s">
        <v>23</v>
      </c>
      <c r="F3929">
        <v>7.2306784069197901E-4</v>
      </c>
    </row>
    <row r="3930" spans="1:6" x14ac:dyDescent="0.25">
      <c r="A3930" t="s">
        <v>14</v>
      </c>
      <c r="B3930" t="s">
        <v>3</v>
      </c>
      <c r="C3930">
        <v>2008</v>
      </c>
      <c r="D3930">
        <v>4</v>
      </c>
      <c r="E3930" t="s">
        <v>23</v>
      </c>
      <c r="F3930">
        <v>7.8466411705847481E-4</v>
      </c>
    </row>
    <row r="3931" spans="1:6" x14ac:dyDescent="0.25">
      <c r="A3931" t="s">
        <v>14</v>
      </c>
      <c r="B3931" t="s">
        <v>3</v>
      </c>
      <c r="C3931">
        <v>2009</v>
      </c>
      <c r="D3931">
        <v>2</v>
      </c>
      <c r="E3931" t="s">
        <v>23</v>
      </c>
      <c r="F3931">
        <v>1.1707657426623199E-3</v>
      </c>
    </row>
    <row r="3932" spans="1:6" x14ac:dyDescent="0.25">
      <c r="A3932" t="s">
        <v>14</v>
      </c>
      <c r="B3932" t="s">
        <v>3</v>
      </c>
      <c r="C3932">
        <v>2010</v>
      </c>
      <c r="D3932">
        <v>34</v>
      </c>
      <c r="E3932" t="s">
        <v>23</v>
      </c>
      <c r="F3932">
        <v>4.0206641125430255E-4</v>
      </c>
    </row>
    <row r="3933" spans="1:6" x14ac:dyDescent="0.25">
      <c r="A3933" t="s">
        <v>14</v>
      </c>
      <c r="B3933" t="s">
        <v>3</v>
      </c>
      <c r="C3933">
        <v>2011</v>
      </c>
      <c r="D3933">
        <v>14</v>
      </c>
      <c r="E3933" t="s">
        <v>23</v>
      </c>
      <c r="F3933">
        <v>6.3488804392140277E-4</v>
      </c>
    </row>
    <row r="3934" spans="1:6" x14ac:dyDescent="0.25">
      <c r="A3934" t="s">
        <v>14</v>
      </c>
      <c r="B3934" t="s">
        <v>3</v>
      </c>
      <c r="C3934">
        <v>2012</v>
      </c>
      <c r="D3934">
        <v>13</v>
      </c>
      <c r="E3934" t="s">
        <v>23</v>
      </c>
      <c r="F3934">
        <v>6.1641929067918482E-4</v>
      </c>
    </row>
    <row r="3935" spans="1:6" x14ac:dyDescent="0.25">
      <c r="A3935" t="s">
        <v>14</v>
      </c>
      <c r="B3935" t="s">
        <v>3</v>
      </c>
      <c r="C3935">
        <v>2013</v>
      </c>
      <c r="D3935">
        <v>20</v>
      </c>
      <c r="E3935" t="s">
        <v>23</v>
      </c>
      <c r="F3935">
        <v>4.7320419293631636E-4</v>
      </c>
    </row>
    <row r="3936" spans="1:6" x14ac:dyDescent="0.25">
      <c r="A3936" t="s">
        <v>14</v>
      </c>
      <c r="B3936" t="s">
        <v>3</v>
      </c>
      <c r="C3936">
        <v>2014</v>
      </c>
      <c r="D3936">
        <v>16</v>
      </c>
      <c r="E3936" t="s">
        <v>23</v>
      </c>
      <c r="F3936">
        <v>6.8740165569441947E-4</v>
      </c>
    </row>
    <row r="3937" spans="1:6" x14ac:dyDescent="0.25">
      <c r="A3937" t="s">
        <v>14</v>
      </c>
      <c r="B3937" t="s">
        <v>3</v>
      </c>
      <c r="C3937">
        <v>2015</v>
      </c>
      <c r="D3937">
        <v>18</v>
      </c>
      <c r="E3937" t="s">
        <v>23</v>
      </c>
      <c r="F3937">
        <v>5.2991550033885894E-4</v>
      </c>
    </row>
    <row r="3938" spans="1:6" x14ac:dyDescent="0.25">
      <c r="A3938" t="s">
        <v>14</v>
      </c>
      <c r="B3938" t="s">
        <v>3</v>
      </c>
      <c r="C3938">
        <v>2016</v>
      </c>
      <c r="D3938">
        <v>31</v>
      </c>
      <c r="E3938" t="s">
        <v>23</v>
      </c>
      <c r="F3938">
        <v>4.2835293008947707E-4</v>
      </c>
    </row>
    <row r="3939" spans="1:6" x14ac:dyDescent="0.25">
      <c r="A3939" t="s">
        <v>14</v>
      </c>
      <c r="B3939" t="s">
        <v>3</v>
      </c>
      <c r="C3939">
        <v>2017</v>
      </c>
      <c r="D3939">
        <v>8</v>
      </c>
      <c r="E3939" t="s">
        <v>23</v>
      </c>
      <c r="F3939">
        <v>7.9638713966967368E-4</v>
      </c>
    </row>
    <row r="3940" spans="1:6" x14ac:dyDescent="0.25">
      <c r="A3940" t="s">
        <v>14</v>
      </c>
      <c r="B3940" t="s">
        <v>3</v>
      </c>
      <c r="C3940">
        <v>2018</v>
      </c>
      <c r="D3940">
        <v>35</v>
      </c>
      <c r="E3940" t="s">
        <v>23</v>
      </c>
      <c r="F3940">
        <v>5.2786561045085835E-4</v>
      </c>
    </row>
    <row r="3941" spans="1:6" x14ac:dyDescent="0.25">
      <c r="A3941" t="s">
        <v>14</v>
      </c>
      <c r="B3941" t="s">
        <v>3</v>
      </c>
      <c r="C3941">
        <v>1980</v>
      </c>
      <c r="D3941">
        <v>36</v>
      </c>
      <c r="E3941" t="s">
        <v>28</v>
      </c>
      <c r="F3941">
        <v>6.8660891198338611E-8</v>
      </c>
    </row>
    <row r="3942" spans="1:6" x14ac:dyDescent="0.25">
      <c r="A3942" t="s">
        <v>14</v>
      </c>
      <c r="B3942" t="s">
        <v>3</v>
      </c>
      <c r="C3942">
        <v>1981</v>
      </c>
      <c r="D3942">
        <v>21</v>
      </c>
      <c r="E3942" t="s">
        <v>28</v>
      </c>
      <c r="F3942">
        <v>3.1879202864149559E-7</v>
      </c>
    </row>
    <row r="3943" spans="1:6" x14ac:dyDescent="0.25">
      <c r="A3943" t="s">
        <v>14</v>
      </c>
      <c r="B3943" t="s">
        <v>3</v>
      </c>
      <c r="C3943">
        <v>1982</v>
      </c>
      <c r="D3943">
        <v>22</v>
      </c>
      <c r="E3943" t="s">
        <v>28</v>
      </c>
      <c r="F3943">
        <v>0</v>
      </c>
    </row>
    <row r="3944" spans="1:6" x14ac:dyDescent="0.25">
      <c r="A3944" t="s">
        <v>14</v>
      </c>
      <c r="B3944" t="s">
        <v>3</v>
      </c>
      <c r="C3944">
        <v>1983</v>
      </c>
      <c r="D3944">
        <v>30</v>
      </c>
      <c r="E3944" t="s">
        <v>28</v>
      </c>
      <c r="F3944">
        <v>0</v>
      </c>
    </row>
    <row r="3945" spans="1:6" x14ac:dyDescent="0.25">
      <c r="A3945" t="s">
        <v>14</v>
      </c>
      <c r="B3945" t="s">
        <v>3</v>
      </c>
      <c r="C3945">
        <v>1984</v>
      </c>
      <c r="D3945">
        <v>29</v>
      </c>
      <c r="E3945" t="s">
        <v>28</v>
      </c>
      <c r="F3945">
        <v>1.2159859831055264E-7</v>
      </c>
    </row>
    <row r="3946" spans="1:6" x14ac:dyDescent="0.25">
      <c r="A3946" t="s">
        <v>14</v>
      </c>
      <c r="B3946" t="s">
        <v>3</v>
      </c>
      <c r="C3946">
        <v>1985</v>
      </c>
      <c r="D3946">
        <v>38</v>
      </c>
      <c r="E3946" t="s">
        <v>28</v>
      </c>
      <c r="F3946">
        <v>2.2329904122540739E-7</v>
      </c>
    </row>
    <row r="3947" spans="1:6" x14ac:dyDescent="0.25">
      <c r="A3947" t="s">
        <v>14</v>
      </c>
      <c r="B3947" t="s">
        <v>3</v>
      </c>
      <c r="C3947">
        <v>1986</v>
      </c>
      <c r="D3947">
        <v>33</v>
      </c>
      <c r="E3947" t="s">
        <v>28</v>
      </c>
      <c r="F3947">
        <v>0</v>
      </c>
    </row>
    <row r="3948" spans="1:6" x14ac:dyDescent="0.25">
      <c r="A3948" t="s">
        <v>14</v>
      </c>
      <c r="B3948" t="s">
        <v>3</v>
      </c>
      <c r="C3948">
        <v>1987</v>
      </c>
      <c r="D3948">
        <v>37</v>
      </c>
      <c r="E3948" t="s">
        <v>28</v>
      </c>
      <c r="F3948">
        <v>1.0345981275510624E-7</v>
      </c>
    </row>
    <row r="3949" spans="1:6" x14ac:dyDescent="0.25">
      <c r="A3949" t="s">
        <v>14</v>
      </c>
      <c r="B3949" t="s">
        <v>3</v>
      </c>
      <c r="C3949">
        <v>1988</v>
      </c>
      <c r="D3949">
        <v>25</v>
      </c>
      <c r="E3949" t="s">
        <v>28</v>
      </c>
      <c r="F3949">
        <v>1.598083498751425E-7</v>
      </c>
    </row>
    <row r="3950" spans="1:6" x14ac:dyDescent="0.25">
      <c r="A3950" t="s">
        <v>14</v>
      </c>
      <c r="B3950" t="s">
        <v>3</v>
      </c>
      <c r="C3950">
        <v>1989</v>
      </c>
      <c r="D3950">
        <v>27</v>
      </c>
      <c r="E3950" t="s">
        <v>28</v>
      </c>
      <c r="F3950">
        <v>1.0667484885111823E-7</v>
      </c>
    </row>
    <row r="3951" spans="1:6" x14ac:dyDescent="0.25">
      <c r="A3951" t="s">
        <v>14</v>
      </c>
      <c r="B3951" t="s">
        <v>3</v>
      </c>
      <c r="C3951">
        <v>1990</v>
      </c>
      <c r="D3951">
        <v>28</v>
      </c>
      <c r="E3951" t="s">
        <v>28</v>
      </c>
      <c r="F3951">
        <v>0</v>
      </c>
    </row>
    <row r="3952" spans="1:6" x14ac:dyDescent="0.25">
      <c r="A3952" t="s">
        <v>14</v>
      </c>
      <c r="B3952" t="s">
        <v>3</v>
      </c>
      <c r="C3952">
        <v>1991</v>
      </c>
      <c r="D3952">
        <v>26</v>
      </c>
      <c r="E3952" t="s">
        <v>28</v>
      </c>
      <c r="F3952">
        <v>5.3386158498471713E-8</v>
      </c>
    </row>
    <row r="3953" spans="1:6" x14ac:dyDescent="0.25">
      <c r="A3953" t="s">
        <v>14</v>
      </c>
      <c r="B3953" t="s">
        <v>3</v>
      </c>
      <c r="C3953">
        <v>1992</v>
      </c>
      <c r="D3953">
        <v>17</v>
      </c>
      <c r="E3953" t="s">
        <v>28</v>
      </c>
      <c r="F3953">
        <v>0</v>
      </c>
    </row>
    <row r="3954" spans="1:6" x14ac:dyDescent="0.25">
      <c r="A3954" t="s">
        <v>14</v>
      </c>
      <c r="B3954" t="s">
        <v>3</v>
      </c>
      <c r="C3954">
        <v>1993</v>
      </c>
      <c r="D3954">
        <v>15</v>
      </c>
      <c r="E3954" t="s">
        <v>28</v>
      </c>
      <c r="F3954">
        <v>3.1823817039787276E-7</v>
      </c>
    </row>
    <row r="3955" spans="1:6" x14ac:dyDescent="0.25">
      <c r="A3955" t="s">
        <v>14</v>
      </c>
      <c r="B3955" t="s">
        <v>3</v>
      </c>
      <c r="C3955">
        <v>1994</v>
      </c>
      <c r="D3955">
        <v>19</v>
      </c>
      <c r="E3955" t="s">
        <v>28</v>
      </c>
      <c r="F3955">
        <v>2.6602730346213214E-7</v>
      </c>
    </row>
    <row r="3956" spans="1:6" x14ac:dyDescent="0.25">
      <c r="A3956" t="s">
        <v>14</v>
      </c>
      <c r="B3956" t="s">
        <v>3</v>
      </c>
      <c r="C3956">
        <v>1995</v>
      </c>
      <c r="D3956">
        <v>32</v>
      </c>
      <c r="E3956" t="s">
        <v>28</v>
      </c>
      <c r="F3956">
        <v>3.245028324115636E-7</v>
      </c>
    </row>
    <row r="3957" spans="1:6" x14ac:dyDescent="0.25">
      <c r="A3957" t="s">
        <v>14</v>
      </c>
      <c r="B3957" t="s">
        <v>3</v>
      </c>
      <c r="C3957">
        <v>1996</v>
      </c>
      <c r="D3957">
        <v>7</v>
      </c>
      <c r="E3957" t="s">
        <v>28</v>
      </c>
      <c r="F3957">
        <v>0</v>
      </c>
    </row>
    <row r="3958" spans="1:6" x14ac:dyDescent="0.25">
      <c r="A3958" t="s">
        <v>14</v>
      </c>
      <c r="B3958" t="s">
        <v>3</v>
      </c>
      <c r="C3958">
        <v>1997</v>
      </c>
      <c r="D3958">
        <v>6</v>
      </c>
      <c r="E3958" t="s">
        <v>28</v>
      </c>
      <c r="F3958">
        <v>4.8696752558170426E-5</v>
      </c>
    </row>
    <row r="3959" spans="1:6" x14ac:dyDescent="0.25">
      <c r="A3959" t="s">
        <v>14</v>
      </c>
      <c r="B3959" t="s">
        <v>3</v>
      </c>
      <c r="C3959">
        <v>1998</v>
      </c>
      <c r="D3959">
        <v>39</v>
      </c>
      <c r="E3959" t="s">
        <v>28</v>
      </c>
      <c r="F3959">
        <v>9.0441577833800228E-7</v>
      </c>
    </row>
    <row r="3960" spans="1:6" x14ac:dyDescent="0.25">
      <c r="A3960" t="s">
        <v>14</v>
      </c>
      <c r="B3960" t="s">
        <v>3</v>
      </c>
      <c r="C3960">
        <v>1999</v>
      </c>
      <c r="D3960">
        <v>11</v>
      </c>
      <c r="E3960" t="s">
        <v>28</v>
      </c>
      <c r="F3960">
        <v>2.1361904213921153E-7</v>
      </c>
    </row>
    <row r="3961" spans="1:6" x14ac:dyDescent="0.25">
      <c r="A3961" t="s">
        <v>14</v>
      </c>
      <c r="B3961" t="s">
        <v>3</v>
      </c>
      <c r="C3961">
        <v>2000</v>
      </c>
      <c r="D3961">
        <v>1</v>
      </c>
      <c r="E3961" t="s">
        <v>28</v>
      </c>
      <c r="F3961">
        <v>5.3334094954179786E-8</v>
      </c>
    </row>
    <row r="3962" spans="1:6" x14ac:dyDescent="0.25">
      <c r="A3962" t="s">
        <v>14</v>
      </c>
      <c r="B3962" t="s">
        <v>3</v>
      </c>
      <c r="C3962">
        <v>2001</v>
      </c>
      <c r="D3962">
        <v>24</v>
      </c>
      <c r="E3962" t="s">
        <v>28</v>
      </c>
      <c r="F3962">
        <v>1.0668254612566623E-7</v>
      </c>
    </row>
    <row r="3963" spans="1:6" x14ac:dyDescent="0.25">
      <c r="A3963" t="s">
        <v>14</v>
      </c>
      <c r="B3963" t="s">
        <v>3</v>
      </c>
      <c r="C3963">
        <v>2002</v>
      </c>
      <c r="D3963">
        <v>12</v>
      </c>
      <c r="E3963" t="s">
        <v>28</v>
      </c>
      <c r="F3963">
        <v>0</v>
      </c>
    </row>
    <row r="3964" spans="1:6" x14ac:dyDescent="0.25">
      <c r="A3964" t="s">
        <v>14</v>
      </c>
      <c r="B3964" t="s">
        <v>3</v>
      </c>
      <c r="C3964">
        <v>2003</v>
      </c>
      <c r="D3964">
        <v>10</v>
      </c>
      <c r="E3964" t="s">
        <v>28</v>
      </c>
      <c r="F3964">
        <v>1.8997708133789646E-7</v>
      </c>
    </row>
    <row r="3965" spans="1:6" x14ac:dyDescent="0.25">
      <c r="A3965" t="s">
        <v>14</v>
      </c>
      <c r="B3965" t="s">
        <v>3</v>
      </c>
      <c r="C3965">
        <v>2004</v>
      </c>
      <c r="D3965">
        <v>3</v>
      </c>
      <c r="E3965" t="s">
        <v>28</v>
      </c>
      <c r="F3965">
        <v>0</v>
      </c>
    </row>
    <row r="3966" spans="1:6" x14ac:dyDescent="0.25">
      <c r="A3966" t="s">
        <v>14</v>
      </c>
      <c r="B3966" t="s">
        <v>3</v>
      </c>
      <c r="C3966">
        <v>2005</v>
      </c>
      <c r="D3966">
        <v>9</v>
      </c>
      <c r="E3966" t="s">
        <v>28</v>
      </c>
      <c r="F3966">
        <v>4.9935995969898096E-7</v>
      </c>
    </row>
    <row r="3967" spans="1:6" x14ac:dyDescent="0.25">
      <c r="A3967" t="s">
        <v>14</v>
      </c>
      <c r="B3967" t="s">
        <v>3</v>
      </c>
      <c r="C3967">
        <v>2006</v>
      </c>
      <c r="D3967">
        <v>5</v>
      </c>
      <c r="E3967" t="s">
        <v>28</v>
      </c>
      <c r="F3967">
        <v>0</v>
      </c>
    </row>
    <row r="3968" spans="1:6" x14ac:dyDescent="0.25">
      <c r="A3968" t="s">
        <v>14</v>
      </c>
      <c r="B3968" t="s">
        <v>3</v>
      </c>
      <c r="C3968">
        <v>2007</v>
      </c>
      <c r="D3968">
        <v>23</v>
      </c>
      <c r="E3968" t="s">
        <v>28</v>
      </c>
      <c r="F3968">
        <v>0</v>
      </c>
    </row>
    <row r="3969" spans="1:6" x14ac:dyDescent="0.25">
      <c r="A3969" t="s">
        <v>14</v>
      </c>
      <c r="B3969" t="s">
        <v>3</v>
      </c>
      <c r="C3969">
        <v>2008</v>
      </c>
      <c r="D3969">
        <v>4</v>
      </c>
      <c r="E3969" t="s">
        <v>28</v>
      </c>
      <c r="F3969">
        <v>5.3838592998675627E-8</v>
      </c>
    </row>
    <row r="3970" spans="1:6" x14ac:dyDescent="0.25">
      <c r="A3970" t="s">
        <v>14</v>
      </c>
      <c r="B3970" t="s">
        <v>3</v>
      </c>
      <c r="C3970">
        <v>2009</v>
      </c>
      <c r="D3970">
        <v>2</v>
      </c>
      <c r="E3970" t="s">
        <v>28</v>
      </c>
      <c r="F3970">
        <v>8.3306134240313545E-8</v>
      </c>
    </row>
    <row r="3971" spans="1:6" x14ac:dyDescent="0.25">
      <c r="A3971" t="s">
        <v>14</v>
      </c>
      <c r="B3971" t="s">
        <v>3</v>
      </c>
      <c r="C3971">
        <v>2010</v>
      </c>
      <c r="D3971">
        <v>34</v>
      </c>
      <c r="E3971" t="s">
        <v>28</v>
      </c>
      <c r="F3971">
        <v>1.8352132438637729E-7</v>
      </c>
    </row>
    <row r="3972" spans="1:6" x14ac:dyDescent="0.25">
      <c r="A3972" t="s">
        <v>14</v>
      </c>
      <c r="B3972" t="s">
        <v>3</v>
      </c>
      <c r="C3972">
        <v>2011</v>
      </c>
      <c r="D3972">
        <v>14</v>
      </c>
      <c r="E3972" t="s">
        <v>28</v>
      </c>
      <c r="F3972">
        <v>3.3951480008770893E-7</v>
      </c>
    </row>
    <row r="3973" spans="1:6" x14ac:dyDescent="0.25">
      <c r="A3973" t="s">
        <v>14</v>
      </c>
      <c r="B3973" t="s">
        <v>3</v>
      </c>
      <c r="C3973">
        <v>2012</v>
      </c>
      <c r="D3973">
        <v>13</v>
      </c>
      <c r="E3973" t="s">
        <v>28</v>
      </c>
      <c r="F3973">
        <v>3.0090007550037562E-7</v>
      </c>
    </row>
    <row r="3974" spans="1:6" x14ac:dyDescent="0.25">
      <c r="A3974" t="s">
        <v>14</v>
      </c>
      <c r="B3974" t="s">
        <v>3</v>
      </c>
      <c r="C3974">
        <v>2013</v>
      </c>
      <c r="D3974">
        <v>20</v>
      </c>
      <c r="E3974" t="s">
        <v>28</v>
      </c>
      <c r="F3974">
        <v>3.1985098226248853E-7</v>
      </c>
    </row>
    <row r="3975" spans="1:6" x14ac:dyDescent="0.25">
      <c r="A3975" t="s">
        <v>14</v>
      </c>
      <c r="B3975" t="s">
        <v>3</v>
      </c>
      <c r="C3975">
        <v>2014</v>
      </c>
      <c r="D3975">
        <v>16</v>
      </c>
      <c r="E3975" t="s">
        <v>28</v>
      </c>
      <c r="F3975">
        <v>0</v>
      </c>
    </row>
    <row r="3976" spans="1:6" x14ac:dyDescent="0.25">
      <c r="A3976" t="s">
        <v>14</v>
      </c>
      <c r="B3976" t="s">
        <v>3</v>
      </c>
      <c r="C3976">
        <v>2015</v>
      </c>
      <c r="D3976">
        <v>18</v>
      </c>
      <c r="E3976" t="s">
        <v>28</v>
      </c>
      <c r="F3976">
        <v>0</v>
      </c>
    </row>
    <row r="3977" spans="1:6" x14ac:dyDescent="0.25">
      <c r="A3977" t="s">
        <v>14</v>
      </c>
      <c r="B3977" t="s">
        <v>3</v>
      </c>
      <c r="C3977">
        <v>2016</v>
      </c>
      <c r="D3977">
        <v>31</v>
      </c>
      <c r="E3977" t="s">
        <v>28</v>
      </c>
      <c r="F3977">
        <v>3.320227388112357E-7</v>
      </c>
    </row>
    <row r="3978" spans="1:6" x14ac:dyDescent="0.25">
      <c r="A3978" t="s">
        <v>14</v>
      </c>
      <c r="B3978" t="s">
        <v>3</v>
      </c>
      <c r="C3978">
        <v>2017</v>
      </c>
      <c r="D3978">
        <v>8</v>
      </c>
      <c r="E3978" t="s">
        <v>28</v>
      </c>
      <c r="F3978">
        <v>0</v>
      </c>
    </row>
    <row r="3979" spans="1:6" x14ac:dyDescent="0.25">
      <c r="A3979" t="s">
        <v>14</v>
      </c>
      <c r="B3979" t="s">
        <v>3</v>
      </c>
      <c r="C3979">
        <v>2018</v>
      </c>
      <c r="D3979">
        <v>35</v>
      </c>
      <c r="E3979" t="s">
        <v>28</v>
      </c>
      <c r="F3979">
        <v>0</v>
      </c>
    </row>
    <row r="3980" spans="1:6" x14ac:dyDescent="0.25">
      <c r="A3980" t="s">
        <v>14</v>
      </c>
      <c r="B3980" t="s">
        <v>3</v>
      </c>
      <c r="C3980">
        <v>1980</v>
      </c>
      <c r="D3980">
        <v>36</v>
      </c>
      <c r="E3980" t="s">
        <v>30</v>
      </c>
      <c r="F3980">
        <v>0</v>
      </c>
    </row>
    <row r="3981" spans="1:6" x14ac:dyDescent="0.25">
      <c r="A3981" t="s">
        <v>14</v>
      </c>
      <c r="B3981" t="s">
        <v>3</v>
      </c>
      <c r="C3981">
        <v>1981</v>
      </c>
      <c r="D3981">
        <v>21</v>
      </c>
      <c r="E3981" t="s">
        <v>30</v>
      </c>
      <c r="F3981">
        <v>0</v>
      </c>
    </row>
    <row r="3982" spans="1:6" x14ac:dyDescent="0.25">
      <c r="A3982" t="s">
        <v>14</v>
      </c>
      <c r="B3982" t="s">
        <v>3</v>
      </c>
      <c r="C3982">
        <v>1982</v>
      </c>
      <c r="D3982">
        <v>22</v>
      </c>
      <c r="E3982" t="s">
        <v>30</v>
      </c>
      <c r="F3982">
        <v>0</v>
      </c>
    </row>
    <row r="3983" spans="1:6" x14ac:dyDescent="0.25">
      <c r="A3983" t="s">
        <v>14</v>
      </c>
      <c r="B3983" t="s">
        <v>3</v>
      </c>
      <c r="C3983">
        <v>1983</v>
      </c>
      <c r="D3983">
        <v>30</v>
      </c>
      <c r="E3983" t="s">
        <v>30</v>
      </c>
      <c r="F3983">
        <v>0</v>
      </c>
    </row>
    <row r="3984" spans="1:6" x14ac:dyDescent="0.25">
      <c r="A3984" t="s">
        <v>14</v>
      </c>
      <c r="B3984" t="s">
        <v>3</v>
      </c>
      <c r="C3984">
        <v>1984</v>
      </c>
      <c r="D3984">
        <v>29</v>
      </c>
      <c r="E3984" t="s">
        <v>30</v>
      </c>
      <c r="F3984">
        <v>0</v>
      </c>
    </row>
    <row r="3985" spans="1:6" x14ac:dyDescent="0.25">
      <c r="A3985" t="s">
        <v>14</v>
      </c>
      <c r="B3985" t="s">
        <v>3</v>
      </c>
      <c r="C3985">
        <v>1985</v>
      </c>
      <c r="D3985">
        <v>38</v>
      </c>
      <c r="E3985" t="s">
        <v>30</v>
      </c>
      <c r="F3985">
        <v>0</v>
      </c>
    </row>
    <row r="3986" spans="1:6" x14ac:dyDescent="0.25">
      <c r="A3986" t="s">
        <v>14</v>
      </c>
      <c r="B3986" t="s">
        <v>3</v>
      </c>
      <c r="C3986">
        <v>1986</v>
      </c>
      <c r="D3986">
        <v>33</v>
      </c>
      <c r="E3986" t="s">
        <v>30</v>
      </c>
      <c r="F3986">
        <v>0</v>
      </c>
    </row>
    <row r="3987" spans="1:6" x14ac:dyDescent="0.25">
      <c r="A3987" t="s">
        <v>14</v>
      </c>
      <c r="B3987" t="s">
        <v>3</v>
      </c>
      <c r="C3987">
        <v>1987</v>
      </c>
      <c r="D3987">
        <v>37</v>
      </c>
      <c r="E3987" t="s">
        <v>30</v>
      </c>
      <c r="F3987">
        <v>0</v>
      </c>
    </row>
    <row r="3988" spans="1:6" x14ac:dyDescent="0.25">
      <c r="A3988" t="s">
        <v>14</v>
      </c>
      <c r="B3988" t="s">
        <v>3</v>
      </c>
      <c r="C3988">
        <v>1988</v>
      </c>
      <c r="D3988">
        <v>25</v>
      </c>
      <c r="E3988" t="s">
        <v>30</v>
      </c>
      <c r="F3988">
        <v>0</v>
      </c>
    </row>
    <row r="3989" spans="1:6" x14ac:dyDescent="0.25">
      <c r="A3989" t="s">
        <v>14</v>
      </c>
      <c r="B3989" t="s">
        <v>3</v>
      </c>
      <c r="C3989">
        <v>1989</v>
      </c>
      <c r="D3989">
        <v>27</v>
      </c>
      <c r="E3989" t="s">
        <v>30</v>
      </c>
      <c r="F3989">
        <v>0</v>
      </c>
    </row>
    <row r="3990" spans="1:6" x14ac:dyDescent="0.25">
      <c r="A3990" t="s">
        <v>14</v>
      </c>
      <c r="B3990" t="s">
        <v>3</v>
      </c>
      <c r="C3990">
        <v>1990</v>
      </c>
      <c r="D3990">
        <v>28</v>
      </c>
      <c r="E3990" t="s">
        <v>30</v>
      </c>
      <c r="F3990">
        <v>0</v>
      </c>
    </row>
    <row r="3991" spans="1:6" x14ac:dyDescent="0.25">
      <c r="A3991" t="s">
        <v>14</v>
      </c>
      <c r="B3991" t="s">
        <v>3</v>
      </c>
      <c r="C3991">
        <v>1991</v>
      </c>
      <c r="D3991">
        <v>26</v>
      </c>
      <c r="E3991" t="s">
        <v>30</v>
      </c>
      <c r="F3991">
        <v>0</v>
      </c>
    </row>
    <row r="3992" spans="1:6" x14ac:dyDescent="0.25">
      <c r="A3992" t="s">
        <v>14</v>
      </c>
      <c r="B3992" t="s">
        <v>3</v>
      </c>
      <c r="C3992">
        <v>1992</v>
      </c>
      <c r="D3992">
        <v>17</v>
      </c>
      <c r="E3992" t="s">
        <v>30</v>
      </c>
      <c r="F3992">
        <v>0</v>
      </c>
    </row>
    <row r="3993" spans="1:6" x14ac:dyDescent="0.25">
      <c r="A3993" t="s">
        <v>14</v>
      </c>
      <c r="B3993" t="s">
        <v>3</v>
      </c>
      <c r="C3993">
        <v>1993</v>
      </c>
      <c r="D3993">
        <v>15</v>
      </c>
      <c r="E3993" t="s">
        <v>30</v>
      </c>
      <c r="F3993">
        <v>0</v>
      </c>
    </row>
    <row r="3994" spans="1:6" x14ac:dyDescent="0.25">
      <c r="A3994" t="s">
        <v>14</v>
      </c>
      <c r="B3994" t="s">
        <v>3</v>
      </c>
      <c r="C3994">
        <v>1994</v>
      </c>
      <c r="D3994">
        <v>19</v>
      </c>
      <c r="E3994" t="s">
        <v>30</v>
      </c>
      <c r="F3994">
        <v>0</v>
      </c>
    </row>
    <row r="3995" spans="1:6" x14ac:dyDescent="0.25">
      <c r="A3995" t="s">
        <v>14</v>
      </c>
      <c r="B3995" t="s">
        <v>3</v>
      </c>
      <c r="C3995">
        <v>1995</v>
      </c>
      <c r="D3995">
        <v>32</v>
      </c>
      <c r="E3995" t="s">
        <v>30</v>
      </c>
      <c r="F3995">
        <v>0</v>
      </c>
    </row>
    <row r="3996" spans="1:6" x14ac:dyDescent="0.25">
      <c r="A3996" t="s">
        <v>14</v>
      </c>
      <c r="B3996" t="s">
        <v>3</v>
      </c>
      <c r="C3996">
        <v>1996</v>
      </c>
      <c r="D3996">
        <v>7</v>
      </c>
      <c r="E3996" t="s">
        <v>30</v>
      </c>
      <c r="F3996">
        <v>0</v>
      </c>
    </row>
    <row r="3997" spans="1:6" x14ac:dyDescent="0.25">
      <c r="A3997" t="s">
        <v>14</v>
      </c>
      <c r="B3997" t="s">
        <v>3</v>
      </c>
      <c r="C3997">
        <v>1997</v>
      </c>
      <c r="D3997">
        <v>6</v>
      </c>
      <c r="E3997" t="s">
        <v>30</v>
      </c>
      <c r="F3997">
        <v>0</v>
      </c>
    </row>
    <row r="3998" spans="1:6" x14ac:dyDescent="0.25">
      <c r="A3998" t="s">
        <v>14</v>
      </c>
      <c r="B3998" t="s">
        <v>3</v>
      </c>
      <c r="C3998">
        <v>1998</v>
      </c>
      <c r="D3998">
        <v>39</v>
      </c>
      <c r="E3998" t="s">
        <v>30</v>
      </c>
      <c r="F3998">
        <v>0</v>
      </c>
    </row>
    <row r="3999" spans="1:6" x14ac:dyDescent="0.25">
      <c r="A3999" t="s">
        <v>14</v>
      </c>
      <c r="B3999" t="s">
        <v>3</v>
      </c>
      <c r="C3999">
        <v>1999</v>
      </c>
      <c r="D3999">
        <v>11</v>
      </c>
      <c r="E3999" t="s">
        <v>30</v>
      </c>
      <c r="F3999">
        <v>0</v>
      </c>
    </row>
    <row r="4000" spans="1:6" x14ac:dyDescent="0.25">
      <c r="A4000" t="s">
        <v>14</v>
      </c>
      <c r="B4000" t="s">
        <v>3</v>
      </c>
      <c r="C4000">
        <v>2000</v>
      </c>
      <c r="D4000">
        <v>1</v>
      </c>
      <c r="E4000" t="s">
        <v>30</v>
      </c>
      <c r="F4000">
        <v>0</v>
      </c>
    </row>
    <row r="4001" spans="1:6" x14ac:dyDescent="0.25">
      <c r="A4001" t="s">
        <v>14</v>
      </c>
      <c r="B4001" t="s">
        <v>3</v>
      </c>
      <c r="C4001">
        <v>2001</v>
      </c>
      <c r="D4001">
        <v>24</v>
      </c>
      <c r="E4001" t="s">
        <v>30</v>
      </c>
      <c r="F4001">
        <v>0</v>
      </c>
    </row>
    <row r="4002" spans="1:6" x14ac:dyDescent="0.25">
      <c r="A4002" t="s">
        <v>14</v>
      </c>
      <c r="B4002" t="s">
        <v>3</v>
      </c>
      <c r="C4002">
        <v>2002</v>
      </c>
      <c r="D4002">
        <v>12</v>
      </c>
      <c r="E4002" t="s">
        <v>30</v>
      </c>
      <c r="F4002">
        <v>0</v>
      </c>
    </row>
    <row r="4003" spans="1:6" x14ac:dyDescent="0.25">
      <c r="A4003" t="s">
        <v>14</v>
      </c>
      <c r="B4003" t="s">
        <v>3</v>
      </c>
      <c r="C4003">
        <v>2003</v>
      </c>
      <c r="D4003">
        <v>10</v>
      </c>
      <c r="E4003" t="s">
        <v>30</v>
      </c>
      <c r="F4003">
        <v>0</v>
      </c>
    </row>
    <row r="4004" spans="1:6" x14ac:dyDescent="0.25">
      <c r="A4004" t="s">
        <v>14</v>
      </c>
      <c r="B4004" t="s">
        <v>3</v>
      </c>
      <c r="C4004">
        <v>2004</v>
      </c>
      <c r="D4004">
        <v>3</v>
      </c>
      <c r="E4004" t="s">
        <v>30</v>
      </c>
      <c r="F4004">
        <v>0</v>
      </c>
    </row>
    <row r="4005" spans="1:6" x14ac:dyDescent="0.25">
      <c r="A4005" t="s">
        <v>14</v>
      </c>
      <c r="B4005" t="s">
        <v>3</v>
      </c>
      <c r="C4005">
        <v>2005</v>
      </c>
      <c r="D4005">
        <v>9</v>
      </c>
      <c r="E4005" t="s">
        <v>30</v>
      </c>
      <c r="F4005">
        <v>0</v>
      </c>
    </row>
    <row r="4006" spans="1:6" x14ac:dyDescent="0.25">
      <c r="A4006" t="s">
        <v>14</v>
      </c>
      <c r="B4006" t="s">
        <v>3</v>
      </c>
      <c r="C4006">
        <v>2006</v>
      </c>
      <c r="D4006">
        <v>5</v>
      </c>
      <c r="E4006" t="s">
        <v>30</v>
      </c>
      <c r="F4006">
        <v>0</v>
      </c>
    </row>
    <row r="4007" spans="1:6" x14ac:dyDescent="0.25">
      <c r="A4007" t="s">
        <v>14</v>
      </c>
      <c r="B4007" t="s">
        <v>3</v>
      </c>
      <c r="C4007">
        <v>2007</v>
      </c>
      <c r="D4007">
        <v>23</v>
      </c>
      <c r="E4007" t="s">
        <v>30</v>
      </c>
      <c r="F4007">
        <v>0</v>
      </c>
    </row>
    <row r="4008" spans="1:6" x14ac:dyDescent="0.25">
      <c r="A4008" t="s">
        <v>14</v>
      </c>
      <c r="B4008" t="s">
        <v>3</v>
      </c>
      <c r="C4008">
        <v>2008</v>
      </c>
      <c r="D4008">
        <v>4</v>
      </c>
      <c r="E4008" t="s">
        <v>30</v>
      </c>
      <c r="F4008">
        <v>0</v>
      </c>
    </row>
    <row r="4009" spans="1:6" x14ac:dyDescent="0.25">
      <c r="A4009" t="s">
        <v>14</v>
      </c>
      <c r="B4009" t="s">
        <v>3</v>
      </c>
      <c r="C4009">
        <v>2009</v>
      </c>
      <c r="D4009">
        <v>2</v>
      </c>
      <c r="E4009" t="s">
        <v>30</v>
      </c>
      <c r="F4009">
        <v>0</v>
      </c>
    </row>
    <row r="4010" spans="1:6" x14ac:dyDescent="0.25">
      <c r="A4010" t="s">
        <v>14</v>
      </c>
      <c r="B4010" t="s">
        <v>3</v>
      </c>
      <c r="C4010">
        <v>2010</v>
      </c>
      <c r="D4010">
        <v>34</v>
      </c>
      <c r="E4010" t="s">
        <v>30</v>
      </c>
      <c r="F4010">
        <v>0</v>
      </c>
    </row>
    <row r="4011" spans="1:6" x14ac:dyDescent="0.25">
      <c r="A4011" t="s">
        <v>14</v>
      </c>
      <c r="B4011" t="s">
        <v>3</v>
      </c>
      <c r="C4011">
        <v>2011</v>
      </c>
      <c r="D4011">
        <v>14</v>
      </c>
      <c r="E4011" t="s">
        <v>30</v>
      </c>
      <c r="F4011">
        <v>0</v>
      </c>
    </row>
    <row r="4012" spans="1:6" x14ac:dyDescent="0.25">
      <c r="A4012" t="s">
        <v>14</v>
      </c>
      <c r="B4012" t="s">
        <v>3</v>
      </c>
      <c r="C4012">
        <v>2012</v>
      </c>
      <c r="D4012">
        <v>13</v>
      </c>
      <c r="E4012" t="s">
        <v>30</v>
      </c>
      <c r="F4012">
        <v>0</v>
      </c>
    </row>
    <row r="4013" spans="1:6" x14ac:dyDescent="0.25">
      <c r="A4013" t="s">
        <v>14</v>
      </c>
      <c r="B4013" t="s">
        <v>3</v>
      </c>
      <c r="C4013">
        <v>2013</v>
      </c>
      <c r="D4013">
        <v>20</v>
      </c>
      <c r="E4013" t="s">
        <v>30</v>
      </c>
      <c r="F4013">
        <v>0</v>
      </c>
    </row>
    <row r="4014" spans="1:6" x14ac:dyDescent="0.25">
      <c r="A4014" t="s">
        <v>14</v>
      </c>
      <c r="B4014" t="s">
        <v>3</v>
      </c>
      <c r="C4014">
        <v>2014</v>
      </c>
      <c r="D4014">
        <v>16</v>
      </c>
      <c r="E4014" t="s">
        <v>30</v>
      </c>
      <c r="F4014">
        <v>0</v>
      </c>
    </row>
    <row r="4015" spans="1:6" x14ac:dyDescent="0.25">
      <c r="A4015" t="s">
        <v>14</v>
      </c>
      <c r="B4015" t="s">
        <v>3</v>
      </c>
      <c r="C4015">
        <v>2015</v>
      </c>
      <c r="D4015">
        <v>18</v>
      </c>
      <c r="E4015" t="s">
        <v>30</v>
      </c>
      <c r="F4015">
        <v>0</v>
      </c>
    </row>
    <row r="4016" spans="1:6" x14ac:dyDescent="0.25">
      <c r="A4016" t="s">
        <v>14</v>
      </c>
      <c r="B4016" t="s">
        <v>3</v>
      </c>
      <c r="C4016">
        <v>2016</v>
      </c>
      <c r="D4016">
        <v>31</v>
      </c>
      <c r="E4016" t="s">
        <v>30</v>
      </c>
      <c r="F4016">
        <v>0</v>
      </c>
    </row>
    <row r="4017" spans="1:6" x14ac:dyDescent="0.25">
      <c r="A4017" t="s">
        <v>14</v>
      </c>
      <c r="B4017" t="s">
        <v>3</v>
      </c>
      <c r="C4017">
        <v>2017</v>
      </c>
      <c r="D4017">
        <v>8</v>
      </c>
      <c r="E4017" t="s">
        <v>30</v>
      </c>
      <c r="F4017">
        <v>0</v>
      </c>
    </row>
    <row r="4018" spans="1:6" x14ac:dyDescent="0.25">
      <c r="A4018" t="s">
        <v>14</v>
      </c>
      <c r="B4018" t="s">
        <v>3</v>
      </c>
      <c r="C4018">
        <v>2018</v>
      </c>
      <c r="D4018">
        <v>35</v>
      </c>
      <c r="E4018" t="s">
        <v>30</v>
      </c>
      <c r="F4018">
        <v>0</v>
      </c>
    </row>
    <row r="4019" spans="1:6" x14ac:dyDescent="0.25">
      <c r="A4019" t="s">
        <v>14</v>
      </c>
      <c r="B4019" t="s">
        <v>3</v>
      </c>
      <c r="C4019">
        <v>1980</v>
      </c>
      <c r="D4019">
        <v>36</v>
      </c>
      <c r="E4019" t="s">
        <v>31</v>
      </c>
      <c r="F4019">
        <v>0.77166239401256753</v>
      </c>
    </row>
    <row r="4020" spans="1:6" x14ac:dyDescent="0.25">
      <c r="A4020" t="s">
        <v>14</v>
      </c>
      <c r="B4020" t="s">
        <v>3</v>
      </c>
      <c r="C4020">
        <v>1981</v>
      </c>
      <c r="D4020">
        <v>21</v>
      </c>
      <c r="E4020" t="s">
        <v>31</v>
      </c>
      <c r="F4020">
        <v>0.79294707599927228</v>
      </c>
    </row>
    <row r="4021" spans="1:6" x14ac:dyDescent="0.25">
      <c r="A4021" t="s">
        <v>14</v>
      </c>
      <c r="B4021" t="s">
        <v>3</v>
      </c>
      <c r="C4021">
        <v>1982</v>
      </c>
      <c r="D4021">
        <v>22</v>
      </c>
      <c r="E4021" t="s">
        <v>31</v>
      </c>
      <c r="F4021">
        <v>0.79288047941701001</v>
      </c>
    </row>
    <row r="4022" spans="1:6" x14ac:dyDescent="0.25">
      <c r="A4022" t="s">
        <v>14</v>
      </c>
      <c r="B4022" t="s">
        <v>3</v>
      </c>
      <c r="C4022">
        <v>1983</v>
      </c>
      <c r="D4022">
        <v>30</v>
      </c>
      <c r="E4022" t="s">
        <v>31</v>
      </c>
      <c r="F4022">
        <v>0.78340861708276133</v>
      </c>
    </row>
    <row r="4023" spans="1:6" x14ac:dyDescent="0.25">
      <c r="A4023" t="s">
        <v>14</v>
      </c>
      <c r="B4023" t="s">
        <v>3</v>
      </c>
      <c r="C4023">
        <v>1984</v>
      </c>
      <c r="D4023">
        <v>29</v>
      </c>
      <c r="E4023" t="s">
        <v>31</v>
      </c>
      <c r="F4023">
        <v>0.78338612467978885</v>
      </c>
    </row>
    <row r="4024" spans="1:6" x14ac:dyDescent="0.25">
      <c r="A4024" t="s">
        <v>14</v>
      </c>
      <c r="B4024" t="s">
        <v>3</v>
      </c>
      <c r="C4024">
        <v>1985</v>
      </c>
      <c r="D4024">
        <v>38</v>
      </c>
      <c r="E4024" t="s">
        <v>31</v>
      </c>
      <c r="F4024">
        <v>0.76388183320990544</v>
      </c>
    </row>
    <row r="4025" spans="1:6" x14ac:dyDescent="0.25">
      <c r="A4025" t="s">
        <v>14</v>
      </c>
      <c r="B4025" t="s">
        <v>3</v>
      </c>
      <c r="C4025">
        <v>1986</v>
      </c>
      <c r="D4025">
        <v>33</v>
      </c>
      <c r="E4025" t="s">
        <v>31</v>
      </c>
      <c r="F4025">
        <v>0.77848948502268889</v>
      </c>
    </row>
    <row r="4026" spans="1:6" x14ac:dyDescent="0.25">
      <c r="A4026" t="s">
        <v>14</v>
      </c>
      <c r="B4026" t="s">
        <v>3</v>
      </c>
      <c r="C4026">
        <v>1987</v>
      </c>
      <c r="D4026">
        <v>37</v>
      </c>
      <c r="E4026" t="s">
        <v>31</v>
      </c>
      <c r="F4026">
        <v>0.76410116972910014</v>
      </c>
    </row>
    <row r="4027" spans="1:6" x14ac:dyDescent="0.25">
      <c r="A4027" t="s">
        <v>14</v>
      </c>
      <c r="B4027" t="s">
        <v>3</v>
      </c>
      <c r="C4027">
        <v>1988</v>
      </c>
      <c r="D4027">
        <v>25</v>
      </c>
      <c r="E4027" t="s">
        <v>31</v>
      </c>
      <c r="F4027">
        <v>0.78862885086967482</v>
      </c>
    </row>
    <row r="4028" spans="1:6" x14ac:dyDescent="0.25">
      <c r="A4028" t="s">
        <v>14</v>
      </c>
      <c r="B4028" t="s">
        <v>3</v>
      </c>
      <c r="C4028">
        <v>1989</v>
      </c>
      <c r="D4028">
        <v>27</v>
      </c>
      <c r="E4028" t="s">
        <v>31</v>
      </c>
      <c r="F4028">
        <v>0.78591558202645928</v>
      </c>
    </row>
    <row r="4029" spans="1:6" x14ac:dyDescent="0.25">
      <c r="A4029" t="s">
        <v>14</v>
      </c>
      <c r="B4029" t="s">
        <v>3</v>
      </c>
      <c r="C4029">
        <v>1990</v>
      </c>
      <c r="D4029">
        <v>28</v>
      </c>
      <c r="E4029" t="s">
        <v>31</v>
      </c>
      <c r="F4029">
        <v>0.7855322569523483</v>
      </c>
    </row>
    <row r="4030" spans="1:6" x14ac:dyDescent="0.25">
      <c r="A4030" t="s">
        <v>14</v>
      </c>
      <c r="B4030" t="s">
        <v>3</v>
      </c>
      <c r="C4030">
        <v>1991</v>
      </c>
      <c r="D4030">
        <v>26</v>
      </c>
      <c r="E4030" t="s">
        <v>31</v>
      </c>
      <c r="F4030">
        <v>0.78746421288376323</v>
      </c>
    </row>
    <row r="4031" spans="1:6" x14ac:dyDescent="0.25">
      <c r="A4031" t="s">
        <v>14</v>
      </c>
      <c r="B4031" t="s">
        <v>3</v>
      </c>
      <c r="C4031">
        <v>1992</v>
      </c>
      <c r="D4031">
        <v>17</v>
      </c>
      <c r="E4031" t="s">
        <v>31</v>
      </c>
      <c r="F4031">
        <v>0.79921347673264809</v>
      </c>
    </row>
    <row r="4032" spans="1:6" x14ac:dyDescent="0.25">
      <c r="A4032" t="s">
        <v>14</v>
      </c>
      <c r="B4032" t="s">
        <v>3</v>
      </c>
      <c r="C4032">
        <v>1993</v>
      </c>
      <c r="D4032">
        <v>15</v>
      </c>
      <c r="E4032" t="s">
        <v>31</v>
      </c>
      <c r="F4032">
        <v>0.79997397956852168</v>
      </c>
    </row>
    <row r="4033" spans="1:6" x14ac:dyDescent="0.25">
      <c r="A4033" t="s">
        <v>14</v>
      </c>
      <c r="B4033" t="s">
        <v>3</v>
      </c>
      <c r="C4033">
        <v>1994</v>
      </c>
      <c r="D4033">
        <v>19</v>
      </c>
      <c r="E4033" t="s">
        <v>31</v>
      </c>
      <c r="F4033">
        <v>0.79512292175232735</v>
      </c>
    </row>
    <row r="4034" spans="1:6" x14ac:dyDescent="0.25">
      <c r="A4034" t="s">
        <v>14</v>
      </c>
      <c r="B4034" t="s">
        <v>3</v>
      </c>
      <c r="C4034">
        <v>1995</v>
      </c>
      <c r="D4034">
        <v>32</v>
      </c>
      <c r="E4034" t="s">
        <v>31</v>
      </c>
      <c r="F4034">
        <v>0.78213661505879783</v>
      </c>
    </row>
    <row r="4035" spans="1:6" x14ac:dyDescent="0.25">
      <c r="A4035" t="s">
        <v>14</v>
      </c>
      <c r="B4035" t="s">
        <v>3</v>
      </c>
      <c r="C4035">
        <v>1996</v>
      </c>
      <c r="D4035">
        <v>7</v>
      </c>
      <c r="E4035" t="s">
        <v>31</v>
      </c>
      <c r="F4035">
        <v>0.80965307135182984</v>
      </c>
    </row>
    <row r="4036" spans="1:6" x14ac:dyDescent="0.25">
      <c r="A4036" t="s">
        <v>14</v>
      </c>
      <c r="B4036" t="s">
        <v>3</v>
      </c>
      <c r="C4036">
        <v>1997</v>
      </c>
      <c r="D4036">
        <v>6</v>
      </c>
      <c r="E4036" t="s">
        <v>31</v>
      </c>
      <c r="F4036">
        <v>0.81297833396183938</v>
      </c>
    </row>
    <row r="4037" spans="1:6" x14ac:dyDescent="0.25">
      <c r="A4037" t="s">
        <v>14</v>
      </c>
      <c r="B4037" t="s">
        <v>3</v>
      </c>
      <c r="C4037">
        <v>1998</v>
      </c>
      <c r="D4037">
        <v>39</v>
      </c>
      <c r="E4037" t="s">
        <v>31</v>
      </c>
      <c r="F4037">
        <v>0.75698607388988137</v>
      </c>
    </row>
    <row r="4038" spans="1:6" x14ac:dyDescent="0.25">
      <c r="A4038" t="s">
        <v>14</v>
      </c>
      <c r="B4038" t="s">
        <v>3</v>
      </c>
      <c r="C4038">
        <v>1999</v>
      </c>
      <c r="D4038">
        <v>11</v>
      </c>
      <c r="E4038" t="s">
        <v>31</v>
      </c>
      <c r="F4038">
        <v>0.80542070476888117</v>
      </c>
    </row>
    <row r="4039" spans="1:6" x14ac:dyDescent="0.25">
      <c r="A4039" t="s">
        <v>14</v>
      </c>
      <c r="B4039" t="s">
        <v>3</v>
      </c>
      <c r="C4039">
        <v>2000</v>
      </c>
      <c r="D4039">
        <v>1</v>
      </c>
      <c r="E4039" t="s">
        <v>31</v>
      </c>
      <c r="F4039">
        <v>0.82890033182468958</v>
      </c>
    </row>
    <row r="4040" spans="1:6" x14ac:dyDescent="0.25">
      <c r="A4040" t="s">
        <v>14</v>
      </c>
      <c r="B4040" t="s">
        <v>3</v>
      </c>
      <c r="C4040">
        <v>2001</v>
      </c>
      <c r="D4040">
        <v>24</v>
      </c>
      <c r="E4040" t="s">
        <v>31</v>
      </c>
      <c r="F4040">
        <v>0.78949148002141534</v>
      </c>
    </row>
    <row r="4041" spans="1:6" x14ac:dyDescent="0.25">
      <c r="A4041" t="s">
        <v>14</v>
      </c>
      <c r="B4041" t="s">
        <v>3</v>
      </c>
      <c r="C4041">
        <v>2002</v>
      </c>
      <c r="D4041">
        <v>12</v>
      </c>
      <c r="E4041" t="s">
        <v>31</v>
      </c>
      <c r="F4041">
        <v>0.80229402269881811</v>
      </c>
    </row>
    <row r="4042" spans="1:6" x14ac:dyDescent="0.25">
      <c r="A4042" t="s">
        <v>14</v>
      </c>
      <c r="B4042" t="s">
        <v>3</v>
      </c>
      <c r="C4042">
        <v>2003</v>
      </c>
      <c r="D4042">
        <v>10</v>
      </c>
      <c r="E4042" t="s">
        <v>31</v>
      </c>
      <c r="F4042">
        <v>0.80722847192634284</v>
      </c>
    </row>
    <row r="4043" spans="1:6" x14ac:dyDescent="0.25">
      <c r="A4043" t="s">
        <v>14</v>
      </c>
      <c r="B4043" t="s">
        <v>3</v>
      </c>
      <c r="C4043">
        <v>2004</v>
      </c>
      <c r="D4043">
        <v>3</v>
      </c>
      <c r="E4043" t="s">
        <v>31</v>
      </c>
      <c r="F4043">
        <v>0.8161586388138482</v>
      </c>
    </row>
    <row r="4044" spans="1:6" x14ac:dyDescent="0.25">
      <c r="A4044" t="s">
        <v>14</v>
      </c>
      <c r="B4044" t="s">
        <v>3</v>
      </c>
      <c r="C4044">
        <v>2005</v>
      </c>
      <c r="D4044">
        <v>9</v>
      </c>
      <c r="E4044" t="s">
        <v>31</v>
      </c>
      <c r="F4044">
        <v>0.8082737217668623</v>
      </c>
    </row>
    <row r="4045" spans="1:6" x14ac:dyDescent="0.25">
      <c r="A4045" t="s">
        <v>14</v>
      </c>
      <c r="B4045" t="s">
        <v>3</v>
      </c>
      <c r="C4045">
        <v>2006</v>
      </c>
      <c r="D4045">
        <v>5</v>
      </c>
      <c r="E4045" t="s">
        <v>31</v>
      </c>
      <c r="F4045">
        <v>0.81455263617723306</v>
      </c>
    </row>
    <row r="4046" spans="1:6" x14ac:dyDescent="0.25">
      <c r="A4046" t="s">
        <v>14</v>
      </c>
      <c r="B4046" t="s">
        <v>3</v>
      </c>
      <c r="C4046">
        <v>2007</v>
      </c>
      <c r="D4046">
        <v>23</v>
      </c>
      <c r="E4046" t="s">
        <v>31</v>
      </c>
      <c r="F4046">
        <v>0.78995645182793961</v>
      </c>
    </row>
    <row r="4047" spans="1:6" x14ac:dyDescent="0.25">
      <c r="A4047" t="s">
        <v>14</v>
      </c>
      <c r="B4047" t="s">
        <v>3</v>
      </c>
      <c r="C4047">
        <v>2008</v>
      </c>
      <c r="D4047">
        <v>4</v>
      </c>
      <c r="E4047" t="s">
        <v>31</v>
      </c>
      <c r="F4047">
        <v>0.81550265239433162</v>
      </c>
    </row>
    <row r="4048" spans="1:6" x14ac:dyDescent="0.25">
      <c r="A4048" t="s">
        <v>14</v>
      </c>
      <c r="B4048" t="s">
        <v>3</v>
      </c>
      <c r="C4048">
        <v>2009</v>
      </c>
      <c r="D4048">
        <v>2</v>
      </c>
      <c r="E4048" t="s">
        <v>31</v>
      </c>
      <c r="F4048">
        <v>0.82040003361073355</v>
      </c>
    </row>
    <row r="4049" spans="1:6" x14ac:dyDescent="0.25">
      <c r="A4049" t="s">
        <v>14</v>
      </c>
      <c r="B4049" t="s">
        <v>3</v>
      </c>
      <c r="C4049">
        <v>2010</v>
      </c>
      <c r="D4049">
        <v>34</v>
      </c>
      <c r="E4049" t="s">
        <v>31</v>
      </c>
      <c r="F4049">
        <v>0.77559882662444113</v>
      </c>
    </row>
    <row r="4050" spans="1:6" x14ac:dyDescent="0.25">
      <c r="A4050" t="s">
        <v>14</v>
      </c>
      <c r="B4050" t="s">
        <v>3</v>
      </c>
      <c r="C4050">
        <v>2011</v>
      </c>
      <c r="D4050">
        <v>14</v>
      </c>
      <c r="E4050" t="s">
        <v>31</v>
      </c>
      <c r="F4050">
        <v>0.79957928978652448</v>
      </c>
    </row>
    <row r="4051" spans="1:6" x14ac:dyDescent="0.25">
      <c r="A4051" t="s">
        <v>14</v>
      </c>
      <c r="B4051" t="s">
        <v>3</v>
      </c>
      <c r="C4051">
        <v>2012</v>
      </c>
      <c r="D4051">
        <v>13</v>
      </c>
      <c r="E4051" t="s">
        <v>31</v>
      </c>
      <c r="F4051">
        <v>0.80142534469012772</v>
      </c>
    </row>
    <row r="4052" spans="1:6" x14ac:dyDescent="0.25">
      <c r="A4052" t="s">
        <v>14</v>
      </c>
      <c r="B4052" t="s">
        <v>3</v>
      </c>
      <c r="C4052">
        <v>2013</v>
      </c>
      <c r="D4052">
        <v>20</v>
      </c>
      <c r="E4052" t="s">
        <v>31</v>
      </c>
      <c r="F4052">
        <v>0.79364532994991976</v>
      </c>
    </row>
    <row r="4053" spans="1:6" x14ac:dyDescent="0.25">
      <c r="A4053" t="s">
        <v>14</v>
      </c>
      <c r="B4053" t="s">
        <v>3</v>
      </c>
      <c r="C4053">
        <v>2014</v>
      </c>
      <c r="D4053">
        <v>16</v>
      </c>
      <c r="E4053" t="s">
        <v>31</v>
      </c>
      <c r="F4053">
        <v>0.79869055144515211</v>
      </c>
    </row>
    <row r="4054" spans="1:6" x14ac:dyDescent="0.25">
      <c r="A4054" t="s">
        <v>14</v>
      </c>
      <c r="B4054" t="s">
        <v>3</v>
      </c>
      <c r="C4054">
        <v>2015</v>
      </c>
      <c r="D4054">
        <v>18</v>
      </c>
      <c r="E4054" t="s">
        <v>31</v>
      </c>
      <c r="F4054">
        <v>0.79876653430444955</v>
      </c>
    </row>
    <row r="4055" spans="1:6" x14ac:dyDescent="0.25">
      <c r="A4055" t="s">
        <v>14</v>
      </c>
      <c r="B4055" t="s">
        <v>3</v>
      </c>
      <c r="C4055">
        <v>2016</v>
      </c>
      <c r="D4055">
        <v>31</v>
      </c>
      <c r="E4055" t="s">
        <v>31</v>
      </c>
      <c r="F4055">
        <v>0.78279239789465671</v>
      </c>
    </row>
    <row r="4056" spans="1:6" x14ac:dyDescent="0.25">
      <c r="A4056" t="s">
        <v>14</v>
      </c>
      <c r="B4056" t="s">
        <v>3</v>
      </c>
      <c r="C4056">
        <v>2017</v>
      </c>
      <c r="D4056">
        <v>8</v>
      </c>
      <c r="E4056" t="s">
        <v>31</v>
      </c>
      <c r="F4056">
        <v>0.80939280346968601</v>
      </c>
    </row>
    <row r="4057" spans="1:6" x14ac:dyDescent="0.25">
      <c r="A4057" t="s">
        <v>14</v>
      </c>
      <c r="B4057" t="s">
        <v>3</v>
      </c>
      <c r="C4057">
        <v>2018</v>
      </c>
      <c r="D4057">
        <v>35</v>
      </c>
      <c r="E4057" t="s">
        <v>31</v>
      </c>
      <c r="F4057">
        <v>0.77660535448887802</v>
      </c>
    </row>
    <row r="4058" spans="1:6" x14ac:dyDescent="0.25">
      <c r="A4058" t="s">
        <v>14</v>
      </c>
      <c r="B4058" t="s">
        <v>3</v>
      </c>
      <c r="C4058">
        <v>1980</v>
      </c>
      <c r="D4058">
        <v>36</v>
      </c>
      <c r="E4058" t="s">
        <v>32</v>
      </c>
      <c r="F4058">
        <v>5.0108969456875603E-2</v>
      </c>
    </row>
    <row r="4059" spans="1:6" x14ac:dyDescent="0.25">
      <c r="A4059" t="s">
        <v>14</v>
      </c>
      <c r="B4059" t="s">
        <v>3</v>
      </c>
      <c r="C4059">
        <v>1981</v>
      </c>
      <c r="D4059">
        <v>21</v>
      </c>
      <c r="E4059" t="s">
        <v>32</v>
      </c>
      <c r="F4059">
        <v>4.9905121017000349E-2</v>
      </c>
    </row>
    <row r="4060" spans="1:6" x14ac:dyDescent="0.25">
      <c r="A4060" t="s">
        <v>14</v>
      </c>
      <c r="B4060" t="s">
        <v>3</v>
      </c>
      <c r="C4060">
        <v>1982</v>
      </c>
      <c r="D4060">
        <v>22</v>
      </c>
      <c r="E4060" t="s">
        <v>32</v>
      </c>
      <c r="F4060">
        <v>4.9804702605562662E-2</v>
      </c>
    </row>
    <row r="4061" spans="1:6" x14ac:dyDescent="0.25">
      <c r="A4061" t="s">
        <v>14</v>
      </c>
      <c r="B4061" t="s">
        <v>3</v>
      </c>
      <c r="C4061">
        <v>1983</v>
      </c>
      <c r="D4061">
        <v>30</v>
      </c>
      <c r="E4061" t="s">
        <v>32</v>
      </c>
      <c r="F4061">
        <v>4.9856388495976345E-2</v>
      </c>
    </row>
    <row r="4062" spans="1:6" x14ac:dyDescent="0.25">
      <c r="A4062" t="s">
        <v>14</v>
      </c>
      <c r="B4062" t="s">
        <v>3</v>
      </c>
      <c r="C4062">
        <v>1984</v>
      </c>
      <c r="D4062">
        <v>29</v>
      </c>
      <c r="E4062" t="s">
        <v>32</v>
      </c>
      <c r="F4062">
        <v>5.0350875844253636E-2</v>
      </c>
    </row>
    <row r="4063" spans="1:6" x14ac:dyDescent="0.25">
      <c r="A4063" t="s">
        <v>14</v>
      </c>
      <c r="B4063" t="s">
        <v>3</v>
      </c>
      <c r="C4063">
        <v>1985</v>
      </c>
      <c r="D4063">
        <v>38</v>
      </c>
      <c r="E4063" t="s">
        <v>32</v>
      </c>
      <c r="F4063">
        <v>4.9790134617404815E-2</v>
      </c>
    </row>
    <row r="4064" spans="1:6" x14ac:dyDescent="0.25">
      <c r="A4064" t="s">
        <v>14</v>
      </c>
      <c r="B4064" t="s">
        <v>3</v>
      </c>
      <c r="C4064">
        <v>1986</v>
      </c>
      <c r="D4064">
        <v>33</v>
      </c>
      <c r="E4064" t="s">
        <v>32</v>
      </c>
      <c r="F4064">
        <v>4.9991005651844458E-2</v>
      </c>
    </row>
    <row r="4065" spans="1:6" x14ac:dyDescent="0.25">
      <c r="A4065" t="s">
        <v>14</v>
      </c>
      <c r="B4065" t="s">
        <v>3</v>
      </c>
      <c r="C4065">
        <v>1987</v>
      </c>
      <c r="D4065">
        <v>37</v>
      </c>
      <c r="E4065" t="s">
        <v>32</v>
      </c>
      <c r="F4065">
        <v>4.9984661787318169E-2</v>
      </c>
    </row>
    <row r="4066" spans="1:6" x14ac:dyDescent="0.25">
      <c r="A4066" t="s">
        <v>14</v>
      </c>
      <c r="B4066" t="s">
        <v>3</v>
      </c>
      <c r="C4066">
        <v>1988</v>
      </c>
      <c r="D4066">
        <v>25</v>
      </c>
      <c r="E4066" t="s">
        <v>32</v>
      </c>
      <c r="F4066">
        <v>5.0171298748801406E-2</v>
      </c>
    </row>
    <row r="4067" spans="1:6" x14ac:dyDescent="0.25">
      <c r="A4067" t="s">
        <v>14</v>
      </c>
      <c r="B4067" t="s">
        <v>3</v>
      </c>
      <c r="C4067">
        <v>1989</v>
      </c>
      <c r="D4067">
        <v>27</v>
      </c>
      <c r="E4067" t="s">
        <v>32</v>
      </c>
      <c r="F4067">
        <v>5.0098064848780155E-2</v>
      </c>
    </row>
    <row r="4068" spans="1:6" x14ac:dyDescent="0.25">
      <c r="A4068" t="s">
        <v>14</v>
      </c>
      <c r="B4068" t="s">
        <v>3</v>
      </c>
      <c r="C4068">
        <v>1990</v>
      </c>
      <c r="D4068">
        <v>28</v>
      </c>
      <c r="E4068" t="s">
        <v>32</v>
      </c>
      <c r="F4068">
        <v>5.0115010926561121E-2</v>
      </c>
    </row>
    <row r="4069" spans="1:6" x14ac:dyDescent="0.25">
      <c r="A4069" t="s">
        <v>14</v>
      </c>
      <c r="B4069" t="s">
        <v>3</v>
      </c>
      <c r="C4069">
        <v>1991</v>
      </c>
      <c r="D4069">
        <v>26</v>
      </c>
      <c r="E4069" t="s">
        <v>32</v>
      </c>
      <c r="F4069">
        <v>5.0143839138997864E-2</v>
      </c>
    </row>
    <row r="4070" spans="1:6" x14ac:dyDescent="0.25">
      <c r="A4070" t="s">
        <v>14</v>
      </c>
      <c r="B4070" t="s">
        <v>3</v>
      </c>
      <c r="C4070">
        <v>1992</v>
      </c>
      <c r="D4070">
        <v>17</v>
      </c>
      <c r="E4070" t="s">
        <v>32</v>
      </c>
      <c r="F4070">
        <v>4.9955659027812044E-2</v>
      </c>
    </row>
    <row r="4071" spans="1:6" x14ac:dyDescent="0.25">
      <c r="A4071" t="s">
        <v>14</v>
      </c>
      <c r="B4071" t="s">
        <v>3</v>
      </c>
      <c r="C4071">
        <v>1993</v>
      </c>
      <c r="D4071">
        <v>15</v>
      </c>
      <c r="E4071" t="s">
        <v>32</v>
      </c>
      <c r="F4071">
        <v>4.9818417585951437E-2</v>
      </c>
    </row>
    <row r="4072" spans="1:6" x14ac:dyDescent="0.25">
      <c r="A4072" t="s">
        <v>14</v>
      </c>
      <c r="B4072" t="s">
        <v>3</v>
      </c>
      <c r="C4072">
        <v>1994</v>
      </c>
      <c r="D4072">
        <v>19</v>
      </c>
      <c r="E4072" t="s">
        <v>32</v>
      </c>
      <c r="F4072">
        <v>4.9974115713039731E-2</v>
      </c>
    </row>
    <row r="4073" spans="1:6" x14ac:dyDescent="0.25">
      <c r="A4073" t="s">
        <v>14</v>
      </c>
      <c r="B4073" t="s">
        <v>3</v>
      </c>
      <c r="C4073">
        <v>1995</v>
      </c>
      <c r="D4073">
        <v>32</v>
      </c>
      <c r="E4073" t="s">
        <v>32</v>
      </c>
      <c r="F4073">
        <v>5.0051707681916281E-2</v>
      </c>
    </row>
    <row r="4074" spans="1:6" x14ac:dyDescent="0.25">
      <c r="A4074" t="s">
        <v>14</v>
      </c>
      <c r="B4074" t="s">
        <v>3</v>
      </c>
      <c r="C4074">
        <v>1996</v>
      </c>
      <c r="D4074">
        <v>7</v>
      </c>
      <c r="E4074" t="s">
        <v>32</v>
      </c>
      <c r="F4074">
        <v>5.0104057830365679E-2</v>
      </c>
    </row>
    <row r="4075" spans="1:6" x14ac:dyDescent="0.25">
      <c r="A4075" t="s">
        <v>14</v>
      </c>
      <c r="B4075" t="s">
        <v>3</v>
      </c>
      <c r="C4075">
        <v>1997</v>
      </c>
      <c r="D4075">
        <v>6</v>
      </c>
      <c r="E4075" t="s">
        <v>32</v>
      </c>
      <c r="F4075">
        <v>5.0003804673798301E-2</v>
      </c>
    </row>
    <row r="4076" spans="1:6" x14ac:dyDescent="0.25">
      <c r="A4076" t="s">
        <v>14</v>
      </c>
      <c r="B4076" t="s">
        <v>3</v>
      </c>
      <c r="C4076">
        <v>1998</v>
      </c>
      <c r="D4076">
        <v>39</v>
      </c>
      <c r="E4076" t="s">
        <v>32</v>
      </c>
      <c r="F4076">
        <v>5.0216015373415232E-2</v>
      </c>
    </row>
    <row r="4077" spans="1:6" x14ac:dyDescent="0.25">
      <c r="A4077" t="s">
        <v>14</v>
      </c>
      <c r="B4077" t="s">
        <v>3</v>
      </c>
      <c r="C4077">
        <v>1999</v>
      </c>
      <c r="D4077">
        <v>11</v>
      </c>
      <c r="E4077" t="s">
        <v>32</v>
      </c>
      <c r="F4077">
        <v>5.0161311411655855E-2</v>
      </c>
    </row>
    <row r="4078" spans="1:6" x14ac:dyDescent="0.25">
      <c r="A4078" t="s">
        <v>14</v>
      </c>
      <c r="B4078" t="s">
        <v>3</v>
      </c>
      <c r="C4078">
        <v>2000</v>
      </c>
      <c r="D4078">
        <v>1</v>
      </c>
      <c r="E4078" t="s">
        <v>32</v>
      </c>
      <c r="F4078">
        <v>5.0127751176693242E-2</v>
      </c>
    </row>
    <row r="4079" spans="1:6" x14ac:dyDescent="0.25">
      <c r="A4079" t="s">
        <v>14</v>
      </c>
      <c r="B4079" t="s">
        <v>3</v>
      </c>
      <c r="C4079">
        <v>2001</v>
      </c>
      <c r="D4079">
        <v>24</v>
      </c>
      <c r="E4079" t="s">
        <v>32</v>
      </c>
      <c r="F4079">
        <v>5.0101679745483713E-2</v>
      </c>
    </row>
    <row r="4080" spans="1:6" x14ac:dyDescent="0.25">
      <c r="A4080" t="s">
        <v>14</v>
      </c>
      <c r="B4080" t="s">
        <v>3</v>
      </c>
      <c r="C4080">
        <v>2002</v>
      </c>
      <c r="D4080">
        <v>12</v>
      </c>
      <c r="E4080" t="s">
        <v>32</v>
      </c>
      <c r="F4080">
        <v>5.0000690040025574E-2</v>
      </c>
    </row>
    <row r="4081" spans="1:6" x14ac:dyDescent="0.25">
      <c r="A4081" t="s">
        <v>14</v>
      </c>
      <c r="B4081" t="s">
        <v>3</v>
      </c>
      <c r="C4081">
        <v>2003</v>
      </c>
      <c r="D4081">
        <v>10</v>
      </c>
      <c r="E4081" t="s">
        <v>32</v>
      </c>
      <c r="F4081">
        <v>4.9896092539001062E-2</v>
      </c>
    </row>
    <row r="4082" spans="1:6" x14ac:dyDescent="0.25">
      <c r="A4082" t="s">
        <v>14</v>
      </c>
      <c r="B4082" t="s">
        <v>3</v>
      </c>
      <c r="C4082">
        <v>2004</v>
      </c>
      <c r="D4082">
        <v>3</v>
      </c>
      <c r="E4082" t="s">
        <v>32</v>
      </c>
      <c r="F4082">
        <v>5.0092866033280677E-2</v>
      </c>
    </row>
    <row r="4083" spans="1:6" x14ac:dyDescent="0.25">
      <c r="A4083" t="s">
        <v>14</v>
      </c>
      <c r="B4083" t="s">
        <v>3</v>
      </c>
      <c r="C4083">
        <v>2005</v>
      </c>
      <c r="D4083">
        <v>9</v>
      </c>
      <c r="E4083" t="s">
        <v>32</v>
      </c>
      <c r="F4083">
        <v>4.9913282303061059E-2</v>
      </c>
    </row>
    <row r="4084" spans="1:6" x14ac:dyDescent="0.25">
      <c r="A4084" t="s">
        <v>14</v>
      </c>
      <c r="B4084" t="s">
        <v>3</v>
      </c>
      <c r="C4084">
        <v>2006</v>
      </c>
      <c r="D4084">
        <v>5</v>
      </c>
      <c r="E4084" t="s">
        <v>32</v>
      </c>
      <c r="F4084">
        <v>5.0045811079203729E-2</v>
      </c>
    </row>
    <row r="4085" spans="1:6" x14ac:dyDescent="0.25">
      <c r="A4085" t="s">
        <v>14</v>
      </c>
      <c r="B4085" t="s">
        <v>3</v>
      </c>
      <c r="C4085">
        <v>2007</v>
      </c>
      <c r="D4085">
        <v>23</v>
      </c>
      <c r="E4085" t="s">
        <v>32</v>
      </c>
      <c r="F4085">
        <v>5.0005112042767468E-2</v>
      </c>
    </row>
    <row r="4086" spans="1:6" x14ac:dyDescent="0.25">
      <c r="A4086" t="s">
        <v>14</v>
      </c>
      <c r="B4086" t="s">
        <v>3</v>
      </c>
      <c r="C4086">
        <v>2008</v>
      </c>
      <c r="D4086">
        <v>4</v>
      </c>
      <c r="E4086" t="s">
        <v>32</v>
      </c>
      <c r="F4086">
        <v>5.0012719328093577E-2</v>
      </c>
    </row>
    <row r="4087" spans="1:6" x14ac:dyDescent="0.25">
      <c r="A4087" t="s">
        <v>14</v>
      </c>
      <c r="B4087" t="s">
        <v>3</v>
      </c>
      <c r="C4087">
        <v>2009</v>
      </c>
      <c r="D4087">
        <v>2</v>
      </c>
      <c r="E4087" t="s">
        <v>32</v>
      </c>
      <c r="F4087">
        <v>4.996094518775604E-2</v>
      </c>
    </row>
    <row r="4088" spans="1:6" x14ac:dyDescent="0.25">
      <c r="A4088" t="s">
        <v>14</v>
      </c>
      <c r="B4088" t="s">
        <v>3</v>
      </c>
      <c r="C4088">
        <v>2010</v>
      </c>
      <c r="D4088">
        <v>34</v>
      </c>
      <c r="E4088" t="s">
        <v>32</v>
      </c>
      <c r="F4088">
        <v>5.0341899918685845E-2</v>
      </c>
    </row>
    <row r="4089" spans="1:6" x14ac:dyDescent="0.25">
      <c r="A4089" t="s">
        <v>14</v>
      </c>
      <c r="B4089" t="s">
        <v>3</v>
      </c>
      <c r="C4089">
        <v>2011</v>
      </c>
      <c r="D4089">
        <v>14</v>
      </c>
      <c r="E4089" t="s">
        <v>32</v>
      </c>
      <c r="F4089">
        <v>5.0202373735547444E-2</v>
      </c>
    </row>
    <row r="4090" spans="1:6" x14ac:dyDescent="0.25">
      <c r="A4090" t="s">
        <v>14</v>
      </c>
      <c r="B4090" t="s">
        <v>3</v>
      </c>
      <c r="C4090">
        <v>2012</v>
      </c>
      <c r="D4090">
        <v>13</v>
      </c>
      <c r="E4090" t="s">
        <v>32</v>
      </c>
      <c r="F4090">
        <v>5.0134595459134422E-2</v>
      </c>
    </row>
    <row r="4091" spans="1:6" x14ac:dyDescent="0.25">
      <c r="A4091" t="s">
        <v>14</v>
      </c>
      <c r="B4091" t="s">
        <v>3</v>
      </c>
      <c r="C4091">
        <v>2013</v>
      </c>
      <c r="D4091">
        <v>20</v>
      </c>
      <c r="E4091" t="s">
        <v>32</v>
      </c>
      <c r="F4091">
        <v>5.0070894323291121E-2</v>
      </c>
    </row>
    <row r="4092" spans="1:6" x14ac:dyDescent="0.25">
      <c r="A4092" t="s">
        <v>14</v>
      </c>
      <c r="B4092" t="s">
        <v>3</v>
      </c>
      <c r="C4092">
        <v>2014</v>
      </c>
      <c r="D4092">
        <v>16</v>
      </c>
      <c r="E4092" t="s">
        <v>32</v>
      </c>
      <c r="F4092">
        <v>5.0064989820904016E-2</v>
      </c>
    </row>
    <row r="4093" spans="1:6" x14ac:dyDescent="0.25">
      <c r="A4093" t="s">
        <v>14</v>
      </c>
      <c r="B4093" t="s">
        <v>3</v>
      </c>
      <c r="C4093">
        <v>2015</v>
      </c>
      <c r="D4093">
        <v>18</v>
      </c>
      <c r="E4093" t="s">
        <v>32</v>
      </c>
      <c r="F4093">
        <v>4.984846876129085E-2</v>
      </c>
    </row>
    <row r="4094" spans="1:6" x14ac:dyDescent="0.25">
      <c r="A4094" t="s">
        <v>14</v>
      </c>
      <c r="B4094" t="s">
        <v>3</v>
      </c>
      <c r="C4094">
        <v>2016</v>
      </c>
      <c r="D4094">
        <v>31</v>
      </c>
      <c r="E4094" t="s">
        <v>32</v>
      </c>
      <c r="F4094">
        <v>4.9917143098826125E-2</v>
      </c>
    </row>
    <row r="4095" spans="1:6" x14ac:dyDescent="0.25">
      <c r="A4095" t="s">
        <v>14</v>
      </c>
      <c r="B4095" t="s">
        <v>3</v>
      </c>
      <c r="C4095">
        <v>2017</v>
      </c>
      <c r="D4095">
        <v>8</v>
      </c>
      <c r="E4095" t="s">
        <v>32</v>
      </c>
      <c r="F4095">
        <v>4.9840972996808355E-2</v>
      </c>
    </row>
    <row r="4096" spans="1:6" x14ac:dyDescent="0.25">
      <c r="A4096" t="s">
        <v>14</v>
      </c>
      <c r="B4096" t="s">
        <v>3</v>
      </c>
      <c r="C4096">
        <v>2018</v>
      </c>
      <c r="D4096">
        <v>35</v>
      </c>
      <c r="E4096" t="s">
        <v>32</v>
      </c>
      <c r="F4096">
        <v>4.9991546662230775E-2</v>
      </c>
    </row>
    <row r="4097" spans="1:6" x14ac:dyDescent="0.25">
      <c r="A4097" t="s">
        <v>14</v>
      </c>
      <c r="B4097" t="s">
        <v>3</v>
      </c>
      <c r="C4097">
        <v>1980</v>
      </c>
      <c r="D4097">
        <v>36</v>
      </c>
      <c r="E4097" t="s">
        <v>27</v>
      </c>
      <c r="F4097">
        <v>5.8021038648517378E-4</v>
      </c>
    </row>
    <row r="4098" spans="1:6" x14ac:dyDescent="0.25">
      <c r="A4098" t="s">
        <v>14</v>
      </c>
      <c r="B4098" t="s">
        <v>3</v>
      </c>
      <c r="C4098">
        <v>1981</v>
      </c>
      <c r="D4098">
        <v>21</v>
      </c>
      <c r="E4098" t="s">
        <v>27</v>
      </c>
      <c r="F4098">
        <v>5.883960393227918E-4</v>
      </c>
    </row>
    <row r="4099" spans="1:6" x14ac:dyDescent="0.25">
      <c r="A4099" t="s">
        <v>14</v>
      </c>
      <c r="B4099" t="s">
        <v>3</v>
      </c>
      <c r="C4099">
        <v>1982</v>
      </c>
      <c r="D4099">
        <v>22</v>
      </c>
      <c r="E4099" t="s">
        <v>27</v>
      </c>
      <c r="F4099">
        <v>5.784297319787377E-4</v>
      </c>
    </row>
    <row r="4100" spans="1:6" x14ac:dyDescent="0.25">
      <c r="A4100" t="s">
        <v>14</v>
      </c>
      <c r="B4100" t="s">
        <v>3</v>
      </c>
      <c r="C4100">
        <v>1983</v>
      </c>
      <c r="D4100">
        <v>30</v>
      </c>
      <c r="E4100" t="s">
        <v>27</v>
      </c>
      <c r="F4100">
        <v>5.8172307188148668E-4</v>
      </c>
    </row>
    <row r="4101" spans="1:6" x14ac:dyDescent="0.25">
      <c r="A4101" t="s">
        <v>14</v>
      </c>
      <c r="B4101" t="s">
        <v>3</v>
      </c>
      <c r="C4101">
        <v>1984</v>
      </c>
      <c r="D4101">
        <v>29</v>
      </c>
      <c r="E4101" t="s">
        <v>27</v>
      </c>
      <c r="F4101">
        <v>5.8396880271406539E-4</v>
      </c>
    </row>
    <row r="4102" spans="1:6" x14ac:dyDescent="0.25">
      <c r="A4102" t="s">
        <v>14</v>
      </c>
      <c r="B4102" t="s">
        <v>3</v>
      </c>
      <c r="C4102">
        <v>1985</v>
      </c>
      <c r="D4102">
        <v>38</v>
      </c>
      <c r="E4102" t="s">
        <v>27</v>
      </c>
      <c r="F4102">
        <v>5.9394418222898961E-4</v>
      </c>
    </row>
    <row r="4103" spans="1:6" x14ac:dyDescent="0.25">
      <c r="A4103" t="s">
        <v>14</v>
      </c>
      <c r="B4103" t="s">
        <v>3</v>
      </c>
      <c r="C4103">
        <v>1986</v>
      </c>
      <c r="D4103">
        <v>33</v>
      </c>
      <c r="E4103" t="s">
        <v>27</v>
      </c>
      <c r="F4103">
        <v>5.7745400755218189E-4</v>
      </c>
    </row>
    <row r="4104" spans="1:6" x14ac:dyDescent="0.25">
      <c r="A4104" t="s">
        <v>14</v>
      </c>
      <c r="B4104" t="s">
        <v>3</v>
      </c>
      <c r="C4104">
        <v>1987</v>
      </c>
      <c r="D4104">
        <v>37</v>
      </c>
      <c r="E4104" t="s">
        <v>27</v>
      </c>
      <c r="F4104">
        <v>5.8172849144676306E-4</v>
      </c>
    </row>
    <row r="4105" spans="1:6" x14ac:dyDescent="0.25">
      <c r="A4105" t="s">
        <v>14</v>
      </c>
      <c r="B4105" t="s">
        <v>3</v>
      </c>
      <c r="C4105">
        <v>1988</v>
      </c>
      <c r="D4105">
        <v>25</v>
      </c>
      <c r="E4105" t="s">
        <v>27</v>
      </c>
      <c r="F4105">
        <v>5.8559387663242174E-4</v>
      </c>
    </row>
    <row r="4106" spans="1:6" x14ac:dyDescent="0.25">
      <c r="A4106" t="s">
        <v>14</v>
      </c>
      <c r="B4106" t="s">
        <v>3</v>
      </c>
      <c r="C4106">
        <v>1989</v>
      </c>
      <c r="D4106">
        <v>27</v>
      </c>
      <c r="E4106" t="s">
        <v>27</v>
      </c>
      <c r="F4106">
        <v>5.8163029539330701E-4</v>
      </c>
    </row>
    <row r="4107" spans="1:6" x14ac:dyDescent="0.25">
      <c r="A4107" t="s">
        <v>14</v>
      </c>
      <c r="B4107" t="s">
        <v>3</v>
      </c>
      <c r="C4107">
        <v>1990</v>
      </c>
      <c r="D4107">
        <v>28</v>
      </c>
      <c r="E4107" t="s">
        <v>27</v>
      </c>
      <c r="F4107">
        <v>5.7967338753297072E-4</v>
      </c>
    </row>
    <row r="4108" spans="1:6" x14ac:dyDescent="0.25">
      <c r="A4108" t="s">
        <v>14</v>
      </c>
      <c r="B4108" t="s">
        <v>3</v>
      </c>
      <c r="C4108">
        <v>1991</v>
      </c>
      <c r="D4108">
        <v>26</v>
      </c>
      <c r="E4108" t="s">
        <v>27</v>
      </c>
      <c r="F4108">
        <v>5.7916982115113042E-4</v>
      </c>
    </row>
    <row r="4109" spans="1:6" x14ac:dyDescent="0.25">
      <c r="A4109" t="s">
        <v>14</v>
      </c>
      <c r="B4109" t="s">
        <v>3</v>
      </c>
      <c r="C4109">
        <v>1992</v>
      </c>
      <c r="D4109">
        <v>17</v>
      </c>
      <c r="E4109" t="s">
        <v>27</v>
      </c>
      <c r="F4109">
        <v>5.7760458719259013E-4</v>
      </c>
    </row>
    <row r="4110" spans="1:6" x14ac:dyDescent="0.25">
      <c r="A4110" t="s">
        <v>14</v>
      </c>
      <c r="B4110" t="s">
        <v>3</v>
      </c>
      <c r="C4110">
        <v>1993</v>
      </c>
      <c r="D4110">
        <v>15</v>
      </c>
      <c r="E4110" t="s">
        <v>27</v>
      </c>
      <c r="F4110">
        <v>5.8590902918388916E-4</v>
      </c>
    </row>
    <row r="4111" spans="1:6" x14ac:dyDescent="0.25">
      <c r="A4111" t="s">
        <v>14</v>
      </c>
      <c r="B4111" t="s">
        <v>3</v>
      </c>
      <c r="C4111">
        <v>1994</v>
      </c>
      <c r="D4111">
        <v>19</v>
      </c>
      <c r="E4111" t="s">
        <v>27</v>
      </c>
      <c r="F4111">
        <v>5.9035960836822867E-4</v>
      </c>
    </row>
    <row r="4112" spans="1:6" x14ac:dyDescent="0.25">
      <c r="A4112" t="s">
        <v>14</v>
      </c>
      <c r="B4112" t="s">
        <v>3</v>
      </c>
      <c r="C4112">
        <v>1995</v>
      </c>
      <c r="D4112">
        <v>32</v>
      </c>
      <c r="E4112" t="s">
        <v>27</v>
      </c>
      <c r="F4112">
        <v>5.7859488189496773E-4</v>
      </c>
    </row>
    <row r="4113" spans="1:6" x14ac:dyDescent="0.25">
      <c r="A4113" t="s">
        <v>14</v>
      </c>
      <c r="B4113" t="s">
        <v>3</v>
      </c>
      <c r="C4113">
        <v>1996</v>
      </c>
      <c r="D4113">
        <v>7</v>
      </c>
      <c r="E4113" t="s">
        <v>27</v>
      </c>
      <c r="F4113">
        <v>5.7867381134921983E-4</v>
      </c>
    </row>
    <row r="4114" spans="1:6" x14ac:dyDescent="0.25">
      <c r="A4114" t="s">
        <v>14</v>
      </c>
      <c r="B4114" t="s">
        <v>3</v>
      </c>
      <c r="C4114">
        <v>1997</v>
      </c>
      <c r="D4114">
        <v>6</v>
      </c>
      <c r="E4114" t="s">
        <v>27</v>
      </c>
      <c r="F4114">
        <v>5.8238657234782425E-4</v>
      </c>
    </row>
    <row r="4115" spans="1:6" x14ac:dyDescent="0.25">
      <c r="A4115" t="s">
        <v>14</v>
      </c>
      <c r="B4115" t="s">
        <v>3</v>
      </c>
      <c r="C4115">
        <v>1998</v>
      </c>
      <c r="D4115">
        <v>39</v>
      </c>
      <c r="E4115" t="s">
        <v>27</v>
      </c>
      <c r="F4115">
        <v>6.0117938998033597E-4</v>
      </c>
    </row>
    <row r="4116" spans="1:6" x14ac:dyDescent="0.25">
      <c r="A4116" t="s">
        <v>14</v>
      </c>
      <c r="B4116" t="s">
        <v>3</v>
      </c>
      <c r="C4116">
        <v>1999</v>
      </c>
      <c r="D4116">
        <v>11</v>
      </c>
      <c r="E4116" t="s">
        <v>27</v>
      </c>
      <c r="F4116">
        <v>5.9774958873315453E-4</v>
      </c>
    </row>
    <row r="4117" spans="1:6" x14ac:dyDescent="0.25">
      <c r="A4117" t="s">
        <v>14</v>
      </c>
      <c r="B4117" t="s">
        <v>3</v>
      </c>
      <c r="C4117">
        <v>2000</v>
      </c>
      <c r="D4117">
        <v>1</v>
      </c>
      <c r="E4117" t="s">
        <v>27</v>
      </c>
      <c r="F4117">
        <v>5.8137120876931641E-4</v>
      </c>
    </row>
    <row r="4118" spans="1:6" x14ac:dyDescent="0.25">
      <c r="A4118" t="s">
        <v>14</v>
      </c>
      <c r="B4118" t="s">
        <v>3</v>
      </c>
      <c r="C4118">
        <v>2001</v>
      </c>
      <c r="D4118">
        <v>24</v>
      </c>
      <c r="E4118" t="s">
        <v>27</v>
      </c>
      <c r="F4118">
        <v>6.0146569966440609E-4</v>
      </c>
    </row>
    <row r="4119" spans="1:6" x14ac:dyDescent="0.25">
      <c r="A4119" t="s">
        <v>14</v>
      </c>
      <c r="B4119" t="s">
        <v>3</v>
      </c>
      <c r="C4119">
        <v>2002</v>
      </c>
      <c r="D4119">
        <v>12</v>
      </c>
      <c r="E4119" t="s">
        <v>27</v>
      </c>
      <c r="F4119">
        <v>5.8724988661338024E-4</v>
      </c>
    </row>
    <row r="4120" spans="1:6" x14ac:dyDescent="0.25">
      <c r="A4120" t="s">
        <v>14</v>
      </c>
      <c r="B4120" t="s">
        <v>3</v>
      </c>
      <c r="C4120">
        <v>2003</v>
      </c>
      <c r="D4120">
        <v>10</v>
      </c>
      <c r="E4120" t="s">
        <v>27</v>
      </c>
      <c r="F4120">
        <v>5.8042555492109971E-4</v>
      </c>
    </row>
    <row r="4121" spans="1:6" x14ac:dyDescent="0.25">
      <c r="A4121" t="s">
        <v>14</v>
      </c>
      <c r="B4121" t="s">
        <v>3</v>
      </c>
      <c r="C4121">
        <v>2004</v>
      </c>
      <c r="D4121">
        <v>3</v>
      </c>
      <c r="E4121" t="s">
        <v>27</v>
      </c>
      <c r="F4121">
        <v>5.8392826653757982E-4</v>
      </c>
    </row>
    <row r="4122" spans="1:6" x14ac:dyDescent="0.25">
      <c r="A4122" t="s">
        <v>14</v>
      </c>
      <c r="B4122" t="s">
        <v>3</v>
      </c>
      <c r="C4122">
        <v>2005</v>
      </c>
      <c r="D4122">
        <v>9</v>
      </c>
      <c r="E4122" t="s">
        <v>27</v>
      </c>
      <c r="F4122">
        <v>6.0305872144889657E-4</v>
      </c>
    </row>
    <row r="4123" spans="1:6" x14ac:dyDescent="0.25">
      <c r="A4123" t="s">
        <v>14</v>
      </c>
      <c r="B4123" t="s">
        <v>3</v>
      </c>
      <c r="C4123">
        <v>2006</v>
      </c>
      <c r="D4123">
        <v>5</v>
      </c>
      <c r="E4123" t="s">
        <v>27</v>
      </c>
      <c r="F4123">
        <v>5.9077631825768908E-4</v>
      </c>
    </row>
    <row r="4124" spans="1:6" x14ac:dyDescent="0.25">
      <c r="A4124" t="s">
        <v>14</v>
      </c>
      <c r="B4124" t="s">
        <v>3</v>
      </c>
      <c r="C4124">
        <v>2007</v>
      </c>
      <c r="D4124">
        <v>23</v>
      </c>
      <c r="E4124" t="s">
        <v>27</v>
      </c>
      <c r="F4124">
        <v>6.0138023159402607E-4</v>
      </c>
    </row>
    <row r="4125" spans="1:6" x14ac:dyDescent="0.25">
      <c r="A4125" t="s">
        <v>14</v>
      </c>
      <c r="B4125" t="s">
        <v>3</v>
      </c>
      <c r="C4125">
        <v>2008</v>
      </c>
      <c r="D4125">
        <v>4</v>
      </c>
      <c r="E4125" t="s">
        <v>27</v>
      </c>
      <c r="F4125">
        <v>5.7789636377037846E-4</v>
      </c>
    </row>
    <row r="4126" spans="1:6" x14ac:dyDescent="0.25">
      <c r="A4126" t="s">
        <v>14</v>
      </c>
      <c r="B4126" t="s">
        <v>3</v>
      </c>
      <c r="C4126">
        <v>2009</v>
      </c>
      <c r="D4126">
        <v>2</v>
      </c>
      <c r="E4126" t="s">
        <v>27</v>
      </c>
      <c r="F4126">
        <v>5.7816635430796737E-4</v>
      </c>
    </row>
    <row r="4127" spans="1:6" x14ac:dyDescent="0.25">
      <c r="A4127" t="s">
        <v>14</v>
      </c>
      <c r="B4127" t="s">
        <v>3</v>
      </c>
      <c r="C4127">
        <v>2010</v>
      </c>
      <c r="D4127">
        <v>34</v>
      </c>
      <c r="E4127" t="s">
        <v>27</v>
      </c>
      <c r="F4127">
        <v>5.9759128129595806E-4</v>
      </c>
    </row>
    <row r="4128" spans="1:6" x14ac:dyDescent="0.25">
      <c r="A4128" t="s">
        <v>14</v>
      </c>
      <c r="B4128" t="s">
        <v>3</v>
      </c>
      <c r="C4128">
        <v>2011</v>
      </c>
      <c r="D4128">
        <v>14</v>
      </c>
      <c r="E4128" t="s">
        <v>27</v>
      </c>
      <c r="F4128">
        <v>5.8033759418710381E-4</v>
      </c>
    </row>
    <row r="4129" spans="1:6" x14ac:dyDescent="0.25">
      <c r="A4129" t="s">
        <v>14</v>
      </c>
      <c r="B4129" t="s">
        <v>3</v>
      </c>
      <c r="C4129">
        <v>2012</v>
      </c>
      <c r="D4129">
        <v>13</v>
      </c>
      <c r="E4129" t="s">
        <v>27</v>
      </c>
      <c r="F4129">
        <v>5.9579169420417172E-4</v>
      </c>
    </row>
    <row r="4130" spans="1:6" x14ac:dyDescent="0.25">
      <c r="A4130" t="s">
        <v>14</v>
      </c>
      <c r="B4130" t="s">
        <v>3</v>
      </c>
      <c r="C4130">
        <v>2013</v>
      </c>
      <c r="D4130">
        <v>20</v>
      </c>
      <c r="E4130" t="s">
        <v>27</v>
      </c>
      <c r="F4130">
        <v>6.155856694090244E-4</v>
      </c>
    </row>
    <row r="4131" spans="1:6" x14ac:dyDescent="0.25">
      <c r="A4131" t="s">
        <v>14</v>
      </c>
      <c r="B4131" t="s">
        <v>3</v>
      </c>
      <c r="C4131">
        <v>2014</v>
      </c>
      <c r="D4131">
        <v>16</v>
      </c>
      <c r="E4131" t="s">
        <v>27</v>
      </c>
      <c r="F4131">
        <v>6.1845432675142697E-4</v>
      </c>
    </row>
    <row r="4132" spans="1:6" x14ac:dyDescent="0.25">
      <c r="A4132" t="s">
        <v>14</v>
      </c>
      <c r="B4132" t="s">
        <v>3</v>
      </c>
      <c r="C4132">
        <v>2015</v>
      </c>
      <c r="D4132">
        <v>18</v>
      </c>
      <c r="E4132" t="s">
        <v>27</v>
      </c>
      <c r="F4132">
        <v>5.8653867601056887E-4</v>
      </c>
    </row>
    <row r="4133" spans="1:6" x14ac:dyDescent="0.25">
      <c r="A4133" t="s">
        <v>14</v>
      </c>
      <c r="B4133" t="s">
        <v>3</v>
      </c>
      <c r="C4133">
        <v>2016</v>
      </c>
      <c r="D4133">
        <v>31</v>
      </c>
      <c r="E4133" t="s">
        <v>27</v>
      </c>
      <c r="F4133">
        <v>5.9675433103797851E-4</v>
      </c>
    </row>
    <row r="4134" spans="1:6" x14ac:dyDescent="0.25">
      <c r="A4134" t="s">
        <v>14</v>
      </c>
      <c r="B4134" t="s">
        <v>3</v>
      </c>
      <c r="C4134">
        <v>2017</v>
      </c>
      <c r="D4134">
        <v>8</v>
      </c>
      <c r="E4134" t="s">
        <v>27</v>
      </c>
      <c r="F4134">
        <v>5.7872855518347074E-4</v>
      </c>
    </row>
    <row r="4135" spans="1:6" x14ac:dyDescent="0.25">
      <c r="A4135" t="s">
        <v>14</v>
      </c>
      <c r="B4135" t="s">
        <v>3</v>
      </c>
      <c r="C4135">
        <v>2018</v>
      </c>
      <c r="D4135">
        <v>35</v>
      </c>
      <c r="E4135" t="s">
        <v>27</v>
      </c>
      <c r="F4135">
        <v>5.8199330092315764E-4</v>
      </c>
    </row>
    <row r="4136" spans="1:6" x14ac:dyDescent="0.25">
      <c r="A4136" t="s">
        <v>14</v>
      </c>
      <c r="B4136" t="s">
        <v>3</v>
      </c>
      <c r="C4136">
        <v>1980</v>
      </c>
      <c r="D4136">
        <v>36</v>
      </c>
      <c r="E4136" t="s">
        <v>29</v>
      </c>
      <c r="F4136">
        <v>0</v>
      </c>
    </row>
    <row r="4137" spans="1:6" x14ac:dyDescent="0.25">
      <c r="A4137" t="s">
        <v>14</v>
      </c>
      <c r="B4137" t="s">
        <v>3</v>
      </c>
      <c r="C4137">
        <v>1981</v>
      </c>
      <c r="D4137">
        <v>21</v>
      </c>
      <c r="E4137" t="s">
        <v>29</v>
      </c>
      <c r="F4137">
        <v>0</v>
      </c>
    </row>
    <row r="4138" spans="1:6" x14ac:dyDescent="0.25">
      <c r="A4138" t="s">
        <v>14</v>
      </c>
      <c r="B4138" t="s">
        <v>3</v>
      </c>
      <c r="C4138">
        <v>1982</v>
      </c>
      <c r="D4138">
        <v>22</v>
      </c>
      <c r="E4138" t="s">
        <v>29</v>
      </c>
      <c r="F4138">
        <v>0</v>
      </c>
    </row>
    <row r="4139" spans="1:6" x14ac:dyDescent="0.25">
      <c r="A4139" t="s">
        <v>14</v>
      </c>
      <c r="B4139" t="s">
        <v>3</v>
      </c>
      <c r="C4139">
        <v>1983</v>
      </c>
      <c r="D4139">
        <v>30</v>
      </c>
      <c r="E4139" t="s">
        <v>29</v>
      </c>
      <c r="F4139">
        <v>0</v>
      </c>
    </row>
    <row r="4140" spans="1:6" x14ac:dyDescent="0.25">
      <c r="A4140" t="s">
        <v>14</v>
      </c>
      <c r="B4140" t="s">
        <v>3</v>
      </c>
      <c r="C4140">
        <v>1984</v>
      </c>
      <c r="D4140">
        <v>29</v>
      </c>
      <c r="E4140" t="s">
        <v>29</v>
      </c>
      <c r="F4140">
        <v>0</v>
      </c>
    </row>
    <row r="4141" spans="1:6" x14ac:dyDescent="0.25">
      <c r="A4141" t="s">
        <v>14</v>
      </c>
      <c r="B4141" t="s">
        <v>3</v>
      </c>
      <c r="C4141">
        <v>1985</v>
      </c>
      <c r="D4141">
        <v>38</v>
      </c>
      <c r="E4141" t="s">
        <v>29</v>
      </c>
      <c r="F4141">
        <v>0</v>
      </c>
    </row>
    <row r="4142" spans="1:6" x14ac:dyDescent="0.25">
      <c r="A4142" t="s">
        <v>14</v>
      </c>
      <c r="B4142" t="s">
        <v>3</v>
      </c>
      <c r="C4142">
        <v>1986</v>
      </c>
      <c r="D4142">
        <v>33</v>
      </c>
      <c r="E4142" t="s">
        <v>29</v>
      </c>
      <c r="F4142">
        <v>0</v>
      </c>
    </row>
    <row r="4143" spans="1:6" x14ac:dyDescent="0.25">
      <c r="A4143" t="s">
        <v>14</v>
      </c>
      <c r="B4143" t="s">
        <v>3</v>
      </c>
      <c r="C4143">
        <v>1987</v>
      </c>
      <c r="D4143">
        <v>37</v>
      </c>
      <c r="E4143" t="s">
        <v>29</v>
      </c>
      <c r="F4143">
        <v>0</v>
      </c>
    </row>
    <row r="4144" spans="1:6" x14ac:dyDescent="0.25">
      <c r="A4144" t="s">
        <v>14</v>
      </c>
      <c r="B4144" t="s">
        <v>3</v>
      </c>
      <c r="C4144">
        <v>1988</v>
      </c>
      <c r="D4144">
        <v>25</v>
      </c>
      <c r="E4144" t="s">
        <v>29</v>
      </c>
      <c r="F4144">
        <v>0</v>
      </c>
    </row>
    <row r="4145" spans="1:6" x14ac:dyDescent="0.25">
      <c r="A4145" t="s">
        <v>14</v>
      </c>
      <c r="B4145" t="s">
        <v>3</v>
      </c>
      <c r="C4145">
        <v>1989</v>
      </c>
      <c r="D4145">
        <v>27</v>
      </c>
      <c r="E4145" t="s">
        <v>29</v>
      </c>
      <c r="F4145">
        <v>0</v>
      </c>
    </row>
    <row r="4146" spans="1:6" x14ac:dyDescent="0.25">
      <c r="A4146" t="s">
        <v>14</v>
      </c>
      <c r="B4146" t="s">
        <v>3</v>
      </c>
      <c r="C4146">
        <v>1990</v>
      </c>
      <c r="D4146">
        <v>28</v>
      </c>
      <c r="E4146" t="s">
        <v>29</v>
      </c>
      <c r="F4146">
        <v>0</v>
      </c>
    </row>
    <row r="4147" spans="1:6" x14ac:dyDescent="0.25">
      <c r="A4147" t="s">
        <v>14</v>
      </c>
      <c r="B4147" t="s">
        <v>3</v>
      </c>
      <c r="C4147">
        <v>1991</v>
      </c>
      <c r="D4147">
        <v>26</v>
      </c>
      <c r="E4147" t="s">
        <v>29</v>
      </c>
      <c r="F4147">
        <v>0</v>
      </c>
    </row>
    <row r="4148" spans="1:6" x14ac:dyDescent="0.25">
      <c r="A4148" t="s">
        <v>14</v>
      </c>
      <c r="B4148" t="s">
        <v>3</v>
      </c>
      <c r="C4148">
        <v>1992</v>
      </c>
      <c r="D4148">
        <v>17</v>
      </c>
      <c r="E4148" t="s">
        <v>29</v>
      </c>
      <c r="F4148">
        <v>0</v>
      </c>
    </row>
    <row r="4149" spans="1:6" x14ac:dyDescent="0.25">
      <c r="A4149" t="s">
        <v>14</v>
      </c>
      <c r="B4149" t="s">
        <v>3</v>
      </c>
      <c r="C4149">
        <v>1993</v>
      </c>
      <c r="D4149">
        <v>15</v>
      </c>
      <c r="E4149" t="s">
        <v>29</v>
      </c>
      <c r="F4149">
        <v>0</v>
      </c>
    </row>
    <row r="4150" spans="1:6" x14ac:dyDescent="0.25">
      <c r="A4150" t="s">
        <v>14</v>
      </c>
      <c r="B4150" t="s">
        <v>3</v>
      </c>
      <c r="C4150">
        <v>1994</v>
      </c>
      <c r="D4150">
        <v>19</v>
      </c>
      <c r="E4150" t="s">
        <v>29</v>
      </c>
      <c r="F4150">
        <v>0</v>
      </c>
    </row>
    <row r="4151" spans="1:6" x14ac:dyDescent="0.25">
      <c r="A4151" t="s">
        <v>14</v>
      </c>
      <c r="B4151" t="s">
        <v>3</v>
      </c>
      <c r="C4151">
        <v>1995</v>
      </c>
      <c r="D4151">
        <v>32</v>
      </c>
      <c r="E4151" t="s">
        <v>29</v>
      </c>
      <c r="F4151">
        <v>0</v>
      </c>
    </row>
    <row r="4152" spans="1:6" x14ac:dyDescent="0.25">
      <c r="A4152" t="s">
        <v>14</v>
      </c>
      <c r="B4152" t="s">
        <v>3</v>
      </c>
      <c r="C4152">
        <v>1996</v>
      </c>
      <c r="D4152">
        <v>7</v>
      </c>
      <c r="E4152" t="s">
        <v>29</v>
      </c>
      <c r="F4152">
        <v>0</v>
      </c>
    </row>
    <row r="4153" spans="1:6" x14ac:dyDescent="0.25">
      <c r="A4153" t="s">
        <v>14</v>
      </c>
      <c r="B4153" t="s">
        <v>3</v>
      </c>
      <c r="C4153">
        <v>1997</v>
      </c>
      <c r="D4153">
        <v>6</v>
      </c>
      <c r="E4153" t="s">
        <v>29</v>
      </c>
      <c r="F4153">
        <v>0</v>
      </c>
    </row>
    <row r="4154" spans="1:6" x14ac:dyDescent="0.25">
      <c r="A4154" t="s">
        <v>14</v>
      </c>
      <c r="B4154" t="s">
        <v>3</v>
      </c>
      <c r="C4154">
        <v>1998</v>
      </c>
      <c r="D4154">
        <v>39</v>
      </c>
      <c r="E4154" t="s">
        <v>29</v>
      </c>
      <c r="F4154">
        <v>0</v>
      </c>
    </row>
    <row r="4155" spans="1:6" x14ac:dyDescent="0.25">
      <c r="A4155" t="s">
        <v>14</v>
      </c>
      <c r="B4155" t="s">
        <v>3</v>
      </c>
      <c r="C4155">
        <v>1999</v>
      </c>
      <c r="D4155">
        <v>11</v>
      </c>
      <c r="E4155" t="s">
        <v>29</v>
      </c>
      <c r="F4155">
        <v>0</v>
      </c>
    </row>
    <row r="4156" spans="1:6" x14ac:dyDescent="0.25">
      <c r="A4156" t="s">
        <v>14</v>
      </c>
      <c r="B4156" t="s">
        <v>3</v>
      </c>
      <c r="C4156">
        <v>2000</v>
      </c>
      <c r="D4156">
        <v>1</v>
      </c>
      <c r="E4156" t="s">
        <v>29</v>
      </c>
      <c r="F4156">
        <v>0</v>
      </c>
    </row>
    <row r="4157" spans="1:6" x14ac:dyDescent="0.25">
      <c r="A4157" t="s">
        <v>14</v>
      </c>
      <c r="B4157" t="s">
        <v>3</v>
      </c>
      <c r="C4157">
        <v>2001</v>
      </c>
      <c r="D4157">
        <v>24</v>
      </c>
      <c r="E4157" t="s">
        <v>29</v>
      </c>
      <c r="F4157">
        <v>0</v>
      </c>
    </row>
    <row r="4158" spans="1:6" x14ac:dyDescent="0.25">
      <c r="A4158" t="s">
        <v>14</v>
      </c>
      <c r="B4158" t="s">
        <v>3</v>
      </c>
      <c r="C4158">
        <v>2002</v>
      </c>
      <c r="D4158">
        <v>12</v>
      </c>
      <c r="E4158" t="s">
        <v>29</v>
      </c>
      <c r="F4158">
        <v>0</v>
      </c>
    </row>
    <row r="4159" spans="1:6" x14ac:dyDescent="0.25">
      <c r="A4159" t="s">
        <v>14</v>
      </c>
      <c r="B4159" t="s">
        <v>3</v>
      </c>
      <c r="C4159">
        <v>2003</v>
      </c>
      <c r="D4159">
        <v>10</v>
      </c>
      <c r="E4159" t="s">
        <v>29</v>
      </c>
      <c r="F4159">
        <v>0</v>
      </c>
    </row>
    <row r="4160" spans="1:6" x14ac:dyDescent="0.25">
      <c r="A4160" t="s">
        <v>14</v>
      </c>
      <c r="B4160" t="s">
        <v>3</v>
      </c>
      <c r="C4160">
        <v>2004</v>
      </c>
      <c r="D4160">
        <v>3</v>
      </c>
      <c r="E4160" t="s">
        <v>29</v>
      </c>
      <c r="F4160">
        <v>0</v>
      </c>
    </row>
    <row r="4161" spans="1:6" x14ac:dyDescent="0.25">
      <c r="A4161" t="s">
        <v>14</v>
      </c>
      <c r="B4161" t="s">
        <v>3</v>
      </c>
      <c r="C4161">
        <v>2005</v>
      </c>
      <c r="D4161">
        <v>9</v>
      </c>
      <c r="E4161" t="s">
        <v>29</v>
      </c>
      <c r="F4161">
        <v>0</v>
      </c>
    </row>
    <row r="4162" spans="1:6" x14ac:dyDescent="0.25">
      <c r="A4162" t="s">
        <v>14</v>
      </c>
      <c r="B4162" t="s">
        <v>3</v>
      </c>
      <c r="C4162">
        <v>2006</v>
      </c>
      <c r="D4162">
        <v>5</v>
      </c>
      <c r="E4162" t="s">
        <v>29</v>
      </c>
      <c r="F4162">
        <v>0</v>
      </c>
    </row>
    <row r="4163" spans="1:6" x14ac:dyDescent="0.25">
      <c r="A4163" t="s">
        <v>14</v>
      </c>
      <c r="B4163" t="s">
        <v>3</v>
      </c>
      <c r="C4163">
        <v>2007</v>
      </c>
      <c r="D4163">
        <v>23</v>
      </c>
      <c r="E4163" t="s">
        <v>29</v>
      </c>
      <c r="F4163">
        <v>0</v>
      </c>
    </row>
    <row r="4164" spans="1:6" x14ac:dyDescent="0.25">
      <c r="A4164" t="s">
        <v>14</v>
      </c>
      <c r="B4164" t="s">
        <v>3</v>
      </c>
      <c r="C4164">
        <v>2008</v>
      </c>
      <c r="D4164">
        <v>4</v>
      </c>
      <c r="E4164" t="s">
        <v>29</v>
      </c>
      <c r="F4164">
        <v>0</v>
      </c>
    </row>
    <row r="4165" spans="1:6" x14ac:dyDescent="0.25">
      <c r="A4165" t="s">
        <v>14</v>
      </c>
      <c r="B4165" t="s">
        <v>3</v>
      </c>
      <c r="C4165">
        <v>2009</v>
      </c>
      <c r="D4165">
        <v>2</v>
      </c>
      <c r="E4165" t="s">
        <v>29</v>
      </c>
      <c r="F4165">
        <v>0</v>
      </c>
    </row>
    <row r="4166" spans="1:6" x14ac:dyDescent="0.25">
      <c r="A4166" t="s">
        <v>14</v>
      </c>
      <c r="B4166" t="s">
        <v>3</v>
      </c>
      <c r="C4166">
        <v>2010</v>
      </c>
      <c r="D4166">
        <v>34</v>
      </c>
      <c r="E4166" t="s">
        <v>29</v>
      </c>
      <c r="F4166">
        <v>0</v>
      </c>
    </row>
    <row r="4167" spans="1:6" x14ac:dyDescent="0.25">
      <c r="A4167" t="s">
        <v>14</v>
      </c>
      <c r="B4167" t="s">
        <v>3</v>
      </c>
      <c r="C4167">
        <v>2011</v>
      </c>
      <c r="D4167">
        <v>14</v>
      </c>
      <c r="E4167" t="s">
        <v>29</v>
      </c>
      <c r="F4167">
        <v>0</v>
      </c>
    </row>
    <row r="4168" spans="1:6" x14ac:dyDescent="0.25">
      <c r="A4168" t="s">
        <v>14</v>
      </c>
      <c r="B4168" t="s">
        <v>3</v>
      </c>
      <c r="C4168">
        <v>2012</v>
      </c>
      <c r="D4168">
        <v>13</v>
      </c>
      <c r="E4168" t="s">
        <v>29</v>
      </c>
      <c r="F4168">
        <v>0</v>
      </c>
    </row>
    <row r="4169" spans="1:6" x14ac:dyDescent="0.25">
      <c r="A4169" t="s">
        <v>14</v>
      </c>
      <c r="B4169" t="s">
        <v>3</v>
      </c>
      <c r="C4169">
        <v>2013</v>
      </c>
      <c r="D4169">
        <v>20</v>
      </c>
      <c r="E4169" t="s">
        <v>29</v>
      </c>
      <c r="F4169">
        <v>0</v>
      </c>
    </row>
    <row r="4170" spans="1:6" x14ac:dyDescent="0.25">
      <c r="A4170" t="s">
        <v>14</v>
      </c>
      <c r="B4170" t="s">
        <v>3</v>
      </c>
      <c r="C4170">
        <v>2014</v>
      </c>
      <c r="D4170">
        <v>16</v>
      </c>
      <c r="E4170" t="s">
        <v>29</v>
      </c>
      <c r="F4170">
        <v>0</v>
      </c>
    </row>
    <row r="4171" spans="1:6" x14ac:dyDescent="0.25">
      <c r="A4171" t="s">
        <v>14</v>
      </c>
      <c r="B4171" t="s">
        <v>3</v>
      </c>
      <c r="C4171">
        <v>2015</v>
      </c>
      <c r="D4171">
        <v>18</v>
      </c>
      <c r="E4171" t="s">
        <v>29</v>
      </c>
      <c r="F4171">
        <v>0</v>
      </c>
    </row>
    <row r="4172" spans="1:6" x14ac:dyDescent="0.25">
      <c r="A4172" t="s">
        <v>14</v>
      </c>
      <c r="B4172" t="s">
        <v>3</v>
      </c>
      <c r="C4172">
        <v>2016</v>
      </c>
      <c r="D4172">
        <v>31</v>
      </c>
      <c r="E4172" t="s">
        <v>29</v>
      </c>
      <c r="F4172">
        <v>0</v>
      </c>
    </row>
    <row r="4173" spans="1:6" x14ac:dyDescent="0.25">
      <c r="A4173" t="s">
        <v>14</v>
      </c>
      <c r="B4173" t="s">
        <v>3</v>
      </c>
      <c r="C4173">
        <v>2017</v>
      </c>
      <c r="D4173">
        <v>8</v>
      </c>
      <c r="E4173" t="s">
        <v>29</v>
      </c>
      <c r="F4173">
        <v>0</v>
      </c>
    </row>
    <row r="4174" spans="1:6" x14ac:dyDescent="0.25">
      <c r="A4174" t="s">
        <v>14</v>
      </c>
      <c r="B4174" t="s">
        <v>3</v>
      </c>
      <c r="C4174">
        <v>2018</v>
      </c>
      <c r="D4174">
        <v>35</v>
      </c>
      <c r="E4174" t="s">
        <v>29</v>
      </c>
      <c r="F4174">
        <v>0</v>
      </c>
    </row>
    <row r="4175" spans="1:6" x14ac:dyDescent="0.25">
      <c r="A4175" t="s">
        <v>14</v>
      </c>
      <c r="B4175" t="s">
        <v>3</v>
      </c>
      <c r="C4175">
        <v>1980</v>
      </c>
      <c r="D4175">
        <v>36</v>
      </c>
      <c r="E4175" t="s">
        <v>26</v>
      </c>
      <c r="F4175">
        <v>1.0144828605364947E-2</v>
      </c>
    </row>
    <row r="4176" spans="1:6" x14ac:dyDescent="0.25">
      <c r="A4176" t="s">
        <v>14</v>
      </c>
      <c r="B4176" t="s">
        <v>3</v>
      </c>
      <c r="C4176">
        <v>1981</v>
      </c>
      <c r="D4176">
        <v>21</v>
      </c>
      <c r="E4176" t="s">
        <v>26</v>
      </c>
      <c r="F4176">
        <v>1.0095860692809355E-2</v>
      </c>
    </row>
    <row r="4177" spans="1:6" x14ac:dyDescent="0.25">
      <c r="A4177" t="s">
        <v>14</v>
      </c>
      <c r="B4177" t="s">
        <v>3</v>
      </c>
      <c r="C4177">
        <v>1982</v>
      </c>
      <c r="D4177">
        <v>22</v>
      </c>
      <c r="E4177" t="s">
        <v>26</v>
      </c>
      <c r="F4177">
        <v>1.0072414511745179E-2</v>
      </c>
    </row>
    <row r="4178" spans="1:6" x14ac:dyDescent="0.25">
      <c r="A4178" t="s">
        <v>14</v>
      </c>
      <c r="B4178" t="s">
        <v>3</v>
      </c>
      <c r="C4178">
        <v>1983</v>
      </c>
      <c r="D4178">
        <v>30</v>
      </c>
      <c r="E4178" t="s">
        <v>26</v>
      </c>
      <c r="F4178">
        <v>1.0086002050380655E-2</v>
      </c>
    </row>
    <row r="4179" spans="1:6" x14ac:dyDescent="0.25">
      <c r="A4179" t="s">
        <v>14</v>
      </c>
      <c r="B4179" t="s">
        <v>3</v>
      </c>
      <c r="C4179">
        <v>1984</v>
      </c>
      <c r="D4179">
        <v>29</v>
      </c>
      <c r="E4179" t="s">
        <v>26</v>
      </c>
      <c r="F4179">
        <v>1.0193487540339771E-2</v>
      </c>
    </row>
    <row r="4180" spans="1:6" x14ac:dyDescent="0.25">
      <c r="A4180" t="s">
        <v>14</v>
      </c>
      <c r="B4180" t="s">
        <v>3</v>
      </c>
      <c r="C4180">
        <v>1985</v>
      </c>
      <c r="D4180">
        <v>38</v>
      </c>
      <c r="E4180" t="s">
        <v>26</v>
      </c>
      <c r="F4180">
        <v>1.0072598818111391E-2</v>
      </c>
    </row>
    <row r="4181" spans="1:6" x14ac:dyDescent="0.25">
      <c r="A4181" t="s">
        <v>14</v>
      </c>
      <c r="B4181" t="s">
        <v>3</v>
      </c>
      <c r="C4181">
        <v>1986</v>
      </c>
      <c r="D4181">
        <v>33</v>
      </c>
      <c r="E4181" t="s">
        <v>26</v>
      </c>
      <c r="F4181">
        <v>1.0113235248593791E-2</v>
      </c>
    </row>
    <row r="4182" spans="1:6" x14ac:dyDescent="0.25">
      <c r="A4182" t="s">
        <v>14</v>
      </c>
      <c r="B4182" t="s">
        <v>3</v>
      </c>
      <c r="C4182">
        <v>1987</v>
      </c>
      <c r="D4182">
        <v>37</v>
      </c>
      <c r="E4182" t="s">
        <v>26</v>
      </c>
      <c r="F4182">
        <v>1.0111951877845334E-2</v>
      </c>
    </row>
    <row r="4183" spans="1:6" x14ac:dyDescent="0.25">
      <c r="A4183" t="s">
        <v>14</v>
      </c>
      <c r="B4183" t="s">
        <v>3</v>
      </c>
      <c r="C4183">
        <v>1988</v>
      </c>
      <c r="D4183">
        <v>25</v>
      </c>
      <c r="E4183" t="s">
        <v>26</v>
      </c>
      <c r="F4183">
        <v>1.0157447503548937E-2</v>
      </c>
    </row>
    <row r="4184" spans="1:6" x14ac:dyDescent="0.25">
      <c r="A4184" t="s">
        <v>14</v>
      </c>
      <c r="B4184" t="s">
        <v>3</v>
      </c>
      <c r="C4184">
        <v>1989</v>
      </c>
      <c r="D4184">
        <v>27</v>
      </c>
      <c r="E4184" t="s">
        <v>26</v>
      </c>
      <c r="F4184">
        <v>1.0132762611397264E-2</v>
      </c>
    </row>
    <row r="4185" spans="1:6" x14ac:dyDescent="0.25">
      <c r="A4185" t="s">
        <v>14</v>
      </c>
      <c r="B4185" t="s">
        <v>3</v>
      </c>
      <c r="C4185">
        <v>1990</v>
      </c>
      <c r="D4185">
        <v>28</v>
      </c>
      <c r="E4185" t="s">
        <v>26</v>
      </c>
      <c r="F4185">
        <v>1.0136359948973966E-2</v>
      </c>
    </row>
    <row r="4186" spans="1:6" x14ac:dyDescent="0.25">
      <c r="A4186" t="s">
        <v>14</v>
      </c>
      <c r="B4186" t="s">
        <v>3</v>
      </c>
      <c r="C4186">
        <v>1991</v>
      </c>
      <c r="D4186">
        <v>26</v>
      </c>
      <c r="E4186" t="s">
        <v>26</v>
      </c>
      <c r="F4186">
        <v>1.0144096092181271E-2</v>
      </c>
    </row>
    <row r="4187" spans="1:6" x14ac:dyDescent="0.25">
      <c r="A4187" t="s">
        <v>14</v>
      </c>
      <c r="B4187" t="s">
        <v>3</v>
      </c>
      <c r="C4187">
        <v>1992</v>
      </c>
      <c r="D4187">
        <v>17</v>
      </c>
      <c r="E4187" t="s">
        <v>26</v>
      </c>
      <c r="F4187">
        <v>1.0112942620614174E-2</v>
      </c>
    </row>
    <row r="4188" spans="1:6" x14ac:dyDescent="0.25">
      <c r="A4188" t="s">
        <v>14</v>
      </c>
      <c r="B4188" t="s">
        <v>3</v>
      </c>
      <c r="C4188">
        <v>1993</v>
      </c>
      <c r="D4188">
        <v>15</v>
      </c>
      <c r="E4188" t="s">
        <v>26</v>
      </c>
      <c r="F4188">
        <v>1.0073855140660401E-2</v>
      </c>
    </row>
    <row r="4189" spans="1:6" x14ac:dyDescent="0.25">
      <c r="A4189" t="s">
        <v>14</v>
      </c>
      <c r="B4189" t="s">
        <v>3</v>
      </c>
      <c r="C4189">
        <v>1994</v>
      </c>
      <c r="D4189">
        <v>19</v>
      </c>
      <c r="E4189" t="s">
        <v>26</v>
      </c>
      <c r="F4189">
        <v>1.0109022087062098E-2</v>
      </c>
    </row>
    <row r="4190" spans="1:6" x14ac:dyDescent="0.25">
      <c r="A4190" t="s">
        <v>14</v>
      </c>
      <c r="B4190" t="s">
        <v>3</v>
      </c>
      <c r="C4190">
        <v>1995</v>
      </c>
      <c r="D4190">
        <v>32</v>
      </c>
      <c r="E4190" t="s">
        <v>26</v>
      </c>
      <c r="F4190">
        <v>1.0125515335825062E-2</v>
      </c>
    </row>
    <row r="4191" spans="1:6" x14ac:dyDescent="0.25">
      <c r="A4191" t="s">
        <v>14</v>
      </c>
      <c r="B4191" t="s">
        <v>3</v>
      </c>
      <c r="C4191">
        <v>1996</v>
      </c>
      <c r="D4191">
        <v>7</v>
      </c>
      <c r="E4191" t="s">
        <v>26</v>
      </c>
      <c r="F4191">
        <v>1.0138345954139828E-2</v>
      </c>
    </row>
    <row r="4192" spans="1:6" x14ac:dyDescent="0.25">
      <c r="A4192" t="s">
        <v>14</v>
      </c>
      <c r="B4192" t="s">
        <v>3</v>
      </c>
      <c r="C4192">
        <v>1997</v>
      </c>
      <c r="D4192">
        <v>6</v>
      </c>
      <c r="E4192" t="s">
        <v>26</v>
      </c>
      <c r="F4192">
        <v>1.0113305504101784E-2</v>
      </c>
    </row>
    <row r="4193" spans="1:6" x14ac:dyDescent="0.25">
      <c r="A4193" t="s">
        <v>14</v>
      </c>
      <c r="B4193" t="s">
        <v>3</v>
      </c>
      <c r="C4193">
        <v>1998</v>
      </c>
      <c r="D4193">
        <v>39</v>
      </c>
      <c r="E4193" t="s">
        <v>26</v>
      </c>
      <c r="F4193">
        <v>1.0157001672507836E-2</v>
      </c>
    </row>
    <row r="4194" spans="1:6" x14ac:dyDescent="0.25">
      <c r="A4194" t="s">
        <v>14</v>
      </c>
      <c r="B4194" t="s">
        <v>3</v>
      </c>
      <c r="C4194">
        <v>1999</v>
      </c>
      <c r="D4194">
        <v>11</v>
      </c>
      <c r="E4194" t="s">
        <v>26</v>
      </c>
      <c r="F4194">
        <v>1.0147148902428736E-2</v>
      </c>
    </row>
    <row r="4195" spans="1:6" x14ac:dyDescent="0.25">
      <c r="A4195" t="s">
        <v>14</v>
      </c>
      <c r="B4195" t="s">
        <v>3</v>
      </c>
      <c r="C4195">
        <v>2000</v>
      </c>
      <c r="D4195">
        <v>1</v>
      </c>
      <c r="E4195" t="s">
        <v>26</v>
      </c>
      <c r="F4195">
        <v>1.0147896584552243E-2</v>
      </c>
    </row>
    <row r="4196" spans="1:6" x14ac:dyDescent="0.25">
      <c r="A4196" t="s">
        <v>14</v>
      </c>
      <c r="B4196" t="s">
        <v>3</v>
      </c>
      <c r="C4196">
        <v>2001</v>
      </c>
      <c r="D4196">
        <v>24</v>
      </c>
      <c r="E4196" t="s">
        <v>26</v>
      </c>
      <c r="F4196">
        <v>1.0135624739069213E-2</v>
      </c>
    </row>
    <row r="4197" spans="1:6" x14ac:dyDescent="0.25">
      <c r="A4197" t="s">
        <v>14</v>
      </c>
      <c r="B4197" t="s">
        <v>3</v>
      </c>
      <c r="C4197">
        <v>2002</v>
      </c>
      <c r="D4197">
        <v>12</v>
      </c>
      <c r="E4197" t="s">
        <v>26</v>
      </c>
      <c r="F4197">
        <v>1.0113788448365909E-2</v>
      </c>
    </row>
    <row r="4198" spans="1:6" x14ac:dyDescent="0.25">
      <c r="A4198" t="s">
        <v>14</v>
      </c>
      <c r="B4198" t="s">
        <v>3</v>
      </c>
      <c r="C4198">
        <v>2003</v>
      </c>
      <c r="D4198">
        <v>10</v>
      </c>
      <c r="E4198" t="s">
        <v>26</v>
      </c>
      <c r="F4198">
        <v>1.0092768433248392E-2</v>
      </c>
    </row>
    <row r="4199" spans="1:6" x14ac:dyDescent="0.25">
      <c r="A4199" t="s">
        <v>14</v>
      </c>
      <c r="B4199" t="s">
        <v>3</v>
      </c>
      <c r="C4199">
        <v>2004</v>
      </c>
      <c r="D4199">
        <v>3</v>
      </c>
      <c r="E4199" t="s">
        <v>26</v>
      </c>
      <c r="F4199">
        <v>1.0133411494800779E-2</v>
      </c>
    </row>
    <row r="4200" spans="1:6" x14ac:dyDescent="0.25">
      <c r="A4200" t="s">
        <v>14</v>
      </c>
      <c r="B4200" t="s">
        <v>3</v>
      </c>
      <c r="C4200">
        <v>2005</v>
      </c>
      <c r="D4200">
        <v>9</v>
      </c>
      <c r="E4200" t="s">
        <v>26</v>
      </c>
      <c r="F4200">
        <v>1.0094913445227321E-2</v>
      </c>
    </row>
    <row r="4201" spans="1:6" x14ac:dyDescent="0.25">
      <c r="A4201" t="s">
        <v>14</v>
      </c>
      <c r="B4201" t="s">
        <v>3</v>
      </c>
      <c r="C4201">
        <v>2006</v>
      </c>
      <c r="D4201">
        <v>5</v>
      </c>
      <c r="E4201" t="s">
        <v>26</v>
      </c>
      <c r="F4201">
        <v>1.0122735241252918E-2</v>
      </c>
    </row>
    <row r="4202" spans="1:6" x14ac:dyDescent="0.25">
      <c r="A4202" t="s">
        <v>14</v>
      </c>
      <c r="B4202" t="s">
        <v>3</v>
      </c>
      <c r="C4202">
        <v>2007</v>
      </c>
      <c r="D4202">
        <v>23</v>
      </c>
      <c r="E4202" t="s">
        <v>26</v>
      </c>
      <c r="F4202">
        <v>1.0116088986942379E-2</v>
      </c>
    </row>
    <row r="4203" spans="1:6" x14ac:dyDescent="0.25">
      <c r="A4203" t="s">
        <v>14</v>
      </c>
      <c r="B4203" t="s">
        <v>3</v>
      </c>
      <c r="C4203">
        <v>2008</v>
      </c>
      <c r="D4203">
        <v>4</v>
      </c>
      <c r="E4203" t="s">
        <v>26</v>
      </c>
      <c r="F4203">
        <v>1.0121573240890315E-2</v>
      </c>
    </row>
    <row r="4204" spans="1:6" x14ac:dyDescent="0.25">
      <c r="A4204" t="s">
        <v>14</v>
      </c>
      <c r="B4204" t="s">
        <v>3</v>
      </c>
      <c r="C4204">
        <v>2009</v>
      </c>
      <c r="D4204">
        <v>2</v>
      </c>
      <c r="E4204" t="s">
        <v>26</v>
      </c>
      <c r="F4204">
        <v>1.0103716634790679E-2</v>
      </c>
    </row>
    <row r="4205" spans="1:6" x14ac:dyDescent="0.25">
      <c r="A4205" t="s">
        <v>14</v>
      </c>
      <c r="B4205" t="s">
        <v>3</v>
      </c>
      <c r="C4205">
        <v>2010</v>
      </c>
      <c r="D4205">
        <v>34</v>
      </c>
      <c r="E4205" t="s">
        <v>26</v>
      </c>
      <c r="F4205">
        <v>1.0183322006709397E-2</v>
      </c>
    </row>
    <row r="4206" spans="1:6" x14ac:dyDescent="0.25">
      <c r="A4206" t="s">
        <v>14</v>
      </c>
      <c r="B4206" t="s">
        <v>3</v>
      </c>
      <c r="C4206">
        <v>2011</v>
      </c>
      <c r="D4206">
        <v>14</v>
      </c>
      <c r="E4206" t="s">
        <v>26</v>
      </c>
      <c r="F4206">
        <v>1.0152364214009372E-2</v>
      </c>
    </row>
    <row r="4207" spans="1:6" x14ac:dyDescent="0.25">
      <c r="A4207" t="s">
        <v>14</v>
      </c>
      <c r="B4207" t="s">
        <v>3</v>
      </c>
      <c r="C4207">
        <v>2012</v>
      </c>
      <c r="D4207">
        <v>13</v>
      </c>
      <c r="E4207" t="s">
        <v>26</v>
      </c>
      <c r="F4207">
        <v>1.0149427642464617E-2</v>
      </c>
    </row>
    <row r="4208" spans="1:6" x14ac:dyDescent="0.25">
      <c r="A4208" t="s">
        <v>14</v>
      </c>
      <c r="B4208" t="s">
        <v>3</v>
      </c>
      <c r="C4208">
        <v>2013</v>
      </c>
      <c r="D4208">
        <v>20</v>
      </c>
      <c r="E4208" t="s">
        <v>26</v>
      </c>
      <c r="F4208">
        <v>1.012939681440954E-2</v>
      </c>
    </row>
    <row r="4209" spans="1:6" x14ac:dyDescent="0.25">
      <c r="A4209" t="s">
        <v>14</v>
      </c>
      <c r="B4209" t="s">
        <v>3</v>
      </c>
      <c r="C4209">
        <v>2014</v>
      </c>
      <c r="D4209">
        <v>16</v>
      </c>
      <c r="E4209" t="s">
        <v>26</v>
      </c>
      <c r="F4209">
        <v>1.0126486292040627E-2</v>
      </c>
    </row>
    <row r="4210" spans="1:6" x14ac:dyDescent="0.25">
      <c r="A4210" t="s">
        <v>14</v>
      </c>
      <c r="B4210" t="s">
        <v>3</v>
      </c>
      <c r="C4210">
        <v>2015</v>
      </c>
      <c r="D4210">
        <v>18</v>
      </c>
      <c r="E4210" t="s">
        <v>26</v>
      </c>
      <c r="F4210">
        <v>1.008303121947126E-2</v>
      </c>
    </row>
    <row r="4211" spans="1:6" x14ac:dyDescent="0.25">
      <c r="A4211" t="s">
        <v>14</v>
      </c>
      <c r="B4211" t="s">
        <v>3</v>
      </c>
      <c r="C4211">
        <v>2016</v>
      </c>
      <c r="D4211">
        <v>31</v>
      </c>
      <c r="E4211" t="s">
        <v>26</v>
      </c>
      <c r="F4211">
        <v>1.0105621042583352E-2</v>
      </c>
    </row>
    <row r="4212" spans="1:6" x14ac:dyDescent="0.25">
      <c r="A4212" t="s">
        <v>14</v>
      </c>
      <c r="B4212" t="s">
        <v>3</v>
      </c>
      <c r="C4212">
        <v>2017</v>
      </c>
      <c r="D4212">
        <v>8</v>
      </c>
      <c r="E4212" t="s">
        <v>26</v>
      </c>
      <c r="F4212">
        <v>1.008126002330441E-2</v>
      </c>
    </row>
    <row r="4213" spans="1:6" x14ac:dyDescent="0.25">
      <c r="A4213" t="s">
        <v>14</v>
      </c>
      <c r="B4213" t="s">
        <v>3</v>
      </c>
      <c r="C4213">
        <v>2018</v>
      </c>
      <c r="D4213">
        <v>35</v>
      </c>
      <c r="E4213" t="s">
        <v>26</v>
      </c>
      <c r="F4213">
        <v>1.011319330282366E-2</v>
      </c>
    </row>
    <row r="4214" spans="1:6" x14ac:dyDescent="0.25">
      <c r="A4214" t="s">
        <v>14</v>
      </c>
      <c r="B4214" t="s">
        <v>3</v>
      </c>
      <c r="C4214">
        <v>1980</v>
      </c>
      <c r="D4214">
        <v>36</v>
      </c>
      <c r="E4214" t="s">
        <v>24</v>
      </c>
      <c r="F4214">
        <v>0.15142301061711505</v>
      </c>
    </row>
    <row r="4215" spans="1:6" x14ac:dyDescent="0.25">
      <c r="A4215" t="s">
        <v>14</v>
      </c>
      <c r="B4215" t="s">
        <v>3</v>
      </c>
      <c r="C4215">
        <v>1981</v>
      </c>
      <c r="D4215">
        <v>21</v>
      </c>
      <c r="E4215" t="s">
        <v>24</v>
      </c>
      <c r="F4215">
        <v>0.13053946292971161</v>
      </c>
    </row>
    <row r="4216" spans="1:6" x14ac:dyDescent="0.25">
      <c r="A4216" t="s">
        <v>14</v>
      </c>
      <c r="B4216" t="s">
        <v>3</v>
      </c>
      <c r="C4216">
        <v>1982</v>
      </c>
      <c r="D4216">
        <v>22</v>
      </c>
      <c r="E4216" t="s">
        <v>24</v>
      </c>
      <c r="F4216">
        <v>0.13143011391595522</v>
      </c>
    </row>
    <row r="4217" spans="1:6" x14ac:dyDescent="0.25">
      <c r="A4217" t="s">
        <v>14</v>
      </c>
      <c r="B4217" t="s">
        <v>3</v>
      </c>
      <c r="C4217">
        <v>1983</v>
      </c>
      <c r="D4217">
        <v>30</v>
      </c>
      <c r="E4217" t="s">
        <v>24</v>
      </c>
      <c r="F4217">
        <v>0.14021182308437308</v>
      </c>
    </row>
    <row r="4218" spans="1:6" x14ac:dyDescent="0.25">
      <c r="A4218" t="s">
        <v>14</v>
      </c>
      <c r="B4218" t="s">
        <v>3</v>
      </c>
      <c r="C4218">
        <v>1984</v>
      </c>
      <c r="D4218">
        <v>29</v>
      </c>
      <c r="E4218" t="s">
        <v>24</v>
      </c>
      <c r="F4218">
        <v>0.13984235740752327</v>
      </c>
    </row>
    <row r="4219" spans="1:6" x14ac:dyDescent="0.25">
      <c r="A4219" t="s">
        <v>14</v>
      </c>
      <c r="B4219" t="s">
        <v>3</v>
      </c>
      <c r="C4219">
        <v>1985</v>
      </c>
      <c r="D4219">
        <v>38</v>
      </c>
      <c r="E4219" t="s">
        <v>24</v>
      </c>
      <c r="F4219">
        <v>0.16018170624628605</v>
      </c>
    </row>
    <row r="4220" spans="1:6" x14ac:dyDescent="0.25">
      <c r="A4220" t="s">
        <v>14</v>
      </c>
      <c r="B4220" t="s">
        <v>3</v>
      </c>
      <c r="C4220">
        <v>1986</v>
      </c>
      <c r="D4220">
        <v>33</v>
      </c>
      <c r="E4220" t="s">
        <v>24</v>
      </c>
      <c r="F4220">
        <v>0.14520898621047684</v>
      </c>
    </row>
    <row r="4221" spans="1:6" x14ac:dyDescent="0.25">
      <c r="A4221" t="s">
        <v>14</v>
      </c>
      <c r="B4221" t="s">
        <v>3</v>
      </c>
      <c r="C4221">
        <v>1987</v>
      </c>
      <c r="D4221">
        <v>37</v>
      </c>
      <c r="E4221" t="s">
        <v>24</v>
      </c>
      <c r="F4221">
        <v>0.15961612709529735</v>
      </c>
    </row>
    <row r="4222" spans="1:6" x14ac:dyDescent="0.25">
      <c r="A4222" t="s">
        <v>14</v>
      </c>
      <c r="B4222" t="s">
        <v>3</v>
      </c>
      <c r="C4222">
        <v>1988</v>
      </c>
      <c r="D4222">
        <v>25</v>
      </c>
      <c r="E4222" t="s">
        <v>24</v>
      </c>
      <c r="F4222">
        <v>0.13471797673504171</v>
      </c>
    </row>
    <row r="4223" spans="1:6" x14ac:dyDescent="0.25">
      <c r="A4223" t="s">
        <v>14</v>
      </c>
      <c r="B4223" t="s">
        <v>3</v>
      </c>
      <c r="C4223">
        <v>1989</v>
      </c>
      <c r="D4223">
        <v>27</v>
      </c>
      <c r="E4223" t="s">
        <v>24</v>
      </c>
      <c r="F4223">
        <v>0.13773794578100099</v>
      </c>
    </row>
    <row r="4224" spans="1:6" x14ac:dyDescent="0.25">
      <c r="A4224" t="s">
        <v>14</v>
      </c>
      <c r="B4224" t="s">
        <v>3</v>
      </c>
      <c r="C4224">
        <v>1990</v>
      </c>
      <c r="D4224">
        <v>28</v>
      </c>
      <c r="E4224" t="s">
        <v>24</v>
      </c>
      <c r="F4224">
        <v>0.13805159076461876</v>
      </c>
    </row>
    <row r="4225" spans="1:6" x14ac:dyDescent="0.25">
      <c r="A4225" t="s">
        <v>14</v>
      </c>
      <c r="B4225" t="s">
        <v>3</v>
      </c>
      <c r="C4225">
        <v>1991</v>
      </c>
      <c r="D4225">
        <v>26</v>
      </c>
      <c r="E4225" t="s">
        <v>24</v>
      </c>
      <c r="F4225">
        <v>0.13620932176739678</v>
      </c>
    </row>
    <row r="4226" spans="1:6" x14ac:dyDescent="0.25">
      <c r="A4226" t="s">
        <v>14</v>
      </c>
      <c r="B4226" t="s">
        <v>3</v>
      </c>
      <c r="C4226">
        <v>1992</v>
      </c>
      <c r="D4226">
        <v>17</v>
      </c>
      <c r="E4226" t="s">
        <v>24</v>
      </c>
      <c r="F4226">
        <v>0.12443610591028852</v>
      </c>
    </row>
    <row r="4227" spans="1:6" x14ac:dyDescent="0.25">
      <c r="A4227" t="s">
        <v>14</v>
      </c>
      <c r="B4227" t="s">
        <v>3</v>
      </c>
      <c r="C4227">
        <v>1993</v>
      </c>
      <c r="D4227">
        <v>15</v>
      </c>
      <c r="E4227" t="s">
        <v>24</v>
      </c>
      <c r="F4227">
        <v>0.12370695717049275</v>
      </c>
    </row>
    <row r="4228" spans="1:6" x14ac:dyDescent="0.25">
      <c r="A4228" t="s">
        <v>14</v>
      </c>
      <c r="B4228" t="s">
        <v>3</v>
      </c>
      <c r="C4228">
        <v>1994</v>
      </c>
      <c r="D4228">
        <v>19</v>
      </c>
      <c r="E4228" t="s">
        <v>24</v>
      </c>
      <c r="F4228">
        <v>0.128564500369895</v>
      </c>
    </row>
    <row r="4229" spans="1:6" x14ac:dyDescent="0.25">
      <c r="A4229" t="s">
        <v>14</v>
      </c>
      <c r="B4229" t="s">
        <v>3</v>
      </c>
      <c r="C4229">
        <v>1995</v>
      </c>
      <c r="D4229">
        <v>32</v>
      </c>
      <c r="E4229" t="s">
        <v>24</v>
      </c>
      <c r="F4229">
        <v>0.14147961298104803</v>
      </c>
    </row>
    <row r="4230" spans="1:6" x14ac:dyDescent="0.25">
      <c r="A4230" t="s">
        <v>14</v>
      </c>
      <c r="B4230" t="s">
        <v>3</v>
      </c>
      <c r="C4230">
        <v>1996</v>
      </c>
      <c r="D4230">
        <v>7</v>
      </c>
      <c r="E4230" t="s">
        <v>24</v>
      </c>
      <c r="F4230">
        <v>0.11342345348724663</v>
      </c>
    </row>
    <row r="4231" spans="1:6" x14ac:dyDescent="0.25">
      <c r="A4231" t="s">
        <v>14</v>
      </c>
      <c r="B4231" t="s">
        <v>3</v>
      </c>
      <c r="C4231">
        <v>1997</v>
      </c>
      <c r="D4231">
        <v>6</v>
      </c>
      <c r="E4231" t="s">
        <v>24</v>
      </c>
      <c r="F4231">
        <v>0.11052465277920717</v>
      </c>
    </row>
    <row r="4232" spans="1:6" x14ac:dyDescent="0.25">
      <c r="A4232" t="s">
        <v>14</v>
      </c>
      <c r="B4232" t="s">
        <v>3</v>
      </c>
      <c r="C4232">
        <v>1998</v>
      </c>
      <c r="D4232">
        <v>39</v>
      </c>
      <c r="E4232" t="s">
        <v>24</v>
      </c>
      <c r="F4232">
        <v>0.16651208202179948</v>
      </c>
    </row>
    <row r="4233" spans="1:6" x14ac:dyDescent="0.25">
      <c r="A4233" t="s">
        <v>14</v>
      </c>
      <c r="B4233" t="s">
        <v>3</v>
      </c>
      <c r="C4233">
        <v>1999</v>
      </c>
      <c r="D4233">
        <v>11</v>
      </c>
      <c r="E4233" t="s">
        <v>24</v>
      </c>
      <c r="F4233">
        <v>0.11769962583173764</v>
      </c>
    </row>
    <row r="4234" spans="1:6" x14ac:dyDescent="0.25">
      <c r="A4234" t="s">
        <v>14</v>
      </c>
      <c r="B4234" t="s">
        <v>3</v>
      </c>
      <c r="C4234">
        <v>2000</v>
      </c>
      <c r="D4234">
        <v>1</v>
      </c>
      <c r="E4234" t="s">
        <v>24</v>
      </c>
      <c r="F4234">
        <v>9.3952839725705284E-2</v>
      </c>
    </row>
    <row r="4235" spans="1:6" x14ac:dyDescent="0.25">
      <c r="A4235" t="s">
        <v>14</v>
      </c>
      <c r="B4235" t="s">
        <v>3</v>
      </c>
      <c r="C4235">
        <v>2001</v>
      </c>
      <c r="D4235">
        <v>24</v>
      </c>
      <c r="E4235" t="s">
        <v>24</v>
      </c>
      <c r="F4235">
        <v>0.13391994008382882</v>
      </c>
    </row>
    <row r="4236" spans="1:6" x14ac:dyDescent="0.25">
      <c r="A4236" t="s">
        <v>14</v>
      </c>
      <c r="B4236" t="s">
        <v>3</v>
      </c>
      <c r="C4236">
        <v>2002</v>
      </c>
      <c r="D4236">
        <v>12</v>
      </c>
      <c r="E4236" t="s">
        <v>24</v>
      </c>
      <c r="F4236">
        <v>0.12123794825974513</v>
      </c>
    </row>
    <row r="4237" spans="1:6" x14ac:dyDescent="0.25">
      <c r="A4237" t="s">
        <v>14</v>
      </c>
      <c r="B4237" t="s">
        <v>3</v>
      </c>
      <c r="C4237">
        <v>2003</v>
      </c>
      <c r="D4237">
        <v>10</v>
      </c>
      <c r="E4237" t="s">
        <v>24</v>
      </c>
      <c r="F4237">
        <v>0.11680499113870489</v>
      </c>
    </row>
    <row r="4238" spans="1:6" x14ac:dyDescent="0.25">
      <c r="A4238" t="s">
        <v>14</v>
      </c>
      <c r="B4238" t="s">
        <v>3</v>
      </c>
      <c r="C4238">
        <v>2004</v>
      </c>
      <c r="D4238">
        <v>3</v>
      </c>
      <c r="E4238" t="s">
        <v>24</v>
      </c>
      <c r="F4238">
        <v>0.10705656136278435</v>
      </c>
    </row>
    <row r="4239" spans="1:6" x14ac:dyDescent="0.25">
      <c r="A4239" t="s">
        <v>14</v>
      </c>
      <c r="B4239" t="s">
        <v>3</v>
      </c>
      <c r="C4239">
        <v>2005</v>
      </c>
      <c r="D4239">
        <v>9</v>
      </c>
      <c r="E4239" t="s">
        <v>24</v>
      </c>
      <c r="F4239">
        <v>0.11526642871679744</v>
      </c>
    </row>
    <row r="4240" spans="1:6" x14ac:dyDescent="0.25">
      <c r="A4240" t="s">
        <v>14</v>
      </c>
      <c r="B4240" t="s">
        <v>3</v>
      </c>
      <c r="C4240">
        <v>2006</v>
      </c>
      <c r="D4240">
        <v>5</v>
      </c>
      <c r="E4240" t="s">
        <v>24</v>
      </c>
      <c r="F4240">
        <v>0.1089463135761882</v>
      </c>
    </row>
    <row r="4241" spans="1:6" x14ac:dyDescent="0.25">
      <c r="A4241" t="s">
        <v>14</v>
      </c>
      <c r="B4241" t="s">
        <v>3</v>
      </c>
      <c r="C4241">
        <v>2007</v>
      </c>
      <c r="D4241">
        <v>23</v>
      </c>
      <c r="E4241" t="s">
        <v>24</v>
      </c>
      <c r="F4241">
        <v>0.13358056501355514</v>
      </c>
    </row>
    <row r="4242" spans="1:6" x14ac:dyDescent="0.25">
      <c r="A4242" t="s">
        <v>14</v>
      </c>
      <c r="B4242" t="s">
        <v>3</v>
      </c>
      <c r="C4242">
        <v>2008</v>
      </c>
      <c r="D4242">
        <v>4</v>
      </c>
      <c r="E4242" t="s">
        <v>24</v>
      </c>
      <c r="F4242">
        <v>0.10796756574623245</v>
      </c>
    </row>
    <row r="4243" spans="1:6" x14ac:dyDescent="0.25">
      <c r="A4243" t="s">
        <v>14</v>
      </c>
      <c r="B4243" t="s">
        <v>3</v>
      </c>
      <c r="C4243">
        <v>2009</v>
      </c>
      <c r="D4243">
        <v>2</v>
      </c>
      <c r="E4243" t="s">
        <v>24</v>
      </c>
      <c r="F4243">
        <v>0.10265006302071629</v>
      </c>
    </row>
    <row r="4244" spans="1:6" x14ac:dyDescent="0.25">
      <c r="A4244" t="s">
        <v>14</v>
      </c>
      <c r="B4244" t="s">
        <v>3</v>
      </c>
      <c r="C4244">
        <v>2010</v>
      </c>
      <c r="D4244">
        <v>34</v>
      </c>
      <c r="E4244" t="s">
        <v>24</v>
      </c>
      <c r="F4244">
        <v>0.14774898549015675</v>
      </c>
    </row>
    <row r="4245" spans="1:6" x14ac:dyDescent="0.25">
      <c r="A4245" t="s">
        <v>14</v>
      </c>
      <c r="B4245" t="s">
        <v>3</v>
      </c>
      <c r="C4245">
        <v>2011</v>
      </c>
      <c r="D4245">
        <v>14</v>
      </c>
      <c r="E4245" t="s">
        <v>24</v>
      </c>
      <c r="F4245">
        <v>0.12353153947195744</v>
      </c>
    </row>
    <row r="4246" spans="1:6" x14ac:dyDescent="0.25">
      <c r="A4246" t="s">
        <v>14</v>
      </c>
      <c r="B4246" t="s">
        <v>3</v>
      </c>
      <c r="C4246">
        <v>2012</v>
      </c>
      <c r="D4246">
        <v>13</v>
      </c>
      <c r="E4246" t="s">
        <v>24</v>
      </c>
      <c r="F4246">
        <v>0.12184521358678285</v>
      </c>
    </row>
    <row r="4247" spans="1:6" x14ac:dyDescent="0.25">
      <c r="A4247" t="s">
        <v>14</v>
      </c>
      <c r="B4247" t="s">
        <v>3</v>
      </c>
      <c r="C4247">
        <v>2013</v>
      </c>
      <c r="D4247">
        <v>20</v>
      </c>
      <c r="E4247" t="s">
        <v>24</v>
      </c>
      <c r="F4247">
        <v>0.12976845512071281</v>
      </c>
    </row>
    <row r="4248" spans="1:6" x14ac:dyDescent="0.25">
      <c r="A4248" t="s">
        <v>14</v>
      </c>
      <c r="B4248" t="s">
        <v>3</v>
      </c>
      <c r="C4248">
        <v>2014</v>
      </c>
      <c r="D4248">
        <v>16</v>
      </c>
      <c r="E4248" t="s">
        <v>24</v>
      </c>
      <c r="F4248">
        <v>0.12462834800229294</v>
      </c>
    </row>
    <row r="4249" spans="1:6" x14ac:dyDescent="0.25">
      <c r="A4249" t="s">
        <v>14</v>
      </c>
      <c r="B4249" t="s">
        <v>3</v>
      </c>
      <c r="C4249">
        <v>2015</v>
      </c>
      <c r="D4249">
        <v>18</v>
      </c>
      <c r="E4249" t="s">
        <v>24</v>
      </c>
      <c r="F4249">
        <v>0.1251023394677428</v>
      </c>
    </row>
    <row r="4250" spans="1:6" x14ac:dyDescent="0.25">
      <c r="A4250" t="s">
        <v>14</v>
      </c>
      <c r="B4250" t="s">
        <v>3</v>
      </c>
      <c r="C4250">
        <v>2016</v>
      </c>
      <c r="D4250">
        <v>31</v>
      </c>
      <c r="E4250" t="s">
        <v>24</v>
      </c>
      <c r="F4250">
        <v>0.14069663150661366</v>
      </c>
    </row>
    <row r="4251" spans="1:6" x14ac:dyDescent="0.25">
      <c r="A4251" t="s">
        <v>14</v>
      </c>
      <c r="B4251" t="s">
        <v>3</v>
      </c>
      <c r="C4251">
        <v>2017</v>
      </c>
      <c r="D4251">
        <v>8</v>
      </c>
      <c r="E4251" t="s">
        <v>24</v>
      </c>
      <c r="F4251">
        <v>0.11411976243076635</v>
      </c>
    </row>
    <row r="4252" spans="1:6" x14ac:dyDescent="0.25">
      <c r="A4252" t="s">
        <v>14</v>
      </c>
      <c r="B4252" t="s">
        <v>3</v>
      </c>
      <c r="C4252">
        <v>2018</v>
      </c>
      <c r="D4252">
        <v>35</v>
      </c>
      <c r="E4252" t="s">
        <v>24</v>
      </c>
      <c r="F4252">
        <v>0.14705841063569777</v>
      </c>
    </row>
    <row r="4253" spans="1:6" x14ac:dyDescent="0.25">
      <c r="A4253" t="s">
        <v>14</v>
      </c>
      <c r="B4253" t="s">
        <v>3</v>
      </c>
      <c r="C4253">
        <v>1980</v>
      </c>
      <c r="D4253">
        <v>36</v>
      </c>
      <c r="E4253" t="s">
        <v>25</v>
      </c>
      <c r="F4253">
        <v>1.5265249315393664E-2</v>
      </c>
    </row>
    <row r="4254" spans="1:6" x14ac:dyDescent="0.25">
      <c r="A4254" t="s">
        <v>14</v>
      </c>
      <c r="B4254" t="s">
        <v>3</v>
      </c>
      <c r="C4254">
        <v>1981</v>
      </c>
      <c r="D4254">
        <v>21</v>
      </c>
      <c r="E4254" t="s">
        <v>25</v>
      </c>
      <c r="F4254">
        <v>1.5101602691503386E-2</v>
      </c>
    </row>
    <row r="4255" spans="1:6" x14ac:dyDescent="0.25">
      <c r="A4255" t="s">
        <v>14</v>
      </c>
      <c r="B4255" t="s">
        <v>3</v>
      </c>
      <c r="C4255">
        <v>1982</v>
      </c>
      <c r="D4255">
        <v>22</v>
      </c>
      <c r="E4255" t="s">
        <v>25</v>
      </c>
      <c r="F4255">
        <v>1.4750136992002559E-2</v>
      </c>
    </row>
    <row r="4256" spans="1:6" x14ac:dyDescent="0.25">
      <c r="A4256" t="s">
        <v>14</v>
      </c>
      <c r="B4256" t="s">
        <v>3</v>
      </c>
      <c r="C4256">
        <v>1983</v>
      </c>
      <c r="D4256">
        <v>30</v>
      </c>
      <c r="E4256" t="s">
        <v>25</v>
      </c>
      <c r="F4256">
        <v>1.5050808147825936E-2</v>
      </c>
    </row>
    <row r="4257" spans="1:6" x14ac:dyDescent="0.25">
      <c r="A4257" t="s">
        <v>14</v>
      </c>
      <c r="B4257" t="s">
        <v>3</v>
      </c>
      <c r="C4257">
        <v>1984</v>
      </c>
      <c r="D4257">
        <v>29</v>
      </c>
      <c r="E4257" t="s">
        <v>25</v>
      </c>
      <c r="F4257">
        <v>1.5111392286191917E-2</v>
      </c>
    </row>
    <row r="4258" spans="1:6" x14ac:dyDescent="0.25">
      <c r="A4258" t="s">
        <v>14</v>
      </c>
      <c r="B4258" t="s">
        <v>3</v>
      </c>
      <c r="C4258">
        <v>1985</v>
      </c>
      <c r="D4258">
        <v>38</v>
      </c>
      <c r="E4258" t="s">
        <v>25</v>
      </c>
      <c r="F4258">
        <v>1.4990681030996203E-2</v>
      </c>
    </row>
    <row r="4259" spans="1:6" x14ac:dyDescent="0.25">
      <c r="A4259" t="s">
        <v>14</v>
      </c>
      <c r="B4259" t="s">
        <v>3</v>
      </c>
      <c r="C4259">
        <v>1986</v>
      </c>
      <c r="D4259">
        <v>33</v>
      </c>
      <c r="E4259" t="s">
        <v>25</v>
      </c>
      <c r="F4259">
        <v>1.5010316076220951E-2</v>
      </c>
    </row>
    <row r="4260" spans="1:6" x14ac:dyDescent="0.25">
      <c r="A4260" t="s">
        <v>14</v>
      </c>
      <c r="B4260" t="s">
        <v>3</v>
      </c>
      <c r="C4260">
        <v>1987</v>
      </c>
      <c r="D4260">
        <v>37</v>
      </c>
      <c r="E4260" t="s">
        <v>25</v>
      </c>
      <c r="F4260">
        <v>1.5040943814717956E-2</v>
      </c>
    </row>
    <row r="4261" spans="1:6" x14ac:dyDescent="0.25">
      <c r="A4261" t="s">
        <v>14</v>
      </c>
      <c r="B4261" t="s">
        <v>3</v>
      </c>
      <c r="C4261">
        <v>1988</v>
      </c>
      <c r="D4261">
        <v>25</v>
      </c>
      <c r="E4261" t="s">
        <v>25</v>
      </c>
      <c r="F4261">
        <v>1.5280433780572759E-2</v>
      </c>
    </row>
    <row r="4262" spans="1:6" x14ac:dyDescent="0.25">
      <c r="A4262" t="s">
        <v>14</v>
      </c>
      <c r="B4262" t="s">
        <v>3</v>
      </c>
      <c r="C4262">
        <v>1989</v>
      </c>
      <c r="D4262">
        <v>27</v>
      </c>
      <c r="E4262" t="s">
        <v>25</v>
      </c>
      <c r="F4262">
        <v>1.5077549064895272E-2</v>
      </c>
    </row>
    <row r="4263" spans="1:6" x14ac:dyDescent="0.25">
      <c r="A4263" t="s">
        <v>14</v>
      </c>
      <c r="B4263" t="s">
        <v>3</v>
      </c>
      <c r="C4263">
        <v>1990</v>
      </c>
      <c r="D4263">
        <v>28</v>
      </c>
      <c r="E4263" t="s">
        <v>25</v>
      </c>
      <c r="F4263">
        <v>1.5148518999382335E-2</v>
      </c>
    </row>
    <row r="4264" spans="1:6" x14ac:dyDescent="0.25">
      <c r="A4264" t="s">
        <v>14</v>
      </c>
      <c r="B4264" t="s">
        <v>3</v>
      </c>
      <c r="C4264">
        <v>1991</v>
      </c>
      <c r="D4264">
        <v>26</v>
      </c>
      <c r="E4264" t="s">
        <v>25</v>
      </c>
      <c r="F4264">
        <v>1.5028268529268947E-2</v>
      </c>
    </row>
    <row r="4265" spans="1:6" x14ac:dyDescent="0.25">
      <c r="A4265" t="s">
        <v>14</v>
      </c>
      <c r="B4265" t="s">
        <v>3</v>
      </c>
      <c r="C4265">
        <v>1992</v>
      </c>
      <c r="D4265">
        <v>17</v>
      </c>
      <c r="E4265" t="s">
        <v>25</v>
      </c>
      <c r="F4265">
        <v>1.5047790267486746E-2</v>
      </c>
    </row>
    <row r="4266" spans="1:6" x14ac:dyDescent="0.25">
      <c r="A4266" t="s">
        <v>14</v>
      </c>
      <c r="B4266" t="s">
        <v>3</v>
      </c>
      <c r="C4266">
        <v>1993</v>
      </c>
      <c r="D4266">
        <v>15</v>
      </c>
      <c r="E4266" t="s">
        <v>25</v>
      </c>
      <c r="F4266">
        <v>1.5020183691275366E-2</v>
      </c>
    </row>
    <row r="4267" spans="1:6" x14ac:dyDescent="0.25">
      <c r="A4267" t="s">
        <v>14</v>
      </c>
      <c r="B4267" t="s">
        <v>3</v>
      </c>
      <c r="C4267">
        <v>1994</v>
      </c>
      <c r="D4267">
        <v>19</v>
      </c>
      <c r="E4267" t="s">
        <v>25</v>
      </c>
      <c r="F4267">
        <v>1.5142874247227298E-2</v>
      </c>
    </row>
    <row r="4268" spans="1:6" x14ac:dyDescent="0.25">
      <c r="A4268" t="s">
        <v>14</v>
      </c>
      <c r="B4268" t="s">
        <v>3</v>
      </c>
      <c r="C4268">
        <v>1995</v>
      </c>
      <c r="D4268">
        <v>32</v>
      </c>
      <c r="E4268" t="s">
        <v>25</v>
      </c>
      <c r="F4268">
        <v>1.5165921281791237E-2</v>
      </c>
    </row>
    <row r="4269" spans="1:6" x14ac:dyDescent="0.25">
      <c r="A4269" t="s">
        <v>14</v>
      </c>
      <c r="B4269" t="s">
        <v>3</v>
      </c>
      <c r="C4269">
        <v>1996</v>
      </c>
      <c r="D4269">
        <v>7</v>
      </c>
      <c r="E4269" t="s">
        <v>25</v>
      </c>
      <c r="F4269">
        <v>1.5261382562725693E-2</v>
      </c>
    </row>
    <row r="4270" spans="1:6" x14ac:dyDescent="0.25">
      <c r="A4270" t="s">
        <v>14</v>
      </c>
      <c r="B4270" t="s">
        <v>3</v>
      </c>
      <c r="C4270">
        <v>1997</v>
      </c>
      <c r="D4270">
        <v>6</v>
      </c>
      <c r="E4270" t="s">
        <v>25</v>
      </c>
      <c r="F4270">
        <v>1.5149098160126179E-2</v>
      </c>
    </row>
    <row r="4271" spans="1:6" x14ac:dyDescent="0.25">
      <c r="A4271" t="s">
        <v>14</v>
      </c>
      <c r="B4271" t="s">
        <v>3</v>
      </c>
      <c r="C4271">
        <v>1998</v>
      </c>
      <c r="D4271">
        <v>39</v>
      </c>
      <c r="E4271" t="s">
        <v>25</v>
      </c>
      <c r="F4271">
        <v>1.5049238070990701E-2</v>
      </c>
    </row>
    <row r="4272" spans="1:6" x14ac:dyDescent="0.25">
      <c r="A4272" t="s">
        <v>14</v>
      </c>
      <c r="B4272" t="s">
        <v>3</v>
      </c>
      <c r="C4272">
        <v>1999</v>
      </c>
      <c r="D4272">
        <v>11</v>
      </c>
      <c r="E4272" t="s">
        <v>25</v>
      </c>
      <c r="F4272">
        <v>1.5199016298171102E-2</v>
      </c>
    </row>
    <row r="4273" spans="1:6" x14ac:dyDescent="0.25">
      <c r="A4273" t="s">
        <v>14</v>
      </c>
      <c r="B4273" t="s">
        <v>3</v>
      </c>
      <c r="C4273">
        <v>2000</v>
      </c>
      <c r="D4273">
        <v>1</v>
      </c>
      <c r="E4273" t="s">
        <v>25</v>
      </c>
      <c r="F4273">
        <v>1.5432709028434381E-2</v>
      </c>
    </row>
    <row r="4274" spans="1:6" x14ac:dyDescent="0.25">
      <c r="A4274" t="s">
        <v>14</v>
      </c>
      <c r="B4274" t="s">
        <v>3</v>
      </c>
      <c r="C4274">
        <v>2001</v>
      </c>
      <c r="D4274">
        <v>24</v>
      </c>
      <c r="E4274" t="s">
        <v>25</v>
      </c>
      <c r="F4274">
        <v>1.5324367605468427E-2</v>
      </c>
    </row>
    <row r="4275" spans="1:6" x14ac:dyDescent="0.25">
      <c r="A4275" t="s">
        <v>14</v>
      </c>
      <c r="B4275" t="s">
        <v>3</v>
      </c>
      <c r="C4275">
        <v>2002</v>
      </c>
      <c r="D4275">
        <v>12</v>
      </c>
      <c r="E4275" t="s">
        <v>25</v>
      </c>
      <c r="F4275">
        <v>1.5066018192185497E-2</v>
      </c>
    </row>
    <row r="4276" spans="1:6" x14ac:dyDescent="0.25">
      <c r="A4276" t="s">
        <v>14</v>
      </c>
      <c r="B4276" t="s">
        <v>3</v>
      </c>
      <c r="C4276">
        <v>2003</v>
      </c>
      <c r="D4276">
        <v>10</v>
      </c>
      <c r="E4276" t="s">
        <v>25</v>
      </c>
      <c r="F4276">
        <v>1.4762594671993567E-2</v>
      </c>
    </row>
    <row r="4277" spans="1:6" x14ac:dyDescent="0.25">
      <c r="A4277" t="s">
        <v>14</v>
      </c>
      <c r="B4277" t="s">
        <v>3</v>
      </c>
      <c r="C4277">
        <v>2004</v>
      </c>
      <c r="D4277">
        <v>3</v>
      </c>
      <c r="E4277" t="s">
        <v>25</v>
      </c>
      <c r="F4277">
        <v>1.5285153604319706E-2</v>
      </c>
    </row>
    <row r="4278" spans="1:6" x14ac:dyDescent="0.25">
      <c r="A4278" t="s">
        <v>14</v>
      </c>
      <c r="B4278" t="s">
        <v>3</v>
      </c>
      <c r="C4278">
        <v>2005</v>
      </c>
      <c r="D4278">
        <v>9</v>
      </c>
      <c r="E4278" t="s">
        <v>25</v>
      </c>
      <c r="F4278">
        <v>1.5037493852794273E-2</v>
      </c>
    </row>
    <row r="4279" spans="1:6" x14ac:dyDescent="0.25">
      <c r="A4279" t="s">
        <v>14</v>
      </c>
      <c r="B4279" t="s">
        <v>3</v>
      </c>
      <c r="C4279">
        <v>2006</v>
      </c>
      <c r="D4279">
        <v>5</v>
      </c>
      <c r="E4279" t="s">
        <v>25</v>
      </c>
      <c r="F4279">
        <v>1.506344024991726E-2</v>
      </c>
    </row>
    <row r="4280" spans="1:6" x14ac:dyDescent="0.25">
      <c r="A4280" t="s">
        <v>14</v>
      </c>
      <c r="B4280" t="s">
        <v>3</v>
      </c>
      <c r="C4280">
        <v>2007</v>
      </c>
      <c r="D4280">
        <v>23</v>
      </c>
      <c r="E4280" t="s">
        <v>25</v>
      </c>
      <c r="F4280">
        <v>1.5017334056509308E-2</v>
      </c>
    </row>
    <row r="4281" spans="1:6" x14ac:dyDescent="0.25">
      <c r="A4281" t="s">
        <v>14</v>
      </c>
      <c r="B4281" t="s">
        <v>3</v>
      </c>
      <c r="C4281">
        <v>2008</v>
      </c>
      <c r="D4281">
        <v>4</v>
      </c>
      <c r="E4281" t="s">
        <v>25</v>
      </c>
      <c r="F4281">
        <v>1.5032874971030327E-2</v>
      </c>
    </row>
    <row r="4282" spans="1:6" x14ac:dyDescent="0.25">
      <c r="A4282" t="s">
        <v>14</v>
      </c>
      <c r="B4282" t="s">
        <v>3</v>
      </c>
      <c r="C4282">
        <v>2009</v>
      </c>
      <c r="D4282">
        <v>2</v>
      </c>
      <c r="E4282" t="s">
        <v>25</v>
      </c>
      <c r="F4282">
        <v>1.513622614289877E-2</v>
      </c>
    </row>
    <row r="4283" spans="1:6" x14ac:dyDescent="0.25">
      <c r="A4283" t="s">
        <v>14</v>
      </c>
      <c r="B4283" t="s">
        <v>3</v>
      </c>
      <c r="C4283">
        <v>2010</v>
      </c>
      <c r="D4283">
        <v>34</v>
      </c>
      <c r="E4283" t="s">
        <v>25</v>
      </c>
      <c r="F4283">
        <v>1.5127124746132444E-2</v>
      </c>
    </row>
    <row r="4284" spans="1:6" x14ac:dyDescent="0.25">
      <c r="A4284" t="s">
        <v>14</v>
      </c>
      <c r="B4284" t="s">
        <v>3</v>
      </c>
      <c r="C4284">
        <v>2011</v>
      </c>
      <c r="D4284">
        <v>14</v>
      </c>
      <c r="E4284" t="s">
        <v>25</v>
      </c>
      <c r="F4284">
        <v>1.5318867639052837E-2</v>
      </c>
    </row>
    <row r="4285" spans="1:6" x14ac:dyDescent="0.25">
      <c r="A4285" t="s">
        <v>14</v>
      </c>
      <c r="B4285" t="s">
        <v>3</v>
      </c>
      <c r="C4285">
        <v>2012</v>
      </c>
      <c r="D4285">
        <v>13</v>
      </c>
      <c r="E4285" t="s">
        <v>25</v>
      </c>
      <c r="F4285">
        <v>1.5232906736531578E-2</v>
      </c>
    </row>
    <row r="4286" spans="1:6" x14ac:dyDescent="0.25">
      <c r="A4286" t="s">
        <v>14</v>
      </c>
      <c r="B4286" t="s">
        <v>3</v>
      </c>
      <c r="C4286">
        <v>2013</v>
      </c>
      <c r="D4286">
        <v>20</v>
      </c>
      <c r="E4286" t="s">
        <v>25</v>
      </c>
      <c r="F4286">
        <v>1.5296814078339249E-2</v>
      </c>
    </row>
    <row r="4287" spans="1:6" x14ac:dyDescent="0.25">
      <c r="A4287" t="s">
        <v>14</v>
      </c>
      <c r="B4287" t="s">
        <v>3</v>
      </c>
      <c r="C4287">
        <v>2014</v>
      </c>
      <c r="D4287">
        <v>16</v>
      </c>
      <c r="E4287" t="s">
        <v>25</v>
      </c>
      <c r="F4287">
        <v>1.5183768457164383E-2</v>
      </c>
    </row>
    <row r="4288" spans="1:6" x14ac:dyDescent="0.25">
      <c r="A4288" t="s">
        <v>14</v>
      </c>
      <c r="B4288" t="s">
        <v>3</v>
      </c>
      <c r="C4288">
        <v>2015</v>
      </c>
      <c r="D4288">
        <v>18</v>
      </c>
      <c r="E4288" t="s">
        <v>25</v>
      </c>
      <c r="F4288">
        <v>1.5083172070696061E-2</v>
      </c>
    </row>
    <row r="4289" spans="1:6" x14ac:dyDescent="0.25">
      <c r="A4289" t="s">
        <v>14</v>
      </c>
      <c r="B4289" t="s">
        <v>3</v>
      </c>
      <c r="C4289">
        <v>2016</v>
      </c>
      <c r="D4289">
        <v>31</v>
      </c>
      <c r="E4289" t="s">
        <v>25</v>
      </c>
      <c r="F4289">
        <v>1.5462767173453794E-2</v>
      </c>
    </row>
    <row r="4290" spans="1:6" x14ac:dyDescent="0.25">
      <c r="A4290" t="s">
        <v>14</v>
      </c>
      <c r="B4290" t="s">
        <v>3</v>
      </c>
      <c r="C4290">
        <v>2017</v>
      </c>
      <c r="D4290">
        <v>8</v>
      </c>
      <c r="E4290" t="s">
        <v>25</v>
      </c>
      <c r="F4290">
        <v>1.5190085384581798E-2</v>
      </c>
    </row>
    <row r="4291" spans="1:6" x14ac:dyDescent="0.25">
      <c r="A4291" t="s">
        <v>14</v>
      </c>
      <c r="B4291" t="s">
        <v>3</v>
      </c>
      <c r="C4291">
        <v>2018</v>
      </c>
      <c r="D4291">
        <v>35</v>
      </c>
      <c r="E4291" t="s">
        <v>25</v>
      </c>
      <c r="F4291">
        <v>1.5121635998995688E-2</v>
      </c>
    </row>
    <row r="4292" spans="1:6" x14ac:dyDescent="0.25">
      <c r="A4292" t="s">
        <v>14</v>
      </c>
      <c r="B4292" t="s">
        <v>4</v>
      </c>
      <c r="C4292">
        <v>1980</v>
      </c>
      <c r="D4292">
        <v>34</v>
      </c>
      <c r="E4292" t="s">
        <v>23</v>
      </c>
      <c r="F4292">
        <v>2.9102863819610372E-3</v>
      </c>
    </row>
    <row r="4293" spans="1:6" x14ac:dyDescent="0.25">
      <c r="A4293" t="s">
        <v>14</v>
      </c>
      <c r="B4293" t="s">
        <v>4</v>
      </c>
      <c r="C4293">
        <v>1981</v>
      </c>
      <c r="D4293">
        <v>35</v>
      </c>
      <c r="E4293" t="s">
        <v>23</v>
      </c>
      <c r="F4293">
        <v>2.8971679054546643E-3</v>
      </c>
    </row>
    <row r="4294" spans="1:6" x14ac:dyDescent="0.25">
      <c r="A4294" t="s">
        <v>14</v>
      </c>
      <c r="B4294" t="s">
        <v>4</v>
      </c>
      <c r="C4294">
        <v>1982</v>
      </c>
      <c r="D4294">
        <v>29</v>
      </c>
      <c r="E4294" t="s">
        <v>23</v>
      </c>
      <c r="F4294">
        <v>2.924191077373703E-3</v>
      </c>
    </row>
    <row r="4295" spans="1:6" x14ac:dyDescent="0.25">
      <c r="A4295" t="s">
        <v>14</v>
      </c>
      <c r="B4295" t="s">
        <v>4</v>
      </c>
      <c r="C4295">
        <v>1983</v>
      </c>
      <c r="D4295">
        <v>21</v>
      </c>
      <c r="E4295" t="s">
        <v>23</v>
      </c>
      <c r="F4295">
        <v>2.9562874920119643E-3</v>
      </c>
    </row>
    <row r="4296" spans="1:6" x14ac:dyDescent="0.25">
      <c r="A4296" t="s">
        <v>14</v>
      </c>
      <c r="B4296" t="s">
        <v>4</v>
      </c>
      <c r="C4296">
        <v>1984</v>
      </c>
      <c r="D4296">
        <v>24</v>
      </c>
      <c r="E4296" t="s">
        <v>23</v>
      </c>
      <c r="F4296">
        <v>2.9519202502018148E-3</v>
      </c>
    </row>
    <row r="4297" spans="1:6" x14ac:dyDescent="0.25">
      <c r="A4297" t="s">
        <v>14</v>
      </c>
      <c r="B4297" t="s">
        <v>4</v>
      </c>
      <c r="C4297">
        <v>1985</v>
      </c>
      <c r="D4297">
        <v>39</v>
      </c>
      <c r="E4297" t="s">
        <v>23</v>
      </c>
      <c r="F4297">
        <v>2.8374319361660358E-3</v>
      </c>
    </row>
    <row r="4298" spans="1:6" x14ac:dyDescent="0.25">
      <c r="A4298" t="s">
        <v>14</v>
      </c>
      <c r="B4298" t="s">
        <v>4</v>
      </c>
      <c r="C4298">
        <v>1986</v>
      </c>
      <c r="D4298">
        <v>37</v>
      </c>
      <c r="E4298" t="s">
        <v>23</v>
      </c>
      <c r="F4298">
        <v>2.8909222818986613E-3</v>
      </c>
    </row>
    <row r="4299" spans="1:6" x14ac:dyDescent="0.25">
      <c r="A4299" t="s">
        <v>14</v>
      </c>
      <c r="B4299" t="s">
        <v>4</v>
      </c>
      <c r="C4299">
        <v>1987</v>
      </c>
      <c r="D4299">
        <v>33</v>
      </c>
      <c r="E4299" t="s">
        <v>23</v>
      </c>
      <c r="F4299">
        <v>2.9100848204935072E-3</v>
      </c>
    </row>
    <row r="4300" spans="1:6" x14ac:dyDescent="0.25">
      <c r="A4300" t="s">
        <v>14</v>
      </c>
      <c r="B4300" t="s">
        <v>4</v>
      </c>
      <c r="C4300">
        <v>1988</v>
      </c>
      <c r="D4300">
        <v>38</v>
      </c>
      <c r="E4300" t="s">
        <v>23</v>
      </c>
      <c r="F4300">
        <v>2.8988510829943727E-3</v>
      </c>
    </row>
    <row r="4301" spans="1:6" x14ac:dyDescent="0.25">
      <c r="A4301" t="s">
        <v>14</v>
      </c>
      <c r="B4301" t="s">
        <v>4</v>
      </c>
      <c r="C4301">
        <v>1989</v>
      </c>
      <c r="D4301">
        <v>23</v>
      </c>
      <c r="E4301" t="s">
        <v>23</v>
      </c>
      <c r="F4301">
        <v>2.9542863383512858E-3</v>
      </c>
    </row>
    <row r="4302" spans="1:6" x14ac:dyDescent="0.25">
      <c r="A4302" t="s">
        <v>14</v>
      </c>
      <c r="B4302" t="s">
        <v>4</v>
      </c>
      <c r="C4302">
        <v>1990</v>
      </c>
      <c r="D4302">
        <v>27</v>
      </c>
      <c r="E4302" t="s">
        <v>23</v>
      </c>
      <c r="F4302">
        <v>2.9287027473138406E-3</v>
      </c>
    </row>
    <row r="4303" spans="1:6" x14ac:dyDescent="0.25">
      <c r="A4303" t="s">
        <v>14</v>
      </c>
      <c r="B4303" t="s">
        <v>4</v>
      </c>
      <c r="C4303">
        <v>1991</v>
      </c>
      <c r="D4303">
        <v>28</v>
      </c>
      <c r="E4303" t="s">
        <v>23</v>
      </c>
      <c r="F4303">
        <v>2.9273110895928871E-3</v>
      </c>
    </row>
    <row r="4304" spans="1:6" x14ac:dyDescent="0.25">
      <c r="A4304" t="s">
        <v>14</v>
      </c>
      <c r="B4304" t="s">
        <v>4</v>
      </c>
      <c r="C4304">
        <v>1992</v>
      </c>
      <c r="D4304">
        <v>25</v>
      </c>
      <c r="E4304" t="s">
        <v>23</v>
      </c>
      <c r="F4304">
        <v>2.9501881253168709E-3</v>
      </c>
    </row>
    <row r="4305" spans="1:6" x14ac:dyDescent="0.25">
      <c r="A4305" t="s">
        <v>14</v>
      </c>
      <c r="B4305" t="s">
        <v>4</v>
      </c>
      <c r="C4305">
        <v>1993</v>
      </c>
      <c r="D4305">
        <v>22</v>
      </c>
      <c r="E4305" t="s">
        <v>23</v>
      </c>
      <c r="F4305">
        <v>2.9514359449892779E-3</v>
      </c>
    </row>
    <row r="4306" spans="1:6" x14ac:dyDescent="0.25">
      <c r="A4306" t="s">
        <v>14</v>
      </c>
      <c r="B4306" t="s">
        <v>4</v>
      </c>
      <c r="C4306">
        <v>1994</v>
      </c>
      <c r="D4306">
        <v>31</v>
      </c>
      <c r="E4306" t="s">
        <v>23</v>
      </c>
      <c r="F4306">
        <v>2.934163247507858E-3</v>
      </c>
    </row>
    <row r="4307" spans="1:6" x14ac:dyDescent="0.25">
      <c r="A4307" t="s">
        <v>14</v>
      </c>
      <c r="B4307" t="s">
        <v>4</v>
      </c>
      <c r="C4307">
        <v>1995</v>
      </c>
      <c r="D4307">
        <v>30</v>
      </c>
      <c r="E4307" t="s">
        <v>23</v>
      </c>
      <c r="F4307">
        <v>2.9164167376106672E-3</v>
      </c>
    </row>
    <row r="4308" spans="1:6" x14ac:dyDescent="0.25">
      <c r="A4308" t="s">
        <v>14</v>
      </c>
      <c r="B4308" t="s">
        <v>4</v>
      </c>
      <c r="C4308">
        <v>1996</v>
      </c>
      <c r="D4308">
        <v>32</v>
      </c>
      <c r="E4308" t="s">
        <v>23</v>
      </c>
      <c r="F4308">
        <v>2.964062615989597E-3</v>
      </c>
    </row>
    <row r="4309" spans="1:6" x14ac:dyDescent="0.25">
      <c r="A4309" t="s">
        <v>14</v>
      </c>
      <c r="B4309" t="s">
        <v>4</v>
      </c>
      <c r="C4309">
        <v>1997</v>
      </c>
      <c r="D4309">
        <v>20</v>
      </c>
      <c r="E4309" t="s">
        <v>23</v>
      </c>
      <c r="F4309">
        <v>2.9649117556561598E-3</v>
      </c>
    </row>
    <row r="4310" spans="1:6" x14ac:dyDescent="0.25">
      <c r="A4310" t="s">
        <v>14</v>
      </c>
      <c r="B4310" t="s">
        <v>4</v>
      </c>
      <c r="C4310">
        <v>1998</v>
      </c>
      <c r="D4310">
        <v>36</v>
      </c>
      <c r="E4310" t="s">
        <v>23</v>
      </c>
      <c r="F4310">
        <v>2.8907834535857389E-3</v>
      </c>
    </row>
    <row r="4311" spans="1:6" x14ac:dyDescent="0.25">
      <c r="A4311" t="s">
        <v>14</v>
      </c>
      <c r="B4311" t="s">
        <v>4</v>
      </c>
      <c r="C4311">
        <v>1999</v>
      </c>
      <c r="D4311">
        <v>26</v>
      </c>
      <c r="E4311" t="s">
        <v>23</v>
      </c>
      <c r="F4311">
        <v>2.9427543915217041E-3</v>
      </c>
    </row>
    <row r="4312" spans="1:6" x14ac:dyDescent="0.25">
      <c r="A4312" t="s">
        <v>14</v>
      </c>
      <c r="B4312" t="s">
        <v>4</v>
      </c>
      <c r="C4312">
        <v>2000</v>
      </c>
      <c r="D4312">
        <v>18</v>
      </c>
      <c r="E4312" t="s">
        <v>23</v>
      </c>
      <c r="F4312">
        <v>2.9663399940252199E-3</v>
      </c>
    </row>
    <row r="4313" spans="1:6" x14ac:dyDescent="0.25">
      <c r="A4313" t="s">
        <v>14</v>
      </c>
      <c r="B4313" t="s">
        <v>4</v>
      </c>
      <c r="C4313">
        <v>2001</v>
      </c>
      <c r="D4313">
        <v>15</v>
      </c>
      <c r="E4313" t="s">
        <v>23</v>
      </c>
      <c r="F4313">
        <v>2.9915142645296025E-3</v>
      </c>
    </row>
    <row r="4314" spans="1:6" x14ac:dyDescent="0.25">
      <c r="A4314" t="s">
        <v>14</v>
      </c>
      <c r="B4314" t="s">
        <v>4</v>
      </c>
      <c r="C4314">
        <v>2002</v>
      </c>
      <c r="D4314">
        <v>4</v>
      </c>
      <c r="E4314" t="s">
        <v>23</v>
      </c>
      <c r="F4314">
        <v>3.0113678439953246E-3</v>
      </c>
    </row>
    <row r="4315" spans="1:6" x14ac:dyDescent="0.25">
      <c r="A4315" t="s">
        <v>14</v>
      </c>
      <c r="B4315" t="s">
        <v>4</v>
      </c>
      <c r="C4315">
        <v>2003</v>
      </c>
      <c r="D4315">
        <v>11</v>
      </c>
      <c r="E4315" t="s">
        <v>23</v>
      </c>
      <c r="F4315">
        <v>3.008172051776154E-3</v>
      </c>
    </row>
    <row r="4316" spans="1:6" x14ac:dyDescent="0.25">
      <c r="A4316" t="s">
        <v>14</v>
      </c>
      <c r="B4316" t="s">
        <v>4</v>
      </c>
      <c r="C4316">
        <v>2004</v>
      </c>
      <c r="D4316">
        <v>8</v>
      </c>
      <c r="E4316" t="s">
        <v>23</v>
      </c>
      <c r="F4316">
        <v>3.0058186783699795E-3</v>
      </c>
    </row>
    <row r="4317" spans="1:6" x14ac:dyDescent="0.25">
      <c r="A4317" t="s">
        <v>14</v>
      </c>
      <c r="B4317" t="s">
        <v>4</v>
      </c>
      <c r="C4317">
        <v>2005</v>
      </c>
      <c r="D4317">
        <v>3</v>
      </c>
      <c r="E4317" t="s">
        <v>23</v>
      </c>
      <c r="F4317">
        <v>3.0090104365742268E-3</v>
      </c>
    </row>
    <row r="4318" spans="1:6" x14ac:dyDescent="0.25">
      <c r="A4318" t="s">
        <v>14</v>
      </c>
      <c r="B4318" t="s">
        <v>4</v>
      </c>
      <c r="C4318">
        <v>2006</v>
      </c>
      <c r="D4318">
        <v>9</v>
      </c>
      <c r="E4318" t="s">
        <v>23</v>
      </c>
      <c r="F4318">
        <v>3.0130888164389405E-3</v>
      </c>
    </row>
    <row r="4319" spans="1:6" x14ac:dyDescent="0.25">
      <c r="A4319" t="s">
        <v>14</v>
      </c>
      <c r="B4319" t="s">
        <v>4</v>
      </c>
      <c r="C4319">
        <v>2007</v>
      </c>
      <c r="D4319">
        <v>19</v>
      </c>
      <c r="E4319" t="s">
        <v>23</v>
      </c>
      <c r="F4319">
        <v>2.9640031888934285E-3</v>
      </c>
    </row>
    <row r="4320" spans="1:6" x14ac:dyDescent="0.25">
      <c r="A4320" t="s">
        <v>14</v>
      </c>
      <c r="B4320" t="s">
        <v>4</v>
      </c>
      <c r="C4320">
        <v>2008</v>
      </c>
      <c r="D4320">
        <v>5</v>
      </c>
      <c r="E4320" t="s">
        <v>23</v>
      </c>
      <c r="F4320">
        <v>3.0063009573738715E-3</v>
      </c>
    </row>
    <row r="4321" spans="1:6" x14ac:dyDescent="0.25">
      <c r="A4321" t="s">
        <v>14</v>
      </c>
      <c r="B4321" t="s">
        <v>4</v>
      </c>
      <c r="C4321">
        <v>2009</v>
      </c>
      <c r="D4321">
        <v>2</v>
      </c>
      <c r="E4321" t="s">
        <v>23</v>
      </c>
      <c r="F4321">
        <v>3.0605056532061578E-3</v>
      </c>
    </row>
    <row r="4322" spans="1:6" x14ac:dyDescent="0.25">
      <c r="A4322" t="s">
        <v>14</v>
      </c>
      <c r="B4322" t="s">
        <v>4</v>
      </c>
      <c r="C4322">
        <v>2010</v>
      </c>
      <c r="D4322">
        <v>16</v>
      </c>
      <c r="E4322" t="s">
        <v>23</v>
      </c>
      <c r="F4322">
        <v>2.9918441901397468E-3</v>
      </c>
    </row>
    <row r="4323" spans="1:6" x14ac:dyDescent="0.25">
      <c r="A4323" t="s">
        <v>14</v>
      </c>
      <c r="B4323" t="s">
        <v>4</v>
      </c>
      <c r="C4323">
        <v>2011</v>
      </c>
      <c r="D4323">
        <v>12</v>
      </c>
      <c r="E4323" t="s">
        <v>23</v>
      </c>
      <c r="F4323">
        <v>3.007896329379089E-3</v>
      </c>
    </row>
    <row r="4324" spans="1:6" x14ac:dyDescent="0.25">
      <c r="A4324" t="s">
        <v>14</v>
      </c>
      <c r="B4324" t="s">
        <v>4</v>
      </c>
      <c r="C4324">
        <v>2012</v>
      </c>
      <c r="D4324">
        <v>13</v>
      </c>
      <c r="E4324" t="s">
        <v>23</v>
      </c>
      <c r="F4324">
        <v>3.0075689666380885E-3</v>
      </c>
    </row>
    <row r="4325" spans="1:6" x14ac:dyDescent="0.25">
      <c r="A4325" t="s">
        <v>14</v>
      </c>
      <c r="B4325" t="s">
        <v>4</v>
      </c>
      <c r="C4325">
        <v>2013</v>
      </c>
      <c r="D4325">
        <v>17</v>
      </c>
      <c r="E4325" t="s">
        <v>23</v>
      </c>
      <c r="F4325">
        <v>2.9715252181190645E-3</v>
      </c>
    </row>
    <row r="4326" spans="1:6" x14ac:dyDescent="0.25">
      <c r="A4326" t="s">
        <v>14</v>
      </c>
      <c r="B4326" t="s">
        <v>4</v>
      </c>
      <c r="C4326">
        <v>2014</v>
      </c>
      <c r="D4326">
        <v>14</v>
      </c>
      <c r="E4326" t="s">
        <v>23</v>
      </c>
      <c r="F4326">
        <v>3.0040726434357695E-3</v>
      </c>
    </row>
    <row r="4327" spans="1:6" x14ac:dyDescent="0.25">
      <c r="A4327" t="s">
        <v>14</v>
      </c>
      <c r="B4327" t="s">
        <v>4</v>
      </c>
      <c r="C4327">
        <v>2015</v>
      </c>
      <c r="D4327">
        <v>6</v>
      </c>
      <c r="E4327" t="s">
        <v>23</v>
      </c>
      <c r="F4327">
        <v>3.0409202927969775E-3</v>
      </c>
    </row>
    <row r="4328" spans="1:6" x14ac:dyDescent="0.25">
      <c r="A4328" t="s">
        <v>14</v>
      </c>
      <c r="B4328" t="s">
        <v>4</v>
      </c>
      <c r="C4328">
        <v>2016</v>
      </c>
      <c r="D4328">
        <v>7</v>
      </c>
      <c r="E4328" t="s">
        <v>23</v>
      </c>
      <c r="F4328">
        <v>3.0086463375372618E-3</v>
      </c>
    </row>
    <row r="4329" spans="1:6" x14ac:dyDescent="0.25">
      <c r="A4329" t="s">
        <v>14</v>
      </c>
      <c r="B4329" t="s">
        <v>4</v>
      </c>
      <c r="C4329">
        <v>2017</v>
      </c>
      <c r="D4329">
        <v>1</v>
      </c>
      <c r="E4329" t="s">
        <v>23</v>
      </c>
      <c r="F4329">
        <v>3.0112510618200221E-3</v>
      </c>
    </row>
    <row r="4330" spans="1:6" x14ac:dyDescent="0.25">
      <c r="A4330" t="s">
        <v>14</v>
      </c>
      <c r="B4330" t="s">
        <v>4</v>
      </c>
      <c r="C4330">
        <v>2018</v>
      </c>
      <c r="D4330">
        <v>10</v>
      </c>
      <c r="E4330" t="s">
        <v>23</v>
      </c>
      <c r="F4330">
        <v>3.0133953368914738E-3</v>
      </c>
    </row>
    <row r="4331" spans="1:6" x14ac:dyDescent="0.25">
      <c r="A4331" t="s">
        <v>14</v>
      </c>
      <c r="B4331" t="s">
        <v>4</v>
      </c>
      <c r="C4331">
        <v>1980</v>
      </c>
      <c r="D4331">
        <v>34</v>
      </c>
      <c r="E4331" t="s">
        <v>28</v>
      </c>
      <c r="F4331">
        <v>0.45973433479764036</v>
      </c>
    </row>
    <row r="4332" spans="1:6" x14ac:dyDescent="0.25">
      <c r="A4332" t="s">
        <v>14</v>
      </c>
      <c r="B4332" t="s">
        <v>4</v>
      </c>
      <c r="C4332">
        <v>1981</v>
      </c>
      <c r="D4332">
        <v>35</v>
      </c>
      <c r="E4332" t="s">
        <v>28</v>
      </c>
      <c r="F4332">
        <v>0.4601103418040301</v>
      </c>
    </row>
    <row r="4333" spans="1:6" x14ac:dyDescent="0.25">
      <c r="A4333" t="s">
        <v>14</v>
      </c>
      <c r="B4333" t="s">
        <v>4</v>
      </c>
      <c r="C4333">
        <v>1982</v>
      </c>
      <c r="D4333">
        <v>29</v>
      </c>
      <c r="E4333" t="s">
        <v>28</v>
      </c>
      <c r="F4333">
        <v>0.46370969706993287</v>
      </c>
    </row>
    <row r="4334" spans="1:6" x14ac:dyDescent="0.25">
      <c r="A4334" t="s">
        <v>14</v>
      </c>
      <c r="B4334" t="s">
        <v>4</v>
      </c>
      <c r="C4334">
        <v>1983</v>
      </c>
      <c r="D4334">
        <v>21</v>
      </c>
      <c r="E4334" t="s">
        <v>28</v>
      </c>
      <c r="F4334">
        <v>0.50214258670424372</v>
      </c>
    </row>
    <row r="4335" spans="1:6" x14ac:dyDescent="0.25">
      <c r="A4335" t="s">
        <v>14</v>
      </c>
      <c r="B4335" t="s">
        <v>4</v>
      </c>
      <c r="C4335">
        <v>1984</v>
      </c>
      <c r="D4335">
        <v>24</v>
      </c>
      <c r="E4335" t="s">
        <v>28</v>
      </c>
      <c r="F4335">
        <v>0.4914097338391315</v>
      </c>
    </row>
    <row r="4336" spans="1:6" x14ac:dyDescent="0.25">
      <c r="A4336" t="s">
        <v>14</v>
      </c>
      <c r="B4336" t="s">
        <v>4</v>
      </c>
      <c r="C4336">
        <v>1985</v>
      </c>
      <c r="D4336">
        <v>39</v>
      </c>
      <c r="E4336" t="s">
        <v>28</v>
      </c>
      <c r="F4336">
        <v>0.41866552395823675</v>
      </c>
    </row>
    <row r="4337" spans="1:6" x14ac:dyDescent="0.25">
      <c r="A4337" t="s">
        <v>14</v>
      </c>
      <c r="B4337" t="s">
        <v>4</v>
      </c>
      <c r="C4337">
        <v>1986</v>
      </c>
      <c r="D4337">
        <v>37</v>
      </c>
      <c r="E4337" t="s">
        <v>28</v>
      </c>
      <c r="F4337">
        <v>0.44112423624772595</v>
      </c>
    </row>
    <row r="4338" spans="1:6" x14ac:dyDescent="0.25">
      <c r="A4338" t="s">
        <v>14</v>
      </c>
      <c r="B4338" t="s">
        <v>4</v>
      </c>
      <c r="C4338">
        <v>1987</v>
      </c>
      <c r="D4338">
        <v>33</v>
      </c>
      <c r="E4338" t="s">
        <v>28</v>
      </c>
      <c r="F4338">
        <v>0.46272451462404229</v>
      </c>
    </row>
    <row r="4339" spans="1:6" x14ac:dyDescent="0.25">
      <c r="A4339" t="s">
        <v>14</v>
      </c>
      <c r="B4339" t="s">
        <v>4</v>
      </c>
      <c r="C4339">
        <v>1988</v>
      </c>
      <c r="D4339">
        <v>38</v>
      </c>
      <c r="E4339" t="s">
        <v>28</v>
      </c>
      <c r="F4339">
        <v>0.43766338677667566</v>
      </c>
    </row>
    <row r="4340" spans="1:6" x14ac:dyDescent="0.25">
      <c r="A4340" t="s">
        <v>14</v>
      </c>
      <c r="B4340" t="s">
        <v>4</v>
      </c>
      <c r="C4340">
        <v>1989</v>
      </c>
      <c r="D4340">
        <v>23</v>
      </c>
      <c r="E4340" t="s">
        <v>28</v>
      </c>
      <c r="F4340">
        <v>0.49323078604053866</v>
      </c>
    </row>
    <row r="4341" spans="1:6" x14ac:dyDescent="0.25">
      <c r="A4341" t="s">
        <v>14</v>
      </c>
      <c r="B4341" t="s">
        <v>4</v>
      </c>
      <c r="C4341">
        <v>1990</v>
      </c>
      <c r="D4341">
        <v>27</v>
      </c>
      <c r="E4341" t="s">
        <v>28</v>
      </c>
      <c r="F4341">
        <v>0.4652880499967455</v>
      </c>
    </row>
    <row r="4342" spans="1:6" x14ac:dyDescent="0.25">
      <c r="A4342" t="s">
        <v>14</v>
      </c>
      <c r="B4342" t="s">
        <v>4</v>
      </c>
      <c r="C4342">
        <v>1991</v>
      </c>
      <c r="D4342">
        <v>28</v>
      </c>
      <c r="E4342" t="s">
        <v>28</v>
      </c>
      <c r="F4342">
        <v>0.46414318809351263</v>
      </c>
    </row>
    <row r="4343" spans="1:6" x14ac:dyDescent="0.25">
      <c r="A4343" t="s">
        <v>14</v>
      </c>
      <c r="B4343" t="s">
        <v>4</v>
      </c>
      <c r="C4343">
        <v>1992</v>
      </c>
      <c r="D4343">
        <v>25</v>
      </c>
      <c r="E4343" t="s">
        <v>28</v>
      </c>
      <c r="F4343">
        <v>0.48777281953258345</v>
      </c>
    </row>
    <row r="4344" spans="1:6" x14ac:dyDescent="0.25">
      <c r="A4344" t="s">
        <v>14</v>
      </c>
      <c r="B4344" t="s">
        <v>4</v>
      </c>
      <c r="C4344">
        <v>1993</v>
      </c>
      <c r="D4344">
        <v>22</v>
      </c>
      <c r="E4344" t="s">
        <v>28</v>
      </c>
      <c r="F4344">
        <v>0.49627550388394553</v>
      </c>
    </row>
    <row r="4345" spans="1:6" x14ac:dyDescent="0.25">
      <c r="A4345" t="s">
        <v>14</v>
      </c>
      <c r="B4345" t="s">
        <v>4</v>
      </c>
      <c r="C4345">
        <v>1994</v>
      </c>
      <c r="D4345">
        <v>31</v>
      </c>
      <c r="E4345" t="s">
        <v>28</v>
      </c>
      <c r="F4345">
        <v>0.46175966159170118</v>
      </c>
    </row>
    <row r="4346" spans="1:6" x14ac:dyDescent="0.25">
      <c r="A4346" t="s">
        <v>14</v>
      </c>
      <c r="B4346" t="s">
        <v>4</v>
      </c>
      <c r="C4346">
        <v>1995</v>
      </c>
      <c r="D4346">
        <v>30</v>
      </c>
      <c r="E4346" t="s">
        <v>28</v>
      </c>
      <c r="F4346">
        <v>0.46226385266560188</v>
      </c>
    </row>
    <row r="4347" spans="1:6" x14ac:dyDescent="0.25">
      <c r="A4347" t="s">
        <v>14</v>
      </c>
      <c r="B4347" t="s">
        <v>4</v>
      </c>
      <c r="C4347">
        <v>1996</v>
      </c>
      <c r="D4347">
        <v>32</v>
      </c>
      <c r="E4347" t="s">
        <v>28</v>
      </c>
      <c r="F4347">
        <v>0.45562959076316939</v>
      </c>
    </row>
    <row r="4348" spans="1:6" x14ac:dyDescent="0.25">
      <c r="A4348" t="s">
        <v>14</v>
      </c>
      <c r="B4348" t="s">
        <v>4</v>
      </c>
      <c r="C4348">
        <v>1997</v>
      </c>
      <c r="D4348">
        <v>20</v>
      </c>
      <c r="E4348" t="s">
        <v>28</v>
      </c>
      <c r="F4348">
        <v>0.50050659475889514</v>
      </c>
    </row>
    <row r="4349" spans="1:6" x14ac:dyDescent="0.25">
      <c r="A4349" t="s">
        <v>14</v>
      </c>
      <c r="B4349" t="s">
        <v>4</v>
      </c>
      <c r="C4349">
        <v>1998</v>
      </c>
      <c r="D4349">
        <v>36</v>
      </c>
      <c r="E4349" t="s">
        <v>28</v>
      </c>
      <c r="F4349">
        <v>0.45923438001710054</v>
      </c>
    </row>
    <row r="4350" spans="1:6" x14ac:dyDescent="0.25">
      <c r="A4350" t="s">
        <v>14</v>
      </c>
      <c r="B4350" t="s">
        <v>4</v>
      </c>
      <c r="C4350">
        <v>1999</v>
      </c>
      <c r="D4350">
        <v>26</v>
      </c>
      <c r="E4350" t="s">
        <v>28</v>
      </c>
      <c r="F4350">
        <v>0.48368391009371592</v>
      </c>
    </row>
    <row r="4351" spans="1:6" x14ac:dyDescent="0.25">
      <c r="A4351" t="s">
        <v>14</v>
      </c>
      <c r="B4351" t="s">
        <v>4</v>
      </c>
      <c r="C4351">
        <v>2000</v>
      </c>
      <c r="D4351">
        <v>18</v>
      </c>
      <c r="E4351" t="s">
        <v>28</v>
      </c>
      <c r="F4351">
        <v>0.50430865719699636</v>
      </c>
    </row>
    <row r="4352" spans="1:6" x14ac:dyDescent="0.25">
      <c r="A4352" t="s">
        <v>14</v>
      </c>
      <c r="B4352" t="s">
        <v>4</v>
      </c>
      <c r="C4352">
        <v>2001</v>
      </c>
      <c r="D4352">
        <v>15</v>
      </c>
      <c r="E4352" t="s">
        <v>28</v>
      </c>
      <c r="F4352">
        <v>0.50956359411495289</v>
      </c>
    </row>
    <row r="4353" spans="1:6" x14ac:dyDescent="0.25">
      <c r="A4353" t="s">
        <v>14</v>
      </c>
      <c r="B4353" t="s">
        <v>4</v>
      </c>
      <c r="C4353">
        <v>2002</v>
      </c>
      <c r="D4353">
        <v>4</v>
      </c>
      <c r="E4353" t="s">
        <v>28</v>
      </c>
      <c r="F4353">
        <v>0.52543728105214926</v>
      </c>
    </row>
    <row r="4354" spans="1:6" x14ac:dyDescent="0.25">
      <c r="A4354" t="s">
        <v>14</v>
      </c>
      <c r="B4354" t="s">
        <v>4</v>
      </c>
      <c r="C4354">
        <v>2003</v>
      </c>
      <c r="D4354">
        <v>11</v>
      </c>
      <c r="E4354" t="s">
        <v>28</v>
      </c>
      <c r="F4354">
        <v>0.52046859051862637</v>
      </c>
    </row>
    <row r="4355" spans="1:6" x14ac:dyDescent="0.25">
      <c r="A4355" t="s">
        <v>14</v>
      </c>
      <c r="B4355" t="s">
        <v>4</v>
      </c>
      <c r="C4355">
        <v>2004</v>
      </c>
      <c r="D4355">
        <v>8</v>
      </c>
      <c r="E4355" t="s">
        <v>28</v>
      </c>
      <c r="F4355">
        <v>0.51963757375384922</v>
      </c>
    </row>
    <row r="4356" spans="1:6" x14ac:dyDescent="0.25">
      <c r="A4356" t="s">
        <v>14</v>
      </c>
      <c r="B4356" t="s">
        <v>4</v>
      </c>
      <c r="C4356">
        <v>2005</v>
      </c>
      <c r="D4356">
        <v>3</v>
      </c>
      <c r="E4356" t="s">
        <v>28</v>
      </c>
      <c r="F4356">
        <v>0.52705866122302447</v>
      </c>
    </row>
    <row r="4357" spans="1:6" x14ac:dyDescent="0.25">
      <c r="A4357" t="s">
        <v>14</v>
      </c>
      <c r="B4357" t="s">
        <v>4</v>
      </c>
      <c r="C4357">
        <v>2006</v>
      </c>
      <c r="D4357">
        <v>9</v>
      </c>
      <c r="E4357" t="s">
        <v>28</v>
      </c>
      <c r="F4357">
        <v>0.52273065253460593</v>
      </c>
    </row>
    <row r="4358" spans="1:6" x14ac:dyDescent="0.25">
      <c r="A4358" t="s">
        <v>14</v>
      </c>
      <c r="B4358" t="s">
        <v>4</v>
      </c>
      <c r="C4358">
        <v>2007</v>
      </c>
      <c r="D4358">
        <v>19</v>
      </c>
      <c r="E4358" t="s">
        <v>28</v>
      </c>
      <c r="F4358">
        <v>0.5032883539329337</v>
      </c>
    </row>
    <row r="4359" spans="1:6" x14ac:dyDescent="0.25">
      <c r="A4359" t="s">
        <v>14</v>
      </c>
      <c r="B4359" t="s">
        <v>4</v>
      </c>
      <c r="C4359">
        <v>2008</v>
      </c>
      <c r="D4359">
        <v>5</v>
      </c>
      <c r="E4359" t="s">
        <v>28</v>
      </c>
      <c r="F4359">
        <v>0.52269749647257391</v>
      </c>
    </row>
    <row r="4360" spans="1:6" x14ac:dyDescent="0.25">
      <c r="A4360" t="s">
        <v>14</v>
      </c>
      <c r="B4360" t="s">
        <v>4</v>
      </c>
      <c r="C4360">
        <v>2009</v>
      </c>
      <c r="D4360">
        <v>2</v>
      </c>
      <c r="E4360" t="s">
        <v>28</v>
      </c>
      <c r="F4360">
        <v>0.53127552015422275</v>
      </c>
    </row>
    <row r="4361" spans="1:6" x14ac:dyDescent="0.25">
      <c r="A4361" t="s">
        <v>14</v>
      </c>
      <c r="B4361" t="s">
        <v>4</v>
      </c>
      <c r="C4361">
        <v>2010</v>
      </c>
      <c r="D4361">
        <v>16</v>
      </c>
      <c r="E4361" t="s">
        <v>28</v>
      </c>
      <c r="F4361">
        <v>0.50696652560941202</v>
      </c>
    </row>
    <row r="4362" spans="1:6" x14ac:dyDescent="0.25">
      <c r="A4362" t="s">
        <v>14</v>
      </c>
      <c r="B4362" t="s">
        <v>4</v>
      </c>
      <c r="C4362">
        <v>2011</v>
      </c>
      <c r="D4362">
        <v>12</v>
      </c>
      <c r="E4362" t="s">
        <v>28</v>
      </c>
      <c r="F4362">
        <v>0.51773465968477206</v>
      </c>
    </row>
    <row r="4363" spans="1:6" x14ac:dyDescent="0.25">
      <c r="A4363" t="s">
        <v>14</v>
      </c>
      <c r="B4363" t="s">
        <v>4</v>
      </c>
      <c r="C4363">
        <v>2012</v>
      </c>
      <c r="D4363">
        <v>13</v>
      </c>
      <c r="E4363" t="s">
        <v>28</v>
      </c>
      <c r="F4363">
        <v>0.51867287037940601</v>
      </c>
    </row>
    <row r="4364" spans="1:6" x14ac:dyDescent="0.25">
      <c r="A4364" t="s">
        <v>14</v>
      </c>
      <c r="B4364" t="s">
        <v>4</v>
      </c>
      <c r="C4364">
        <v>2013</v>
      </c>
      <c r="D4364">
        <v>17</v>
      </c>
      <c r="E4364" t="s">
        <v>28</v>
      </c>
      <c r="F4364">
        <v>0.50509904623598112</v>
      </c>
    </row>
    <row r="4365" spans="1:6" x14ac:dyDescent="0.25">
      <c r="A4365" t="s">
        <v>14</v>
      </c>
      <c r="B4365" t="s">
        <v>4</v>
      </c>
      <c r="C4365">
        <v>2014</v>
      </c>
      <c r="D4365">
        <v>14</v>
      </c>
      <c r="E4365" t="s">
        <v>28</v>
      </c>
      <c r="F4365">
        <v>0.51553610389504523</v>
      </c>
    </row>
    <row r="4366" spans="1:6" x14ac:dyDescent="0.25">
      <c r="A4366" t="s">
        <v>14</v>
      </c>
      <c r="B4366" t="s">
        <v>4</v>
      </c>
      <c r="C4366">
        <v>2015</v>
      </c>
      <c r="D4366">
        <v>6</v>
      </c>
      <c r="E4366" t="s">
        <v>28</v>
      </c>
      <c r="F4366">
        <v>0.52366057473007399</v>
      </c>
    </row>
    <row r="4367" spans="1:6" x14ac:dyDescent="0.25">
      <c r="A4367" t="s">
        <v>14</v>
      </c>
      <c r="B4367" t="s">
        <v>4</v>
      </c>
      <c r="C4367">
        <v>2016</v>
      </c>
      <c r="D4367">
        <v>7</v>
      </c>
      <c r="E4367" t="s">
        <v>28</v>
      </c>
      <c r="F4367">
        <v>0.52090518590768509</v>
      </c>
    </row>
    <row r="4368" spans="1:6" x14ac:dyDescent="0.25">
      <c r="A4368" t="s">
        <v>14</v>
      </c>
      <c r="B4368" t="s">
        <v>4</v>
      </c>
      <c r="C4368">
        <v>2017</v>
      </c>
      <c r="D4368">
        <v>1</v>
      </c>
      <c r="E4368" t="s">
        <v>28</v>
      </c>
      <c r="F4368">
        <v>0.53527094086802995</v>
      </c>
    </row>
    <row r="4369" spans="1:6" x14ac:dyDescent="0.25">
      <c r="A4369" t="s">
        <v>14</v>
      </c>
      <c r="B4369" t="s">
        <v>4</v>
      </c>
      <c r="C4369">
        <v>2018</v>
      </c>
      <c r="D4369">
        <v>10</v>
      </c>
      <c r="E4369" t="s">
        <v>28</v>
      </c>
      <c r="F4369">
        <v>0.52036631588979987</v>
      </c>
    </row>
    <row r="4370" spans="1:6" x14ac:dyDescent="0.25">
      <c r="A4370" t="s">
        <v>14</v>
      </c>
      <c r="B4370" t="s">
        <v>4</v>
      </c>
      <c r="C4370">
        <v>1980</v>
      </c>
      <c r="D4370">
        <v>34</v>
      </c>
      <c r="E4370" t="s">
        <v>30</v>
      </c>
      <c r="F4370">
        <v>0</v>
      </c>
    </row>
    <row r="4371" spans="1:6" x14ac:dyDescent="0.25">
      <c r="A4371" t="s">
        <v>14</v>
      </c>
      <c r="B4371" t="s">
        <v>4</v>
      </c>
      <c r="C4371">
        <v>1981</v>
      </c>
      <c r="D4371">
        <v>35</v>
      </c>
      <c r="E4371" t="s">
        <v>30</v>
      </c>
      <c r="F4371">
        <v>0</v>
      </c>
    </row>
    <row r="4372" spans="1:6" x14ac:dyDescent="0.25">
      <c r="A4372" t="s">
        <v>14</v>
      </c>
      <c r="B4372" t="s">
        <v>4</v>
      </c>
      <c r="C4372">
        <v>1982</v>
      </c>
      <c r="D4372">
        <v>29</v>
      </c>
      <c r="E4372" t="s">
        <v>30</v>
      </c>
      <c r="F4372">
        <v>0</v>
      </c>
    </row>
    <row r="4373" spans="1:6" x14ac:dyDescent="0.25">
      <c r="A4373" t="s">
        <v>14</v>
      </c>
      <c r="B4373" t="s">
        <v>4</v>
      </c>
      <c r="C4373">
        <v>1983</v>
      </c>
      <c r="D4373">
        <v>21</v>
      </c>
      <c r="E4373" t="s">
        <v>30</v>
      </c>
      <c r="F4373">
        <v>0</v>
      </c>
    </row>
    <row r="4374" spans="1:6" x14ac:dyDescent="0.25">
      <c r="A4374" t="s">
        <v>14</v>
      </c>
      <c r="B4374" t="s">
        <v>4</v>
      </c>
      <c r="C4374">
        <v>1984</v>
      </c>
      <c r="D4374">
        <v>24</v>
      </c>
      <c r="E4374" t="s">
        <v>30</v>
      </c>
      <c r="F4374">
        <v>0</v>
      </c>
    </row>
    <row r="4375" spans="1:6" x14ac:dyDescent="0.25">
      <c r="A4375" t="s">
        <v>14</v>
      </c>
      <c r="B4375" t="s">
        <v>4</v>
      </c>
      <c r="C4375">
        <v>1985</v>
      </c>
      <c r="D4375">
        <v>39</v>
      </c>
      <c r="E4375" t="s">
        <v>30</v>
      </c>
      <c r="F4375">
        <v>0</v>
      </c>
    </row>
    <row r="4376" spans="1:6" x14ac:dyDescent="0.25">
      <c r="A4376" t="s">
        <v>14</v>
      </c>
      <c r="B4376" t="s">
        <v>4</v>
      </c>
      <c r="C4376">
        <v>1986</v>
      </c>
      <c r="D4376">
        <v>37</v>
      </c>
      <c r="E4376" t="s">
        <v>30</v>
      </c>
      <c r="F4376">
        <v>0</v>
      </c>
    </row>
    <row r="4377" spans="1:6" x14ac:dyDescent="0.25">
      <c r="A4377" t="s">
        <v>14</v>
      </c>
      <c r="B4377" t="s">
        <v>4</v>
      </c>
      <c r="C4377">
        <v>1987</v>
      </c>
      <c r="D4377">
        <v>33</v>
      </c>
      <c r="E4377" t="s">
        <v>30</v>
      </c>
      <c r="F4377">
        <v>0</v>
      </c>
    </row>
    <row r="4378" spans="1:6" x14ac:dyDescent="0.25">
      <c r="A4378" t="s">
        <v>14</v>
      </c>
      <c r="B4378" t="s">
        <v>4</v>
      </c>
      <c r="C4378">
        <v>1988</v>
      </c>
      <c r="D4378">
        <v>38</v>
      </c>
      <c r="E4378" t="s">
        <v>30</v>
      </c>
      <c r="F4378">
        <v>0</v>
      </c>
    </row>
    <row r="4379" spans="1:6" x14ac:dyDescent="0.25">
      <c r="A4379" t="s">
        <v>14</v>
      </c>
      <c r="B4379" t="s">
        <v>4</v>
      </c>
      <c r="C4379">
        <v>1989</v>
      </c>
      <c r="D4379">
        <v>23</v>
      </c>
      <c r="E4379" t="s">
        <v>30</v>
      </c>
      <c r="F4379">
        <v>0</v>
      </c>
    </row>
    <row r="4380" spans="1:6" x14ac:dyDescent="0.25">
      <c r="A4380" t="s">
        <v>14</v>
      </c>
      <c r="B4380" t="s">
        <v>4</v>
      </c>
      <c r="C4380">
        <v>1990</v>
      </c>
      <c r="D4380">
        <v>27</v>
      </c>
      <c r="E4380" t="s">
        <v>30</v>
      </c>
      <c r="F4380">
        <v>0</v>
      </c>
    </row>
    <row r="4381" spans="1:6" x14ac:dyDescent="0.25">
      <c r="A4381" t="s">
        <v>14</v>
      </c>
      <c r="B4381" t="s">
        <v>4</v>
      </c>
      <c r="C4381">
        <v>1991</v>
      </c>
      <c r="D4381">
        <v>28</v>
      </c>
      <c r="E4381" t="s">
        <v>30</v>
      </c>
      <c r="F4381">
        <v>0</v>
      </c>
    </row>
    <row r="4382" spans="1:6" x14ac:dyDescent="0.25">
      <c r="A4382" t="s">
        <v>14</v>
      </c>
      <c r="B4382" t="s">
        <v>4</v>
      </c>
      <c r="C4382">
        <v>1992</v>
      </c>
      <c r="D4382">
        <v>25</v>
      </c>
      <c r="E4382" t="s">
        <v>30</v>
      </c>
      <c r="F4382">
        <v>0</v>
      </c>
    </row>
    <row r="4383" spans="1:6" x14ac:dyDescent="0.25">
      <c r="A4383" t="s">
        <v>14</v>
      </c>
      <c r="B4383" t="s">
        <v>4</v>
      </c>
      <c r="C4383">
        <v>1993</v>
      </c>
      <c r="D4383">
        <v>22</v>
      </c>
      <c r="E4383" t="s">
        <v>30</v>
      </c>
      <c r="F4383">
        <v>0</v>
      </c>
    </row>
    <row r="4384" spans="1:6" x14ac:dyDescent="0.25">
      <c r="A4384" t="s">
        <v>14</v>
      </c>
      <c r="B4384" t="s">
        <v>4</v>
      </c>
      <c r="C4384">
        <v>1994</v>
      </c>
      <c r="D4384">
        <v>31</v>
      </c>
      <c r="E4384" t="s">
        <v>30</v>
      </c>
      <c r="F4384">
        <v>0</v>
      </c>
    </row>
    <row r="4385" spans="1:6" x14ac:dyDescent="0.25">
      <c r="A4385" t="s">
        <v>14</v>
      </c>
      <c r="B4385" t="s">
        <v>4</v>
      </c>
      <c r="C4385">
        <v>1995</v>
      </c>
      <c r="D4385">
        <v>30</v>
      </c>
      <c r="E4385" t="s">
        <v>30</v>
      </c>
      <c r="F4385">
        <v>0</v>
      </c>
    </row>
    <row r="4386" spans="1:6" x14ac:dyDescent="0.25">
      <c r="A4386" t="s">
        <v>14</v>
      </c>
      <c r="B4386" t="s">
        <v>4</v>
      </c>
      <c r="C4386">
        <v>1996</v>
      </c>
      <c r="D4386">
        <v>32</v>
      </c>
      <c r="E4386" t="s">
        <v>30</v>
      </c>
      <c r="F4386">
        <v>0</v>
      </c>
    </row>
    <row r="4387" spans="1:6" x14ac:dyDescent="0.25">
      <c r="A4387" t="s">
        <v>14</v>
      </c>
      <c r="B4387" t="s">
        <v>4</v>
      </c>
      <c r="C4387">
        <v>1997</v>
      </c>
      <c r="D4387">
        <v>20</v>
      </c>
      <c r="E4387" t="s">
        <v>30</v>
      </c>
      <c r="F4387">
        <v>0</v>
      </c>
    </row>
    <row r="4388" spans="1:6" x14ac:dyDescent="0.25">
      <c r="A4388" t="s">
        <v>14</v>
      </c>
      <c r="B4388" t="s">
        <v>4</v>
      </c>
      <c r="C4388">
        <v>1998</v>
      </c>
      <c r="D4388">
        <v>36</v>
      </c>
      <c r="E4388" t="s">
        <v>30</v>
      </c>
      <c r="F4388">
        <v>0</v>
      </c>
    </row>
    <row r="4389" spans="1:6" x14ac:dyDescent="0.25">
      <c r="A4389" t="s">
        <v>14</v>
      </c>
      <c r="B4389" t="s">
        <v>4</v>
      </c>
      <c r="C4389">
        <v>1999</v>
      </c>
      <c r="D4389">
        <v>26</v>
      </c>
      <c r="E4389" t="s">
        <v>30</v>
      </c>
      <c r="F4389">
        <v>0</v>
      </c>
    </row>
    <row r="4390" spans="1:6" x14ac:dyDescent="0.25">
      <c r="A4390" t="s">
        <v>14</v>
      </c>
      <c r="B4390" t="s">
        <v>4</v>
      </c>
      <c r="C4390">
        <v>2000</v>
      </c>
      <c r="D4390">
        <v>18</v>
      </c>
      <c r="E4390" t="s">
        <v>30</v>
      </c>
      <c r="F4390">
        <v>0</v>
      </c>
    </row>
    <row r="4391" spans="1:6" x14ac:dyDescent="0.25">
      <c r="A4391" t="s">
        <v>14</v>
      </c>
      <c r="B4391" t="s">
        <v>4</v>
      </c>
      <c r="C4391">
        <v>2001</v>
      </c>
      <c r="D4391">
        <v>15</v>
      </c>
      <c r="E4391" t="s">
        <v>30</v>
      </c>
      <c r="F4391">
        <v>0</v>
      </c>
    </row>
    <row r="4392" spans="1:6" x14ac:dyDescent="0.25">
      <c r="A4392" t="s">
        <v>14</v>
      </c>
      <c r="B4392" t="s">
        <v>4</v>
      </c>
      <c r="C4392">
        <v>2002</v>
      </c>
      <c r="D4392">
        <v>4</v>
      </c>
      <c r="E4392" t="s">
        <v>30</v>
      </c>
      <c r="F4392">
        <v>0</v>
      </c>
    </row>
    <row r="4393" spans="1:6" x14ac:dyDescent="0.25">
      <c r="A4393" t="s">
        <v>14</v>
      </c>
      <c r="B4393" t="s">
        <v>4</v>
      </c>
      <c r="C4393">
        <v>2003</v>
      </c>
      <c r="D4393">
        <v>11</v>
      </c>
      <c r="E4393" t="s">
        <v>30</v>
      </c>
      <c r="F4393">
        <v>0</v>
      </c>
    </row>
    <row r="4394" spans="1:6" x14ac:dyDescent="0.25">
      <c r="A4394" t="s">
        <v>14</v>
      </c>
      <c r="B4394" t="s">
        <v>4</v>
      </c>
      <c r="C4394">
        <v>2004</v>
      </c>
      <c r="D4394">
        <v>8</v>
      </c>
      <c r="E4394" t="s">
        <v>30</v>
      </c>
      <c r="F4394">
        <v>0</v>
      </c>
    </row>
    <row r="4395" spans="1:6" x14ac:dyDescent="0.25">
      <c r="A4395" t="s">
        <v>14</v>
      </c>
      <c r="B4395" t="s">
        <v>4</v>
      </c>
      <c r="C4395">
        <v>2005</v>
      </c>
      <c r="D4395">
        <v>3</v>
      </c>
      <c r="E4395" t="s">
        <v>30</v>
      </c>
      <c r="F4395">
        <v>0</v>
      </c>
    </row>
    <row r="4396" spans="1:6" x14ac:dyDescent="0.25">
      <c r="A4396" t="s">
        <v>14</v>
      </c>
      <c r="B4396" t="s">
        <v>4</v>
      </c>
      <c r="C4396">
        <v>2006</v>
      </c>
      <c r="D4396">
        <v>9</v>
      </c>
      <c r="E4396" t="s">
        <v>30</v>
      </c>
      <c r="F4396">
        <v>0</v>
      </c>
    </row>
    <row r="4397" spans="1:6" x14ac:dyDescent="0.25">
      <c r="A4397" t="s">
        <v>14</v>
      </c>
      <c r="B4397" t="s">
        <v>4</v>
      </c>
      <c r="C4397">
        <v>2007</v>
      </c>
      <c r="D4397">
        <v>19</v>
      </c>
      <c r="E4397" t="s">
        <v>30</v>
      </c>
      <c r="F4397">
        <v>0</v>
      </c>
    </row>
    <row r="4398" spans="1:6" x14ac:dyDescent="0.25">
      <c r="A4398" t="s">
        <v>14</v>
      </c>
      <c r="B4398" t="s">
        <v>4</v>
      </c>
      <c r="C4398">
        <v>2008</v>
      </c>
      <c r="D4398">
        <v>5</v>
      </c>
      <c r="E4398" t="s">
        <v>30</v>
      </c>
      <c r="F4398">
        <v>0</v>
      </c>
    </row>
    <row r="4399" spans="1:6" x14ac:dyDescent="0.25">
      <c r="A4399" t="s">
        <v>14</v>
      </c>
      <c r="B4399" t="s">
        <v>4</v>
      </c>
      <c r="C4399">
        <v>2009</v>
      </c>
      <c r="D4399">
        <v>2</v>
      </c>
      <c r="E4399" t="s">
        <v>30</v>
      </c>
      <c r="F4399">
        <v>0</v>
      </c>
    </row>
    <row r="4400" spans="1:6" x14ac:dyDescent="0.25">
      <c r="A4400" t="s">
        <v>14</v>
      </c>
      <c r="B4400" t="s">
        <v>4</v>
      </c>
      <c r="C4400">
        <v>2010</v>
      </c>
      <c r="D4400">
        <v>16</v>
      </c>
      <c r="E4400" t="s">
        <v>30</v>
      </c>
      <c r="F4400">
        <v>0</v>
      </c>
    </row>
    <row r="4401" spans="1:6" x14ac:dyDescent="0.25">
      <c r="A4401" t="s">
        <v>14</v>
      </c>
      <c r="B4401" t="s">
        <v>4</v>
      </c>
      <c r="C4401">
        <v>2011</v>
      </c>
      <c r="D4401">
        <v>12</v>
      </c>
      <c r="E4401" t="s">
        <v>30</v>
      </c>
      <c r="F4401">
        <v>0</v>
      </c>
    </row>
    <row r="4402" spans="1:6" x14ac:dyDescent="0.25">
      <c r="A4402" t="s">
        <v>14</v>
      </c>
      <c r="B4402" t="s">
        <v>4</v>
      </c>
      <c r="C4402">
        <v>2012</v>
      </c>
      <c r="D4402">
        <v>13</v>
      </c>
      <c r="E4402" t="s">
        <v>30</v>
      </c>
      <c r="F4402">
        <v>0</v>
      </c>
    </row>
    <row r="4403" spans="1:6" x14ac:dyDescent="0.25">
      <c r="A4403" t="s">
        <v>14</v>
      </c>
      <c r="B4403" t="s">
        <v>4</v>
      </c>
      <c r="C4403">
        <v>2013</v>
      </c>
      <c r="D4403">
        <v>17</v>
      </c>
      <c r="E4403" t="s">
        <v>30</v>
      </c>
      <c r="F4403">
        <v>0</v>
      </c>
    </row>
    <row r="4404" spans="1:6" x14ac:dyDescent="0.25">
      <c r="A4404" t="s">
        <v>14</v>
      </c>
      <c r="B4404" t="s">
        <v>4</v>
      </c>
      <c r="C4404">
        <v>2014</v>
      </c>
      <c r="D4404">
        <v>14</v>
      </c>
      <c r="E4404" t="s">
        <v>30</v>
      </c>
      <c r="F4404">
        <v>0</v>
      </c>
    </row>
    <row r="4405" spans="1:6" x14ac:dyDescent="0.25">
      <c r="A4405" t="s">
        <v>14</v>
      </c>
      <c r="B4405" t="s">
        <v>4</v>
      </c>
      <c r="C4405">
        <v>2015</v>
      </c>
      <c r="D4405">
        <v>6</v>
      </c>
      <c r="E4405" t="s">
        <v>30</v>
      </c>
      <c r="F4405">
        <v>0</v>
      </c>
    </row>
    <row r="4406" spans="1:6" x14ac:dyDescent="0.25">
      <c r="A4406" t="s">
        <v>14</v>
      </c>
      <c r="B4406" t="s">
        <v>4</v>
      </c>
      <c r="C4406">
        <v>2016</v>
      </c>
      <c r="D4406">
        <v>7</v>
      </c>
      <c r="E4406" t="s">
        <v>30</v>
      </c>
      <c r="F4406">
        <v>0</v>
      </c>
    </row>
    <row r="4407" spans="1:6" x14ac:dyDescent="0.25">
      <c r="A4407" t="s">
        <v>14</v>
      </c>
      <c r="B4407" t="s">
        <v>4</v>
      </c>
      <c r="C4407">
        <v>2017</v>
      </c>
      <c r="D4407">
        <v>1</v>
      </c>
      <c r="E4407" t="s">
        <v>30</v>
      </c>
      <c r="F4407">
        <v>0</v>
      </c>
    </row>
    <row r="4408" spans="1:6" x14ac:dyDescent="0.25">
      <c r="A4408" t="s">
        <v>14</v>
      </c>
      <c r="B4408" t="s">
        <v>4</v>
      </c>
      <c r="C4408">
        <v>2018</v>
      </c>
      <c r="D4408">
        <v>10</v>
      </c>
      <c r="E4408" t="s">
        <v>30</v>
      </c>
      <c r="F4408">
        <v>0</v>
      </c>
    </row>
    <row r="4409" spans="1:6" x14ac:dyDescent="0.25">
      <c r="A4409" t="s">
        <v>14</v>
      </c>
      <c r="B4409" t="s">
        <v>4</v>
      </c>
      <c r="C4409">
        <v>1980</v>
      </c>
      <c r="D4409">
        <v>34</v>
      </c>
      <c r="E4409" t="s">
        <v>31</v>
      </c>
      <c r="F4409">
        <v>9.5029290201528185E-2</v>
      </c>
    </row>
    <row r="4410" spans="1:6" x14ac:dyDescent="0.25">
      <c r="A4410" t="s">
        <v>14</v>
      </c>
      <c r="B4410" t="s">
        <v>4</v>
      </c>
      <c r="C4410">
        <v>1981</v>
      </c>
      <c r="D4410">
        <v>35</v>
      </c>
      <c r="E4410" t="s">
        <v>31</v>
      </c>
      <c r="F4410">
        <v>9.460093390001352E-2</v>
      </c>
    </row>
    <row r="4411" spans="1:6" x14ac:dyDescent="0.25">
      <c r="A4411" t="s">
        <v>14</v>
      </c>
      <c r="B4411" t="s">
        <v>4</v>
      </c>
      <c r="C4411">
        <v>1982</v>
      </c>
      <c r="D4411">
        <v>29</v>
      </c>
      <c r="E4411" t="s">
        <v>31</v>
      </c>
      <c r="F4411">
        <v>9.5483318830368633E-2</v>
      </c>
    </row>
    <row r="4412" spans="1:6" x14ac:dyDescent="0.25">
      <c r="A4412" t="s">
        <v>14</v>
      </c>
      <c r="B4412" t="s">
        <v>4</v>
      </c>
      <c r="C4412">
        <v>1983</v>
      </c>
      <c r="D4412">
        <v>21</v>
      </c>
      <c r="E4412" t="s">
        <v>31</v>
      </c>
      <c r="F4412">
        <v>9.6531359847910239E-2</v>
      </c>
    </row>
    <row r="4413" spans="1:6" x14ac:dyDescent="0.25">
      <c r="A4413" t="s">
        <v>14</v>
      </c>
      <c r="B4413" t="s">
        <v>4</v>
      </c>
      <c r="C4413">
        <v>1984</v>
      </c>
      <c r="D4413">
        <v>24</v>
      </c>
      <c r="E4413" t="s">
        <v>31</v>
      </c>
      <c r="F4413">
        <v>9.6388756737807377E-2</v>
      </c>
    </row>
    <row r="4414" spans="1:6" x14ac:dyDescent="0.25">
      <c r="A4414" t="s">
        <v>14</v>
      </c>
      <c r="B4414" t="s">
        <v>4</v>
      </c>
      <c r="C4414">
        <v>1985</v>
      </c>
      <c r="D4414">
        <v>39</v>
      </c>
      <c r="E4414" t="s">
        <v>31</v>
      </c>
      <c r="F4414">
        <v>9.2650381268429005E-2</v>
      </c>
    </row>
    <row r="4415" spans="1:6" x14ac:dyDescent="0.25">
      <c r="A4415" t="s">
        <v>14</v>
      </c>
      <c r="B4415" t="s">
        <v>4</v>
      </c>
      <c r="C4415">
        <v>1986</v>
      </c>
      <c r="D4415">
        <v>37</v>
      </c>
      <c r="E4415" t="s">
        <v>31</v>
      </c>
      <c r="F4415">
        <v>9.4396996178601728E-2</v>
      </c>
    </row>
    <row r="4416" spans="1:6" x14ac:dyDescent="0.25">
      <c r="A4416" t="s">
        <v>14</v>
      </c>
      <c r="B4416" t="s">
        <v>4</v>
      </c>
      <c r="C4416">
        <v>1987</v>
      </c>
      <c r="D4416">
        <v>33</v>
      </c>
      <c r="E4416" t="s">
        <v>31</v>
      </c>
      <c r="F4416">
        <v>9.5022708635085329E-2</v>
      </c>
    </row>
    <row r="4417" spans="1:6" x14ac:dyDescent="0.25">
      <c r="A4417" t="s">
        <v>14</v>
      </c>
      <c r="B4417" t="s">
        <v>4</v>
      </c>
      <c r="C4417">
        <v>1988</v>
      </c>
      <c r="D4417">
        <v>38</v>
      </c>
      <c r="E4417" t="s">
        <v>31</v>
      </c>
      <c r="F4417">
        <v>9.4655894527899617E-2</v>
      </c>
    </row>
    <row r="4418" spans="1:6" x14ac:dyDescent="0.25">
      <c r="A4418" t="s">
        <v>14</v>
      </c>
      <c r="B4418" t="s">
        <v>4</v>
      </c>
      <c r="C4418">
        <v>1989</v>
      </c>
      <c r="D4418">
        <v>23</v>
      </c>
      <c r="E4418" t="s">
        <v>31</v>
      </c>
      <c r="F4418">
        <v>9.646601637754347E-2</v>
      </c>
    </row>
    <row r="4419" spans="1:6" x14ac:dyDescent="0.25">
      <c r="A4419" t="s">
        <v>14</v>
      </c>
      <c r="B4419" t="s">
        <v>4</v>
      </c>
      <c r="C4419">
        <v>1990</v>
      </c>
      <c r="D4419">
        <v>27</v>
      </c>
      <c r="E4419" t="s">
        <v>31</v>
      </c>
      <c r="F4419">
        <v>9.5630637937756946E-2</v>
      </c>
    </row>
    <row r="4420" spans="1:6" x14ac:dyDescent="0.25">
      <c r="A4420" t="s">
        <v>14</v>
      </c>
      <c r="B4420" t="s">
        <v>4</v>
      </c>
      <c r="C4420">
        <v>1991</v>
      </c>
      <c r="D4420">
        <v>28</v>
      </c>
      <c r="E4420" t="s">
        <v>31</v>
      </c>
      <c r="F4420">
        <v>9.5585196277360424E-2</v>
      </c>
    </row>
    <row r="4421" spans="1:6" x14ac:dyDescent="0.25">
      <c r="A4421" t="s">
        <v>14</v>
      </c>
      <c r="B4421" t="s">
        <v>4</v>
      </c>
      <c r="C4421">
        <v>1992</v>
      </c>
      <c r="D4421">
        <v>25</v>
      </c>
      <c r="E4421" t="s">
        <v>31</v>
      </c>
      <c r="F4421">
        <v>9.6332197837151787E-2</v>
      </c>
    </row>
    <row r="4422" spans="1:6" x14ac:dyDescent="0.25">
      <c r="A4422" t="s">
        <v>14</v>
      </c>
      <c r="B4422" t="s">
        <v>4</v>
      </c>
      <c r="C4422">
        <v>1993</v>
      </c>
      <c r="D4422">
        <v>22</v>
      </c>
      <c r="E4422" t="s">
        <v>31</v>
      </c>
      <c r="F4422">
        <v>9.6372942768133171E-2</v>
      </c>
    </row>
    <row r="4423" spans="1:6" x14ac:dyDescent="0.25">
      <c r="A4423" t="s">
        <v>14</v>
      </c>
      <c r="B4423" t="s">
        <v>4</v>
      </c>
      <c r="C4423">
        <v>1994</v>
      </c>
      <c r="D4423">
        <v>31</v>
      </c>
      <c r="E4423" t="s">
        <v>31</v>
      </c>
      <c r="F4423">
        <v>9.5808939104542148E-2</v>
      </c>
    </row>
    <row r="4424" spans="1:6" x14ac:dyDescent="0.25">
      <c r="A4424" t="s">
        <v>14</v>
      </c>
      <c r="B4424" t="s">
        <v>4</v>
      </c>
      <c r="C4424">
        <v>1995</v>
      </c>
      <c r="D4424">
        <v>30</v>
      </c>
      <c r="E4424" t="s">
        <v>31</v>
      </c>
      <c r="F4424">
        <v>9.5229464091520222E-2</v>
      </c>
    </row>
    <row r="4425" spans="1:6" x14ac:dyDescent="0.25">
      <c r="A4425" t="s">
        <v>14</v>
      </c>
      <c r="B4425" t="s">
        <v>4</v>
      </c>
      <c r="C4425">
        <v>1996</v>
      </c>
      <c r="D4425">
        <v>32</v>
      </c>
      <c r="E4425" t="s">
        <v>31</v>
      </c>
      <c r="F4425">
        <v>9.678524019363921E-2</v>
      </c>
    </row>
    <row r="4426" spans="1:6" x14ac:dyDescent="0.25">
      <c r="A4426" t="s">
        <v>14</v>
      </c>
      <c r="B4426" t="s">
        <v>4</v>
      </c>
      <c r="C4426">
        <v>1997</v>
      </c>
      <c r="D4426">
        <v>20</v>
      </c>
      <c r="E4426" t="s">
        <v>31</v>
      </c>
      <c r="F4426">
        <v>9.6812967066257763E-2</v>
      </c>
    </row>
    <row r="4427" spans="1:6" x14ac:dyDescent="0.25">
      <c r="A4427" t="s">
        <v>14</v>
      </c>
      <c r="B4427" t="s">
        <v>4</v>
      </c>
      <c r="C4427">
        <v>1998</v>
      </c>
      <c r="D4427">
        <v>36</v>
      </c>
      <c r="E4427" t="s">
        <v>31</v>
      </c>
      <c r="F4427">
        <v>9.4392463031582705E-2</v>
      </c>
    </row>
    <row r="4428" spans="1:6" x14ac:dyDescent="0.25">
      <c r="A4428" t="s">
        <v>14</v>
      </c>
      <c r="B4428" t="s">
        <v>4</v>
      </c>
      <c r="C4428">
        <v>1999</v>
      </c>
      <c r="D4428">
        <v>26</v>
      </c>
      <c r="E4428" t="s">
        <v>31</v>
      </c>
      <c r="F4428">
        <v>9.6089464870911842E-2</v>
      </c>
    </row>
    <row r="4429" spans="1:6" x14ac:dyDescent="0.25">
      <c r="A4429" t="s">
        <v>14</v>
      </c>
      <c r="B4429" t="s">
        <v>4</v>
      </c>
      <c r="C4429">
        <v>2000</v>
      </c>
      <c r="D4429">
        <v>18</v>
      </c>
      <c r="E4429" t="s">
        <v>31</v>
      </c>
      <c r="F4429">
        <v>9.6859603190898591E-2</v>
      </c>
    </row>
    <row r="4430" spans="1:6" x14ac:dyDescent="0.25">
      <c r="A4430" t="s">
        <v>14</v>
      </c>
      <c r="B4430" t="s">
        <v>4</v>
      </c>
      <c r="C4430">
        <v>2001</v>
      </c>
      <c r="D4430">
        <v>15</v>
      </c>
      <c r="E4430" t="s">
        <v>31</v>
      </c>
      <c r="F4430">
        <v>9.7681616128251339E-2</v>
      </c>
    </row>
    <row r="4431" spans="1:6" x14ac:dyDescent="0.25">
      <c r="A4431" t="s">
        <v>14</v>
      </c>
      <c r="B4431" t="s">
        <v>4</v>
      </c>
      <c r="C4431">
        <v>2002</v>
      </c>
      <c r="D4431">
        <v>4</v>
      </c>
      <c r="E4431" t="s">
        <v>31</v>
      </c>
      <c r="F4431">
        <v>9.8329893073187569E-2</v>
      </c>
    </row>
    <row r="4432" spans="1:6" x14ac:dyDescent="0.25">
      <c r="A4432" t="s">
        <v>14</v>
      </c>
      <c r="B4432" t="s">
        <v>4</v>
      </c>
      <c r="C4432">
        <v>2003</v>
      </c>
      <c r="D4432">
        <v>11</v>
      </c>
      <c r="E4432" t="s">
        <v>31</v>
      </c>
      <c r="F4432">
        <v>9.8225541189434232E-2</v>
      </c>
    </row>
    <row r="4433" spans="1:6" x14ac:dyDescent="0.25">
      <c r="A4433" t="s">
        <v>14</v>
      </c>
      <c r="B4433" t="s">
        <v>4</v>
      </c>
      <c r="C4433">
        <v>2004</v>
      </c>
      <c r="D4433">
        <v>8</v>
      </c>
      <c r="E4433" t="s">
        <v>31</v>
      </c>
      <c r="F4433">
        <v>9.8148696722939507E-2</v>
      </c>
    </row>
    <row r="4434" spans="1:6" x14ac:dyDescent="0.25">
      <c r="A4434" t="s">
        <v>14</v>
      </c>
      <c r="B4434" t="s">
        <v>4</v>
      </c>
      <c r="C4434">
        <v>2005</v>
      </c>
      <c r="D4434">
        <v>3</v>
      </c>
      <c r="E4434" t="s">
        <v>31</v>
      </c>
      <c r="F4434">
        <v>9.825291688440721E-2</v>
      </c>
    </row>
    <row r="4435" spans="1:6" x14ac:dyDescent="0.25">
      <c r="A4435" t="s">
        <v>14</v>
      </c>
      <c r="B4435" t="s">
        <v>4</v>
      </c>
      <c r="C4435">
        <v>2006</v>
      </c>
      <c r="D4435">
        <v>9</v>
      </c>
      <c r="E4435" t="s">
        <v>31</v>
      </c>
      <c r="F4435">
        <v>9.8386087814291701E-2</v>
      </c>
    </row>
    <row r="4436" spans="1:6" x14ac:dyDescent="0.25">
      <c r="A4436" t="s">
        <v>14</v>
      </c>
      <c r="B4436" t="s">
        <v>4</v>
      </c>
      <c r="C4436">
        <v>2007</v>
      </c>
      <c r="D4436">
        <v>19</v>
      </c>
      <c r="E4436" t="s">
        <v>31</v>
      </c>
      <c r="F4436">
        <v>9.6783299726610969E-2</v>
      </c>
    </row>
    <row r="4437" spans="1:6" x14ac:dyDescent="0.25">
      <c r="A4437" t="s">
        <v>14</v>
      </c>
      <c r="B4437" t="s">
        <v>4</v>
      </c>
      <c r="C4437">
        <v>2008</v>
      </c>
      <c r="D4437">
        <v>5</v>
      </c>
      <c r="E4437" t="s">
        <v>31</v>
      </c>
      <c r="F4437">
        <v>9.8164444531025685E-2</v>
      </c>
    </row>
    <row r="4438" spans="1:6" x14ac:dyDescent="0.25">
      <c r="A4438" t="s">
        <v>14</v>
      </c>
      <c r="B4438" t="s">
        <v>4</v>
      </c>
      <c r="C4438">
        <v>2009</v>
      </c>
      <c r="D4438">
        <v>2</v>
      </c>
      <c r="E4438" t="s">
        <v>31</v>
      </c>
      <c r="F4438">
        <v>9.9934385043567872E-2</v>
      </c>
    </row>
    <row r="4439" spans="1:6" x14ac:dyDescent="0.25">
      <c r="A4439" t="s">
        <v>14</v>
      </c>
      <c r="B4439" t="s">
        <v>4</v>
      </c>
      <c r="C4439">
        <v>2010</v>
      </c>
      <c r="D4439">
        <v>16</v>
      </c>
      <c r="E4439" t="s">
        <v>31</v>
      </c>
      <c r="F4439">
        <v>9.7692389156206816E-2</v>
      </c>
    </row>
    <row r="4440" spans="1:6" x14ac:dyDescent="0.25">
      <c r="A4440" t="s">
        <v>14</v>
      </c>
      <c r="B4440" t="s">
        <v>4</v>
      </c>
      <c r="C4440">
        <v>2011</v>
      </c>
      <c r="D4440">
        <v>12</v>
      </c>
      <c r="E4440" t="s">
        <v>31</v>
      </c>
      <c r="F4440">
        <v>9.8216538053575109E-2</v>
      </c>
    </row>
    <row r="4441" spans="1:6" x14ac:dyDescent="0.25">
      <c r="A4441" t="s">
        <v>14</v>
      </c>
      <c r="B4441" t="s">
        <v>4</v>
      </c>
      <c r="C4441">
        <v>2012</v>
      </c>
      <c r="D4441">
        <v>13</v>
      </c>
      <c r="E4441" t="s">
        <v>31</v>
      </c>
      <c r="F4441">
        <v>9.8205848710729238E-2</v>
      </c>
    </row>
    <row r="4442" spans="1:6" x14ac:dyDescent="0.25">
      <c r="A4442" t="s">
        <v>14</v>
      </c>
      <c r="B4442" t="s">
        <v>4</v>
      </c>
      <c r="C4442">
        <v>2013</v>
      </c>
      <c r="D4442">
        <v>17</v>
      </c>
      <c r="E4442" t="s">
        <v>31</v>
      </c>
      <c r="F4442">
        <v>9.7028915794712733E-2</v>
      </c>
    </row>
    <row r="4443" spans="1:6" x14ac:dyDescent="0.25">
      <c r="A4443" t="s">
        <v>14</v>
      </c>
      <c r="B4443" t="s">
        <v>4</v>
      </c>
      <c r="C4443">
        <v>2014</v>
      </c>
      <c r="D4443">
        <v>14</v>
      </c>
      <c r="E4443" t="s">
        <v>31</v>
      </c>
      <c r="F4443">
        <v>9.8091683618836495E-2</v>
      </c>
    </row>
    <row r="4444" spans="1:6" x14ac:dyDescent="0.25">
      <c r="A4444" t="s">
        <v>14</v>
      </c>
      <c r="B4444" t="s">
        <v>4</v>
      </c>
      <c r="C4444">
        <v>2015</v>
      </c>
      <c r="D4444">
        <v>6</v>
      </c>
      <c r="E4444" t="s">
        <v>31</v>
      </c>
      <c r="F4444">
        <v>9.9294866228662987E-2</v>
      </c>
    </row>
    <row r="4445" spans="1:6" x14ac:dyDescent="0.25">
      <c r="A4445" t="s">
        <v>14</v>
      </c>
      <c r="B4445" t="s">
        <v>4</v>
      </c>
      <c r="C4445">
        <v>2016</v>
      </c>
      <c r="D4445">
        <v>7</v>
      </c>
      <c r="E4445" t="s">
        <v>31</v>
      </c>
      <c r="F4445">
        <v>9.8241027994962843E-2</v>
      </c>
    </row>
    <row r="4446" spans="1:6" x14ac:dyDescent="0.25">
      <c r="A4446" t="s">
        <v>14</v>
      </c>
      <c r="B4446" t="s">
        <v>4</v>
      </c>
      <c r="C4446">
        <v>2017</v>
      </c>
      <c r="D4446">
        <v>1</v>
      </c>
      <c r="E4446" t="s">
        <v>31</v>
      </c>
      <c r="F4446">
        <v>9.832607979649563E-2</v>
      </c>
    </row>
    <row r="4447" spans="1:6" x14ac:dyDescent="0.25">
      <c r="A4447" t="s">
        <v>14</v>
      </c>
      <c r="B4447" t="s">
        <v>4</v>
      </c>
      <c r="C4447">
        <v>2018</v>
      </c>
      <c r="D4447">
        <v>10</v>
      </c>
      <c r="E4447" t="s">
        <v>31</v>
      </c>
      <c r="F4447">
        <v>9.8396096595976229E-2</v>
      </c>
    </row>
    <row r="4448" spans="1:6" x14ac:dyDescent="0.25">
      <c r="A4448" t="s">
        <v>14</v>
      </c>
      <c r="B4448" t="s">
        <v>4</v>
      </c>
      <c r="C4448">
        <v>1980</v>
      </c>
      <c r="D4448">
        <v>34</v>
      </c>
      <c r="E4448" t="s">
        <v>32</v>
      </c>
      <c r="F4448">
        <v>0</v>
      </c>
    </row>
    <row r="4449" spans="1:6" x14ac:dyDescent="0.25">
      <c r="A4449" t="s">
        <v>14</v>
      </c>
      <c r="B4449" t="s">
        <v>4</v>
      </c>
      <c r="C4449">
        <v>1981</v>
      </c>
      <c r="D4449">
        <v>35</v>
      </c>
      <c r="E4449" t="s">
        <v>32</v>
      </c>
      <c r="F4449">
        <v>0</v>
      </c>
    </row>
    <row r="4450" spans="1:6" x14ac:dyDescent="0.25">
      <c r="A4450" t="s">
        <v>14</v>
      </c>
      <c r="B4450" t="s">
        <v>4</v>
      </c>
      <c r="C4450">
        <v>1982</v>
      </c>
      <c r="D4450">
        <v>29</v>
      </c>
      <c r="E4450" t="s">
        <v>32</v>
      </c>
      <c r="F4450">
        <v>0</v>
      </c>
    </row>
    <row r="4451" spans="1:6" x14ac:dyDescent="0.25">
      <c r="A4451" t="s">
        <v>14</v>
      </c>
      <c r="B4451" t="s">
        <v>4</v>
      </c>
      <c r="C4451">
        <v>1983</v>
      </c>
      <c r="D4451">
        <v>21</v>
      </c>
      <c r="E4451" t="s">
        <v>32</v>
      </c>
      <c r="F4451">
        <v>0</v>
      </c>
    </row>
    <row r="4452" spans="1:6" x14ac:dyDescent="0.25">
      <c r="A4452" t="s">
        <v>14</v>
      </c>
      <c r="B4452" t="s">
        <v>4</v>
      </c>
      <c r="C4452">
        <v>1984</v>
      </c>
      <c r="D4452">
        <v>24</v>
      </c>
      <c r="E4452" t="s">
        <v>32</v>
      </c>
      <c r="F4452">
        <v>0</v>
      </c>
    </row>
    <row r="4453" spans="1:6" x14ac:dyDescent="0.25">
      <c r="A4453" t="s">
        <v>14</v>
      </c>
      <c r="B4453" t="s">
        <v>4</v>
      </c>
      <c r="C4453">
        <v>1985</v>
      </c>
      <c r="D4453">
        <v>39</v>
      </c>
      <c r="E4453" t="s">
        <v>32</v>
      </c>
      <c r="F4453">
        <v>0</v>
      </c>
    </row>
    <row r="4454" spans="1:6" x14ac:dyDescent="0.25">
      <c r="A4454" t="s">
        <v>14</v>
      </c>
      <c r="B4454" t="s">
        <v>4</v>
      </c>
      <c r="C4454">
        <v>1986</v>
      </c>
      <c r="D4454">
        <v>37</v>
      </c>
      <c r="E4454" t="s">
        <v>32</v>
      </c>
      <c r="F4454">
        <v>0</v>
      </c>
    </row>
    <row r="4455" spans="1:6" x14ac:dyDescent="0.25">
      <c r="A4455" t="s">
        <v>14</v>
      </c>
      <c r="B4455" t="s">
        <v>4</v>
      </c>
      <c r="C4455">
        <v>1987</v>
      </c>
      <c r="D4455">
        <v>33</v>
      </c>
      <c r="E4455" t="s">
        <v>32</v>
      </c>
      <c r="F4455">
        <v>0</v>
      </c>
    </row>
    <row r="4456" spans="1:6" x14ac:dyDescent="0.25">
      <c r="A4456" t="s">
        <v>14</v>
      </c>
      <c r="B4456" t="s">
        <v>4</v>
      </c>
      <c r="C4456">
        <v>1988</v>
      </c>
      <c r="D4456">
        <v>38</v>
      </c>
      <c r="E4456" t="s">
        <v>32</v>
      </c>
      <c r="F4456">
        <v>0</v>
      </c>
    </row>
    <row r="4457" spans="1:6" x14ac:dyDescent="0.25">
      <c r="A4457" t="s">
        <v>14</v>
      </c>
      <c r="B4457" t="s">
        <v>4</v>
      </c>
      <c r="C4457">
        <v>1989</v>
      </c>
      <c r="D4457">
        <v>23</v>
      </c>
      <c r="E4457" t="s">
        <v>32</v>
      </c>
      <c r="F4457">
        <v>0</v>
      </c>
    </row>
    <row r="4458" spans="1:6" x14ac:dyDescent="0.25">
      <c r="A4458" t="s">
        <v>14</v>
      </c>
      <c r="B4458" t="s">
        <v>4</v>
      </c>
      <c r="C4458">
        <v>1990</v>
      </c>
      <c r="D4458">
        <v>27</v>
      </c>
      <c r="E4458" t="s">
        <v>32</v>
      </c>
      <c r="F4458">
        <v>0</v>
      </c>
    </row>
    <row r="4459" spans="1:6" x14ac:dyDescent="0.25">
      <c r="A4459" t="s">
        <v>14</v>
      </c>
      <c r="B4459" t="s">
        <v>4</v>
      </c>
      <c r="C4459">
        <v>1991</v>
      </c>
      <c r="D4459">
        <v>28</v>
      </c>
      <c r="E4459" t="s">
        <v>32</v>
      </c>
      <c r="F4459">
        <v>0</v>
      </c>
    </row>
    <row r="4460" spans="1:6" x14ac:dyDescent="0.25">
      <c r="A4460" t="s">
        <v>14</v>
      </c>
      <c r="B4460" t="s">
        <v>4</v>
      </c>
      <c r="C4460">
        <v>1992</v>
      </c>
      <c r="D4460">
        <v>25</v>
      </c>
      <c r="E4460" t="s">
        <v>32</v>
      </c>
      <c r="F4460">
        <v>0</v>
      </c>
    </row>
    <row r="4461" spans="1:6" x14ac:dyDescent="0.25">
      <c r="A4461" t="s">
        <v>14</v>
      </c>
      <c r="B4461" t="s">
        <v>4</v>
      </c>
      <c r="C4461">
        <v>1993</v>
      </c>
      <c r="D4461">
        <v>22</v>
      </c>
      <c r="E4461" t="s">
        <v>32</v>
      </c>
      <c r="F4461">
        <v>0</v>
      </c>
    </row>
    <row r="4462" spans="1:6" x14ac:dyDescent="0.25">
      <c r="A4462" t="s">
        <v>14</v>
      </c>
      <c r="B4462" t="s">
        <v>4</v>
      </c>
      <c r="C4462">
        <v>1994</v>
      </c>
      <c r="D4462">
        <v>31</v>
      </c>
      <c r="E4462" t="s">
        <v>32</v>
      </c>
      <c r="F4462">
        <v>0</v>
      </c>
    </row>
    <row r="4463" spans="1:6" x14ac:dyDescent="0.25">
      <c r="A4463" t="s">
        <v>14</v>
      </c>
      <c r="B4463" t="s">
        <v>4</v>
      </c>
      <c r="C4463">
        <v>1995</v>
      </c>
      <c r="D4463">
        <v>30</v>
      </c>
      <c r="E4463" t="s">
        <v>32</v>
      </c>
      <c r="F4463">
        <v>0</v>
      </c>
    </row>
    <row r="4464" spans="1:6" x14ac:dyDescent="0.25">
      <c r="A4464" t="s">
        <v>14</v>
      </c>
      <c r="B4464" t="s">
        <v>4</v>
      </c>
      <c r="C4464">
        <v>1996</v>
      </c>
      <c r="D4464">
        <v>32</v>
      </c>
      <c r="E4464" t="s">
        <v>32</v>
      </c>
      <c r="F4464">
        <v>0</v>
      </c>
    </row>
    <row r="4465" spans="1:6" x14ac:dyDescent="0.25">
      <c r="A4465" t="s">
        <v>14</v>
      </c>
      <c r="B4465" t="s">
        <v>4</v>
      </c>
      <c r="C4465">
        <v>1997</v>
      </c>
      <c r="D4465">
        <v>20</v>
      </c>
      <c r="E4465" t="s">
        <v>32</v>
      </c>
      <c r="F4465">
        <v>0</v>
      </c>
    </row>
    <row r="4466" spans="1:6" x14ac:dyDescent="0.25">
      <c r="A4466" t="s">
        <v>14</v>
      </c>
      <c r="B4466" t="s">
        <v>4</v>
      </c>
      <c r="C4466">
        <v>1998</v>
      </c>
      <c r="D4466">
        <v>36</v>
      </c>
      <c r="E4466" t="s">
        <v>32</v>
      </c>
      <c r="F4466">
        <v>0</v>
      </c>
    </row>
    <row r="4467" spans="1:6" x14ac:dyDescent="0.25">
      <c r="A4467" t="s">
        <v>14</v>
      </c>
      <c r="B4467" t="s">
        <v>4</v>
      </c>
      <c r="C4467">
        <v>1999</v>
      </c>
      <c r="D4467">
        <v>26</v>
      </c>
      <c r="E4467" t="s">
        <v>32</v>
      </c>
      <c r="F4467">
        <v>0</v>
      </c>
    </row>
    <row r="4468" spans="1:6" x14ac:dyDescent="0.25">
      <c r="A4468" t="s">
        <v>14</v>
      </c>
      <c r="B4468" t="s">
        <v>4</v>
      </c>
      <c r="C4468">
        <v>2000</v>
      </c>
      <c r="D4468">
        <v>18</v>
      </c>
      <c r="E4468" t="s">
        <v>32</v>
      </c>
      <c r="F4468">
        <v>0</v>
      </c>
    </row>
    <row r="4469" spans="1:6" x14ac:dyDescent="0.25">
      <c r="A4469" t="s">
        <v>14</v>
      </c>
      <c r="B4469" t="s">
        <v>4</v>
      </c>
      <c r="C4469">
        <v>2001</v>
      </c>
      <c r="D4469">
        <v>15</v>
      </c>
      <c r="E4469" t="s">
        <v>32</v>
      </c>
      <c r="F4469">
        <v>0</v>
      </c>
    </row>
    <row r="4470" spans="1:6" x14ac:dyDescent="0.25">
      <c r="A4470" t="s">
        <v>14</v>
      </c>
      <c r="B4470" t="s">
        <v>4</v>
      </c>
      <c r="C4470">
        <v>2002</v>
      </c>
      <c r="D4470">
        <v>4</v>
      </c>
      <c r="E4470" t="s">
        <v>32</v>
      </c>
      <c r="F4470">
        <v>0</v>
      </c>
    </row>
    <row r="4471" spans="1:6" x14ac:dyDescent="0.25">
      <c r="A4471" t="s">
        <v>14</v>
      </c>
      <c r="B4471" t="s">
        <v>4</v>
      </c>
      <c r="C4471">
        <v>2003</v>
      </c>
      <c r="D4471">
        <v>11</v>
      </c>
      <c r="E4471" t="s">
        <v>32</v>
      </c>
      <c r="F4471">
        <v>0</v>
      </c>
    </row>
    <row r="4472" spans="1:6" x14ac:dyDescent="0.25">
      <c r="A4472" t="s">
        <v>14</v>
      </c>
      <c r="B4472" t="s">
        <v>4</v>
      </c>
      <c r="C4472">
        <v>2004</v>
      </c>
      <c r="D4472">
        <v>8</v>
      </c>
      <c r="E4472" t="s">
        <v>32</v>
      </c>
      <c r="F4472">
        <v>0</v>
      </c>
    </row>
    <row r="4473" spans="1:6" x14ac:dyDescent="0.25">
      <c r="A4473" t="s">
        <v>14</v>
      </c>
      <c r="B4473" t="s">
        <v>4</v>
      </c>
      <c r="C4473">
        <v>2005</v>
      </c>
      <c r="D4473">
        <v>3</v>
      </c>
      <c r="E4473" t="s">
        <v>32</v>
      </c>
      <c r="F4473">
        <v>0</v>
      </c>
    </row>
    <row r="4474" spans="1:6" x14ac:dyDescent="0.25">
      <c r="A4474" t="s">
        <v>14</v>
      </c>
      <c r="B4474" t="s">
        <v>4</v>
      </c>
      <c r="C4474">
        <v>2006</v>
      </c>
      <c r="D4474">
        <v>9</v>
      </c>
      <c r="E4474" t="s">
        <v>32</v>
      </c>
      <c r="F4474">
        <v>0</v>
      </c>
    </row>
    <row r="4475" spans="1:6" x14ac:dyDescent="0.25">
      <c r="A4475" t="s">
        <v>14</v>
      </c>
      <c r="B4475" t="s">
        <v>4</v>
      </c>
      <c r="C4475">
        <v>2007</v>
      </c>
      <c r="D4475">
        <v>19</v>
      </c>
      <c r="E4475" t="s">
        <v>32</v>
      </c>
      <c r="F4475">
        <v>0</v>
      </c>
    </row>
    <row r="4476" spans="1:6" x14ac:dyDescent="0.25">
      <c r="A4476" t="s">
        <v>14</v>
      </c>
      <c r="B4476" t="s">
        <v>4</v>
      </c>
      <c r="C4476">
        <v>2008</v>
      </c>
      <c r="D4476">
        <v>5</v>
      </c>
      <c r="E4476" t="s">
        <v>32</v>
      </c>
      <c r="F4476">
        <v>0</v>
      </c>
    </row>
    <row r="4477" spans="1:6" x14ac:dyDescent="0.25">
      <c r="A4477" t="s">
        <v>14</v>
      </c>
      <c r="B4477" t="s">
        <v>4</v>
      </c>
      <c r="C4477">
        <v>2009</v>
      </c>
      <c r="D4477">
        <v>2</v>
      </c>
      <c r="E4477" t="s">
        <v>32</v>
      </c>
      <c r="F4477">
        <v>0</v>
      </c>
    </row>
    <row r="4478" spans="1:6" x14ac:dyDescent="0.25">
      <c r="A4478" t="s">
        <v>14</v>
      </c>
      <c r="B4478" t="s">
        <v>4</v>
      </c>
      <c r="C4478">
        <v>2010</v>
      </c>
      <c r="D4478">
        <v>16</v>
      </c>
      <c r="E4478" t="s">
        <v>32</v>
      </c>
      <c r="F4478">
        <v>0</v>
      </c>
    </row>
    <row r="4479" spans="1:6" x14ac:dyDescent="0.25">
      <c r="A4479" t="s">
        <v>14</v>
      </c>
      <c r="B4479" t="s">
        <v>4</v>
      </c>
      <c r="C4479">
        <v>2011</v>
      </c>
      <c r="D4479">
        <v>12</v>
      </c>
      <c r="E4479" t="s">
        <v>32</v>
      </c>
      <c r="F4479">
        <v>0</v>
      </c>
    </row>
    <row r="4480" spans="1:6" x14ac:dyDescent="0.25">
      <c r="A4480" t="s">
        <v>14</v>
      </c>
      <c r="B4480" t="s">
        <v>4</v>
      </c>
      <c r="C4480">
        <v>2012</v>
      </c>
      <c r="D4480">
        <v>13</v>
      </c>
      <c r="E4480" t="s">
        <v>32</v>
      </c>
      <c r="F4480">
        <v>0</v>
      </c>
    </row>
    <row r="4481" spans="1:6" x14ac:dyDescent="0.25">
      <c r="A4481" t="s">
        <v>14</v>
      </c>
      <c r="B4481" t="s">
        <v>4</v>
      </c>
      <c r="C4481">
        <v>2013</v>
      </c>
      <c r="D4481">
        <v>17</v>
      </c>
      <c r="E4481" t="s">
        <v>32</v>
      </c>
      <c r="F4481">
        <v>0</v>
      </c>
    </row>
    <row r="4482" spans="1:6" x14ac:dyDescent="0.25">
      <c r="A4482" t="s">
        <v>14</v>
      </c>
      <c r="B4482" t="s">
        <v>4</v>
      </c>
      <c r="C4482">
        <v>2014</v>
      </c>
      <c r="D4482">
        <v>14</v>
      </c>
      <c r="E4482" t="s">
        <v>32</v>
      </c>
      <c r="F4482">
        <v>0</v>
      </c>
    </row>
    <row r="4483" spans="1:6" x14ac:dyDescent="0.25">
      <c r="A4483" t="s">
        <v>14</v>
      </c>
      <c r="B4483" t="s">
        <v>4</v>
      </c>
      <c r="C4483">
        <v>2015</v>
      </c>
      <c r="D4483">
        <v>6</v>
      </c>
      <c r="E4483" t="s">
        <v>32</v>
      </c>
      <c r="F4483">
        <v>0</v>
      </c>
    </row>
    <row r="4484" spans="1:6" x14ac:dyDescent="0.25">
      <c r="A4484" t="s">
        <v>14</v>
      </c>
      <c r="B4484" t="s">
        <v>4</v>
      </c>
      <c r="C4484">
        <v>2016</v>
      </c>
      <c r="D4484">
        <v>7</v>
      </c>
      <c r="E4484" t="s">
        <v>32</v>
      </c>
      <c r="F4484">
        <v>0</v>
      </c>
    </row>
    <row r="4485" spans="1:6" x14ac:dyDescent="0.25">
      <c r="A4485" t="s">
        <v>14</v>
      </c>
      <c r="B4485" t="s">
        <v>4</v>
      </c>
      <c r="C4485">
        <v>2017</v>
      </c>
      <c r="D4485">
        <v>1</v>
      </c>
      <c r="E4485" t="s">
        <v>32</v>
      </c>
      <c r="F4485">
        <v>0</v>
      </c>
    </row>
    <row r="4486" spans="1:6" x14ac:dyDescent="0.25">
      <c r="A4486" t="s">
        <v>14</v>
      </c>
      <c r="B4486" t="s">
        <v>4</v>
      </c>
      <c r="C4486">
        <v>2018</v>
      </c>
      <c r="D4486">
        <v>10</v>
      </c>
      <c r="E4486" t="s">
        <v>32</v>
      </c>
      <c r="F4486">
        <v>0</v>
      </c>
    </row>
    <row r="4487" spans="1:6" x14ac:dyDescent="0.25">
      <c r="A4487" t="s">
        <v>14</v>
      </c>
      <c r="B4487" t="s">
        <v>4</v>
      </c>
      <c r="C4487">
        <v>1980</v>
      </c>
      <c r="D4487">
        <v>34</v>
      </c>
      <c r="E4487" t="s">
        <v>27</v>
      </c>
      <c r="F4487">
        <v>5.5021042839879363E-4</v>
      </c>
    </row>
    <row r="4488" spans="1:6" x14ac:dyDescent="0.25">
      <c r="A4488" t="s">
        <v>14</v>
      </c>
      <c r="B4488" t="s">
        <v>4</v>
      </c>
      <c r="C4488">
        <v>1981</v>
      </c>
      <c r="D4488">
        <v>35</v>
      </c>
      <c r="E4488" t="s">
        <v>27</v>
      </c>
      <c r="F4488">
        <v>8.5506668884338709E-4</v>
      </c>
    </row>
    <row r="4489" spans="1:6" x14ac:dyDescent="0.25">
      <c r="A4489" t="s">
        <v>14</v>
      </c>
      <c r="B4489" t="s">
        <v>4</v>
      </c>
      <c r="C4489">
        <v>1982</v>
      </c>
      <c r="D4489">
        <v>29</v>
      </c>
      <c r="E4489" t="s">
        <v>27</v>
      </c>
      <c r="F4489">
        <v>1.68010892698598E-3</v>
      </c>
    </row>
    <row r="4490" spans="1:6" x14ac:dyDescent="0.25">
      <c r="A4490" t="s">
        <v>14</v>
      </c>
      <c r="B4490" t="s">
        <v>4</v>
      </c>
      <c r="C4490">
        <v>1983</v>
      </c>
      <c r="D4490">
        <v>21</v>
      </c>
      <c r="E4490" t="s">
        <v>27</v>
      </c>
      <c r="F4490">
        <v>4.8177727760409456E-3</v>
      </c>
    </row>
    <row r="4491" spans="1:6" x14ac:dyDescent="0.25">
      <c r="A4491" t="s">
        <v>14</v>
      </c>
      <c r="B4491" t="s">
        <v>4</v>
      </c>
      <c r="C4491">
        <v>1984</v>
      </c>
      <c r="D4491">
        <v>24</v>
      </c>
      <c r="E4491" t="s">
        <v>27</v>
      </c>
      <c r="F4491">
        <v>8.994121907560701E-3</v>
      </c>
    </row>
    <row r="4492" spans="1:6" x14ac:dyDescent="0.25">
      <c r="A4492" t="s">
        <v>14</v>
      </c>
      <c r="B4492" t="s">
        <v>4</v>
      </c>
      <c r="C4492">
        <v>1985</v>
      </c>
      <c r="D4492">
        <v>39</v>
      </c>
      <c r="E4492" t="s">
        <v>27</v>
      </c>
      <c r="F4492">
        <v>7.7543176197990759E-4</v>
      </c>
    </row>
    <row r="4493" spans="1:6" x14ac:dyDescent="0.25">
      <c r="A4493" t="s">
        <v>14</v>
      </c>
      <c r="B4493" t="s">
        <v>4</v>
      </c>
      <c r="C4493">
        <v>1986</v>
      </c>
      <c r="D4493">
        <v>37</v>
      </c>
      <c r="E4493" t="s">
        <v>27</v>
      </c>
      <c r="F4493">
        <v>5.6364657507864432E-4</v>
      </c>
    </row>
    <row r="4494" spans="1:6" x14ac:dyDescent="0.25">
      <c r="A4494" t="s">
        <v>14</v>
      </c>
      <c r="B4494" t="s">
        <v>4</v>
      </c>
      <c r="C4494">
        <v>1987</v>
      </c>
      <c r="D4494">
        <v>33</v>
      </c>
      <c r="E4494" t="s">
        <v>27</v>
      </c>
      <c r="F4494">
        <v>5.6916858794993645E-4</v>
      </c>
    </row>
    <row r="4495" spans="1:6" x14ac:dyDescent="0.25">
      <c r="A4495" t="s">
        <v>14</v>
      </c>
      <c r="B4495" t="s">
        <v>4</v>
      </c>
      <c r="C4495">
        <v>1988</v>
      </c>
      <c r="D4495">
        <v>38</v>
      </c>
      <c r="E4495" t="s">
        <v>27</v>
      </c>
      <c r="F4495">
        <v>7.7482913849727939E-4</v>
      </c>
    </row>
    <row r="4496" spans="1:6" x14ac:dyDescent="0.25">
      <c r="A4496" t="s">
        <v>14</v>
      </c>
      <c r="B4496" t="s">
        <v>4</v>
      </c>
      <c r="C4496">
        <v>1989</v>
      </c>
      <c r="D4496">
        <v>23</v>
      </c>
      <c r="E4496" t="s">
        <v>27</v>
      </c>
      <c r="F4496">
        <v>6.6269518278148504E-3</v>
      </c>
    </row>
    <row r="4497" spans="1:6" x14ac:dyDescent="0.25">
      <c r="A4497" t="s">
        <v>14</v>
      </c>
      <c r="B4497" t="s">
        <v>4</v>
      </c>
      <c r="C4497">
        <v>1990</v>
      </c>
      <c r="D4497">
        <v>27</v>
      </c>
      <c r="E4497" t="s">
        <v>27</v>
      </c>
      <c r="F4497">
        <v>4.5035445136153715E-3</v>
      </c>
    </row>
    <row r="4498" spans="1:6" x14ac:dyDescent="0.25">
      <c r="A4498" t="s">
        <v>14</v>
      </c>
      <c r="B4498" t="s">
        <v>4</v>
      </c>
      <c r="C4498">
        <v>1991</v>
      </c>
      <c r="D4498">
        <v>28</v>
      </c>
      <c r="E4498" t="s">
        <v>27</v>
      </c>
      <c r="F4498">
        <v>8.2563003081436706E-4</v>
      </c>
    </row>
    <row r="4499" spans="1:6" x14ac:dyDescent="0.25">
      <c r="A4499" t="s">
        <v>14</v>
      </c>
      <c r="B4499" t="s">
        <v>4</v>
      </c>
      <c r="C4499">
        <v>1992</v>
      </c>
      <c r="D4499">
        <v>25</v>
      </c>
      <c r="E4499" t="s">
        <v>27</v>
      </c>
      <c r="F4499">
        <v>4.8516218223304706E-3</v>
      </c>
    </row>
    <row r="4500" spans="1:6" x14ac:dyDescent="0.25">
      <c r="A4500" t="s">
        <v>14</v>
      </c>
      <c r="B4500" t="s">
        <v>4</v>
      </c>
      <c r="C4500">
        <v>1993</v>
      </c>
      <c r="D4500">
        <v>22</v>
      </c>
      <c r="E4500" t="s">
        <v>27</v>
      </c>
      <c r="F4500">
        <v>5.7472787026596993E-3</v>
      </c>
    </row>
    <row r="4501" spans="1:6" x14ac:dyDescent="0.25">
      <c r="A4501" t="s">
        <v>14</v>
      </c>
      <c r="B4501" t="s">
        <v>4</v>
      </c>
      <c r="C4501">
        <v>1994</v>
      </c>
      <c r="D4501">
        <v>31</v>
      </c>
      <c r="E4501" t="s">
        <v>27</v>
      </c>
      <c r="F4501">
        <v>6.8343178051760538E-4</v>
      </c>
    </row>
    <row r="4502" spans="1:6" x14ac:dyDescent="0.25">
      <c r="A4502" t="s">
        <v>14</v>
      </c>
      <c r="B4502" t="s">
        <v>4</v>
      </c>
      <c r="C4502">
        <v>1995</v>
      </c>
      <c r="D4502">
        <v>30</v>
      </c>
      <c r="E4502" t="s">
        <v>27</v>
      </c>
      <c r="F4502">
        <v>4.2903069759340729E-3</v>
      </c>
    </row>
    <row r="4503" spans="1:6" x14ac:dyDescent="0.25">
      <c r="A4503" t="s">
        <v>14</v>
      </c>
      <c r="B4503" t="s">
        <v>4</v>
      </c>
      <c r="C4503">
        <v>1996</v>
      </c>
      <c r="D4503">
        <v>32</v>
      </c>
      <c r="E4503" t="s">
        <v>27</v>
      </c>
      <c r="F4503">
        <v>7.131951528053656E-4</v>
      </c>
    </row>
    <row r="4504" spans="1:6" x14ac:dyDescent="0.25">
      <c r="A4504" t="s">
        <v>14</v>
      </c>
      <c r="B4504" t="s">
        <v>4</v>
      </c>
      <c r="C4504">
        <v>1997</v>
      </c>
      <c r="D4504">
        <v>20</v>
      </c>
      <c r="E4504" t="s">
        <v>27</v>
      </c>
      <c r="F4504">
        <v>5.9595682394705373E-3</v>
      </c>
    </row>
    <row r="4505" spans="1:6" x14ac:dyDescent="0.25">
      <c r="A4505" t="s">
        <v>14</v>
      </c>
      <c r="B4505" t="s">
        <v>4</v>
      </c>
      <c r="C4505">
        <v>1998</v>
      </c>
      <c r="D4505">
        <v>36</v>
      </c>
      <c r="E4505" t="s">
        <v>27</v>
      </c>
      <c r="F4505">
        <v>6.9781108576297528E-4</v>
      </c>
    </row>
    <row r="4506" spans="1:6" x14ac:dyDescent="0.25">
      <c r="A4506" t="s">
        <v>14</v>
      </c>
      <c r="B4506" t="s">
        <v>4</v>
      </c>
      <c r="C4506">
        <v>1999</v>
      </c>
      <c r="D4506">
        <v>26</v>
      </c>
      <c r="E4506" t="s">
        <v>27</v>
      </c>
      <c r="F4506">
        <v>5.7336621169668221E-3</v>
      </c>
    </row>
    <row r="4507" spans="1:6" x14ac:dyDescent="0.25">
      <c r="A4507" t="s">
        <v>14</v>
      </c>
      <c r="B4507" t="s">
        <v>4</v>
      </c>
      <c r="C4507">
        <v>2000</v>
      </c>
      <c r="D4507">
        <v>18</v>
      </c>
      <c r="E4507" t="s">
        <v>27</v>
      </c>
      <c r="F4507">
        <v>7.1434770443616008E-3</v>
      </c>
    </row>
    <row r="4508" spans="1:6" x14ac:dyDescent="0.25">
      <c r="A4508" t="s">
        <v>14</v>
      </c>
      <c r="B4508" t="s">
        <v>4</v>
      </c>
      <c r="C4508">
        <v>2001</v>
      </c>
      <c r="D4508">
        <v>15</v>
      </c>
      <c r="E4508" t="s">
        <v>27</v>
      </c>
      <c r="F4508">
        <v>6.4577827580431756E-3</v>
      </c>
    </row>
    <row r="4509" spans="1:6" x14ac:dyDescent="0.25">
      <c r="A4509" t="s">
        <v>14</v>
      </c>
      <c r="B4509" t="s">
        <v>4</v>
      </c>
      <c r="C4509">
        <v>2002</v>
      </c>
      <c r="D4509">
        <v>4</v>
      </c>
      <c r="E4509" t="s">
        <v>27</v>
      </c>
      <c r="F4509">
        <v>3.6191697760799849E-2</v>
      </c>
    </row>
    <row r="4510" spans="1:6" x14ac:dyDescent="0.25">
      <c r="A4510" t="s">
        <v>14</v>
      </c>
      <c r="B4510" t="s">
        <v>4</v>
      </c>
      <c r="C4510">
        <v>2003</v>
      </c>
      <c r="D4510">
        <v>11</v>
      </c>
      <c r="E4510" t="s">
        <v>27</v>
      </c>
      <c r="F4510">
        <v>2.6333743819828795E-2</v>
      </c>
    </row>
    <row r="4511" spans="1:6" x14ac:dyDescent="0.25">
      <c r="A4511" t="s">
        <v>14</v>
      </c>
      <c r="B4511" t="s">
        <v>4</v>
      </c>
      <c r="C4511">
        <v>2004</v>
      </c>
      <c r="D4511">
        <v>8</v>
      </c>
      <c r="E4511" t="s">
        <v>27</v>
      </c>
      <c r="F4511">
        <v>3.5244001964726858E-2</v>
      </c>
    </row>
    <row r="4512" spans="1:6" x14ac:dyDescent="0.25">
      <c r="A4512" t="s">
        <v>14</v>
      </c>
      <c r="B4512" t="s">
        <v>4</v>
      </c>
      <c r="C4512">
        <v>2005</v>
      </c>
      <c r="D4512">
        <v>3</v>
      </c>
      <c r="E4512" t="s">
        <v>27</v>
      </c>
      <c r="F4512">
        <v>3.9208224651195764E-2</v>
      </c>
    </row>
    <row r="4513" spans="1:6" x14ac:dyDescent="0.25">
      <c r="A4513" t="s">
        <v>14</v>
      </c>
      <c r="B4513" t="s">
        <v>4</v>
      </c>
      <c r="C4513">
        <v>2006</v>
      </c>
      <c r="D4513">
        <v>9</v>
      </c>
      <c r="E4513" t="s">
        <v>27</v>
      </c>
      <c r="F4513">
        <v>2.8937044680206771E-2</v>
      </c>
    </row>
    <row r="4514" spans="1:6" x14ac:dyDescent="0.25">
      <c r="A4514" t="s">
        <v>14</v>
      </c>
      <c r="B4514" t="s">
        <v>4</v>
      </c>
      <c r="C4514">
        <v>2007</v>
      </c>
      <c r="D4514">
        <v>19</v>
      </c>
      <c r="E4514" t="s">
        <v>27</v>
      </c>
      <c r="F4514">
        <v>6.3168675121864342E-3</v>
      </c>
    </row>
    <row r="4515" spans="1:6" x14ac:dyDescent="0.25">
      <c r="A4515" t="s">
        <v>14</v>
      </c>
      <c r="B4515" t="s">
        <v>4</v>
      </c>
      <c r="C4515">
        <v>2008</v>
      </c>
      <c r="D4515">
        <v>5</v>
      </c>
      <c r="E4515" t="s">
        <v>27</v>
      </c>
      <c r="F4515">
        <v>4.0069159118274821E-2</v>
      </c>
    </row>
    <row r="4516" spans="1:6" x14ac:dyDescent="0.25">
      <c r="A4516" t="s">
        <v>14</v>
      </c>
      <c r="B4516" t="s">
        <v>4</v>
      </c>
      <c r="C4516">
        <v>2009</v>
      </c>
      <c r="D4516">
        <v>2</v>
      </c>
      <c r="E4516" t="s">
        <v>27</v>
      </c>
      <c r="F4516">
        <v>3.9439493102817878E-2</v>
      </c>
    </row>
    <row r="4517" spans="1:6" x14ac:dyDescent="0.25">
      <c r="A4517" t="s">
        <v>14</v>
      </c>
      <c r="B4517" t="s">
        <v>4</v>
      </c>
      <c r="C4517">
        <v>2010</v>
      </c>
      <c r="D4517">
        <v>16</v>
      </c>
      <c r="E4517" t="s">
        <v>27</v>
      </c>
      <c r="F4517">
        <v>6.3275689912030073E-3</v>
      </c>
    </row>
    <row r="4518" spans="1:6" x14ac:dyDescent="0.25">
      <c r="A4518" t="s">
        <v>14</v>
      </c>
      <c r="B4518" t="s">
        <v>4</v>
      </c>
      <c r="C4518">
        <v>2011</v>
      </c>
      <c r="D4518">
        <v>12</v>
      </c>
      <c r="E4518" t="s">
        <v>27</v>
      </c>
      <c r="F4518">
        <v>2.4639987194266948E-2</v>
      </c>
    </row>
    <row r="4519" spans="1:6" x14ac:dyDescent="0.25">
      <c r="A4519" t="s">
        <v>14</v>
      </c>
      <c r="B4519" t="s">
        <v>4</v>
      </c>
      <c r="C4519">
        <v>2012</v>
      </c>
      <c r="D4519">
        <v>13</v>
      </c>
      <c r="E4519" t="s">
        <v>27</v>
      </c>
      <c r="F4519">
        <v>1.5691550860841647E-2</v>
      </c>
    </row>
    <row r="4520" spans="1:6" x14ac:dyDescent="0.25">
      <c r="A4520" t="s">
        <v>14</v>
      </c>
      <c r="B4520" t="s">
        <v>4</v>
      </c>
      <c r="C4520">
        <v>2013</v>
      </c>
      <c r="D4520">
        <v>17</v>
      </c>
      <c r="E4520" t="s">
        <v>27</v>
      </c>
      <c r="F4520">
        <v>6.8043392944239041E-3</v>
      </c>
    </row>
    <row r="4521" spans="1:6" x14ac:dyDescent="0.25">
      <c r="A4521" t="s">
        <v>14</v>
      </c>
      <c r="B4521" t="s">
        <v>4</v>
      </c>
      <c r="C4521">
        <v>2014</v>
      </c>
      <c r="D4521">
        <v>14</v>
      </c>
      <c r="E4521" t="s">
        <v>27</v>
      </c>
      <c r="F4521">
        <v>1.6932912458460882E-2</v>
      </c>
    </row>
    <row r="4522" spans="1:6" x14ac:dyDescent="0.25">
      <c r="A4522" t="s">
        <v>14</v>
      </c>
      <c r="B4522" t="s">
        <v>4</v>
      </c>
      <c r="C4522">
        <v>2015</v>
      </c>
      <c r="D4522">
        <v>6</v>
      </c>
      <c r="E4522" t="s">
        <v>27</v>
      </c>
      <c r="F4522">
        <v>2.8816316795889307E-2</v>
      </c>
    </row>
    <row r="4523" spans="1:6" x14ac:dyDescent="0.25">
      <c r="A4523" t="s">
        <v>14</v>
      </c>
      <c r="B4523" t="s">
        <v>4</v>
      </c>
      <c r="C4523">
        <v>2016</v>
      </c>
      <c r="D4523">
        <v>7</v>
      </c>
      <c r="E4523" t="s">
        <v>27</v>
      </c>
      <c r="F4523">
        <v>3.440648609464176E-2</v>
      </c>
    </row>
    <row r="4524" spans="1:6" x14ac:dyDescent="0.25">
      <c r="A4524" t="s">
        <v>14</v>
      </c>
      <c r="B4524" t="s">
        <v>4</v>
      </c>
      <c r="C4524">
        <v>2017</v>
      </c>
      <c r="D4524">
        <v>1</v>
      </c>
      <c r="E4524" t="s">
        <v>27</v>
      </c>
      <c r="F4524">
        <v>4.8386541521887844E-2</v>
      </c>
    </row>
    <row r="4525" spans="1:6" x14ac:dyDescent="0.25">
      <c r="A4525" t="s">
        <v>14</v>
      </c>
      <c r="B4525" t="s">
        <v>4</v>
      </c>
      <c r="C4525">
        <v>2018</v>
      </c>
      <c r="D4525">
        <v>10</v>
      </c>
      <c r="E4525" t="s">
        <v>27</v>
      </c>
      <c r="F4525">
        <v>2.8985631065024883E-2</v>
      </c>
    </row>
    <row r="4526" spans="1:6" x14ac:dyDescent="0.25">
      <c r="A4526" t="s">
        <v>14</v>
      </c>
      <c r="B4526" t="s">
        <v>4</v>
      </c>
      <c r="C4526">
        <v>1980</v>
      </c>
      <c r="D4526">
        <v>34</v>
      </c>
      <c r="E4526" t="s">
        <v>29</v>
      </c>
      <c r="F4526">
        <v>0</v>
      </c>
    </row>
    <row r="4527" spans="1:6" x14ac:dyDescent="0.25">
      <c r="A4527" t="s">
        <v>14</v>
      </c>
      <c r="B4527" t="s">
        <v>4</v>
      </c>
      <c r="C4527">
        <v>1981</v>
      </c>
      <c r="D4527">
        <v>35</v>
      </c>
      <c r="E4527" t="s">
        <v>29</v>
      </c>
      <c r="F4527">
        <v>0</v>
      </c>
    </row>
    <row r="4528" spans="1:6" x14ac:dyDescent="0.25">
      <c r="A4528" t="s">
        <v>14</v>
      </c>
      <c r="B4528" t="s">
        <v>4</v>
      </c>
      <c r="C4528">
        <v>1982</v>
      </c>
      <c r="D4528">
        <v>29</v>
      </c>
      <c r="E4528" t="s">
        <v>29</v>
      </c>
      <c r="F4528">
        <v>0</v>
      </c>
    </row>
    <row r="4529" spans="1:6" x14ac:dyDescent="0.25">
      <c r="A4529" t="s">
        <v>14</v>
      </c>
      <c r="B4529" t="s">
        <v>4</v>
      </c>
      <c r="C4529">
        <v>1983</v>
      </c>
      <c r="D4529">
        <v>21</v>
      </c>
      <c r="E4529" t="s">
        <v>29</v>
      </c>
      <c r="F4529">
        <v>0</v>
      </c>
    </row>
    <row r="4530" spans="1:6" x14ac:dyDescent="0.25">
      <c r="A4530" t="s">
        <v>14</v>
      </c>
      <c r="B4530" t="s">
        <v>4</v>
      </c>
      <c r="C4530">
        <v>1984</v>
      </c>
      <c r="D4530">
        <v>24</v>
      </c>
      <c r="E4530" t="s">
        <v>29</v>
      </c>
      <c r="F4530">
        <v>0</v>
      </c>
    </row>
    <row r="4531" spans="1:6" x14ac:dyDescent="0.25">
      <c r="A4531" t="s">
        <v>14</v>
      </c>
      <c r="B4531" t="s">
        <v>4</v>
      </c>
      <c r="C4531">
        <v>1985</v>
      </c>
      <c r="D4531">
        <v>39</v>
      </c>
      <c r="E4531" t="s">
        <v>29</v>
      </c>
      <c r="F4531">
        <v>0</v>
      </c>
    </row>
    <row r="4532" spans="1:6" x14ac:dyDescent="0.25">
      <c r="A4532" t="s">
        <v>14</v>
      </c>
      <c r="B4532" t="s">
        <v>4</v>
      </c>
      <c r="C4532">
        <v>1986</v>
      </c>
      <c r="D4532">
        <v>37</v>
      </c>
      <c r="E4532" t="s">
        <v>29</v>
      </c>
      <c r="F4532">
        <v>0</v>
      </c>
    </row>
    <row r="4533" spans="1:6" x14ac:dyDescent="0.25">
      <c r="A4533" t="s">
        <v>14</v>
      </c>
      <c r="B4533" t="s">
        <v>4</v>
      </c>
      <c r="C4533">
        <v>1987</v>
      </c>
      <c r="D4533">
        <v>33</v>
      </c>
      <c r="E4533" t="s">
        <v>29</v>
      </c>
      <c r="F4533">
        <v>0</v>
      </c>
    </row>
    <row r="4534" spans="1:6" x14ac:dyDescent="0.25">
      <c r="A4534" t="s">
        <v>14</v>
      </c>
      <c r="B4534" t="s">
        <v>4</v>
      </c>
      <c r="C4534">
        <v>1988</v>
      </c>
      <c r="D4534">
        <v>38</v>
      </c>
      <c r="E4534" t="s">
        <v>29</v>
      </c>
      <c r="F4534">
        <v>0</v>
      </c>
    </row>
    <row r="4535" spans="1:6" x14ac:dyDescent="0.25">
      <c r="A4535" t="s">
        <v>14</v>
      </c>
      <c r="B4535" t="s">
        <v>4</v>
      </c>
      <c r="C4535">
        <v>1989</v>
      </c>
      <c r="D4535">
        <v>23</v>
      </c>
      <c r="E4535" t="s">
        <v>29</v>
      </c>
      <c r="F4535">
        <v>0</v>
      </c>
    </row>
    <row r="4536" spans="1:6" x14ac:dyDescent="0.25">
      <c r="A4536" t="s">
        <v>14</v>
      </c>
      <c r="B4536" t="s">
        <v>4</v>
      </c>
      <c r="C4536">
        <v>1990</v>
      </c>
      <c r="D4536">
        <v>27</v>
      </c>
      <c r="E4536" t="s">
        <v>29</v>
      </c>
      <c r="F4536">
        <v>0</v>
      </c>
    </row>
    <row r="4537" spans="1:6" x14ac:dyDescent="0.25">
      <c r="A4537" t="s">
        <v>14</v>
      </c>
      <c r="B4537" t="s">
        <v>4</v>
      </c>
      <c r="C4537">
        <v>1991</v>
      </c>
      <c r="D4537">
        <v>28</v>
      </c>
      <c r="E4537" t="s">
        <v>29</v>
      </c>
      <c r="F4537">
        <v>0</v>
      </c>
    </row>
    <row r="4538" spans="1:6" x14ac:dyDescent="0.25">
      <c r="A4538" t="s">
        <v>14</v>
      </c>
      <c r="B4538" t="s">
        <v>4</v>
      </c>
      <c r="C4538">
        <v>1992</v>
      </c>
      <c r="D4538">
        <v>25</v>
      </c>
      <c r="E4538" t="s">
        <v>29</v>
      </c>
      <c r="F4538">
        <v>0</v>
      </c>
    </row>
    <row r="4539" spans="1:6" x14ac:dyDescent="0.25">
      <c r="A4539" t="s">
        <v>14</v>
      </c>
      <c r="B4539" t="s">
        <v>4</v>
      </c>
      <c r="C4539">
        <v>1993</v>
      </c>
      <c r="D4539">
        <v>22</v>
      </c>
      <c r="E4539" t="s">
        <v>29</v>
      </c>
      <c r="F4539">
        <v>0</v>
      </c>
    </row>
    <row r="4540" spans="1:6" x14ac:dyDescent="0.25">
      <c r="A4540" t="s">
        <v>14</v>
      </c>
      <c r="B4540" t="s">
        <v>4</v>
      </c>
      <c r="C4540">
        <v>1994</v>
      </c>
      <c r="D4540">
        <v>31</v>
      </c>
      <c r="E4540" t="s">
        <v>29</v>
      </c>
      <c r="F4540">
        <v>0</v>
      </c>
    </row>
    <row r="4541" spans="1:6" x14ac:dyDescent="0.25">
      <c r="A4541" t="s">
        <v>14</v>
      </c>
      <c r="B4541" t="s">
        <v>4</v>
      </c>
      <c r="C4541">
        <v>1995</v>
      </c>
      <c r="D4541">
        <v>30</v>
      </c>
      <c r="E4541" t="s">
        <v>29</v>
      </c>
      <c r="F4541">
        <v>0</v>
      </c>
    </row>
    <row r="4542" spans="1:6" x14ac:dyDescent="0.25">
      <c r="A4542" t="s">
        <v>14</v>
      </c>
      <c r="B4542" t="s">
        <v>4</v>
      </c>
      <c r="C4542">
        <v>1996</v>
      </c>
      <c r="D4542">
        <v>32</v>
      </c>
      <c r="E4542" t="s">
        <v>29</v>
      </c>
      <c r="F4542">
        <v>0</v>
      </c>
    </row>
    <row r="4543" spans="1:6" x14ac:dyDescent="0.25">
      <c r="A4543" t="s">
        <v>14</v>
      </c>
      <c r="B4543" t="s">
        <v>4</v>
      </c>
      <c r="C4543">
        <v>1997</v>
      </c>
      <c r="D4543">
        <v>20</v>
      </c>
      <c r="E4543" t="s">
        <v>29</v>
      </c>
      <c r="F4543">
        <v>0</v>
      </c>
    </row>
    <row r="4544" spans="1:6" x14ac:dyDescent="0.25">
      <c r="A4544" t="s">
        <v>14</v>
      </c>
      <c r="B4544" t="s">
        <v>4</v>
      </c>
      <c r="C4544">
        <v>1998</v>
      </c>
      <c r="D4544">
        <v>36</v>
      </c>
      <c r="E4544" t="s">
        <v>29</v>
      </c>
      <c r="F4544">
        <v>0</v>
      </c>
    </row>
    <row r="4545" spans="1:6" x14ac:dyDescent="0.25">
      <c r="A4545" t="s">
        <v>14</v>
      </c>
      <c r="B4545" t="s">
        <v>4</v>
      </c>
      <c r="C4545">
        <v>1999</v>
      </c>
      <c r="D4545">
        <v>26</v>
      </c>
      <c r="E4545" t="s">
        <v>29</v>
      </c>
      <c r="F4545">
        <v>0</v>
      </c>
    </row>
    <row r="4546" spans="1:6" x14ac:dyDescent="0.25">
      <c r="A4546" t="s">
        <v>14</v>
      </c>
      <c r="B4546" t="s">
        <v>4</v>
      </c>
      <c r="C4546">
        <v>2000</v>
      </c>
      <c r="D4546">
        <v>18</v>
      </c>
      <c r="E4546" t="s">
        <v>29</v>
      </c>
      <c r="F4546">
        <v>0</v>
      </c>
    </row>
    <row r="4547" spans="1:6" x14ac:dyDescent="0.25">
      <c r="A4547" t="s">
        <v>14</v>
      </c>
      <c r="B4547" t="s">
        <v>4</v>
      </c>
      <c r="C4547">
        <v>2001</v>
      </c>
      <c r="D4547">
        <v>15</v>
      </c>
      <c r="E4547" t="s">
        <v>29</v>
      </c>
      <c r="F4547">
        <v>0</v>
      </c>
    </row>
    <row r="4548" spans="1:6" x14ac:dyDescent="0.25">
      <c r="A4548" t="s">
        <v>14</v>
      </c>
      <c r="B4548" t="s">
        <v>4</v>
      </c>
      <c r="C4548">
        <v>2002</v>
      </c>
      <c r="D4548">
        <v>4</v>
      </c>
      <c r="E4548" t="s">
        <v>29</v>
      </c>
      <c r="F4548">
        <v>0</v>
      </c>
    </row>
    <row r="4549" spans="1:6" x14ac:dyDescent="0.25">
      <c r="A4549" t="s">
        <v>14</v>
      </c>
      <c r="B4549" t="s">
        <v>4</v>
      </c>
      <c r="C4549">
        <v>2003</v>
      </c>
      <c r="D4549">
        <v>11</v>
      </c>
      <c r="E4549" t="s">
        <v>29</v>
      </c>
      <c r="F4549">
        <v>0</v>
      </c>
    </row>
    <row r="4550" spans="1:6" x14ac:dyDescent="0.25">
      <c r="A4550" t="s">
        <v>14</v>
      </c>
      <c r="B4550" t="s">
        <v>4</v>
      </c>
      <c r="C4550">
        <v>2004</v>
      </c>
      <c r="D4550">
        <v>8</v>
      </c>
      <c r="E4550" t="s">
        <v>29</v>
      </c>
      <c r="F4550">
        <v>0</v>
      </c>
    </row>
    <row r="4551" spans="1:6" x14ac:dyDescent="0.25">
      <c r="A4551" t="s">
        <v>14</v>
      </c>
      <c r="B4551" t="s">
        <v>4</v>
      </c>
      <c r="C4551">
        <v>2005</v>
      </c>
      <c r="D4551">
        <v>3</v>
      </c>
      <c r="E4551" t="s">
        <v>29</v>
      </c>
      <c r="F4551">
        <v>0</v>
      </c>
    </row>
    <row r="4552" spans="1:6" x14ac:dyDescent="0.25">
      <c r="A4552" t="s">
        <v>14</v>
      </c>
      <c r="B4552" t="s">
        <v>4</v>
      </c>
      <c r="C4552">
        <v>2006</v>
      </c>
      <c r="D4552">
        <v>9</v>
      </c>
      <c r="E4552" t="s">
        <v>29</v>
      </c>
      <c r="F4552">
        <v>0</v>
      </c>
    </row>
    <row r="4553" spans="1:6" x14ac:dyDescent="0.25">
      <c r="A4553" t="s">
        <v>14</v>
      </c>
      <c r="B4553" t="s">
        <v>4</v>
      </c>
      <c r="C4553">
        <v>2007</v>
      </c>
      <c r="D4553">
        <v>19</v>
      </c>
      <c r="E4553" t="s">
        <v>29</v>
      </c>
      <c r="F4553">
        <v>0</v>
      </c>
    </row>
    <row r="4554" spans="1:6" x14ac:dyDescent="0.25">
      <c r="A4554" t="s">
        <v>14</v>
      </c>
      <c r="B4554" t="s">
        <v>4</v>
      </c>
      <c r="C4554">
        <v>2008</v>
      </c>
      <c r="D4554">
        <v>5</v>
      </c>
      <c r="E4554" t="s">
        <v>29</v>
      </c>
      <c r="F4554">
        <v>0</v>
      </c>
    </row>
    <row r="4555" spans="1:6" x14ac:dyDescent="0.25">
      <c r="A4555" t="s">
        <v>14</v>
      </c>
      <c r="B4555" t="s">
        <v>4</v>
      </c>
      <c r="C4555">
        <v>2009</v>
      </c>
      <c r="D4555">
        <v>2</v>
      </c>
      <c r="E4555" t="s">
        <v>29</v>
      </c>
      <c r="F4555">
        <v>0</v>
      </c>
    </row>
    <row r="4556" spans="1:6" x14ac:dyDescent="0.25">
      <c r="A4556" t="s">
        <v>14</v>
      </c>
      <c r="B4556" t="s">
        <v>4</v>
      </c>
      <c r="C4556">
        <v>2010</v>
      </c>
      <c r="D4556">
        <v>16</v>
      </c>
      <c r="E4556" t="s">
        <v>29</v>
      </c>
      <c r="F4556">
        <v>0</v>
      </c>
    </row>
    <row r="4557" spans="1:6" x14ac:dyDescent="0.25">
      <c r="A4557" t="s">
        <v>14</v>
      </c>
      <c r="B4557" t="s">
        <v>4</v>
      </c>
      <c r="C4557">
        <v>2011</v>
      </c>
      <c r="D4557">
        <v>12</v>
      </c>
      <c r="E4557" t="s">
        <v>29</v>
      </c>
      <c r="F4557">
        <v>0</v>
      </c>
    </row>
    <row r="4558" spans="1:6" x14ac:dyDescent="0.25">
      <c r="A4558" t="s">
        <v>14</v>
      </c>
      <c r="B4558" t="s">
        <v>4</v>
      </c>
      <c r="C4558">
        <v>2012</v>
      </c>
      <c r="D4558">
        <v>13</v>
      </c>
      <c r="E4558" t="s">
        <v>29</v>
      </c>
      <c r="F4558">
        <v>0</v>
      </c>
    </row>
    <row r="4559" spans="1:6" x14ac:dyDescent="0.25">
      <c r="A4559" t="s">
        <v>14</v>
      </c>
      <c r="B4559" t="s">
        <v>4</v>
      </c>
      <c r="C4559">
        <v>2013</v>
      </c>
      <c r="D4559">
        <v>17</v>
      </c>
      <c r="E4559" t="s">
        <v>29</v>
      </c>
      <c r="F4559">
        <v>0</v>
      </c>
    </row>
    <row r="4560" spans="1:6" x14ac:dyDescent="0.25">
      <c r="A4560" t="s">
        <v>14</v>
      </c>
      <c r="B4560" t="s">
        <v>4</v>
      </c>
      <c r="C4560">
        <v>2014</v>
      </c>
      <c r="D4560">
        <v>14</v>
      </c>
      <c r="E4560" t="s">
        <v>29</v>
      </c>
      <c r="F4560">
        <v>0</v>
      </c>
    </row>
    <row r="4561" spans="1:6" x14ac:dyDescent="0.25">
      <c r="A4561" t="s">
        <v>14</v>
      </c>
      <c r="B4561" t="s">
        <v>4</v>
      </c>
      <c r="C4561">
        <v>2015</v>
      </c>
      <c r="D4561">
        <v>6</v>
      </c>
      <c r="E4561" t="s">
        <v>29</v>
      </c>
      <c r="F4561">
        <v>0</v>
      </c>
    </row>
    <row r="4562" spans="1:6" x14ac:dyDescent="0.25">
      <c r="A4562" t="s">
        <v>14</v>
      </c>
      <c r="B4562" t="s">
        <v>4</v>
      </c>
      <c r="C4562">
        <v>2016</v>
      </c>
      <c r="D4562">
        <v>7</v>
      </c>
      <c r="E4562" t="s">
        <v>29</v>
      </c>
      <c r="F4562">
        <v>0</v>
      </c>
    </row>
    <row r="4563" spans="1:6" x14ac:dyDescent="0.25">
      <c r="A4563" t="s">
        <v>14</v>
      </c>
      <c r="B4563" t="s">
        <v>4</v>
      </c>
      <c r="C4563">
        <v>2017</v>
      </c>
      <c r="D4563">
        <v>1</v>
      </c>
      <c r="E4563" t="s">
        <v>29</v>
      </c>
      <c r="F4563">
        <v>0</v>
      </c>
    </row>
    <row r="4564" spans="1:6" x14ac:dyDescent="0.25">
      <c r="A4564" t="s">
        <v>14</v>
      </c>
      <c r="B4564" t="s">
        <v>4</v>
      </c>
      <c r="C4564">
        <v>2018</v>
      </c>
      <c r="D4564">
        <v>10</v>
      </c>
      <c r="E4564" t="s">
        <v>29</v>
      </c>
      <c r="F4564">
        <v>0</v>
      </c>
    </row>
    <row r="4565" spans="1:6" x14ac:dyDescent="0.25">
      <c r="A4565" t="s">
        <v>14</v>
      </c>
      <c r="B4565" t="s">
        <v>4</v>
      </c>
      <c r="C4565">
        <v>1980</v>
      </c>
      <c r="D4565">
        <v>34</v>
      </c>
      <c r="E4565" t="s">
        <v>26</v>
      </c>
      <c r="F4565">
        <v>8.4058951348238726E-3</v>
      </c>
    </row>
    <row r="4566" spans="1:6" x14ac:dyDescent="0.25">
      <c r="A4566" t="s">
        <v>14</v>
      </c>
      <c r="B4566" t="s">
        <v>4</v>
      </c>
      <c r="C4566">
        <v>1981</v>
      </c>
      <c r="D4566">
        <v>35</v>
      </c>
      <c r="E4566" t="s">
        <v>26</v>
      </c>
      <c r="F4566">
        <v>8.3636432538339214E-3</v>
      </c>
    </row>
    <row r="4567" spans="1:6" x14ac:dyDescent="0.25">
      <c r="A4567" t="s">
        <v>14</v>
      </c>
      <c r="B4567" t="s">
        <v>4</v>
      </c>
      <c r="C4567">
        <v>1982</v>
      </c>
      <c r="D4567">
        <v>29</v>
      </c>
      <c r="E4567" t="s">
        <v>26</v>
      </c>
      <c r="F4567">
        <v>8.4416546694278671E-3</v>
      </c>
    </row>
    <row r="4568" spans="1:6" x14ac:dyDescent="0.25">
      <c r="A4568" t="s">
        <v>14</v>
      </c>
      <c r="B4568" t="s">
        <v>4</v>
      </c>
      <c r="C4568">
        <v>1983</v>
      </c>
      <c r="D4568">
        <v>21</v>
      </c>
      <c r="E4568" t="s">
        <v>26</v>
      </c>
      <c r="F4568">
        <v>8.5343116953655544E-3</v>
      </c>
    </row>
    <row r="4569" spans="1:6" x14ac:dyDescent="0.25">
      <c r="A4569" t="s">
        <v>14</v>
      </c>
      <c r="B4569" t="s">
        <v>4</v>
      </c>
      <c r="C4569">
        <v>1984</v>
      </c>
      <c r="D4569">
        <v>24</v>
      </c>
      <c r="E4569" t="s">
        <v>26</v>
      </c>
      <c r="F4569">
        <v>8.5261478813089906E-3</v>
      </c>
    </row>
    <row r="4570" spans="1:6" x14ac:dyDescent="0.25">
      <c r="A4570" t="s">
        <v>14</v>
      </c>
      <c r="B4570" t="s">
        <v>4</v>
      </c>
      <c r="C4570">
        <v>1985</v>
      </c>
      <c r="D4570">
        <v>39</v>
      </c>
      <c r="E4570" t="s">
        <v>26</v>
      </c>
      <c r="F4570">
        <v>8.1911954175827254E-3</v>
      </c>
    </row>
    <row r="4571" spans="1:6" x14ac:dyDescent="0.25">
      <c r="A4571" t="s">
        <v>14</v>
      </c>
      <c r="B4571" t="s">
        <v>4</v>
      </c>
      <c r="C4571">
        <v>1986</v>
      </c>
      <c r="D4571">
        <v>37</v>
      </c>
      <c r="E4571" t="s">
        <v>26</v>
      </c>
      <c r="F4571">
        <v>8.3456131744512937E-3</v>
      </c>
    </row>
    <row r="4572" spans="1:6" x14ac:dyDescent="0.25">
      <c r="A4572" t="s">
        <v>14</v>
      </c>
      <c r="B4572" t="s">
        <v>4</v>
      </c>
      <c r="C4572">
        <v>1987</v>
      </c>
      <c r="D4572">
        <v>33</v>
      </c>
      <c r="E4572" t="s">
        <v>26</v>
      </c>
      <c r="F4572">
        <v>8.400932245307826E-3</v>
      </c>
    </row>
    <row r="4573" spans="1:6" x14ac:dyDescent="0.25">
      <c r="A4573" t="s">
        <v>14</v>
      </c>
      <c r="B4573" t="s">
        <v>4</v>
      </c>
      <c r="C4573">
        <v>1988</v>
      </c>
      <c r="D4573">
        <v>38</v>
      </c>
      <c r="E4573" t="s">
        <v>26</v>
      </c>
      <c r="F4573">
        <v>8.3728661090396918E-3</v>
      </c>
    </row>
    <row r="4574" spans="1:6" x14ac:dyDescent="0.25">
      <c r="A4574" t="s">
        <v>14</v>
      </c>
      <c r="B4574" t="s">
        <v>4</v>
      </c>
      <c r="C4574">
        <v>1989</v>
      </c>
      <c r="D4574">
        <v>23</v>
      </c>
      <c r="E4574" t="s">
        <v>26</v>
      </c>
      <c r="F4574">
        <v>8.5285346966343101E-3</v>
      </c>
    </row>
    <row r="4575" spans="1:6" x14ac:dyDescent="0.25">
      <c r="A4575" t="s">
        <v>14</v>
      </c>
      <c r="B4575" t="s">
        <v>4</v>
      </c>
      <c r="C4575">
        <v>1990</v>
      </c>
      <c r="D4575">
        <v>27</v>
      </c>
      <c r="E4575" t="s">
        <v>26</v>
      </c>
      <c r="F4575">
        <v>8.4546791122940591E-3</v>
      </c>
    </row>
    <row r="4576" spans="1:6" x14ac:dyDescent="0.25">
      <c r="A4576" t="s">
        <v>14</v>
      </c>
      <c r="B4576" t="s">
        <v>4</v>
      </c>
      <c r="C4576">
        <v>1991</v>
      </c>
      <c r="D4576">
        <v>28</v>
      </c>
      <c r="E4576" t="s">
        <v>26</v>
      </c>
      <c r="F4576">
        <v>8.4506616272571767E-3</v>
      </c>
    </row>
    <row r="4577" spans="1:6" x14ac:dyDescent="0.25">
      <c r="A4577" t="s">
        <v>14</v>
      </c>
      <c r="B4577" t="s">
        <v>4</v>
      </c>
      <c r="C4577">
        <v>1992</v>
      </c>
      <c r="D4577">
        <v>25</v>
      </c>
      <c r="E4577" t="s">
        <v>26</v>
      </c>
      <c r="F4577">
        <v>8.5211449165720817E-3</v>
      </c>
    </row>
    <row r="4578" spans="1:6" x14ac:dyDescent="0.25">
      <c r="A4578" t="s">
        <v>14</v>
      </c>
      <c r="B4578" t="s">
        <v>4</v>
      </c>
      <c r="C4578">
        <v>1993</v>
      </c>
      <c r="D4578">
        <v>22</v>
      </c>
      <c r="E4578" t="s">
        <v>26</v>
      </c>
      <c r="F4578">
        <v>8.5203060837299466E-3</v>
      </c>
    </row>
    <row r="4579" spans="1:6" x14ac:dyDescent="0.25">
      <c r="A4579" t="s">
        <v>14</v>
      </c>
      <c r="B4579" t="s">
        <v>4</v>
      </c>
      <c r="C4579">
        <v>1994</v>
      </c>
      <c r="D4579">
        <v>31</v>
      </c>
      <c r="E4579" t="s">
        <v>26</v>
      </c>
      <c r="F4579">
        <v>8.4704426707416947E-3</v>
      </c>
    </row>
    <row r="4580" spans="1:6" x14ac:dyDescent="0.25">
      <c r="A4580" t="s">
        <v>14</v>
      </c>
      <c r="B4580" t="s">
        <v>4</v>
      </c>
      <c r="C4580">
        <v>1995</v>
      </c>
      <c r="D4580">
        <v>30</v>
      </c>
      <c r="E4580" t="s">
        <v>26</v>
      </c>
      <c r="F4580">
        <v>8.4192114398899086E-3</v>
      </c>
    </row>
    <row r="4581" spans="1:6" x14ac:dyDescent="0.25">
      <c r="A4581" t="s">
        <v>14</v>
      </c>
      <c r="B4581" t="s">
        <v>4</v>
      </c>
      <c r="C4581">
        <v>1996</v>
      </c>
      <c r="D4581">
        <v>32</v>
      </c>
      <c r="E4581" t="s">
        <v>26</v>
      </c>
      <c r="F4581">
        <v>8.5612191561269656E-3</v>
      </c>
    </row>
    <row r="4582" spans="1:6" x14ac:dyDescent="0.25">
      <c r="A4582" t="s">
        <v>14</v>
      </c>
      <c r="B4582" t="s">
        <v>4</v>
      </c>
      <c r="C4582">
        <v>1997</v>
      </c>
      <c r="D4582">
        <v>20</v>
      </c>
      <c r="E4582" t="s">
        <v>26</v>
      </c>
      <c r="F4582">
        <v>8.5592085141903314E-3</v>
      </c>
    </row>
    <row r="4583" spans="1:6" x14ac:dyDescent="0.25">
      <c r="A4583" t="s">
        <v>14</v>
      </c>
      <c r="B4583" t="s">
        <v>4</v>
      </c>
      <c r="C4583">
        <v>1998</v>
      </c>
      <c r="D4583">
        <v>36</v>
      </c>
      <c r="E4583" t="s">
        <v>26</v>
      </c>
      <c r="F4583">
        <v>8.3452124001362725E-3</v>
      </c>
    </row>
    <row r="4584" spans="1:6" x14ac:dyDescent="0.25">
      <c r="A4584" t="s">
        <v>14</v>
      </c>
      <c r="B4584" t="s">
        <v>4</v>
      </c>
      <c r="C4584">
        <v>1999</v>
      </c>
      <c r="D4584">
        <v>26</v>
      </c>
      <c r="E4584" t="s">
        <v>26</v>
      </c>
      <c r="F4584">
        <v>8.4952438786864738E-3</v>
      </c>
    </row>
    <row r="4585" spans="1:6" x14ac:dyDescent="0.25">
      <c r="A4585" t="s">
        <v>14</v>
      </c>
      <c r="B4585" t="s">
        <v>4</v>
      </c>
      <c r="C4585">
        <v>2000</v>
      </c>
      <c r="D4585">
        <v>18</v>
      </c>
      <c r="E4585" t="s">
        <v>26</v>
      </c>
      <c r="F4585">
        <v>8.5677969970805075E-3</v>
      </c>
    </row>
    <row r="4586" spans="1:6" x14ac:dyDescent="0.25">
      <c r="A4586" t="s">
        <v>14</v>
      </c>
      <c r="B4586" t="s">
        <v>4</v>
      </c>
      <c r="C4586">
        <v>2001</v>
      </c>
      <c r="D4586">
        <v>15</v>
      </c>
      <c r="E4586" t="s">
        <v>26</v>
      </c>
      <c r="F4586">
        <v>8.6360055453377233E-3</v>
      </c>
    </row>
    <row r="4587" spans="1:6" x14ac:dyDescent="0.25">
      <c r="A4587" t="s">
        <v>14</v>
      </c>
      <c r="B4587" t="s">
        <v>4</v>
      </c>
      <c r="C4587">
        <v>2002</v>
      </c>
      <c r="D4587">
        <v>4</v>
      </c>
      <c r="E4587" t="s">
        <v>26</v>
      </c>
      <c r="F4587">
        <v>8.6933195365807969E-3</v>
      </c>
    </row>
    <row r="4588" spans="1:6" x14ac:dyDescent="0.25">
      <c r="A4588" t="s">
        <v>14</v>
      </c>
      <c r="B4588" t="s">
        <v>4</v>
      </c>
      <c r="C4588">
        <v>2003</v>
      </c>
      <c r="D4588">
        <v>11</v>
      </c>
      <c r="E4588" t="s">
        <v>26</v>
      </c>
      <c r="F4588">
        <v>8.6840938144594811E-3</v>
      </c>
    </row>
    <row r="4589" spans="1:6" x14ac:dyDescent="0.25">
      <c r="A4589" t="s">
        <v>14</v>
      </c>
      <c r="B4589" t="s">
        <v>4</v>
      </c>
      <c r="C4589">
        <v>2004</v>
      </c>
      <c r="D4589">
        <v>8</v>
      </c>
      <c r="E4589" t="s">
        <v>26</v>
      </c>
      <c r="F4589">
        <v>8.6818248407730756E-3</v>
      </c>
    </row>
    <row r="4590" spans="1:6" x14ac:dyDescent="0.25">
      <c r="A4590" t="s">
        <v>14</v>
      </c>
      <c r="B4590" t="s">
        <v>4</v>
      </c>
      <c r="C4590">
        <v>2005</v>
      </c>
      <c r="D4590">
        <v>3</v>
      </c>
      <c r="E4590" t="s">
        <v>26</v>
      </c>
      <c r="F4590">
        <v>8.6865140923271574E-3</v>
      </c>
    </row>
    <row r="4591" spans="1:6" x14ac:dyDescent="0.25">
      <c r="A4591" t="s">
        <v>14</v>
      </c>
      <c r="B4591" t="s">
        <v>4</v>
      </c>
      <c r="C4591">
        <v>2006</v>
      </c>
      <c r="D4591">
        <v>9</v>
      </c>
      <c r="E4591" t="s">
        <v>26</v>
      </c>
      <c r="F4591">
        <v>8.6982876986058492E-3</v>
      </c>
    </row>
    <row r="4592" spans="1:6" x14ac:dyDescent="0.25">
      <c r="A4592" t="s">
        <v>14</v>
      </c>
      <c r="B4592" t="s">
        <v>4</v>
      </c>
      <c r="C4592">
        <v>2007</v>
      </c>
      <c r="D4592">
        <v>19</v>
      </c>
      <c r="E4592" t="s">
        <v>26</v>
      </c>
      <c r="F4592">
        <v>8.5565856326302158E-3</v>
      </c>
    </row>
    <row r="4593" spans="1:6" x14ac:dyDescent="0.25">
      <c r="A4593" t="s">
        <v>14</v>
      </c>
      <c r="B4593" t="s">
        <v>4</v>
      </c>
      <c r="C4593">
        <v>2008</v>
      </c>
      <c r="D4593">
        <v>5</v>
      </c>
      <c r="E4593" t="s">
        <v>26</v>
      </c>
      <c r="F4593">
        <v>8.6832178262735999E-3</v>
      </c>
    </row>
    <row r="4594" spans="1:6" x14ac:dyDescent="0.25">
      <c r="A4594" t="s">
        <v>14</v>
      </c>
      <c r="B4594" t="s">
        <v>4</v>
      </c>
      <c r="C4594">
        <v>2009</v>
      </c>
      <c r="D4594">
        <v>2</v>
      </c>
      <c r="E4594" t="s">
        <v>26</v>
      </c>
      <c r="F4594">
        <v>8.8351722423699944E-3</v>
      </c>
    </row>
    <row r="4595" spans="1:6" x14ac:dyDescent="0.25">
      <c r="A4595" t="s">
        <v>14</v>
      </c>
      <c r="B4595" t="s">
        <v>4</v>
      </c>
      <c r="C4595">
        <v>2010</v>
      </c>
      <c r="D4595">
        <v>16</v>
      </c>
      <c r="E4595" t="s">
        <v>26</v>
      </c>
      <c r="F4595">
        <v>8.6369579858567407E-3</v>
      </c>
    </row>
    <row r="4596" spans="1:6" x14ac:dyDescent="0.25">
      <c r="A4596" t="s">
        <v>14</v>
      </c>
      <c r="B4596" t="s">
        <v>4</v>
      </c>
      <c r="C4596">
        <v>2011</v>
      </c>
      <c r="D4596">
        <v>12</v>
      </c>
      <c r="E4596" t="s">
        <v>26</v>
      </c>
      <c r="F4596">
        <v>8.6832978496271356E-3</v>
      </c>
    </row>
    <row r="4597" spans="1:6" x14ac:dyDescent="0.25">
      <c r="A4597" t="s">
        <v>14</v>
      </c>
      <c r="B4597" t="s">
        <v>4</v>
      </c>
      <c r="C4597">
        <v>2012</v>
      </c>
      <c r="D4597">
        <v>13</v>
      </c>
      <c r="E4597" t="s">
        <v>26</v>
      </c>
      <c r="F4597">
        <v>8.6868802675271698E-3</v>
      </c>
    </row>
    <row r="4598" spans="1:6" x14ac:dyDescent="0.25">
      <c r="A4598" t="s">
        <v>14</v>
      </c>
      <c r="B4598" t="s">
        <v>4</v>
      </c>
      <c r="C4598">
        <v>2013</v>
      </c>
      <c r="D4598">
        <v>17</v>
      </c>
      <c r="E4598" t="s">
        <v>26</v>
      </c>
      <c r="F4598">
        <v>8.5783004834918738E-3</v>
      </c>
    </row>
    <row r="4599" spans="1:6" x14ac:dyDescent="0.25">
      <c r="A4599" t="s">
        <v>14</v>
      </c>
      <c r="B4599" t="s">
        <v>4</v>
      </c>
      <c r="C4599">
        <v>2014</v>
      </c>
      <c r="D4599">
        <v>14</v>
      </c>
      <c r="E4599" t="s">
        <v>26</v>
      </c>
      <c r="F4599">
        <v>8.6722595024590551E-3</v>
      </c>
    </row>
    <row r="4600" spans="1:6" x14ac:dyDescent="0.25">
      <c r="A4600" t="s">
        <v>14</v>
      </c>
      <c r="B4600" t="s">
        <v>4</v>
      </c>
      <c r="C4600">
        <v>2015</v>
      </c>
      <c r="D4600">
        <v>6</v>
      </c>
      <c r="E4600" t="s">
        <v>26</v>
      </c>
      <c r="F4600">
        <v>8.7786325550595883E-3</v>
      </c>
    </row>
    <row r="4601" spans="1:6" x14ac:dyDescent="0.25">
      <c r="A4601" t="s">
        <v>14</v>
      </c>
      <c r="B4601" t="s">
        <v>4</v>
      </c>
      <c r="C4601">
        <v>2016</v>
      </c>
      <c r="D4601">
        <v>7</v>
      </c>
      <c r="E4601" t="s">
        <v>26</v>
      </c>
      <c r="F4601">
        <v>8.6899920804593585E-3</v>
      </c>
    </row>
    <row r="4602" spans="1:6" x14ac:dyDescent="0.25">
      <c r="A4602" t="s">
        <v>14</v>
      </c>
      <c r="B4602" t="s">
        <v>4</v>
      </c>
      <c r="C4602">
        <v>2017</v>
      </c>
      <c r="D4602">
        <v>1</v>
      </c>
      <c r="E4602" t="s">
        <v>26</v>
      </c>
      <c r="F4602">
        <v>8.6929824058087773E-3</v>
      </c>
    </row>
    <row r="4603" spans="1:6" x14ac:dyDescent="0.25">
      <c r="A4603" t="s">
        <v>14</v>
      </c>
      <c r="B4603" t="s">
        <v>4</v>
      </c>
      <c r="C4603">
        <v>2018</v>
      </c>
      <c r="D4603">
        <v>10</v>
      </c>
      <c r="E4603" t="s">
        <v>26</v>
      </c>
      <c r="F4603">
        <v>8.6991725723165395E-3</v>
      </c>
    </row>
    <row r="4604" spans="1:6" x14ac:dyDescent="0.25">
      <c r="A4604" t="s">
        <v>14</v>
      </c>
      <c r="B4604" t="s">
        <v>4</v>
      </c>
      <c r="C4604">
        <v>1980</v>
      </c>
      <c r="D4604">
        <v>34</v>
      </c>
      <c r="E4604" t="s">
        <v>24</v>
      </c>
      <c r="F4604">
        <v>0.43326903867085043</v>
      </c>
    </row>
    <row r="4605" spans="1:6" x14ac:dyDescent="0.25">
      <c r="A4605" t="s">
        <v>14</v>
      </c>
      <c r="B4605" t="s">
        <v>4</v>
      </c>
      <c r="C4605">
        <v>1981</v>
      </c>
      <c r="D4605">
        <v>35</v>
      </c>
      <c r="E4605" t="s">
        <v>24</v>
      </c>
      <c r="F4605">
        <v>0.43307309249634146</v>
      </c>
    </row>
    <row r="4606" spans="1:6" x14ac:dyDescent="0.25">
      <c r="A4606" t="s">
        <v>14</v>
      </c>
      <c r="B4606" t="s">
        <v>4</v>
      </c>
      <c r="C4606">
        <v>1982</v>
      </c>
      <c r="D4606">
        <v>29</v>
      </c>
      <c r="E4606" t="s">
        <v>24</v>
      </c>
      <c r="F4606">
        <v>0.42765900162449727</v>
      </c>
    </row>
    <row r="4607" spans="1:6" x14ac:dyDescent="0.25">
      <c r="A4607" t="s">
        <v>14</v>
      </c>
      <c r="B4607" t="s">
        <v>4</v>
      </c>
      <c r="C4607">
        <v>1983</v>
      </c>
      <c r="D4607">
        <v>21</v>
      </c>
      <c r="E4607" t="s">
        <v>24</v>
      </c>
      <c r="F4607">
        <v>0.3849149464848004</v>
      </c>
    </row>
    <row r="4608" spans="1:6" x14ac:dyDescent="0.25">
      <c r="A4608" t="s">
        <v>14</v>
      </c>
      <c r="B4608" t="s">
        <v>4</v>
      </c>
      <c r="C4608">
        <v>1984</v>
      </c>
      <c r="D4608">
        <v>24</v>
      </c>
      <c r="E4608" t="s">
        <v>24</v>
      </c>
      <c r="F4608">
        <v>0.39162585859138255</v>
      </c>
    </row>
    <row r="4609" spans="1:6" x14ac:dyDescent="0.25">
      <c r="A4609" t="s">
        <v>14</v>
      </c>
      <c r="B4609" t="s">
        <v>4</v>
      </c>
      <c r="C4609">
        <v>1985</v>
      </c>
      <c r="D4609">
        <v>39</v>
      </c>
      <c r="E4609" t="s">
        <v>24</v>
      </c>
      <c r="F4609">
        <v>0.47678072302637486</v>
      </c>
    </row>
    <row r="4610" spans="1:6" x14ac:dyDescent="0.25">
      <c r="A4610" t="s">
        <v>14</v>
      </c>
      <c r="B4610" t="s">
        <v>4</v>
      </c>
      <c r="C4610">
        <v>1986</v>
      </c>
      <c r="D4610">
        <v>37</v>
      </c>
      <c r="E4610" t="s">
        <v>24</v>
      </c>
      <c r="F4610">
        <v>0.45257839290500668</v>
      </c>
    </row>
    <row r="4611" spans="1:6" x14ac:dyDescent="0.25">
      <c r="A4611" t="s">
        <v>14</v>
      </c>
      <c r="B4611" t="s">
        <v>4</v>
      </c>
      <c r="C4611">
        <v>1987</v>
      </c>
      <c r="D4611">
        <v>33</v>
      </c>
      <c r="E4611" t="s">
        <v>24</v>
      </c>
      <c r="F4611">
        <v>0.43027087898760125</v>
      </c>
    </row>
    <row r="4612" spans="1:6" x14ac:dyDescent="0.25">
      <c r="A4612" t="s">
        <v>14</v>
      </c>
      <c r="B4612" t="s">
        <v>4</v>
      </c>
      <c r="C4612">
        <v>1988</v>
      </c>
      <c r="D4612">
        <v>38</v>
      </c>
      <c r="E4612" t="s">
        <v>24</v>
      </c>
      <c r="F4612">
        <v>0.4555320637906724</v>
      </c>
    </row>
    <row r="4613" spans="1:6" x14ac:dyDescent="0.25">
      <c r="A4613" t="s">
        <v>14</v>
      </c>
      <c r="B4613" t="s">
        <v>4</v>
      </c>
      <c r="C4613">
        <v>1989</v>
      </c>
      <c r="D4613">
        <v>23</v>
      </c>
      <c r="E4613" t="s">
        <v>24</v>
      </c>
      <c r="F4613">
        <v>0.39209084001661121</v>
      </c>
    </row>
    <row r="4614" spans="1:6" x14ac:dyDescent="0.25">
      <c r="A4614" t="s">
        <v>14</v>
      </c>
      <c r="B4614" t="s">
        <v>4</v>
      </c>
      <c r="C4614">
        <v>1990</v>
      </c>
      <c r="D4614">
        <v>27</v>
      </c>
      <c r="E4614" t="s">
        <v>24</v>
      </c>
      <c r="F4614">
        <v>0.42309290091811169</v>
      </c>
    </row>
    <row r="4615" spans="1:6" x14ac:dyDescent="0.25">
      <c r="A4615" t="s">
        <v>14</v>
      </c>
      <c r="B4615" t="s">
        <v>4</v>
      </c>
      <c r="C4615">
        <v>1991</v>
      </c>
      <c r="D4615">
        <v>28</v>
      </c>
      <c r="E4615" t="s">
        <v>24</v>
      </c>
      <c r="F4615">
        <v>0.42796533633427597</v>
      </c>
    </row>
    <row r="4616" spans="1:6" x14ac:dyDescent="0.25">
      <c r="A4616" t="s">
        <v>14</v>
      </c>
      <c r="B4616" t="s">
        <v>4</v>
      </c>
      <c r="C4616">
        <v>1992</v>
      </c>
      <c r="D4616">
        <v>25</v>
      </c>
      <c r="E4616" t="s">
        <v>24</v>
      </c>
      <c r="F4616">
        <v>0.39946923965739661</v>
      </c>
    </row>
    <row r="4617" spans="1:6" x14ac:dyDescent="0.25">
      <c r="A4617" t="s">
        <v>14</v>
      </c>
      <c r="B4617" t="s">
        <v>4</v>
      </c>
      <c r="C4617">
        <v>1993</v>
      </c>
      <c r="D4617">
        <v>22</v>
      </c>
      <c r="E4617" t="s">
        <v>24</v>
      </c>
      <c r="F4617">
        <v>0.39002979102424556</v>
      </c>
    </row>
    <row r="4618" spans="1:6" x14ac:dyDescent="0.25">
      <c r="A4618" t="s">
        <v>14</v>
      </c>
      <c r="B4618" t="s">
        <v>4</v>
      </c>
      <c r="C4618">
        <v>1994</v>
      </c>
      <c r="D4618">
        <v>31</v>
      </c>
      <c r="E4618" t="s">
        <v>24</v>
      </c>
      <c r="F4618">
        <v>0.43024071095298366</v>
      </c>
    </row>
    <row r="4619" spans="1:6" x14ac:dyDescent="0.25">
      <c r="A4619" t="s">
        <v>14</v>
      </c>
      <c r="B4619" t="s">
        <v>4</v>
      </c>
      <c r="C4619">
        <v>1995</v>
      </c>
      <c r="D4619">
        <v>30</v>
      </c>
      <c r="E4619" t="s">
        <v>24</v>
      </c>
      <c r="F4619">
        <v>0.42677965648514365</v>
      </c>
    </row>
    <row r="4620" spans="1:6" x14ac:dyDescent="0.25">
      <c r="A4620" t="s">
        <v>14</v>
      </c>
      <c r="B4620" t="s">
        <v>4</v>
      </c>
      <c r="C4620">
        <v>1996</v>
      </c>
      <c r="D4620">
        <v>32</v>
      </c>
      <c r="E4620" t="s">
        <v>24</v>
      </c>
      <c r="F4620">
        <v>0.43524264536124713</v>
      </c>
    </row>
    <row r="4621" spans="1:6" x14ac:dyDescent="0.25">
      <c r="A4621" t="s">
        <v>14</v>
      </c>
      <c r="B4621" t="s">
        <v>4</v>
      </c>
      <c r="C4621">
        <v>1997</v>
      </c>
      <c r="D4621">
        <v>20</v>
      </c>
      <c r="E4621" t="s">
        <v>24</v>
      </c>
      <c r="F4621">
        <v>0.38509410719921494</v>
      </c>
    </row>
    <row r="4622" spans="1:6" x14ac:dyDescent="0.25">
      <c r="A4622" t="s">
        <v>14</v>
      </c>
      <c r="B4622" t="s">
        <v>4</v>
      </c>
      <c r="C4622">
        <v>1998</v>
      </c>
      <c r="D4622">
        <v>36</v>
      </c>
      <c r="E4622" t="s">
        <v>24</v>
      </c>
      <c r="F4622">
        <v>0.43433875935203514</v>
      </c>
    </row>
    <row r="4623" spans="1:6" x14ac:dyDescent="0.25">
      <c r="A4623" t="s">
        <v>14</v>
      </c>
      <c r="B4623" t="s">
        <v>4</v>
      </c>
      <c r="C4623">
        <v>1999</v>
      </c>
      <c r="D4623">
        <v>26</v>
      </c>
      <c r="E4623" t="s">
        <v>24</v>
      </c>
      <c r="F4623">
        <v>0.40295290614287554</v>
      </c>
    </row>
    <row r="4624" spans="1:6" x14ac:dyDescent="0.25">
      <c r="A4624" t="s">
        <v>14</v>
      </c>
      <c r="B4624" t="s">
        <v>4</v>
      </c>
      <c r="C4624">
        <v>2000</v>
      </c>
      <c r="D4624">
        <v>18</v>
      </c>
      <c r="E4624" t="s">
        <v>24</v>
      </c>
      <c r="F4624">
        <v>0.38005013342609278</v>
      </c>
    </row>
    <row r="4625" spans="1:6" x14ac:dyDescent="0.25">
      <c r="A4625" t="s">
        <v>14</v>
      </c>
      <c r="B4625" t="s">
        <v>4</v>
      </c>
      <c r="C4625">
        <v>2001</v>
      </c>
      <c r="D4625">
        <v>15</v>
      </c>
      <c r="E4625" t="s">
        <v>24</v>
      </c>
      <c r="F4625">
        <v>0.374565923900054</v>
      </c>
    </row>
    <row r="4626" spans="1:6" x14ac:dyDescent="0.25">
      <c r="A4626" t="s">
        <v>14</v>
      </c>
      <c r="B4626" t="s">
        <v>4</v>
      </c>
      <c r="C4626">
        <v>2002</v>
      </c>
      <c r="D4626">
        <v>4</v>
      </c>
      <c r="E4626" t="s">
        <v>24</v>
      </c>
      <c r="F4626">
        <v>0.32823137723765045</v>
      </c>
    </row>
    <row r="4627" spans="1:6" x14ac:dyDescent="0.25">
      <c r="A4627" t="s">
        <v>14</v>
      </c>
      <c r="B4627" t="s">
        <v>4</v>
      </c>
      <c r="C4627">
        <v>2003</v>
      </c>
      <c r="D4627">
        <v>11</v>
      </c>
      <c r="E4627" t="s">
        <v>24</v>
      </c>
      <c r="F4627">
        <v>0.34317432889922433</v>
      </c>
    </row>
    <row r="4628" spans="1:6" x14ac:dyDescent="0.25">
      <c r="A4628" t="s">
        <v>14</v>
      </c>
      <c r="B4628" t="s">
        <v>4</v>
      </c>
      <c r="C4628">
        <v>2004</v>
      </c>
      <c r="D4628">
        <v>8</v>
      </c>
      <c r="E4628" t="s">
        <v>24</v>
      </c>
      <c r="F4628">
        <v>0.33517602374615801</v>
      </c>
    </row>
    <row r="4629" spans="1:6" x14ac:dyDescent="0.25">
      <c r="A4629" t="s">
        <v>14</v>
      </c>
      <c r="B4629" t="s">
        <v>4</v>
      </c>
      <c r="C4629">
        <v>2005</v>
      </c>
      <c r="D4629">
        <v>3</v>
      </c>
      <c r="E4629" t="s">
        <v>24</v>
      </c>
      <c r="F4629">
        <v>0.32368013879528434</v>
      </c>
    </row>
    <row r="4630" spans="1:6" x14ac:dyDescent="0.25">
      <c r="A4630" t="s">
        <v>14</v>
      </c>
      <c r="B4630" t="s">
        <v>4</v>
      </c>
      <c r="C4630">
        <v>2006</v>
      </c>
      <c r="D4630">
        <v>9</v>
      </c>
      <c r="E4630" t="s">
        <v>24</v>
      </c>
      <c r="F4630">
        <v>0.33813151858322926</v>
      </c>
    </row>
    <row r="4631" spans="1:6" x14ac:dyDescent="0.25">
      <c r="A4631" t="s">
        <v>14</v>
      </c>
      <c r="B4631" t="s">
        <v>4</v>
      </c>
      <c r="C4631">
        <v>2007</v>
      </c>
      <c r="D4631">
        <v>19</v>
      </c>
      <c r="E4631" t="s">
        <v>24</v>
      </c>
      <c r="F4631">
        <v>0.38198763915878037</v>
      </c>
    </row>
    <row r="4632" spans="1:6" x14ac:dyDescent="0.25">
      <c r="A4632" t="s">
        <v>14</v>
      </c>
      <c r="B4632" t="s">
        <v>4</v>
      </c>
      <c r="C4632">
        <v>2008</v>
      </c>
      <c r="D4632">
        <v>5</v>
      </c>
      <c r="E4632" t="s">
        <v>24</v>
      </c>
      <c r="F4632">
        <v>0.32727454957558993</v>
      </c>
    </row>
    <row r="4633" spans="1:6" x14ac:dyDescent="0.25">
      <c r="A4633" t="s">
        <v>14</v>
      </c>
      <c r="B4633" t="s">
        <v>4</v>
      </c>
      <c r="C4633">
        <v>2009</v>
      </c>
      <c r="D4633">
        <v>2</v>
      </c>
      <c r="E4633" t="s">
        <v>24</v>
      </c>
      <c r="F4633">
        <v>0.31734868105179759</v>
      </c>
    </row>
    <row r="4634" spans="1:6" x14ac:dyDescent="0.25">
      <c r="A4634" t="s">
        <v>14</v>
      </c>
      <c r="B4634" t="s">
        <v>4</v>
      </c>
      <c r="C4634">
        <v>2010</v>
      </c>
      <c r="D4634">
        <v>16</v>
      </c>
      <c r="E4634" t="s">
        <v>24</v>
      </c>
      <c r="F4634">
        <v>0.37728102219330312</v>
      </c>
    </row>
    <row r="4635" spans="1:6" x14ac:dyDescent="0.25">
      <c r="A4635" t="s">
        <v>14</v>
      </c>
      <c r="B4635" t="s">
        <v>4</v>
      </c>
      <c r="C4635">
        <v>2011</v>
      </c>
      <c r="D4635">
        <v>12</v>
      </c>
      <c r="E4635" t="s">
        <v>24</v>
      </c>
      <c r="F4635">
        <v>0.34761307842041944</v>
      </c>
    </row>
    <row r="4636" spans="1:6" x14ac:dyDescent="0.25">
      <c r="A4636" t="s">
        <v>14</v>
      </c>
      <c r="B4636" t="s">
        <v>4</v>
      </c>
      <c r="C4636">
        <v>2012</v>
      </c>
      <c r="D4636">
        <v>13</v>
      </c>
      <c r="E4636" t="s">
        <v>24</v>
      </c>
      <c r="F4636">
        <v>0.35562917484469958</v>
      </c>
    </row>
    <row r="4637" spans="1:6" x14ac:dyDescent="0.25">
      <c r="A4637" t="s">
        <v>14</v>
      </c>
      <c r="B4637" t="s">
        <v>4</v>
      </c>
      <c r="C4637">
        <v>2013</v>
      </c>
      <c r="D4637">
        <v>17</v>
      </c>
      <c r="E4637" t="s">
        <v>24</v>
      </c>
      <c r="F4637">
        <v>0.37941367979370139</v>
      </c>
    </row>
    <row r="4638" spans="1:6" x14ac:dyDescent="0.25">
      <c r="A4638" t="s">
        <v>14</v>
      </c>
      <c r="B4638" t="s">
        <v>4</v>
      </c>
      <c r="C4638">
        <v>2014</v>
      </c>
      <c r="D4638">
        <v>14</v>
      </c>
      <c r="E4638" t="s">
        <v>24</v>
      </c>
      <c r="F4638">
        <v>0.35765699676702284</v>
      </c>
    </row>
    <row r="4639" spans="1:6" x14ac:dyDescent="0.25">
      <c r="A4639" t="s">
        <v>14</v>
      </c>
      <c r="B4639" t="s">
        <v>4</v>
      </c>
      <c r="C4639">
        <v>2015</v>
      </c>
      <c r="D4639">
        <v>6</v>
      </c>
      <c r="E4639" t="s">
        <v>24</v>
      </c>
      <c r="F4639">
        <v>0.33630216416366987</v>
      </c>
    </row>
    <row r="4640" spans="1:6" x14ac:dyDescent="0.25">
      <c r="A4640" t="s">
        <v>14</v>
      </c>
      <c r="B4640" t="s">
        <v>4</v>
      </c>
      <c r="C4640">
        <v>2016</v>
      </c>
      <c r="D4640">
        <v>7</v>
      </c>
      <c r="E4640" t="s">
        <v>24</v>
      </c>
      <c r="F4640">
        <v>0.33464392082594652</v>
      </c>
    </row>
    <row r="4641" spans="1:6" x14ac:dyDescent="0.25">
      <c r="A4641" t="s">
        <v>14</v>
      </c>
      <c r="B4641" t="s">
        <v>4</v>
      </c>
      <c r="C4641">
        <v>2017</v>
      </c>
      <c r="D4641">
        <v>1</v>
      </c>
      <c r="E4641" t="s">
        <v>24</v>
      </c>
      <c r="F4641">
        <v>0.30620723169818309</v>
      </c>
    </row>
    <row r="4642" spans="1:6" x14ac:dyDescent="0.25">
      <c r="A4642" t="s">
        <v>14</v>
      </c>
      <c r="B4642" t="s">
        <v>4</v>
      </c>
      <c r="C4642">
        <v>2018</v>
      </c>
      <c r="D4642">
        <v>10</v>
      </c>
      <c r="E4642" t="s">
        <v>24</v>
      </c>
      <c r="F4642">
        <v>0.34043394898853124</v>
      </c>
    </row>
    <row r="4643" spans="1:6" x14ac:dyDescent="0.25">
      <c r="A4643" t="s">
        <v>14</v>
      </c>
      <c r="B4643" t="s">
        <v>4</v>
      </c>
      <c r="C4643">
        <v>1980</v>
      </c>
      <c r="D4643">
        <v>34</v>
      </c>
      <c r="E4643" t="s">
        <v>25</v>
      </c>
      <c r="F4643">
        <v>1.0094438479730379E-4</v>
      </c>
    </row>
    <row r="4644" spans="1:6" x14ac:dyDescent="0.25">
      <c r="A4644" t="s">
        <v>14</v>
      </c>
      <c r="B4644" t="s">
        <v>4</v>
      </c>
      <c r="C4644">
        <v>1981</v>
      </c>
      <c r="D4644">
        <v>35</v>
      </c>
      <c r="E4644" t="s">
        <v>25</v>
      </c>
      <c r="F4644">
        <v>9.9753951482807303E-5</v>
      </c>
    </row>
    <row r="4645" spans="1:6" x14ac:dyDescent="0.25">
      <c r="A4645" t="s">
        <v>14</v>
      </c>
      <c r="B4645" t="s">
        <v>4</v>
      </c>
      <c r="C4645">
        <v>1982</v>
      </c>
      <c r="D4645">
        <v>29</v>
      </c>
      <c r="E4645" t="s">
        <v>25</v>
      </c>
      <c r="F4645">
        <v>1.020278014135295E-4</v>
      </c>
    </row>
    <row r="4646" spans="1:6" x14ac:dyDescent="0.25">
      <c r="A4646" t="s">
        <v>14</v>
      </c>
      <c r="B4646" t="s">
        <v>4</v>
      </c>
      <c r="C4646">
        <v>1983</v>
      </c>
      <c r="D4646">
        <v>21</v>
      </c>
      <c r="E4646" t="s">
        <v>25</v>
      </c>
      <c r="F4646">
        <v>1.0273499962721382E-4</v>
      </c>
    </row>
    <row r="4647" spans="1:6" x14ac:dyDescent="0.25">
      <c r="A4647" t="s">
        <v>14</v>
      </c>
      <c r="B4647" t="s">
        <v>4</v>
      </c>
      <c r="C4647">
        <v>1984</v>
      </c>
      <c r="D4647">
        <v>24</v>
      </c>
      <c r="E4647" t="s">
        <v>25</v>
      </c>
      <c r="F4647">
        <v>1.0346079260710644E-4</v>
      </c>
    </row>
    <row r="4648" spans="1:6" x14ac:dyDescent="0.25">
      <c r="A4648" t="s">
        <v>14</v>
      </c>
      <c r="B4648" t="s">
        <v>4</v>
      </c>
      <c r="C4648">
        <v>1985</v>
      </c>
      <c r="D4648">
        <v>39</v>
      </c>
      <c r="E4648" t="s">
        <v>25</v>
      </c>
      <c r="F4648">
        <v>9.9312631230707326E-5</v>
      </c>
    </row>
    <row r="4649" spans="1:6" x14ac:dyDescent="0.25">
      <c r="A4649" t="s">
        <v>14</v>
      </c>
      <c r="B4649" t="s">
        <v>4</v>
      </c>
      <c r="C4649">
        <v>1986</v>
      </c>
      <c r="D4649">
        <v>37</v>
      </c>
      <c r="E4649" t="s">
        <v>25</v>
      </c>
      <c r="F4649">
        <v>1.0019263723707796E-4</v>
      </c>
    </row>
    <row r="4650" spans="1:6" x14ac:dyDescent="0.25">
      <c r="A4650" t="s">
        <v>14</v>
      </c>
      <c r="B4650" t="s">
        <v>4</v>
      </c>
      <c r="C4650">
        <v>1987</v>
      </c>
      <c r="D4650">
        <v>33</v>
      </c>
      <c r="E4650" t="s">
        <v>25</v>
      </c>
      <c r="F4650">
        <v>1.017120995197337E-4</v>
      </c>
    </row>
    <row r="4651" spans="1:6" x14ac:dyDescent="0.25">
      <c r="A4651" t="s">
        <v>14</v>
      </c>
      <c r="B4651" t="s">
        <v>4</v>
      </c>
      <c r="C4651">
        <v>1988</v>
      </c>
      <c r="D4651">
        <v>38</v>
      </c>
      <c r="E4651" t="s">
        <v>25</v>
      </c>
      <c r="F4651">
        <v>1.0210857422098916E-4</v>
      </c>
    </row>
    <row r="4652" spans="1:6" x14ac:dyDescent="0.25">
      <c r="A4652" t="s">
        <v>14</v>
      </c>
      <c r="B4652" t="s">
        <v>4</v>
      </c>
      <c r="C4652">
        <v>1989</v>
      </c>
      <c r="D4652">
        <v>23</v>
      </c>
      <c r="E4652" t="s">
        <v>25</v>
      </c>
      <c r="F4652">
        <v>1.0258470250623013E-4</v>
      </c>
    </row>
    <row r="4653" spans="1:6" x14ac:dyDescent="0.25">
      <c r="A4653" t="s">
        <v>14</v>
      </c>
      <c r="B4653" t="s">
        <v>4</v>
      </c>
      <c r="C4653">
        <v>1990</v>
      </c>
      <c r="D4653">
        <v>27</v>
      </c>
      <c r="E4653" t="s">
        <v>25</v>
      </c>
      <c r="F4653">
        <v>1.014847741625067E-4</v>
      </c>
    </row>
    <row r="4654" spans="1:6" x14ac:dyDescent="0.25">
      <c r="A4654" t="s">
        <v>14</v>
      </c>
      <c r="B4654" t="s">
        <v>4</v>
      </c>
      <c r="C4654">
        <v>1991</v>
      </c>
      <c r="D4654">
        <v>28</v>
      </c>
      <c r="E4654" t="s">
        <v>25</v>
      </c>
      <c r="F4654">
        <v>1.0267654718649157E-4</v>
      </c>
    </row>
    <row r="4655" spans="1:6" x14ac:dyDescent="0.25">
      <c r="A4655" t="s">
        <v>14</v>
      </c>
      <c r="B4655" t="s">
        <v>4</v>
      </c>
      <c r="C4655">
        <v>1992</v>
      </c>
      <c r="D4655">
        <v>25</v>
      </c>
      <c r="E4655" t="s">
        <v>25</v>
      </c>
      <c r="F4655">
        <v>1.027881086485411E-4</v>
      </c>
    </row>
    <row r="4656" spans="1:6" x14ac:dyDescent="0.25">
      <c r="A4656" t="s">
        <v>14</v>
      </c>
      <c r="B4656" t="s">
        <v>4</v>
      </c>
      <c r="C4656">
        <v>1993</v>
      </c>
      <c r="D4656">
        <v>22</v>
      </c>
      <c r="E4656" t="s">
        <v>25</v>
      </c>
      <c r="F4656">
        <v>1.0274159229680548E-4</v>
      </c>
    </row>
    <row r="4657" spans="1:6" x14ac:dyDescent="0.25">
      <c r="A4657" t="s">
        <v>14</v>
      </c>
      <c r="B4657" t="s">
        <v>4</v>
      </c>
      <c r="C4657">
        <v>1994</v>
      </c>
      <c r="D4657">
        <v>31</v>
      </c>
      <c r="E4657" t="s">
        <v>25</v>
      </c>
      <c r="F4657">
        <v>1.0265065200578206E-4</v>
      </c>
    </row>
    <row r="4658" spans="1:6" x14ac:dyDescent="0.25">
      <c r="A4658" t="s">
        <v>14</v>
      </c>
      <c r="B4658" t="s">
        <v>4</v>
      </c>
      <c r="C4658">
        <v>1995</v>
      </c>
      <c r="D4658">
        <v>30</v>
      </c>
      <c r="E4658" t="s">
        <v>25</v>
      </c>
      <c r="F4658">
        <v>1.0109160429960177E-4</v>
      </c>
    </row>
    <row r="4659" spans="1:6" x14ac:dyDescent="0.25">
      <c r="A4659" t="s">
        <v>14</v>
      </c>
      <c r="B4659" t="s">
        <v>4</v>
      </c>
      <c r="C4659">
        <v>1996</v>
      </c>
      <c r="D4659">
        <v>32</v>
      </c>
      <c r="E4659" t="s">
        <v>25</v>
      </c>
      <c r="F4659">
        <v>1.0404675702240695E-4</v>
      </c>
    </row>
    <row r="4660" spans="1:6" x14ac:dyDescent="0.25">
      <c r="A4660" t="s">
        <v>14</v>
      </c>
      <c r="B4660" t="s">
        <v>4</v>
      </c>
      <c r="C4660">
        <v>1997</v>
      </c>
      <c r="D4660">
        <v>20</v>
      </c>
      <c r="E4660" t="s">
        <v>25</v>
      </c>
      <c r="F4660">
        <v>1.0264246631514127E-4</v>
      </c>
    </row>
    <row r="4661" spans="1:6" x14ac:dyDescent="0.25">
      <c r="A4661" t="s">
        <v>14</v>
      </c>
      <c r="B4661" t="s">
        <v>4</v>
      </c>
      <c r="C4661">
        <v>1998</v>
      </c>
      <c r="D4661">
        <v>36</v>
      </c>
      <c r="E4661" t="s">
        <v>25</v>
      </c>
      <c r="F4661">
        <v>1.00590659796636E-4</v>
      </c>
    </row>
    <row r="4662" spans="1:6" x14ac:dyDescent="0.25">
      <c r="A4662" t="s">
        <v>14</v>
      </c>
      <c r="B4662" t="s">
        <v>4</v>
      </c>
      <c r="C4662">
        <v>1999</v>
      </c>
      <c r="D4662">
        <v>26</v>
      </c>
      <c r="E4662" t="s">
        <v>25</v>
      </c>
      <c r="F4662">
        <v>1.0205850532175065E-4</v>
      </c>
    </row>
    <row r="4663" spans="1:6" x14ac:dyDescent="0.25">
      <c r="A4663" t="s">
        <v>14</v>
      </c>
      <c r="B4663" t="s">
        <v>4</v>
      </c>
      <c r="C4663">
        <v>2000</v>
      </c>
      <c r="D4663">
        <v>18</v>
      </c>
      <c r="E4663" t="s">
        <v>25</v>
      </c>
      <c r="F4663">
        <v>1.0399215054485745E-4</v>
      </c>
    </row>
    <row r="4664" spans="1:6" x14ac:dyDescent="0.25">
      <c r="A4664" t="s">
        <v>14</v>
      </c>
      <c r="B4664" t="s">
        <v>4</v>
      </c>
      <c r="C4664">
        <v>2001</v>
      </c>
      <c r="D4664">
        <v>15</v>
      </c>
      <c r="E4664" t="s">
        <v>25</v>
      </c>
      <c r="F4664">
        <v>1.0356328883130448E-4</v>
      </c>
    </row>
    <row r="4665" spans="1:6" x14ac:dyDescent="0.25">
      <c r="A4665" t="s">
        <v>14</v>
      </c>
      <c r="B4665" t="s">
        <v>4</v>
      </c>
      <c r="C4665">
        <v>2002</v>
      </c>
      <c r="D4665">
        <v>4</v>
      </c>
      <c r="E4665" t="s">
        <v>25</v>
      </c>
      <c r="F4665">
        <v>1.0506349563672102E-4</v>
      </c>
    </row>
    <row r="4666" spans="1:6" x14ac:dyDescent="0.25">
      <c r="A4666" t="s">
        <v>14</v>
      </c>
      <c r="B4666" t="s">
        <v>4</v>
      </c>
      <c r="C4666">
        <v>2003</v>
      </c>
      <c r="D4666">
        <v>11</v>
      </c>
      <c r="E4666" t="s">
        <v>25</v>
      </c>
      <c r="F4666">
        <v>1.0552970665076335E-4</v>
      </c>
    </row>
    <row r="4667" spans="1:6" x14ac:dyDescent="0.25">
      <c r="A4667" t="s">
        <v>14</v>
      </c>
      <c r="B4667" t="s">
        <v>4</v>
      </c>
      <c r="C4667">
        <v>2004</v>
      </c>
      <c r="D4667">
        <v>8</v>
      </c>
      <c r="E4667" t="s">
        <v>25</v>
      </c>
      <c r="F4667">
        <v>1.0606029318349214E-4</v>
      </c>
    </row>
    <row r="4668" spans="1:6" x14ac:dyDescent="0.25">
      <c r="A4668" t="s">
        <v>14</v>
      </c>
      <c r="B4668" t="s">
        <v>4</v>
      </c>
      <c r="C4668">
        <v>2005</v>
      </c>
      <c r="D4668">
        <v>3</v>
      </c>
      <c r="E4668" t="s">
        <v>25</v>
      </c>
      <c r="F4668">
        <v>1.0453391718685724E-4</v>
      </c>
    </row>
    <row r="4669" spans="1:6" x14ac:dyDescent="0.25">
      <c r="A4669" t="s">
        <v>14</v>
      </c>
      <c r="B4669" t="s">
        <v>4</v>
      </c>
      <c r="C4669">
        <v>2006</v>
      </c>
      <c r="D4669">
        <v>9</v>
      </c>
      <c r="E4669" t="s">
        <v>25</v>
      </c>
      <c r="F4669">
        <v>1.0331987262166539E-4</v>
      </c>
    </row>
    <row r="4670" spans="1:6" x14ac:dyDescent="0.25">
      <c r="A4670" t="s">
        <v>14</v>
      </c>
      <c r="B4670" t="s">
        <v>4</v>
      </c>
      <c r="C4670">
        <v>2007</v>
      </c>
      <c r="D4670">
        <v>19</v>
      </c>
      <c r="E4670" t="s">
        <v>25</v>
      </c>
      <c r="F4670">
        <v>1.032508479648253E-4</v>
      </c>
    </row>
    <row r="4671" spans="1:6" x14ac:dyDescent="0.25">
      <c r="A4671" t="s">
        <v>14</v>
      </c>
      <c r="B4671" t="s">
        <v>4</v>
      </c>
      <c r="C4671">
        <v>2008</v>
      </c>
      <c r="D4671">
        <v>5</v>
      </c>
      <c r="E4671" t="s">
        <v>25</v>
      </c>
      <c r="F4671">
        <v>1.0483151888824139E-4</v>
      </c>
    </row>
    <row r="4672" spans="1:6" x14ac:dyDescent="0.25">
      <c r="A4672" t="s">
        <v>14</v>
      </c>
      <c r="B4672" t="s">
        <v>4</v>
      </c>
      <c r="C4672">
        <v>2009</v>
      </c>
      <c r="D4672">
        <v>2</v>
      </c>
      <c r="E4672" t="s">
        <v>25</v>
      </c>
      <c r="F4672">
        <v>1.0624275201785694E-4</v>
      </c>
    </row>
    <row r="4673" spans="1:6" x14ac:dyDescent="0.25">
      <c r="A4673" t="s">
        <v>14</v>
      </c>
      <c r="B4673" t="s">
        <v>4</v>
      </c>
      <c r="C4673">
        <v>2010</v>
      </c>
      <c r="D4673">
        <v>16</v>
      </c>
      <c r="E4673" t="s">
        <v>25</v>
      </c>
      <c r="F4673">
        <v>1.036918738786026E-4</v>
      </c>
    </row>
    <row r="4674" spans="1:6" x14ac:dyDescent="0.25">
      <c r="A4674" t="s">
        <v>14</v>
      </c>
      <c r="B4674" t="s">
        <v>4</v>
      </c>
      <c r="C4674">
        <v>2011</v>
      </c>
      <c r="D4674">
        <v>12</v>
      </c>
      <c r="E4674" t="s">
        <v>25</v>
      </c>
      <c r="F4674">
        <v>1.0454246796029737E-4</v>
      </c>
    </row>
    <row r="4675" spans="1:6" x14ac:dyDescent="0.25">
      <c r="A4675" t="s">
        <v>14</v>
      </c>
      <c r="B4675" t="s">
        <v>4</v>
      </c>
      <c r="C4675">
        <v>2012</v>
      </c>
      <c r="D4675">
        <v>13</v>
      </c>
      <c r="E4675" t="s">
        <v>25</v>
      </c>
      <c r="F4675">
        <v>1.0610597015827419E-4</v>
      </c>
    </row>
    <row r="4676" spans="1:6" x14ac:dyDescent="0.25">
      <c r="A4676" t="s">
        <v>14</v>
      </c>
      <c r="B4676" t="s">
        <v>4</v>
      </c>
      <c r="C4676">
        <v>2013</v>
      </c>
      <c r="D4676">
        <v>17</v>
      </c>
      <c r="E4676" t="s">
        <v>25</v>
      </c>
      <c r="F4676">
        <v>1.0419317957003761E-4</v>
      </c>
    </row>
    <row r="4677" spans="1:6" x14ac:dyDescent="0.25">
      <c r="A4677" t="s">
        <v>14</v>
      </c>
      <c r="B4677" t="s">
        <v>4</v>
      </c>
      <c r="C4677">
        <v>2014</v>
      </c>
      <c r="D4677">
        <v>14</v>
      </c>
      <c r="E4677" t="s">
        <v>25</v>
      </c>
      <c r="F4677">
        <v>1.0597111473978555E-4</v>
      </c>
    </row>
    <row r="4678" spans="1:6" x14ac:dyDescent="0.25">
      <c r="A4678" t="s">
        <v>14</v>
      </c>
      <c r="B4678" t="s">
        <v>4</v>
      </c>
      <c r="C4678">
        <v>2015</v>
      </c>
      <c r="D4678">
        <v>6</v>
      </c>
      <c r="E4678" t="s">
        <v>25</v>
      </c>
      <c r="F4678">
        <v>1.0652523384730956E-4</v>
      </c>
    </row>
    <row r="4679" spans="1:6" x14ac:dyDescent="0.25">
      <c r="A4679" t="s">
        <v>14</v>
      </c>
      <c r="B4679" t="s">
        <v>4</v>
      </c>
      <c r="C4679">
        <v>2016</v>
      </c>
      <c r="D4679">
        <v>7</v>
      </c>
      <c r="E4679" t="s">
        <v>25</v>
      </c>
      <c r="F4679">
        <v>1.0474075876710659E-4</v>
      </c>
    </row>
    <row r="4680" spans="1:6" x14ac:dyDescent="0.25">
      <c r="A4680" t="s">
        <v>14</v>
      </c>
      <c r="B4680" t="s">
        <v>4</v>
      </c>
      <c r="C4680">
        <v>2017</v>
      </c>
      <c r="D4680">
        <v>1</v>
      </c>
      <c r="E4680" t="s">
        <v>25</v>
      </c>
      <c r="F4680">
        <v>1.0497264777463806E-4</v>
      </c>
    </row>
    <row r="4681" spans="1:6" x14ac:dyDescent="0.25">
      <c r="A4681" t="s">
        <v>14</v>
      </c>
      <c r="B4681" t="s">
        <v>4</v>
      </c>
      <c r="C4681">
        <v>2018</v>
      </c>
      <c r="D4681">
        <v>10</v>
      </c>
      <c r="E4681" t="s">
        <v>25</v>
      </c>
      <c r="F4681">
        <v>1.0543955145975372E-4</v>
      </c>
    </row>
  </sheetData>
  <sortState xmlns:xlrd2="http://schemas.microsoft.com/office/spreadsheetml/2017/richdata2" ref="A2:F4681">
    <sortCondition ref="A2:A4681"/>
    <sortCondition ref="B2:B4681"/>
    <sortCondition ref="E2:E4681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7689B-2FAD-4AB4-A588-348EA036AFD6}">
  <dimension ref="A1:L469"/>
  <sheetViews>
    <sheetView tabSelected="1" workbookViewId="0">
      <selection activeCell="D2" sqref="D2:E469"/>
    </sheetView>
  </sheetViews>
  <sheetFormatPr defaultRowHeight="15" x14ac:dyDescent="0.25"/>
  <sheetData>
    <row r="1" spans="1:12" x14ac:dyDescent="0.25">
      <c r="A1" t="s">
        <v>7</v>
      </c>
      <c r="B1" t="s">
        <v>12</v>
      </c>
      <c r="C1" t="s">
        <v>5</v>
      </c>
      <c r="D1" t="s">
        <v>16</v>
      </c>
      <c r="E1" t="s">
        <v>17</v>
      </c>
      <c r="G1" t="s">
        <v>16</v>
      </c>
      <c r="H1" t="s">
        <v>17</v>
      </c>
      <c r="I1" t="s">
        <v>48</v>
      </c>
      <c r="J1" t="s">
        <v>49</v>
      </c>
      <c r="K1" t="s">
        <v>50</v>
      </c>
    </row>
    <row r="2" spans="1:12" x14ac:dyDescent="0.25">
      <c r="A2">
        <v>1980</v>
      </c>
      <c r="B2" t="s">
        <v>13</v>
      </c>
      <c r="C2" t="s">
        <v>11</v>
      </c>
      <c r="D2">
        <v>3.4109086372428585</v>
      </c>
      <c r="E2">
        <v>8.7047387090453069E-3</v>
      </c>
      <c r="G2">
        <v>5.5288241545470704</v>
      </c>
      <c r="H2">
        <v>6.8922882180696393E-2</v>
      </c>
      <c r="I2">
        <f>SUM(Sheet1!AH197:AJ197)/1000000</f>
        <v>162.09241414968497</v>
      </c>
      <c r="J2">
        <v>791.78576732092995</v>
      </c>
      <c r="K2">
        <f>G2/I2*100</f>
        <v>3.4109086372428585</v>
      </c>
      <c r="L2">
        <f>H2/J2*100</f>
        <v>8.7047387090453069E-3</v>
      </c>
    </row>
    <row r="3" spans="1:12" x14ac:dyDescent="0.25">
      <c r="A3">
        <v>1981</v>
      </c>
      <c r="B3" t="s">
        <v>13</v>
      </c>
      <c r="C3" t="s">
        <v>11</v>
      </c>
      <c r="D3">
        <v>1.8660284381569612</v>
      </c>
      <c r="E3">
        <v>1.1002460952109988E-2</v>
      </c>
      <c r="G3">
        <v>2.9119025833311198</v>
      </c>
      <c r="H3">
        <v>8.68868389952583E-2</v>
      </c>
      <c r="I3">
        <f>SUM(Sheet1!AH198:AJ198)/1000000</f>
        <v>156.04813537606896</v>
      </c>
      <c r="J3">
        <v>789.70367968991195</v>
      </c>
      <c r="K3">
        <f>G3/I3*100</f>
        <v>1.8660284381569612</v>
      </c>
      <c r="L3">
        <f>H3/J3*100</f>
        <v>1.1002460952109988E-2</v>
      </c>
    </row>
    <row r="4" spans="1:12" x14ac:dyDescent="0.25">
      <c r="A4">
        <v>1982</v>
      </c>
      <c r="B4" t="s">
        <v>13</v>
      </c>
      <c r="C4" t="s">
        <v>11</v>
      </c>
      <c r="D4">
        <v>2.3655785306996053</v>
      </c>
      <c r="E4">
        <v>9.3434811039742795E-3</v>
      </c>
      <c r="G4">
        <v>3.6247517699614602</v>
      </c>
      <c r="H4">
        <v>7.37858140892165E-2</v>
      </c>
      <c r="I4">
        <f>SUM(Sheet1!AH199:AJ199)/1000000</f>
        <v>153.22897646054736</v>
      </c>
      <c r="J4">
        <v>789.70367968991195</v>
      </c>
      <c r="K4">
        <f>G4/I4*100</f>
        <v>2.3655785306996053</v>
      </c>
      <c r="L4">
        <f>H4/J4*100</f>
        <v>9.3434811039742795E-3</v>
      </c>
    </row>
    <row r="5" spans="1:12" x14ac:dyDescent="0.25">
      <c r="A5">
        <v>1983</v>
      </c>
      <c r="B5" t="s">
        <v>13</v>
      </c>
      <c r="C5" t="s">
        <v>11</v>
      </c>
      <c r="D5">
        <v>1.2906262869401415</v>
      </c>
      <c r="E5">
        <v>1.1486874782058853E-2</v>
      </c>
      <c r="G5">
        <v>1.8637665135405701</v>
      </c>
      <c r="H5">
        <v>9.0712272835291305E-2</v>
      </c>
      <c r="I5">
        <f>SUM(Sheet1!AH200:AJ200)/1000000</f>
        <v>144.40791516491177</v>
      </c>
      <c r="J5">
        <v>789.70367968991195</v>
      </c>
      <c r="K5">
        <f>G5/I5*100</f>
        <v>1.2906262869401415</v>
      </c>
      <c r="L5">
        <f>H5/J5*100</f>
        <v>1.1486874782058853E-2</v>
      </c>
    </row>
    <row r="6" spans="1:12" x14ac:dyDescent="0.25">
      <c r="A6">
        <v>1984</v>
      </c>
      <c r="B6" t="s">
        <v>13</v>
      </c>
      <c r="C6" t="s">
        <v>11</v>
      </c>
      <c r="D6">
        <v>4.8323890741803082</v>
      </c>
      <c r="E6">
        <v>1.0633470785532093E-2</v>
      </c>
      <c r="G6">
        <v>7.4636496796867302</v>
      </c>
      <c r="H6">
        <v>8.4194308252072206E-2</v>
      </c>
      <c r="I6">
        <f>SUM(Sheet1!AH201:AJ201)/1000000</f>
        <v>154.45051226453134</v>
      </c>
      <c r="J6">
        <v>791.78576732092995</v>
      </c>
      <c r="K6">
        <f>G6/I6*100</f>
        <v>4.8323890741803082</v>
      </c>
      <c r="L6">
        <f>H6/J6*100</f>
        <v>1.0633470785532093E-2</v>
      </c>
    </row>
    <row r="7" spans="1:12" x14ac:dyDescent="0.25">
      <c r="A7">
        <v>1985</v>
      </c>
      <c r="B7" t="s">
        <v>13</v>
      </c>
      <c r="C7" t="s">
        <v>11</v>
      </c>
      <c r="D7">
        <v>2.6764996910298953</v>
      </c>
      <c r="E7">
        <v>8.5605193738416095E-3</v>
      </c>
      <c r="G7">
        <v>4.5448698400326304</v>
      </c>
      <c r="H7">
        <v>6.7602736495794999E-2</v>
      </c>
      <c r="I7">
        <f>SUM(Sheet1!AH202:AJ202)/1000000</f>
        <v>169.80647729063631</v>
      </c>
      <c r="J7">
        <v>789.70367968991195</v>
      </c>
      <c r="K7">
        <f>G7/I7*100</f>
        <v>2.6764996910298953</v>
      </c>
      <c r="L7">
        <f>H7/J7*100</f>
        <v>8.5605193738416095E-3</v>
      </c>
    </row>
    <row r="8" spans="1:12" x14ac:dyDescent="0.25">
      <c r="A8">
        <v>1986</v>
      </c>
      <c r="B8" t="s">
        <v>13</v>
      </c>
      <c r="C8" t="s">
        <v>11</v>
      </c>
      <c r="D8">
        <v>1.9734789991216912</v>
      </c>
      <c r="E8">
        <v>8.6948855838076492E-3</v>
      </c>
      <c r="G8">
        <v>3.3156574473779998</v>
      </c>
      <c r="H8">
        <v>6.8663831400156694E-2</v>
      </c>
      <c r="I8">
        <f>SUM(Sheet1!AH203:AJ203)/1000000</f>
        <v>168.01077938268676</v>
      </c>
      <c r="J8">
        <v>789.70367968991195</v>
      </c>
      <c r="K8">
        <f>G8/I8*100</f>
        <v>1.9734789991216912</v>
      </c>
      <c r="L8">
        <f>H8/J8*100</f>
        <v>8.6948855838076492E-3</v>
      </c>
    </row>
    <row r="9" spans="1:12" x14ac:dyDescent="0.25">
      <c r="A9">
        <v>1987</v>
      </c>
      <c r="B9" t="s">
        <v>13</v>
      </c>
      <c r="C9" t="s">
        <v>11</v>
      </c>
      <c r="D9">
        <v>6.8442998799673038</v>
      </c>
      <c r="E9">
        <v>8.5054859928541428E-3</v>
      </c>
      <c r="G9">
        <v>11.8597335295593</v>
      </c>
      <c r="H9">
        <v>6.7168135861079198E-2</v>
      </c>
      <c r="I9">
        <f>SUM(Sheet1!AH204:AJ204)/1000000</f>
        <v>173.27898744284647</v>
      </c>
      <c r="J9">
        <v>789.70367968991195</v>
      </c>
      <c r="K9">
        <f>G9/I9*100</f>
        <v>6.8442998799673038</v>
      </c>
      <c r="L9">
        <f>H9/J9*100</f>
        <v>8.5054859928541428E-3</v>
      </c>
    </row>
    <row r="10" spans="1:12" x14ac:dyDescent="0.25">
      <c r="A10">
        <v>1988</v>
      </c>
      <c r="B10" t="s">
        <v>13</v>
      </c>
      <c r="C10" t="s">
        <v>11</v>
      </c>
      <c r="D10">
        <v>5.2003388886215918</v>
      </c>
      <c r="E10">
        <v>8.9578698358793452E-3</v>
      </c>
      <c r="G10">
        <v>8.70782558817438</v>
      </c>
      <c r="H10">
        <v>7.0927138415627394E-2</v>
      </c>
      <c r="I10">
        <f>SUM(Sheet1!AH205:AJ205)/1000000</f>
        <v>167.44727170045041</v>
      </c>
      <c r="J10">
        <v>791.78576732092995</v>
      </c>
      <c r="K10">
        <f>G10/I10*100</f>
        <v>5.2003388886215918</v>
      </c>
      <c r="L10">
        <f>H10/J10*100</f>
        <v>8.9578698358793452E-3</v>
      </c>
    </row>
    <row r="11" spans="1:12" x14ac:dyDescent="0.25">
      <c r="A11">
        <v>1989</v>
      </c>
      <c r="B11" t="s">
        <v>13</v>
      </c>
      <c r="C11" t="s">
        <v>11</v>
      </c>
      <c r="D11">
        <v>4.8791858030405901</v>
      </c>
      <c r="E11">
        <v>8.3345849685758765E-3</v>
      </c>
      <c r="G11">
        <v>7.81622097917995</v>
      </c>
      <c r="H11">
        <v>6.5818524183725996E-2</v>
      </c>
      <c r="I11">
        <f>SUM(Sheet1!AH206:AJ206)/1000000</f>
        <v>160.19519023663889</v>
      </c>
      <c r="J11">
        <v>789.70367968991195</v>
      </c>
      <c r="K11">
        <f>G11/I11*100</f>
        <v>4.8791858030405901</v>
      </c>
      <c r="L11">
        <f>H11/J11*100</f>
        <v>8.3345849685758765E-3</v>
      </c>
    </row>
    <row r="12" spans="1:12" x14ac:dyDescent="0.25">
      <c r="A12">
        <v>1990</v>
      </c>
      <c r="B12" t="s">
        <v>13</v>
      </c>
      <c r="C12" t="s">
        <v>11</v>
      </c>
      <c r="D12">
        <v>4.0380460267360379</v>
      </c>
      <c r="E12">
        <v>8.519741896827554E-3</v>
      </c>
      <c r="G12">
        <v>6.3632404389236097</v>
      </c>
      <c r="H12">
        <v>6.7280715259330298E-2</v>
      </c>
      <c r="I12">
        <f>SUM(Sheet1!AH207:AJ207)/1000000</f>
        <v>157.58216713708518</v>
      </c>
      <c r="J12">
        <v>789.70367968991195</v>
      </c>
      <c r="K12">
        <f>G12/I12*100</f>
        <v>4.0380460267360379</v>
      </c>
      <c r="L12">
        <f>H12/J12*100</f>
        <v>8.519741896827554E-3</v>
      </c>
    </row>
    <row r="13" spans="1:12" x14ac:dyDescent="0.25">
      <c r="A13">
        <v>1991</v>
      </c>
      <c r="B13" t="s">
        <v>13</v>
      </c>
      <c r="C13" t="s">
        <v>11</v>
      </c>
      <c r="D13">
        <v>5.8105669255946149</v>
      </c>
      <c r="E13">
        <v>8.7246176766278202E-3</v>
      </c>
      <c r="G13">
        <v>9.2825954775420598</v>
      </c>
      <c r="H13">
        <v>6.88986268312064E-2</v>
      </c>
      <c r="I13">
        <f>SUM(Sheet1!AH208:AJ208)/1000000</f>
        <v>159.75369695259369</v>
      </c>
      <c r="J13">
        <v>789.70367968991195</v>
      </c>
      <c r="K13">
        <f>G13/I13*100</f>
        <v>5.8105669255946149</v>
      </c>
      <c r="L13">
        <f>H13/J13*100</f>
        <v>8.7246176766278202E-3</v>
      </c>
    </row>
    <row r="14" spans="1:12" x14ac:dyDescent="0.25">
      <c r="A14">
        <v>1992</v>
      </c>
      <c r="B14" t="s">
        <v>13</v>
      </c>
      <c r="C14" t="s">
        <v>11</v>
      </c>
      <c r="D14">
        <v>0.6764044816771112</v>
      </c>
      <c r="E14">
        <v>1.0830944242450301E-2</v>
      </c>
      <c r="G14">
        <v>1.0055493064971199</v>
      </c>
      <c r="H14">
        <v>8.5757874978187196E-2</v>
      </c>
      <c r="I14">
        <f>SUM(Sheet1!AH209:AJ209)/1000000</f>
        <v>148.66094677609328</v>
      </c>
      <c r="J14">
        <v>791.78576732092995</v>
      </c>
      <c r="K14">
        <f>G14/I14*100</f>
        <v>0.6764044816771112</v>
      </c>
      <c r="L14">
        <f>H14/J14*100</f>
        <v>1.0830944242450301E-2</v>
      </c>
    </row>
    <row r="15" spans="1:12" x14ac:dyDescent="0.25">
      <c r="A15">
        <v>1993</v>
      </c>
      <c r="B15" t="s">
        <v>13</v>
      </c>
      <c r="C15" t="s">
        <v>11</v>
      </c>
      <c r="D15">
        <v>0.94077867575888197</v>
      </c>
      <c r="E15">
        <v>1.0611637818316437E-2</v>
      </c>
      <c r="G15">
        <v>1.29426087623903</v>
      </c>
      <c r="H15">
        <v>8.38004943266112E-2</v>
      </c>
      <c r="I15">
        <f>SUM(Sheet1!AH210:AJ210)/1000000</f>
        <v>137.57336444674519</v>
      </c>
      <c r="J15">
        <v>789.70367968991195</v>
      </c>
      <c r="K15">
        <f>G15/I15*100</f>
        <v>0.94077867575888197</v>
      </c>
      <c r="L15">
        <f>H15/J15*100</f>
        <v>1.0611637818316437E-2</v>
      </c>
    </row>
    <row r="16" spans="1:12" x14ac:dyDescent="0.25">
      <c r="A16">
        <v>1994</v>
      </c>
      <c r="B16" t="s">
        <v>13</v>
      </c>
      <c r="C16" t="s">
        <v>11</v>
      </c>
      <c r="D16">
        <v>1.9619550511207802</v>
      </c>
      <c r="E16">
        <v>9.6884251629842794E-3</v>
      </c>
      <c r="G16">
        <v>2.9484958477884802</v>
      </c>
      <c r="H16">
        <v>7.6509850016090203E-2</v>
      </c>
      <c r="I16">
        <f>SUM(Sheet1!AH211:AJ211)/1000000</f>
        <v>150.28355752106205</v>
      </c>
      <c r="J16">
        <v>789.70367968991195</v>
      </c>
      <c r="K16">
        <f>G16/I16*100</f>
        <v>1.9619550511207802</v>
      </c>
      <c r="L16">
        <f>H16/J16*100</f>
        <v>9.6884251629842794E-3</v>
      </c>
    </row>
    <row r="17" spans="1:12" x14ac:dyDescent="0.25">
      <c r="A17">
        <v>1995</v>
      </c>
      <c r="B17" t="s">
        <v>13</v>
      </c>
      <c r="C17" t="s">
        <v>11</v>
      </c>
      <c r="D17">
        <v>1.2255659176290497</v>
      </c>
      <c r="E17">
        <v>1.1090684330185886E-2</v>
      </c>
      <c r="G17">
        <v>1.91198383086126</v>
      </c>
      <c r="H17">
        <v>8.7583542258270405E-2</v>
      </c>
      <c r="I17">
        <f>SUM(Sheet1!AH212:AJ212)/1000000</f>
        <v>156.00824103856755</v>
      </c>
      <c r="J17">
        <v>789.70367968991195</v>
      </c>
      <c r="K17">
        <f>G17/I17*100</f>
        <v>1.2255659176290497</v>
      </c>
      <c r="L17">
        <f>H17/J17*100</f>
        <v>1.1090684330185886E-2</v>
      </c>
    </row>
    <row r="18" spans="1:12" x14ac:dyDescent="0.25">
      <c r="A18">
        <v>1996</v>
      </c>
      <c r="B18" t="s">
        <v>13</v>
      </c>
      <c r="C18" t="s">
        <v>11</v>
      </c>
      <c r="D18">
        <v>9.1107730254867398</v>
      </c>
      <c r="E18">
        <v>8.1215424472391058E-3</v>
      </c>
      <c r="G18">
        <v>14.110066538248301</v>
      </c>
      <c r="H18">
        <v>6.4305217184167193E-2</v>
      </c>
      <c r="I18">
        <f>SUM(Sheet1!AH213:AJ213)/1000000</f>
        <v>154.87233079757769</v>
      </c>
      <c r="J18">
        <v>791.78576732092995</v>
      </c>
      <c r="K18">
        <f>G18/I18*100</f>
        <v>9.1107730254867398</v>
      </c>
      <c r="L18">
        <f>H18/J18*100</f>
        <v>8.1215424472391058E-3</v>
      </c>
    </row>
    <row r="19" spans="1:12" x14ac:dyDescent="0.25">
      <c r="A19">
        <v>1997</v>
      </c>
      <c r="B19" t="s">
        <v>13</v>
      </c>
      <c r="C19" t="s">
        <v>11</v>
      </c>
      <c r="D19">
        <v>5.1114968142675288</v>
      </c>
      <c r="E19">
        <v>8.0762587456673276E-3</v>
      </c>
      <c r="G19">
        <v>7.4010016507947798</v>
      </c>
      <c r="H19">
        <v>6.3778512495813205E-2</v>
      </c>
      <c r="I19">
        <f>SUM(Sheet1!AH214:AJ214)/1000000</f>
        <v>144.79127973114728</v>
      </c>
      <c r="J19">
        <v>789.70367968991195</v>
      </c>
      <c r="K19">
        <f>G19/I19*100</f>
        <v>5.1114968142675288</v>
      </c>
      <c r="L19">
        <f>H19/J19*100</f>
        <v>8.0762587456673276E-3</v>
      </c>
    </row>
    <row r="20" spans="1:12" x14ac:dyDescent="0.25">
      <c r="A20">
        <v>1998</v>
      </c>
      <c r="B20" t="s">
        <v>13</v>
      </c>
      <c r="C20" t="s">
        <v>11</v>
      </c>
      <c r="D20">
        <v>8.304150563811783</v>
      </c>
      <c r="E20">
        <v>9.7265107569512958E-3</v>
      </c>
      <c r="G20">
        <v>14.1468469443963</v>
      </c>
      <c r="H20">
        <v>7.6810613353079496E-2</v>
      </c>
      <c r="I20">
        <f>SUM(Sheet1!AH215:AJ215)/1000000</f>
        <v>170.35874814271907</v>
      </c>
      <c r="J20">
        <v>789.70367968991195</v>
      </c>
      <c r="K20">
        <f>G20/I20*100</f>
        <v>8.304150563811783</v>
      </c>
      <c r="L20">
        <f>H20/J20*100</f>
        <v>9.7265107569512958E-3</v>
      </c>
    </row>
    <row r="21" spans="1:12" x14ac:dyDescent="0.25">
      <c r="A21">
        <v>1999</v>
      </c>
      <c r="B21" t="s">
        <v>13</v>
      </c>
      <c r="C21" t="s">
        <v>11</v>
      </c>
      <c r="D21">
        <v>3.252174697434798</v>
      </c>
      <c r="E21">
        <v>1.0270075154313968E-2</v>
      </c>
      <c r="G21">
        <v>4.6359837357205498</v>
      </c>
      <c r="H21">
        <v>8.1103161400536805E-2</v>
      </c>
      <c r="I21">
        <f>SUM(Sheet1!AH216:AJ216)/1000000</f>
        <v>142.55026765251117</v>
      </c>
      <c r="J21">
        <v>789.70367968991195</v>
      </c>
      <c r="K21">
        <f>G21/I21*100</f>
        <v>3.252174697434798</v>
      </c>
      <c r="L21">
        <f>H21/J21*100</f>
        <v>1.0270075154313968E-2</v>
      </c>
    </row>
    <row r="22" spans="1:12" x14ac:dyDescent="0.25">
      <c r="A22">
        <v>2000</v>
      </c>
      <c r="B22" t="s">
        <v>13</v>
      </c>
      <c r="C22" t="s">
        <v>11</v>
      </c>
      <c r="D22">
        <v>26.968484248241296</v>
      </c>
      <c r="E22">
        <v>1.3744369652315841E-2</v>
      </c>
      <c r="G22">
        <v>31.466305315375699</v>
      </c>
      <c r="H22">
        <v>0.108825962715014</v>
      </c>
      <c r="I22">
        <f>SUM(Sheet1!AH217:AJ217)/1000000</f>
        <v>116.67806401625157</v>
      </c>
      <c r="J22">
        <v>791.78576732092995</v>
      </c>
      <c r="K22">
        <f>G22/I22*100</f>
        <v>26.968484248241296</v>
      </c>
      <c r="L22">
        <f>H22/J22*100</f>
        <v>1.3744369652315841E-2</v>
      </c>
    </row>
    <row r="23" spans="1:12" x14ac:dyDescent="0.25">
      <c r="A23">
        <v>2001</v>
      </c>
      <c r="B23" t="s">
        <v>13</v>
      </c>
      <c r="C23" t="s">
        <v>11</v>
      </c>
      <c r="D23">
        <v>5.7133680509628482</v>
      </c>
      <c r="E23">
        <v>1.2435213031714644E-2</v>
      </c>
      <c r="G23">
        <v>8.7037265148393299</v>
      </c>
      <c r="H23">
        <v>9.8201334888729994E-2</v>
      </c>
      <c r="I23">
        <f>SUM(Sheet1!AH218:AJ218)/1000000</f>
        <v>152.33967840339869</v>
      </c>
      <c r="J23">
        <v>789.70367968991195</v>
      </c>
      <c r="K23">
        <f>G23/I23*100</f>
        <v>5.7133680509628482</v>
      </c>
      <c r="L23">
        <f>H23/J23*100</f>
        <v>1.2435213031714644E-2</v>
      </c>
    </row>
    <row r="24" spans="1:12" x14ac:dyDescent="0.25">
      <c r="A24">
        <v>2002</v>
      </c>
      <c r="B24" t="s">
        <v>13</v>
      </c>
      <c r="C24" t="s">
        <v>11</v>
      </c>
      <c r="D24">
        <v>1.9273832691485353</v>
      </c>
      <c r="E24">
        <v>9.7161812439252437E-3</v>
      </c>
      <c r="G24">
        <v>2.6641072083024699</v>
      </c>
      <c r="H24">
        <v>7.6729040808618698E-2</v>
      </c>
      <c r="I24">
        <f>SUM(Sheet1!AH219:AJ219)/1000000</f>
        <v>138.2240497230942</v>
      </c>
      <c r="J24">
        <v>789.70367968991195</v>
      </c>
      <c r="K24">
        <f>G24/I24*100</f>
        <v>1.9273832691485353</v>
      </c>
      <c r="L24">
        <f>H24/J24*100</f>
        <v>9.7161812439252437E-3</v>
      </c>
    </row>
    <row r="25" spans="1:12" x14ac:dyDescent="0.25">
      <c r="A25">
        <v>2003</v>
      </c>
      <c r="B25" t="s">
        <v>13</v>
      </c>
      <c r="C25" t="s">
        <v>11</v>
      </c>
      <c r="D25">
        <v>0.66394141691970732</v>
      </c>
      <c r="E25">
        <v>8.0974000880388673E-3</v>
      </c>
      <c r="G25">
        <v>0.91561441484949402</v>
      </c>
      <c r="H25">
        <v>6.3945466454457103E-2</v>
      </c>
      <c r="I25">
        <f>SUM(Sheet1!AH220:AJ220)/1000000</f>
        <v>137.90590427351248</v>
      </c>
      <c r="J25">
        <v>789.70367968991195</v>
      </c>
      <c r="K25">
        <f>G25/I25*100</f>
        <v>0.66394141691970732</v>
      </c>
      <c r="L25">
        <f>H25/J25*100</f>
        <v>8.0974000880388673E-3</v>
      </c>
    </row>
    <row r="26" spans="1:12" x14ac:dyDescent="0.25">
      <c r="A26">
        <v>2004</v>
      </c>
      <c r="B26" t="s">
        <v>13</v>
      </c>
      <c r="C26" t="s">
        <v>11</v>
      </c>
      <c r="D26">
        <v>3.4730393007175842</v>
      </c>
      <c r="E26">
        <v>8.859781753092032E-3</v>
      </c>
      <c r="G26">
        <v>4.68120672705464</v>
      </c>
      <c r="H26">
        <v>7.0150490936679494E-2</v>
      </c>
      <c r="I26">
        <f>SUM(Sheet1!AH221:AJ221)/1000000</f>
        <v>134.78703584170296</v>
      </c>
      <c r="J26">
        <v>791.78576732092995</v>
      </c>
      <c r="K26">
        <f>G26/I26*100</f>
        <v>3.4730393007175842</v>
      </c>
      <c r="L26">
        <f>H26/J26*100</f>
        <v>8.859781753092032E-3</v>
      </c>
    </row>
    <row r="27" spans="1:12" x14ac:dyDescent="0.25">
      <c r="A27">
        <v>2005</v>
      </c>
      <c r="B27" t="s">
        <v>13</v>
      </c>
      <c r="C27" t="s">
        <v>11</v>
      </c>
      <c r="D27">
        <v>2.1803506551233265</v>
      </c>
      <c r="E27">
        <v>1.2151451893852921E-2</v>
      </c>
      <c r="G27">
        <v>2.9712731282479199</v>
      </c>
      <c r="H27">
        <v>9.5960462741506006E-2</v>
      </c>
      <c r="I27">
        <f>SUM(Sheet1!AH222:AJ222)/1000000</f>
        <v>136.27501251994059</v>
      </c>
      <c r="J27">
        <v>789.70367968991195</v>
      </c>
      <c r="K27">
        <f>G27/I27*100</f>
        <v>2.1803506551233265</v>
      </c>
      <c r="L27">
        <f>H27/J27*100</f>
        <v>1.2151451893852921E-2</v>
      </c>
    </row>
    <row r="28" spans="1:12" x14ac:dyDescent="0.25">
      <c r="A28">
        <v>2006</v>
      </c>
      <c r="B28" t="s">
        <v>13</v>
      </c>
      <c r="C28" t="s">
        <v>11</v>
      </c>
      <c r="D28">
        <v>8.1231236519798582</v>
      </c>
      <c r="E28">
        <v>8.588426305968129E-3</v>
      </c>
      <c r="G28">
        <v>11.5538013952554</v>
      </c>
      <c r="H28">
        <v>6.7823118565686694E-2</v>
      </c>
      <c r="I28">
        <f>SUM(Sheet1!AH223:AJ223)/1000000</f>
        <v>142.2334792655702</v>
      </c>
      <c r="J28">
        <v>789.70367968991195</v>
      </c>
      <c r="K28">
        <f>G28/I28*100</f>
        <v>8.1231236519798582</v>
      </c>
      <c r="L28">
        <f>H28/J28*100</f>
        <v>8.588426305968129E-3</v>
      </c>
    </row>
    <row r="29" spans="1:12" x14ac:dyDescent="0.25">
      <c r="A29">
        <v>2007</v>
      </c>
      <c r="B29" t="s">
        <v>13</v>
      </c>
      <c r="C29" t="s">
        <v>11</v>
      </c>
      <c r="D29">
        <v>1.3156047299943556</v>
      </c>
      <c r="E29">
        <v>1.1909749184016936E-2</v>
      </c>
      <c r="G29">
        <v>1.9403502865291899</v>
      </c>
      <c r="H29">
        <v>9.4051727548021005E-2</v>
      </c>
      <c r="I29">
        <f>SUM(Sheet1!AH224:AJ224)/1000000</f>
        <v>147.48732976488421</v>
      </c>
      <c r="J29">
        <v>789.70367968991195</v>
      </c>
      <c r="K29">
        <f>G29/I29*100</f>
        <v>1.3156047299943556</v>
      </c>
      <c r="L29">
        <f>H29/J29*100</f>
        <v>1.1909749184016936E-2</v>
      </c>
    </row>
    <row r="30" spans="1:12" x14ac:dyDescent="0.25">
      <c r="A30">
        <v>2008</v>
      </c>
      <c r="B30" t="s">
        <v>13</v>
      </c>
      <c r="C30" t="s">
        <v>11</v>
      </c>
      <c r="D30">
        <v>1.0281695107785576</v>
      </c>
      <c r="E30">
        <v>1.073583058094487E-2</v>
      </c>
      <c r="G30">
        <v>1.36981879738588</v>
      </c>
      <c r="H30">
        <v>8.5004778543609397E-2</v>
      </c>
      <c r="I30">
        <f>SUM(Sheet1!AH225:AJ225)/1000000</f>
        <v>133.22888716556244</v>
      </c>
      <c r="J30">
        <v>791.78576732092995</v>
      </c>
      <c r="K30">
        <f>G30/I30*100</f>
        <v>1.0281695107785576</v>
      </c>
      <c r="L30">
        <f>H30/J30*100</f>
        <v>1.073583058094487E-2</v>
      </c>
    </row>
    <row r="31" spans="1:12" x14ac:dyDescent="0.25">
      <c r="A31">
        <v>2009</v>
      </c>
      <c r="B31" t="s">
        <v>13</v>
      </c>
      <c r="C31" t="s">
        <v>11</v>
      </c>
      <c r="D31">
        <v>4.8715367451240121</v>
      </c>
      <c r="E31">
        <v>8.7897199591296798E-3</v>
      </c>
      <c r="G31">
        <v>6.3310838085728998</v>
      </c>
      <c r="H31">
        <v>6.9412741951685702E-2</v>
      </c>
      <c r="I31">
        <f>SUM(Sheet1!AH226:AJ226)/1000000</f>
        <v>129.96071136915407</v>
      </c>
      <c r="J31">
        <v>789.70367968991195</v>
      </c>
      <c r="K31">
        <f>G31/I31*100</f>
        <v>4.8715367451240121</v>
      </c>
      <c r="L31">
        <f>H31/J31*100</f>
        <v>8.7897199591296798E-3</v>
      </c>
    </row>
    <row r="32" spans="1:12" x14ac:dyDescent="0.25">
      <c r="A32">
        <v>2010</v>
      </c>
      <c r="B32" t="s">
        <v>13</v>
      </c>
      <c r="C32" t="s">
        <v>11</v>
      </c>
      <c r="D32">
        <v>6.6382383153165092</v>
      </c>
      <c r="E32">
        <v>8.1527527819431865E-3</v>
      </c>
      <c r="G32">
        <v>10.434286338646</v>
      </c>
      <c r="H32">
        <v>6.4382588715027E-2</v>
      </c>
      <c r="I32">
        <f>SUM(Sheet1!AH227:AJ227)/1000000</f>
        <v>157.18456980628144</v>
      </c>
      <c r="J32">
        <v>789.70367968991195</v>
      </c>
      <c r="K32">
        <f>G32/I32*100</f>
        <v>6.6382383153165092</v>
      </c>
      <c r="L32">
        <f>H32/J32*100</f>
        <v>8.1527527819431865E-3</v>
      </c>
    </row>
    <row r="33" spans="1:12" x14ac:dyDescent="0.25">
      <c r="A33">
        <v>2011</v>
      </c>
      <c r="B33" t="s">
        <v>13</v>
      </c>
      <c r="C33" t="s">
        <v>11</v>
      </c>
      <c r="D33">
        <v>5.0500787369269844</v>
      </c>
      <c r="E33">
        <v>8.1172786370225236E-3</v>
      </c>
      <c r="G33">
        <v>7.5186264018805602</v>
      </c>
      <c r="H33">
        <v>6.4102448087250005E-2</v>
      </c>
      <c r="I33">
        <f>SUM(Sheet1!AH228:AJ228)/1000000</f>
        <v>148.88136984683348</v>
      </c>
      <c r="J33">
        <v>789.70367968991195</v>
      </c>
      <c r="K33">
        <f>G33/I33*100</f>
        <v>5.0500787369269844</v>
      </c>
      <c r="L33">
        <f>H33/J33*100</f>
        <v>8.1172786370225236E-3</v>
      </c>
    </row>
    <row r="34" spans="1:12" x14ac:dyDescent="0.25">
      <c r="A34">
        <v>2012</v>
      </c>
      <c r="B34" t="s">
        <v>13</v>
      </c>
      <c r="C34" t="s">
        <v>11</v>
      </c>
      <c r="D34">
        <v>1.2408511690152135</v>
      </c>
      <c r="E34">
        <v>9.5867188010370676E-3</v>
      </c>
      <c r="G34">
        <v>1.78316116015328</v>
      </c>
      <c r="H34">
        <v>7.5906275019691202E-2</v>
      </c>
      <c r="I34">
        <f>SUM(Sheet1!AH229:AJ229)/1000000</f>
        <v>143.70467665098499</v>
      </c>
      <c r="J34">
        <v>791.78576732092995</v>
      </c>
      <c r="K34">
        <f>G34/I34*100</f>
        <v>1.2408511690152135</v>
      </c>
      <c r="L34">
        <f>H34/J34*100</f>
        <v>9.5867188010370676E-3</v>
      </c>
    </row>
    <row r="35" spans="1:12" x14ac:dyDescent="0.25">
      <c r="A35">
        <v>2013</v>
      </c>
      <c r="B35" t="s">
        <v>13</v>
      </c>
      <c r="C35" t="s">
        <v>11</v>
      </c>
      <c r="D35">
        <v>3.0250508173062132</v>
      </c>
      <c r="E35">
        <v>9.2743324710544209E-3</v>
      </c>
      <c r="G35">
        <v>4.4458392617148297</v>
      </c>
      <c r="H35">
        <v>7.32397447905931E-2</v>
      </c>
      <c r="I35">
        <f>SUM(Sheet1!AH230:AJ230)/1000000</f>
        <v>146.96742402740259</v>
      </c>
      <c r="J35">
        <v>789.70367968991195</v>
      </c>
      <c r="K35">
        <f>G35/I35*100</f>
        <v>3.0250508173062132</v>
      </c>
      <c r="L35">
        <f>H35/J35*100</f>
        <v>9.2743324710544209E-3</v>
      </c>
    </row>
    <row r="36" spans="1:12" x14ac:dyDescent="0.25">
      <c r="A36">
        <v>2014</v>
      </c>
      <c r="B36" t="s">
        <v>13</v>
      </c>
      <c r="C36" t="s">
        <v>11</v>
      </c>
      <c r="D36">
        <v>4.0849164999247396</v>
      </c>
      <c r="E36">
        <v>9.7266133456604207E-3</v>
      </c>
      <c r="G36">
        <v>5.6389130594247003</v>
      </c>
      <c r="H36">
        <v>7.6811423499890397E-2</v>
      </c>
      <c r="I36">
        <f>SUM(Sheet1!AH231:AJ231)/1000000</f>
        <v>138.04230905401838</v>
      </c>
      <c r="J36">
        <v>789.70367968991195</v>
      </c>
      <c r="K36">
        <f>G36/I36*100</f>
        <v>4.0849164999247396</v>
      </c>
      <c r="L36">
        <f>H36/J36*100</f>
        <v>9.7266133456604207E-3</v>
      </c>
    </row>
    <row r="37" spans="1:12" x14ac:dyDescent="0.25">
      <c r="A37">
        <v>2015</v>
      </c>
      <c r="B37" t="s">
        <v>13</v>
      </c>
      <c r="C37" t="s">
        <v>11</v>
      </c>
      <c r="D37">
        <v>1.2639666262652036</v>
      </c>
      <c r="E37">
        <v>8.9826013802910189E-3</v>
      </c>
      <c r="G37">
        <v>1.73684502511335</v>
      </c>
      <c r="H37">
        <v>7.0935933632035E-2</v>
      </c>
      <c r="I37">
        <f>SUM(Sheet1!AH232:AJ232)/1000000</f>
        <v>137.4122535375335</v>
      </c>
      <c r="J37">
        <v>789.70367968991195</v>
      </c>
      <c r="K37">
        <f>G37/I37*100</f>
        <v>1.2639666262652036</v>
      </c>
      <c r="L37">
        <f>H37/J37*100</f>
        <v>8.9826013802910189E-3</v>
      </c>
    </row>
    <row r="38" spans="1:12" x14ac:dyDescent="0.25">
      <c r="A38">
        <v>2016</v>
      </c>
      <c r="B38" t="s">
        <v>13</v>
      </c>
      <c r="C38" t="s">
        <v>11</v>
      </c>
      <c r="D38">
        <v>0.67987332502681919</v>
      </c>
      <c r="E38">
        <v>1.106136704992868E-2</v>
      </c>
      <c r="G38">
        <v>0.95731877899784501</v>
      </c>
      <c r="H38">
        <v>8.7582329972462306E-2</v>
      </c>
      <c r="I38">
        <f>SUM(Sheet1!AH233:AJ233)/1000000</f>
        <v>140.80840411852918</v>
      </c>
      <c r="J38">
        <v>791.78576732092995</v>
      </c>
      <c r="K38">
        <f>G38/I38*100</f>
        <v>0.67987332502681919</v>
      </c>
      <c r="L38">
        <f>H38/J38*100</f>
        <v>1.106136704992868E-2</v>
      </c>
    </row>
    <row r="39" spans="1:12" x14ac:dyDescent="0.25">
      <c r="A39">
        <v>2017</v>
      </c>
      <c r="B39" t="s">
        <v>13</v>
      </c>
      <c r="C39" t="s">
        <v>11</v>
      </c>
      <c r="D39">
        <v>0.94678508160319386</v>
      </c>
      <c r="E39">
        <v>1.1507198060095166E-2</v>
      </c>
      <c r="G39">
        <v>1.20968194612795</v>
      </c>
      <c r="H39">
        <v>9.08727665097777E-2</v>
      </c>
      <c r="I39">
        <f>SUM(Sheet1!AH234:AJ234)/1000000</f>
        <v>127.76732223955116</v>
      </c>
      <c r="J39">
        <v>789.70367968991195</v>
      </c>
      <c r="K39">
        <f>G39/I39*100</f>
        <v>0.94678508160319386</v>
      </c>
      <c r="L39">
        <f>H39/J39*100</f>
        <v>1.1507198060095166E-2</v>
      </c>
    </row>
    <row r="40" spans="1:12" x14ac:dyDescent="0.25">
      <c r="A40">
        <v>2018</v>
      </c>
      <c r="B40" t="s">
        <v>13</v>
      </c>
      <c r="C40" t="s">
        <v>11</v>
      </c>
      <c r="D40">
        <v>0.80799352476714126</v>
      </c>
      <c r="E40">
        <v>8.3965458192106161E-3</v>
      </c>
      <c r="G40">
        <v>1.22794089933947</v>
      </c>
      <c r="H40">
        <v>6.6307831301155695E-2</v>
      </c>
      <c r="I40">
        <f>SUM(Sheet1!AH235:AJ235)/1000000</f>
        <v>151.97410148718149</v>
      </c>
      <c r="J40">
        <v>789.70367968991195</v>
      </c>
      <c r="K40">
        <f>G40/I40*100</f>
        <v>0.80799352476714126</v>
      </c>
      <c r="L40">
        <f>H40/J40*100</f>
        <v>8.3965458192106161E-3</v>
      </c>
    </row>
    <row r="41" spans="1:12" x14ac:dyDescent="0.25">
      <c r="A41">
        <v>1980</v>
      </c>
      <c r="B41" t="s">
        <v>13</v>
      </c>
      <c r="C41" t="s">
        <v>0</v>
      </c>
      <c r="D41">
        <v>6.3982940491788503</v>
      </c>
      <c r="E41">
        <v>2.8952348387542761E-2</v>
      </c>
      <c r="G41">
        <v>0.845333131924352</v>
      </c>
      <c r="H41">
        <v>6.6697381681632599E-3</v>
      </c>
      <c r="I41">
        <f>SUM(Sheet1!AH2:AJ2)/1000000</f>
        <v>13.211851869059394</v>
      </c>
      <c r="J41">
        <v>23.036950505310401</v>
      </c>
      <c r="K41">
        <f>G41/I41*100</f>
        <v>6.3982940491788503</v>
      </c>
      <c r="L41">
        <f>H41/J41*100</f>
        <v>2.8952348387542761E-2</v>
      </c>
    </row>
    <row r="42" spans="1:12" x14ac:dyDescent="0.25">
      <c r="A42">
        <v>1981</v>
      </c>
      <c r="B42" t="s">
        <v>13</v>
      </c>
      <c r="C42" t="s">
        <v>0</v>
      </c>
      <c r="D42">
        <v>5.5415425062065236</v>
      </c>
      <c r="E42">
        <v>0.10799948181554789</v>
      </c>
      <c r="G42">
        <v>0.56803857650797596</v>
      </c>
      <c r="H42">
        <v>2.4813580667735698E-2</v>
      </c>
      <c r="I42">
        <f>SUM(Sheet1!AH3:AJ3)/1000000</f>
        <v>10.250549840081046</v>
      </c>
      <c r="J42">
        <v>22.9756478925656</v>
      </c>
      <c r="K42">
        <f>G42/I42*100</f>
        <v>5.5415425062065236</v>
      </c>
      <c r="L42">
        <f t="shared" ref="L42:L105" si="0">H42/J42*100</f>
        <v>0.10799948181554789</v>
      </c>
    </row>
    <row r="43" spans="1:12" x14ac:dyDescent="0.25">
      <c r="A43">
        <v>1982</v>
      </c>
      <c r="B43" t="s">
        <v>13</v>
      </c>
      <c r="C43" t="s">
        <v>0</v>
      </c>
      <c r="D43">
        <v>1.8457471040824938</v>
      </c>
      <c r="E43">
        <v>5.0940305337570942E-2</v>
      </c>
      <c r="G43">
        <v>0.23734283729897801</v>
      </c>
      <c r="H43">
        <v>1.1703865189758101E-2</v>
      </c>
      <c r="I43">
        <f>SUM(Sheet1!AH4:AJ4)/1000000</f>
        <v>12.858903409574047</v>
      </c>
      <c r="J43">
        <v>22.9756478925656</v>
      </c>
      <c r="K43">
        <f>G43/I43*100</f>
        <v>1.8457471040824938</v>
      </c>
      <c r="L43">
        <f t="shared" si="0"/>
        <v>5.0940305337570942E-2</v>
      </c>
    </row>
    <row r="44" spans="1:12" x14ac:dyDescent="0.25">
      <c r="A44">
        <v>1983</v>
      </c>
      <c r="B44" t="s">
        <v>13</v>
      </c>
      <c r="C44" t="s">
        <v>0</v>
      </c>
      <c r="D44">
        <v>2.2294779814274497</v>
      </c>
      <c r="E44">
        <v>0.12459430960835208</v>
      </c>
      <c r="G44">
        <v>0.209743852888438</v>
      </c>
      <c r="H44">
        <v>2.8626349869788001E-2</v>
      </c>
      <c r="I44">
        <f>SUM(Sheet1!AH5:AJ5)/1000000</f>
        <v>9.4077561938578569</v>
      </c>
      <c r="J44">
        <v>22.9756478925656</v>
      </c>
      <c r="K44">
        <f>G44/I44*100</f>
        <v>2.2294779814274497</v>
      </c>
      <c r="L44">
        <f t="shared" si="0"/>
        <v>0.12459430960835208</v>
      </c>
    </row>
    <row r="45" spans="1:12" x14ac:dyDescent="0.25">
      <c r="A45">
        <v>1984</v>
      </c>
      <c r="B45" t="s">
        <v>13</v>
      </c>
      <c r="C45" t="s">
        <v>0</v>
      </c>
      <c r="D45">
        <v>2.8245493730342517</v>
      </c>
      <c r="E45">
        <v>9.52033857591916E-2</v>
      </c>
      <c r="G45">
        <v>0.35881304598255698</v>
      </c>
      <c r="H45">
        <v>2.1931956856724701E-2</v>
      </c>
      <c r="I45">
        <f>SUM(Sheet1!AH6:AJ6)/1000000</f>
        <v>12.703373125926444</v>
      </c>
      <c r="J45">
        <v>23.036950505310401</v>
      </c>
      <c r="K45">
        <f>G45/I45*100</f>
        <v>2.8245493730342517</v>
      </c>
      <c r="L45">
        <f t="shared" si="0"/>
        <v>9.52033857591916E-2</v>
      </c>
    </row>
    <row r="46" spans="1:12" x14ac:dyDescent="0.25">
      <c r="A46">
        <v>1985</v>
      </c>
      <c r="B46" t="s">
        <v>13</v>
      </c>
      <c r="C46" t="s">
        <v>0</v>
      </c>
      <c r="D46">
        <v>5.1499468796703036</v>
      </c>
      <c r="E46">
        <v>2.3935549456730595E-2</v>
      </c>
      <c r="G46">
        <v>0.59201693602390604</v>
      </c>
      <c r="H46">
        <v>5.4993475643293202E-3</v>
      </c>
      <c r="I46">
        <f>SUM(Sheet1!AH7:AJ7)/1000000</f>
        <v>11.495593058657075</v>
      </c>
      <c r="J46">
        <v>22.9756478925656</v>
      </c>
      <c r="K46">
        <f>G46/I46*100</f>
        <v>5.1499468796703036</v>
      </c>
      <c r="L46">
        <f t="shared" si="0"/>
        <v>2.3935549456730595E-2</v>
      </c>
    </row>
    <row r="47" spans="1:12" x14ac:dyDescent="0.25">
      <c r="A47">
        <v>1986</v>
      </c>
      <c r="B47" t="s">
        <v>13</v>
      </c>
      <c r="C47" t="s">
        <v>0</v>
      </c>
      <c r="D47">
        <v>7.8505567128190039</v>
      </c>
      <c r="E47">
        <v>2.8591053791738652E-2</v>
      </c>
      <c r="G47">
        <v>1.15873888979355</v>
      </c>
      <c r="H47">
        <v>6.5689798479638996E-3</v>
      </c>
      <c r="I47">
        <f>SUM(Sheet1!AH8:AJ8)/1000000</f>
        <v>14.759958206549484</v>
      </c>
      <c r="J47">
        <v>22.9756478925656</v>
      </c>
      <c r="K47">
        <f>G47/I47*100</f>
        <v>7.8505567128190039</v>
      </c>
      <c r="L47">
        <f t="shared" si="0"/>
        <v>2.8591053791738652E-2</v>
      </c>
    </row>
    <row r="48" spans="1:12" x14ac:dyDescent="0.25">
      <c r="A48">
        <v>1987</v>
      </c>
      <c r="B48" t="s">
        <v>13</v>
      </c>
      <c r="C48" t="s">
        <v>0</v>
      </c>
      <c r="D48">
        <v>15.960934963751985</v>
      </c>
      <c r="E48">
        <v>2.2126901934223245E-2</v>
      </c>
      <c r="G48">
        <v>2.06526175065166</v>
      </c>
      <c r="H48">
        <v>5.0837990779404197E-3</v>
      </c>
      <c r="I48">
        <f>SUM(Sheet1!AH9:AJ9)/1000000</f>
        <v>12.939478516402479</v>
      </c>
      <c r="J48">
        <v>22.9756478925656</v>
      </c>
      <c r="K48">
        <f>G48/I48*100</f>
        <v>15.960934963751985</v>
      </c>
      <c r="L48">
        <f t="shared" si="0"/>
        <v>2.2126901934223245E-2</v>
      </c>
    </row>
    <row r="49" spans="1:12" x14ac:dyDescent="0.25">
      <c r="A49">
        <v>1988</v>
      </c>
      <c r="B49" t="s">
        <v>13</v>
      </c>
      <c r="C49" t="s">
        <v>0</v>
      </c>
      <c r="D49">
        <v>30.796502283334011</v>
      </c>
      <c r="E49">
        <v>3.7580076579084666E-2</v>
      </c>
      <c r="G49">
        <v>4.6470143420521799</v>
      </c>
      <c r="H49">
        <v>8.6573036413814808E-3</v>
      </c>
      <c r="I49">
        <f>SUM(Sheet1!AH10:AJ10)/1000000</f>
        <v>15.089422491225511</v>
      </c>
      <c r="J49">
        <v>23.036950505310401</v>
      </c>
      <c r="K49">
        <f>G49/I49*100</f>
        <v>30.796502283334011</v>
      </c>
      <c r="L49">
        <f t="shared" si="0"/>
        <v>3.7580076579084666E-2</v>
      </c>
    </row>
    <row r="50" spans="1:12" x14ac:dyDescent="0.25">
      <c r="A50">
        <v>1989</v>
      </c>
      <c r="B50" t="s">
        <v>13</v>
      </c>
      <c r="C50" t="s">
        <v>0</v>
      </c>
      <c r="D50">
        <v>23.873145917753746</v>
      </c>
      <c r="E50">
        <v>1.6198249565275949E-2</v>
      </c>
      <c r="G50">
        <v>3.6701661961490801</v>
      </c>
      <c r="H50">
        <v>3.7216527848768399E-3</v>
      </c>
      <c r="I50">
        <f>SUM(Sheet1!AH11:AJ11)/1000000</f>
        <v>15.373617741010358</v>
      </c>
      <c r="J50">
        <v>22.9756478925656</v>
      </c>
      <c r="K50">
        <f>G50/I50*100</f>
        <v>23.873145917753746</v>
      </c>
      <c r="L50">
        <f t="shared" si="0"/>
        <v>1.6198249565275949E-2</v>
      </c>
    </row>
    <row r="51" spans="1:12" x14ac:dyDescent="0.25">
      <c r="A51">
        <v>1990</v>
      </c>
      <c r="B51" t="s">
        <v>13</v>
      </c>
      <c r="C51" t="s">
        <v>0</v>
      </c>
      <c r="D51">
        <v>5.4999358804636582</v>
      </c>
      <c r="E51">
        <v>2.2648667679655433E-2</v>
      </c>
      <c r="G51">
        <v>0.77410307421014601</v>
      </c>
      <c r="H51">
        <v>5.2036781384349404E-3</v>
      </c>
      <c r="I51">
        <f>SUM(Sheet1!AH12:AJ12)/1000000</f>
        <v>14.074765434263341</v>
      </c>
      <c r="J51">
        <v>22.9756478925656</v>
      </c>
      <c r="K51">
        <f>G51/I51*100</f>
        <v>5.4999358804636582</v>
      </c>
      <c r="L51">
        <f t="shared" si="0"/>
        <v>2.2648667679655433E-2</v>
      </c>
    </row>
    <row r="52" spans="1:12" x14ac:dyDescent="0.25">
      <c r="A52">
        <v>1991</v>
      </c>
      <c r="B52" t="s">
        <v>13</v>
      </c>
      <c r="C52" t="s">
        <v>0</v>
      </c>
      <c r="D52">
        <v>11.969440243157223</v>
      </c>
      <c r="E52">
        <v>2.9651431022719821E-2</v>
      </c>
      <c r="G52">
        <v>1.70009288735262</v>
      </c>
      <c r="H52">
        <v>6.8126083868870696E-3</v>
      </c>
      <c r="I52">
        <f>SUM(Sheet1!AH13:AJ13)/1000000</f>
        <v>14.203612306135549</v>
      </c>
      <c r="J52">
        <v>22.9756478925656</v>
      </c>
      <c r="K52">
        <f>G52/I52*100</f>
        <v>11.969440243157223</v>
      </c>
      <c r="L52">
        <f t="shared" si="0"/>
        <v>2.9651431022719821E-2</v>
      </c>
    </row>
    <row r="53" spans="1:12" x14ac:dyDescent="0.25">
      <c r="A53">
        <v>1992</v>
      </c>
      <c r="B53" t="s">
        <v>13</v>
      </c>
      <c r="C53" t="s">
        <v>0</v>
      </c>
      <c r="D53">
        <v>1.4708641665201061</v>
      </c>
      <c r="E53">
        <v>0.10198919428618587</v>
      </c>
      <c r="G53">
        <v>0.19581580634529799</v>
      </c>
      <c r="H53">
        <v>2.34952002084735E-2</v>
      </c>
      <c r="I53">
        <f>SUM(Sheet1!AH14:AJ14)/1000000</f>
        <v>13.312976874579483</v>
      </c>
      <c r="J53">
        <v>23.036950505310401</v>
      </c>
      <c r="K53">
        <f>G53/I53*100</f>
        <v>1.4708641665201061</v>
      </c>
      <c r="L53">
        <f t="shared" si="0"/>
        <v>0.10198919428618587</v>
      </c>
    </row>
    <row r="54" spans="1:12" x14ac:dyDescent="0.25">
      <c r="A54">
        <v>1993</v>
      </c>
      <c r="B54" t="s">
        <v>13</v>
      </c>
      <c r="C54" t="s">
        <v>0</v>
      </c>
      <c r="D54">
        <v>3.5487359482809366</v>
      </c>
      <c r="E54">
        <v>9.448023627594998E-2</v>
      </c>
      <c r="G54">
        <v>0.35240997058333301</v>
      </c>
      <c r="H54">
        <v>2.17074464148263E-2</v>
      </c>
      <c r="I54">
        <f>SUM(Sheet1!AH15:AJ15)/1000000</f>
        <v>9.9305774145874661</v>
      </c>
      <c r="J54">
        <v>22.9756478925656</v>
      </c>
      <c r="K54">
        <f>G54/I54*100</f>
        <v>3.5487359482809366</v>
      </c>
      <c r="L54">
        <f t="shared" si="0"/>
        <v>9.448023627594998E-2</v>
      </c>
    </row>
    <row r="55" spans="1:12" x14ac:dyDescent="0.25">
      <c r="A55">
        <v>1994</v>
      </c>
      <c r="B55" t="s">
        <v>13</v>
      </c>
      <c r="C55" t="s">
        <v>0</v>
      </c>
      <c r="D55">
        <v>11.693134799328877</v>
      </c>
      <c r="E55">
        <v>6.2659606161352549E-2</v>
      </c>
      <c r="G55">
        <v>1.5900789334355301</v>
      </c>
      <c r="H55">
        <v>1.4396450482500701E-2</v>
      </c>
      <c r="I55">
        <f>SUM(Sheet1!AH16:AJ16)/1000000</f>
        <v>13.598397356428253</v>
      </c>
      <c r="J55">
        <v>22.9756478925656</v>
      </c>
      <c r="K55">
        <f>G55/I55*100</f>
        <v>11.693134799328877</v>
      </c>
      <c r="L55">
        <f t="shared" si="0"/>
        <v>6.2659606161352549E-2</v>
      </c>
    </row>
    <row r="56" spans="1:12" x14ac:dyDescent="0.25">
      <c r="A56">
        <v>1995</v>
      </c>
      <c r="B56" t="s">
        <v>13</v>
      </c>
      <c r="C56" t="s">
        <v>0</v>
      </c>
      <c r="D56">
        <v>2.6675779346005735</v>
      </c>
      <c r="E56">
        <v>0.11088381867554754</v>
      </c>
      <c r="G56">
        <v>0.351765690303254</v>
      </c>
      <c r="H56">
        <v>2.54762757487247E-2</v>
      </c>
      <c r="I56">
        <f>SUM(Sheet1!AH17:AJ17)/1000000</f>
        <v>13.18670715260378</v>
      </c>
      <c r="J56">
        <v>22.9756478925656</v>
      </c>
      <c r="K56">
        <f>G56/I56*100</f>
        <v>2.6675779346005735</v>
      </c>
      <c r="L56">
        <f t="shared" si="0"/>
        <v>0.11088381867554754</v>
      </c>
    </row>
    <row r="57" spans="1:12" x14ac:dyDescent="0.25">
      <c r="A57">
        <v>1996</v>
      </c>
      <c r="B57" t="s">
        <v>13</v>
      </c>
      <c r="C57" t="s">
        <v>0</v>
      </c>
      <c r="D57">
        <v>19.988735210273056</v>
      </c>
      <c r="E57">
        <v>8.8532723027707847E-3</v>
      </c>
      <c r="G57">
        <v>3.0085640187510001</v>
      </c>
      <c r="H57">
        <v>2.0395239584896602E-3</v>
      </c>
      <c r="I57">
        <f>SUM(Sheet1!AH18:AJ18)/1000000</f>
        <v>15.051297578872182</v>
      </c>
      <c r="J57">
        <v>23.036950505310401</v>
      </c>
      <c r="K57">
        <f>G57/I57*100</f>
        <v>19.988735210273056</v>
      </c>
      <c r="L57">
        <f t="shared" si="0"/>
        <v>8.8532723027707847E-3</v>
      </c>
    </row>
    <row r="58" spans="1:12" x14ac:dyDescent="0.25">
      <c r="A58">
        <v>1997</v>
      </c>
      <c r="B58" t="s">
        <v>13</v>
      </c>
      <c r="C58" t="s">
        <v>0</v>
      </c>
      <c r="D58">
        <v>8.6365849154351739</v>
      </c>
      <c r="E58">
        <v>7.3158600522779177E-3</v>
      </c>
      <c r="G58">
        <v>1.20684342733989</v>
      </c>
      <c r="H58">
        <v>1.68086624592424E-3</v>
      </c>
      <c r="I58">
        <f>SUM(Sheet1!AH19:AJ19)/1000000</f>
        <v>13.973618498013465</v>
      </c>
      <c r="J58">
        <v>22.9756478925656</v>
      </c>
      <c r="K58">
        <f>G58/I58*100</f>
        <v>8.6365849154351739</v>
      </c>
      <c r="L58">
        <f t="shared" si="0"/>
        <v>7.3158600522779177E-3</v>
      </c>
    </row>
    <row r="59" spans="1:12" x14ac:dyDescent="0.25">
      <c r="A59">
        <v>1998</v>
      </c>
      <c r="B59" t="s">
        <v>13</v>
      </c>
      <c r="C59" t="s">
        <v>0</v>
      </c>
      <c r="D59">
        <v>7.955388747239879</v>
      </c>
      <c r="E59">
        <v>6.3996564196995981E-2</v>
      </c>
      <c r="G59">
        <v>1.1147443002119799</v>
      </c>
      <c r="H59">
        <v>1.47036252532415E-2</v>
      </c>
      <c r="I59">
        <f>SUM(Sheet1!AH20:AJ20)/1000000</f>
        <v>14.012442831266295</v>
      </c>
      <c r="J59">
        <v>22.9756478925656</v>
      </c>
      <c r="K59">
        <f>G59/I59*100</f>
        <v>7.955388747239879</v>
      </c>
      <c r="L59">
        <f t="shared" si="0"/>
        <v>6.3996564196995981E-2</v>
      </c>
    </row>
    <row r="60" spans="1:12" x14ac:dyDescent="0.25">
      <c r="A60">
        <v>1999</v>
      </c>
      <c r="B60" t="s">
        <v>13</v>
      </c>
      <c r="C60" t="s">
        <v>0</v>
      </c>
      <c r="D60">
        <v>6.1833318908821644</v>
      </c>
      <c r="E60">
        <v>8.2653046647485642E-2</v>
      </c>
      <c r="G60">
        <v>0.80543845080700105</v>
      </c>
      <c r="H60">
        <v>1.8990072970204299E-2</v>
      </c>
      <c r="I60">
        <f>SUM(Sheet1!AH21:AJ21)/1000000</f>
        <v>13.025961811862095</v>
      </c>
      <c r="J60">
        <v>22.9756478925656</v>
      </c>
      <c r="K60">
        <f>G60/I60*100</f>
        <v>6.1833318908821644</v>
      </c>
      <c r="L60">
        <f t="shared" si="0"/>
        <v>8.2653046647485642E-2</v>
      </c>
    </row>
    <row r="61" spans="1:12" x14ac:dyDescent="0.25">
      <c r="A61">
        <v>2000</v>
      </c>
      <c r="B61" t="s">
        <v>13</v>
      </c>
      <c r="C61" t="s">
        <v>0</v>
      </c>
      <c r="D61">
        <v>24.073174540312689</v>
      </c>
      <c r="E61">
        <v>0.196060979558912</v>
      </c>
      <c r="G61">
        <v>2.84739908435769</v>
      </c>
      <c r="H61">
        <v>4.5166470821213299E-2</v>
      </c>
      <c r="I61">
        <f>SUM(Sheet1!AH22:AJ22)/1000000</f>
        <v>11.828099694909223</v>
      </c>
      <c r="J61">
        <v>23.036950505310401</v>
      </c>
      <c r="K61">
        <f>G61/I61*100</f>
        <v>24.073174540312689</v>
      </c>
      <c r="L61">
        <f t="shared" si="0"/>
        <v>0.196060979558912</v>
      </c>
    </row>
    <row r="62" spans="1:12" x14ac:dyDescent="0.25">
      <c r="A62">
        <v>2001</v>
      </c>
      <c r="B62" t="s">
        <v>13</v>
      </c>
      <c r="C62" t="s">
        <v>0</v>
      </c>
      <c r="D62">
        <v>10.306916099690721</v>
      </c>
      <c r="E62">
        <v>0.15711400625981775</v>
      </c>
      <c r="G62">
        <v>1.31570172091716</v>
      </c>
      <c r="H62">
        <v>3.6097960868159203E-2</v>
      </c>
      <c r="I62">
        <f>SUM(Sheet1!AH23:AJ23)/1000000</f>
        <v>12.765231696769513</v>
      </c>
      <c r="J62">
        <v>22.9756478925656</v>
      </c>
      <c r="K62">
        <f>G62/I62*100</f>
        <v>10.306916099690721</v>
      </c>
      <c r="L62">
        <f t="shared" si="0"/>
        <v>0.15711400625981775</v>
      </c>
    </row>
    <row r="63" spans="1:12" x14ac:dyDescent="0.25">
      <c r="A63">
        <v>2002</v>
      </c>
      <c r="B63" t="s">
        <v>13</v>
      </c>
      <c r="C63" t="s">
        <v>0</v>
      </c>
      <c r="D63">
        <v>5.4022595268532143</v>
      </c>
      <c r="E63">
        <v>6.3774363734613732E-2</v>
      </c>
      <c r="G63">
        <v>0.72987343085026302</v>
      </c>
      <c r="H63">
        <v>1.46525732573889E-2</v>
      </c>
      <c r="I63">
        <f>SUM(Sheet1!AH24:AJ24)/1000000</f>
        <v>13.510521425752572</v>
      </c>
      <c r="J63">
        <v>22.9756478925656</v>
      </c>
      <c r="K63">
        <f>G63/I63*100</f>
        <v>5.4022595268532143</v>
      </c>
      <c r="L63">
        <f t="shared" si="0"/>
        <v>6.3774363734613732E-2</v>
      </c>
    </row>
    <row r="64" spans="1:12" x14ac:dyDescent="0.25">
      <c r="A64">
        <v>2003</v>
      </c>
      <c r="B64" t="s">
        <v>13</v>
      </c>
      <c r="C64" t="s">
        <v>0</v>
      </c>
      <c r="D64">
        <v>1.8056581776713081</v>
      </c>
      <c r="E64">
        <v>8.1185082583024454E-3</v>
      </c>
      <c r="G64">
        <v>0.27072168076092201</v>
      </c>
      <c r="H64">
        <v>1.86527987155643E-3</v>
      </c>
      <c r="I64">
        <f>SUM(Sheet1!AH25:AJ25)/1000000</f>
        <v>14.992964012162144</v>
      </c>
      <c r="J64">
        <v>22.9756478925656</v>
      </c>
      <c r="K64">
        <f>G64/I64*100</f>
        <v>1.8056581776713081</v>
      </c>
      <c r="L64">
        <f t="shared" si="0"/>
        <v>8.1185082583024454E-3</v>
      </c>
    </row>
    <row r="65" spans="1:12" x14ac:dyDescent="0.25">
      <c r="A65">
        <v>2004</v>
      </c>
      <c r="B65" t="s">
        <v>13</v>
      </c>
      <c r="C65" t="s">
        <v>0</v>
      </c>
      <c r="D65">
        <v>1.6388542464812024</v>
      </c>
      <c r="E65">
        <v>3.081269098278239E-2</v>
      </c>
      <c r="G65">
        <v>0.22725369165869899</v>
      </c>
      <c r="H65">
        <v>7.0983043710578196E-3</v>
      </c>
      <c r="I65">
        <f>SUM(Sheet1!AH26:AJ26)/1000000</f>
        <v>13.866620057679764</v>
      </c>
      <c r="J65">
        <v>23.036950505310401</v>
      </c>
      <c r="K65">
        <f>G65/I65*100</f>
        <v>1.6388542464812024</v>
      </c>
      <c r="L65">
        <f t="shared" si="0"/>
        <v>3.081269098278239E-2</v>
      </c>
    </row>
    <row r="66" spans="1:12" x14ac:dyDescent="0.25">
      <c r="A66">
        <v>2005</v>
      </c>
      <c r="B66" t="s">
        <v>13</v>
      </c>
      <c r="C66" t="s">
        <v>0</v>
      </c>
      <c r="D66">
        <v>3.7334073145533111</v>
      </c>
      <c r="E66">
        <v>0.14564650204891955</v>
      </c>
      <c r="G66">
        <v>0.46066480228273898</v>
      </c>
      <c r="H66">
        <v>3.3463227478598097E-2</v>
      </c>
      <c r="I66">
        <f>SUM(Sheet1!AH27:AJ27)/1000000</f>
        <v>12.338991261066191</v>
      </c>
      <c r="J66">
        <v>22.9756478925656</v>
      </c>
      <c r="K66">
        <f>G66/I66*100</f>
        <v>3.7334073145533111</v>
      </c>
      <c r="L66">
        <f t="shared" si="0"/>
        <v>0.14564650204891955</v>
      </c>
    </row>
    <row r="67" spans="1:12" x14ac:dyDescent="0.25">
      <c r="A67">
        <v>2006</v>
      </c>
      <c r="B67" t="s">
        <v>13</v>
      </c>
      <c r="C67" t="s">
        <v>0</v>
      </c>
      <c r="D67">
        <v>10.21749743530423</v>
      </c>
      <c r="E67">
        <v>2.4756091908992073E-2</v>
      </c>
      <c r="G67">
        <v>1.4215639552552399</v>
      </c>
      <c r="H67">
        <v>5.68787250896994E-3</v>
      </c>
      <c r="I67">
        <f>SUM(Sheet1!AH28:AJ28)/1000000</f>
        <v>13.913034617883534</v>
      </c>
      <c r="J67">
        <v>22.9756478925656</v>
      </c>
      <c r="K67">
        <f>G67/I67*100</f>
        <v>10.21749743530423</v>
      </c>
      <c r="L67">
        <f t="shared" si="0"/>
        <v>2.4756091908992073E-2</v>
      </c>
    </row>
    <row r="68" spans="1:12" x14ac:dyDescent="0.25">
      <c r="A68">
        <v>2007</v>
      </c>
      <c r="B68" t="s">
        <v>13</v>
      </c>
      <c r="C68" t="s">
        <v>0</v>
      </c>
      <c r="D68">
        <v>2.0305144069955077</v>
      </c>
      <c r="E68">
        <v>0.13685464986750742</v>
      </c>
      <c r="G68">
        <v>0.26856450974794299</v>
      </c>
      <c r="H68">
        <v>3.1443242478161999E-2</v>
      </c>
      <c r="I68">
        <f>SUM(Sheet1!AH29:AJ29)/1000000</f>
        <v>13.226427196117754</v>
      </c>
      <c r="J68">
        <v>22.9756478925656</v>
      </c>
      <c r="K68">
        <f>G68/I68*100</f>
        <v>2.0305144069955077</v>
      </c>
      <c r="L68">
        <f t="shared" si="0"/>
        <v>0.13685464986750742</v>
      </c>
    </row>
    <row r="69" spans="1:12" x14ac:dyDescent="0.25">
      <c r="A69">
        <v>2008</v>
      </c>
      <c r="B69" t="s">
        <v>13</v>
      </c>
      <c r="C69" t="s">
        <v>0</v>
      </c>
      <c r="D69">
        <v>1.9942766594831758</v>
      </c>
      <c r="E69">
        <v>9.882162748187473E-2</v>
      </c>
      <c r="G69">
        <v>0.26703725097272601</v>
      </c>
      <c r="H69">
        <v>2.27654894115417E-2</v>
      </c>
      <c r="I69">
        <f>SUM(Sheet1!AH30:AJ30)/1000000</f>
        <v>13.390180830874776</v>
      </c>
      <c r="J69">
        <v>23.036950505310401</v>
      </c>
      <c r="K69">
        <f>G69/I69*100</f>
        <v>1.9942766594831758</v>
      </c>
      <c r="L69">
        <f t="shared" si="0"/>
        <v>9.882162748187473E-2</v>
      </c>
    </row>
    <row r="70" spans="1:12" x14ac:dyDescent="0.25">
      <c r="A70">
        <v>2009</v>
      </c>
      <c r="B70" t="s">
        <v>13</v>
      </c>
      <c r="C70" t="s">
        <v>0</v>
      </c>
      <c r="D70">
        <v>3.5273293521919507</v>
      </c>
      <c r="E70">
        <v>3.0458902981969127E-2</v>
      </c>
      <c r="G70">
        <v>0.49611120352708798</v>
      </c>
      <c r="H70">
        <v>6.9981303010753903E-3</v>
      </c>
      <c r="I70">
        <f>SUM(Sheet1!AH31:AJ31)/1000000</f>
        <v>14.064782559042719</v>
      </c>
      <c r="J70">
        <v>22.9756478925656</v>
      </c>
      <c r="K70">
        <f>G70/I70*100</f>
        <v>3.5273293521919507</v>
      </c>
      <c r="L70">
        <f t="shared" si="0"/>
        <v>3.0458902981969127E-2</v>
      </c>
    </row>
    <row r="71" spans="1:12" x14ac:dyDescent="0.25">
      <c r="A71">
        <v>2010</v>
      </c>
      <c r="B71" t="s">
        <v>13</v>
      </c>
      <c r="C71" t="s">
        <v>0</v>
      </c>
      <c r="D71">
        <v>3.0288638777342984</v>
      </c>
      <c r="E71">
        <v>9.8312954091290643E-3</v>
      </c>
      <c r="G71">
        <v>0.48596505015184299</v>
      </c>
      <c r="H71">
        <v>2.2588038164794602E-3</v>
      </c>
      <c r="I71">
        <f>SUM(Sheet1!AH32:AJ32)/1000000</f>
        <v>16.044466498618707</v>
      </c>
      <c r="J71">
        <v>22.9756478925656</v>
      </c>
      <c r="K71">
        <f>G71/I71*100</f>
        <v>3.0288638777342984</v>
      </c>
      <c r="L71">
        <f t="shared" si="0"/>
        <v>9.8312954091290643E-3</v>
      </c>
    </row>
    <row r="72" spans="1:12" x14ac:dyDescent="0.25">
      <c r="A72">
        <v>2011</v>
      </c>
      <c r="B72" t="s">
        <v>13</v>
      </c>
      <c r="C72" t="s">
        <v>0</v>
      </c>
      <c r="D72">
        <v>10.121450750169039</v>
      </c>
      <c r="E72">
        <v>8.744082363987089E-3</v>
      </c>
      <c r="G72">
        <v>1.70448382853545</v>
      </c>
      <c r="H72">
        <v>2.0090095753855998E-3</v>
      </c>
      <c r="I72">
        <f>SUM(Sheet1!AH33:AJ33)/1000000</f>
        <v>16.840311439612382</v>
      </c>
      <c r="J72">
        <v>22.9756478925656</v>
      </c>
      <c r="K72">
        <f>G72/I72*100</f>
        <v>10.121450750169039</v>
      </c>
      <c r="L72">
        <f t="shared" si="0"/>
        <v>8.744082363987089E-3</v>
      </c>
    </row>
    <row r="73" spans="1:12" x14ac:dyDescent="0.25">
      <c r="A73">
        <v>2012</v>
      </c>
      <c r="B73" t="s">
        <v>13</v>
      </c>
      <c r="C73" t="s">
        <v>0</v>
      </c>
      <c r="D73">
        <v>3.5103867148514869</v>
      </c>
      <c r="E73">
        <v>4.9572292674369869E-2</v>
      </c>
      <c r="G73">
        <v>0.463347880106945</v>
      </c>
      <c r="H73">
        <v>1.14199445277422E-2</v>
      </c>
      <c r="I73">
        <f>SUM(Sheet1!AH34:AJ34)/1000000</f>
        <v>13.199340065487563</v>
      </c>
      <c r="J73">
        <v>23.036950505310401</v>
      </c>
      <c r="K73">
        <f>G73/I73*100</f>
        <v>3.5103867148514869</v>
      </c>
      <c r="L73">
        <f t="shared" si="0"/>
        <v>4.9572292674369869E-2</v>
      </c>
    </row>
    <row r="74" spans="1:12" x14ac:dyDescent="0.25">
      <c r="A74">
        <v>2013</v>
      </c>
      <c r="B74" t="s">
        <v>13</v>
      </c>
      <c r="C74" t="s">
        <v>0</v>
      </c>
      <c r="D74">
        <v>1.0099294450152636</v>
      </c>
      <c r="E74">
        <v>4.4911194595110754E-2</v>
      </c>
      <c r="G74">
        <v>0.13434363934082899</v>
      </c>
      <c r="H74">
        <v>1.0318637934517601E-2</v>
      </c>
      <c r="I74">
        <f>SUM(Sheet1!AH35:AJ35)/1000000</f>
        <v>13.302279679428358</v>
      </c>
      <c r="J74">
        <v>22.9756478925656</v>
      </c>
      <c r="K74">
        <f>G74/I74*100</f>
        <v>1.0099294450152636</v>
      </c>
      <c r="L74">
        <f t="shared" si="0"/>
        <v>4.4911194595110754E-2</v>
      </c>
    </row>
    <row r="75" spans="1:12" x14ac:dyDescent="0.25">
      <c r="A75">
        <v>2014</v>
      </c>
      <c r="B75" t="s">
        <v>13</v>
      </c>
      <c r="C75" t="s">
        <v>0</v>
      </c>
      <c r="D75">
        <v>6.0286039873764876</v>
      </c>
      <c r="E75">
        <v>4.9135346983721039E-2</v>
      </c>
      <c r="G75">
        <v>0.76951037306191705</v>
      </c>
      <c r="H75">
        <v>1.1289164313770099E-2</v>
      </c>
      <c r="I75">
        <f>SUM(Sheet1!AH36:AJ36)/1000000</f>
        <v>12.764321137583803</v>
      </c>
      <c r="J75">
        <v>22.9756478925656</v>
      </c>
      <c r="K75">
        <f>G75/I75*100</f>
        <v>6.0286039873764876</v>
      </c>
      <c r="L75">
        <f t="shared" si="0"/>
        <v>4.9135346983721039E-2</v>
      </c>
    </row>
    <row r="76" spans="1:12" x14ac:dyDescent="0.25">
      <c r="A76">
        <v>2015</v>
      </c>
      <c r="B76" t="s">
        <v>13</v>
      </c>
      <c r="C76" t="s">
        <v>0</v>
      </c>
      <c r="D76">
        <v>1.6385611178523714</v>
      </c>
      <c r="E76">
        <v>2.402030384260052E-2</v>
      </c>
      <c r="G76">
        <v>0.21599508410606999</v>
      </c>
      <c r="H76">
        <v>5.5188204336003004E-3</v>
      </c>
      <c r="I76">
        <f>SUM(Sheet1!AH37:AJ37)/1000000</f>
        <v>13.181997409359399</v>
      </c>
      <c r="J76">
        <v>22.9756478925656</v>
      </c>
      <c r="K76">
        <f>G76/I76*100</f>
        <v>1.6385611178523714</v>
      </c>
      <c r="L76">
        <f t="shared" si="0"/>
        <v>2.402030384260052E-2</v>
      </c>
    </row>
    <row r="77" spans="1:12" x14ac:dyDescent="0.25">
      <c r="A77">
        <v>2016</v>
      </c>
      <c r="B77" t="s">
        <v>13</v>
      </c>
      <c r="C77" t="s">
        <v>0</v>
      </c>
      <c r="D77">
        <v>1.5918713639644804</v>
      </c>
      <c r="E77">
        <v>9.9816140814459192E-2</v>
      </c>
      <c r="G77">
        <v>0.20874147331119</v>
      </c>
      <c r="H77">
        <v>2.2994594955737899E-2</v>
      </c>
      <c r="I77">
        <f>SUM(Sheet1!AH38:AJ38)/1000000</f>
        <v>13.112961137219607</v>
      </c>
      <c r="J77">
        <v>23.036950505310401</v>
      </c>
      <c r="K77">
        <f>G77/I77*100</f>
        <v>1.5918713639644804</v>
      </c>
      <c r="L77">
        <f t="shared" si="0"/>
        <v>9.9816140814459192E-2</v>
      </c>
    </row>
    <row r="78" spans="1:12" x14ac:dyDescent="0.25">
      <c r="A78">
        <v>2017</v>
      </c>
      <c r="B78" t="s">
        <v>13</v>
      </c>
      <c r="C78" t="s">
        <v>0</v>
      </c>
      <c r="D78">
        <v>4.448114967367502</v>
      </c>
      <c r="E78">
        <v>0.10450610487771315</v>
      </c>
      <c r="G78">
        <v>0.50608955692513202</v>
      </c>
      <c r="H78">
        <v>2.40109546829387E-2</v>
      </c>
      <c r="I78">
        <f>SUM(Sheet1!AH39:AJ39)/1000000</f>
        <v>11.377618623572753</v>
      </c>
      <c r="J78">
        <v>22.9756478925656</v>
      </c>
      <c r="K78">
        <f>G78/I78*100</f>
        <v>4.448114967367502</v>
      </c>
      <c r="L78">
        <f t="shared" si="0"/>
        <v>0.10450610487771315</v>
      </c>
    </row>
    <row r="79" spans="1:12" x14ac:dyDescent="0.25">
      <c r="A79">
        <v>2018</v>
      </c>
      <c r="B79" t="s">
        <v>13</v>
      </c>
      <c r="C79" t="s">
        <v>0</v>
      </c>
      <c r="D79">
        <v>2.0672553295565081</v>
      </c>
      <c r="E79">
        <v>7.7057266052920946E-3</v>
      </c>
      <c r="G79">
        <v>0.33817607304851799</v>
      </c>
      <c r="H79">
        <v>1.7704406123956601E-3</v>
      </c>
      <c r="I79">
        <f>SUM(Sheet1!AH40:AJ40)/1000000</f>
        <v>16.358698812549076</v>
      </c>
      <c r="J79">
        <v>22.9756478925656</v>
      </c>
      <c r="K79">
        <f>G79/I79*100</f>
        <v>2.0672553295565081</v>
      </c>
      <c r="L79">
        <f t="shared" si="0"/>
        <v>7.7057266052920946E-3</v>
      </c>
    </row>
    <row r="80" spans="1:12" x14ac:dyDescent="0.25">
      <c r="A80">
        <v>1980</v>
      </c>
      <c r="B80" t="s">
        <v>13</v>
      </c>
      <c r="C80" t="s">
        <v>1</v>
      </c>
      <c r="D80">
        <v>7.2483557960542706</v>
      </c>
      <c r="E80">
        <v>8.0839004766632399E-3</v>
      </c>
      <c r="G80">
        <v>3.5484573675788602</v>
      </c>
      <c r="H80">
        <v>1.8358280871560301E-2</v>
      </c>
      <c r="I80">
        <f>SUM(Sheet1!AH41:AJ41)/1000000</f>
        <v>48.955341975769258</v>
      </c>
      <c r="J80">
        <v>227.096819469232</v>
      </c>
      <c r="K80">
        <f>G80/I80*100</f>
        <v>7.2483557960542706</v>
      </c>
      <c r="L80">
        <f t="shared" si="0"/>
        <v>8.0839004766632399E-3</v>
      </c>
    </row>
    <row r="81" spans="1:12" x14ac:dyDescent="0.25">
      <c r="A81">
        <v>1981</v>
      </c>
      <c r="B81" t="s">
        <v>13</v>
      </c>
      <c r="C81" t="s">
        <v>1</v>
      </c>
      <c r="D81">
        <v>2.4523695261592389</v>
      </c>
      <c r="E81">
        <v>8.0830757127044045E-3</v>
      </c>
      <c r="G81">
        <v>1.2782704094564299</v>
      </c>
      <c r="H81">
        <v>1.8309520533499699E-2</v>
      </c>
      <c r="I81">
        <f>SUM(Sheet1!AH42:AJ42)/1000000</f>
        <v>52.123890621752423</v>
      </c>
      <c r="J81">
        <v>226.516751596451</v>
      </c>
      <c r="K81">
        <f>G81/I81*100</f>
        <v>2.4523695261592389</v>
      </c>
      <c r="L81">
        <f t="shared" si="0"/>
        <v>8.0830757127044045E-3</v>
      </c>
    </row>
    <row r="82" spans="1:12" x14ac:dyDescent="0.25">
      <c r="A82">
        <v>1982</v>
      </c>
      <c r="B82" t="s">
        <v>13</v>
      </c>
      <c r="C82" t="s">
        <v>1</v>
      </c>
      <c r="D82">
        <v>4.7470237430024342</v>
      </c>
      <c r="E82">
        <v>8.0830615246315716E-3</v>
      </c>
      <c r="G82">
        <v>2.2704635374172701</v>
      </c>
      <c r="H82">
        <v>1.8309488395138001E-2</v>
      </c>
      <c r="I82">
        <f>SUM(Sheet1!AH43:AJ43)/1000000</f>
        <v>47.829201207686182</v>
      </c>
      <c r="J82">
        <v>226.516751596451</v>
      </c>
      <c r="K82">
        <f>G82/I82*100</f>
        <v>4.7470237430024342</v>
      </c>
      <c r="L82">
        <f t="shared" si="0"/>
        <v>8.0830615246315716E-3</v>
      </c>
    </row>
    <row r="83" spans="1:12" x14ac:dyDescent="0.25">
      <c r="A83">
        <v>1983</v>
      </c>
      <c r="B83" t="s">
        <v>13</v>
      </c>
      <c r="C83" t="s">
        <v>1</v>
      </c>
      <c r="D83">
        <v>1.5937589153270002</v>
      </c>
      <c r="E83">
        <v>8.0830456437394303E-3</v>
      </c>
      <c r="G83">
        <v>0.68913928899541199</v>
      </c>
      <c r="H83">
        <v>1.8309452422257001E-2</v>
      </c>
      <c r="I83">
        <f>SUM(Sheet1!AH44:AJ44)/1000000</f>
        <v>43.239870369855623</v>
      </c>
      <c r="J83">
        <v>226.516751596451</v>
      </c>
      <c r="K83">
        <f>G83/I83*100</f>
        <v>1.5937589153270002</v>
      </c>
      <c r="L83">
        <f t="shared" si="0"/>
        <v>8.0830456437394303E-3</v>
      </c>
    </row>
    <row r="84" spans="1:12" x14ac:dyDescent="0.25">
      <c r="A84">
        <v>1984</v>
      </c>
      <c r="B84" t="s">
        <v>13</v>
      </c>
      <c r="C84" t="s">
        <v>1</v>
      </c>
      <c r="D84">
        <v>12.435722040699922</v>
      </c>
      <c r="E84">
        <v>8.0839249615682809E-3</v>
      </c>
      <c r="G84">
        <v>6.14987690143007</v>
      </c>
      <c r="H84">
        <v>1.8358336476000901E-2</v>
      </c>
      <c r="I84">
        <f>SUM(Sheet1!AH45:AJ45)/1000000</f>
        <v>49.453315869417224</v>
      </c>
      <c r="J84">
        <v>227.096819469232</v>
      </c>
      <c r="K84">
        <f>G84/I84*100</f>
        <v>12.435722040699922</v>
      </c>
      <c r="L84">
        <f t="shared" si="0"/>
        <v>8.0839249615682809E-3</v>
      </c>
    </row>
    <row r="85" spans="1:12" x14ac:dyDescent="0.25">
      <c r="A85">
        <v>1985</v>
      </c>
      <c r="B85" t="s">
        <v>13</v>
      </c>
      <c r="C85" t="s">
        <v>1</v>
      </c>
      <c r="D85">
        <v>4.1325868328201416</v>
      </c>
      <c r="E85">
        <v>8.0830456437394303E-3</v>
      </c>
      <c r="G85">
        <v>2.1461460507597998</v>
      </c>
      <c r="H85">
        <v>1.8309452422257001E-2</v>
      </c>
      <c r="I85">
        <f>SUM(Sheet1!AH46:AJ46)/1000000</f>
        <v>51.932267550086451</v>
      </c>
      <c r="J85">
        <v>226.516751596451</v>
      </c>
      <c r="K85">
        <f>G85/I85*100</f>
        <v>4.1325868328201416</v>
      </c>
      <c r="L85">
        <f t="shared" si="0"/>
        <v>8.0830456437394303E-3</v>
      </c>
    </row>
    <row r="86" spans="1:12" x14ac:dyDescent="0.25">
      <c r="A86">
        <v>1986</v>
      </c>
      <c r="B86" t="s">
        <v>13</v>
      </c>
      <c r="C86" t="s">
        <v>1</v>
      </c>
      <c r="D86">
        <v>1.4865616484785016</v>
      </c>
      <c r="E86">
        <v>8.0830989765836667E-3</v>
      </c>
      <c r="G86">
        <v>0.79849676909516798</v>
      </c>
      <c r="H86">
        <v>1.8309573230083299E-2</v>
      </c>
      <c r="I86">
        <f>SUM(Sheet1!AH47:AJ47)/1000000</f>
        <v>53.714339389317004</v>
      </c>
      <c r="J86">
        <v>226.516751596451</v>
      </c>
      <c r="K86">
        <f>G86/I86*100</f>
        <v>1.4865616484785016</v>
      </c>
      <c r="L86">
        <f t="shared" si="0"/>
        <v>8.0830989765836667E-3</v>
      </c>
    </row>
    <row r="87" spans="1:12" x14ac:dyDescent="0.25">
      <c r="A87">
        <v>1987</v>
      </c>
      <c r="B87" t="s">
        <v>13</v>
      </c>
      <c r="C87" t="s">
        <v>1</v>
      </c>
      <c r="D87">
        <v>14.145694707753437</v>
      </c>
      <c r="E87">
        <v>8.0830619747117496E-3</v>
      </c>
      <c r="G87">
        <v>8.2716902976971198</v>
      </c>
      <c r="H87">
        <v>1.8309489414645001E-2</v>
      </c>
      <c r="I87">
        <f>SUM(Sheet1!AH48:AJ48)/1000000</f>
        <v>58.474966896912456</v>
      </c>
      <c r="J87">
        <v>226.516751596451</v>
      </c>
      <c r="K87">
        <f>G87/I87*100</f>
        <v>14.145694707753437</v>
      </c>
      <c r="L87">
        <f t="shared" si="0"/>
        <v>8.0830619747117496E-3</v>
      </c>
    </row>
    <row r="88" spans="1:12" x14ac:dyDescent="0.25">
      <c r="A88">
        <v>1988</v>
      </c>
      <c r="B88" t="s">
        <v>13</v>
      </c>
      <c r="C88" t="s">
        <v>1</v>
      </c>
      <c r="D88">
        <v>4.6930083651671879</v>
      </c>
      <c r="E88">
        <v>8.0839448490210002E-3</v>
      </c>
      <c r="G88">
        <v>2.6455176529580799</v>
      </c>
      <c r="H88">
        <v>1.8358381639773502E-2</v>
      </c>
      <c r="I88">
        <f>SUM(Sheet1!AH49:AJ49)/1000000</f>
        <v>56.371466809943215</v>
      </c>
      <c r="J88">
        <v>227.096819469232</v>
      </c>
      <c r="K88">
        <f>G88/I88*100</f>
        <v>4.6930083651671879</v>
      </c>
      <c r="L88">
        <f t="shared" si="0"/>
        <v>8.0839448490210002E-3</v>
      </c>
    </row>
    <row r="89" spans="1:12" x14ac:dyDescent="0.25">
      <c r="A89">
        <v>1989</v>
      </c>
      <c r="B89" t="s">
        <v>13</v>
      </c>
      <c r="C89" t="s">
        <v>1</v>
      </c>
      <c r="D89">
        <v>5.4281383592203465</v>
      </c>
      <c r="E89">
        <v>8.0830600013877141E-3</v>
      </c>
      <c r="G89">
        <v>2.8820774789081902</v>
      </c>
      <c r="H89">
        <v>1.8309484944735499E-2</v>
      </c>
      <c r="I89">
        <f>SUM(Sheet1!AH50:AJ50)/1000000</f>
        <v>53.095136641324459</v>
      </c>
      <c r="J89">
        <v>226.516751596451</v>
      </c>
      <c r="K89">
        <f>G89/I89*100</f>
        <v>5.4281383592203465</v>
      </c>
      <c r="L89">
        <f t="shared" si="0"/>
        <v>8.0830600013877141E-3</v>
      </c>
    </row>
    <row r="90" spans="1:12" x14ac:dyDescent="0.25">
      <c r="A90">
        <v>1990</v>
      </c>
      <c r="B90" t="s">
        <v>13</v>
      </c>
      <c r="C90" t="s">
        <v>1</v>
      </c>
      <c r="D90">
        <v>8.984964136824857</v>
      </c>
      <c r="E90">
        <v>8.0830962397790574E-3</v>
      </c>
      <c r="G90">
        <v>4.4713910118578104</v>
      </c>
      <c r="H90">
        <v>1.8309567030762398E-2</v>
      </c>
      <c r="I90">
        <f>SUM(Sheet1!AH51:AJ51)/1000000</f>
        <v>49.765262763062388</v>
      </c>
      <c r="J90">
        <v>226.516751596451</v>
      </c>
      <c r="K90">
        <f>G90/I90*100</f>
        <v>8.984964136824857</v>
      </c>
      <c r="L90">
        <f t="shared" si="0"/>
        <v>8.0830962397790574E-3</v>
      </c>
    </row>
    <row r="91" spans="1:12" x14ac:dyDescent="0.25">
      <c r="A91">
        <v>1991</v>
      </c>
      <c r="B91" t="s">
        <v>13</v>
      </c>
      <c r="C91" t="s">
        <v>1</v>
      </c>
      <c r="D91">
        <v>12.631281447939671</v>
      </c>
      <c r="E91">
        <v>8.0830875496069789E-3</v>
      </c>
      <c r="G91">
        <v>6.4967169882845504</v>
      </c>
      <c r="H91">
        <v>1.83095473460669E-2</v>
      </c>
      <c r="I91">
        <f>SUM(Sheet1!AH52:AJ52)/1000000</f>
        <v>51.433554188947717</v>
      </c>
      <c r="J91">
        <v>226.516751596451</v>
      </c>
      <c r="K91">
        <f>G91/I91*100</f>
        <v>12.631281447939671</v>
      </c>
      <c r="L91">
        <f t="shared" si="0"/>
        <v>8.0830875496069789E-3</v>
      </c>
    </row>
    <row r="92" spans="1:12" x14ac:dyDescent="0.25">
      <c r="A92">
        <v>1992</v>
      </c>
      <c r="B92" t="s">
        <v>13</v>
      </c>
      <c r="C92" t="s">
        <v>1</v>
      </c>
      <c r="D92">
        <v>7.337989075933771E-4</v>
      </c>
      <c r="E92">
        <v>8.0839392441342684E-3</v>
      </c>
      <c r="G92">
        <v>3.4675200000005001E-4</v>
      </c>
      <c r="H92">
        <v>1.8358368911253999E-2</v>
      </c>
      <c r="I92">
        <f>SUM(Sheet1!AH53:AJ53)/1000000</f>
        <v>47.25436307029733</v>
      </c>
      <c r="J92">
        <v>227.096819469232</v>
      </c>
      <c r="K92">
        <f>G92/I92*100</f>
        <v>7.337989075933771E-4</v>
      </c>
      <c r="L92">
        <f t="shared" si="0"/>
        <v>8.0839392441342684E-3</v>
      </c>
    </row>
    <row r="93" spans="1:12" x14ac:dyDescent="0.25">
      <c r="A93">
        <v>1993</v>
      </c>
      <c r="B93" t="s">
        <v>13</v>
      </c>
      <c r="C93" t="s">
        <v>1</v>
      </c>
      <c r="D93">
        <v>1.716576235889241E-2</v>
      </c>
      <c r="E93">
        <v>8.0830456437394303E-3</v>
      </c>
      <c r="G93">
        <v>7.03298730598297E-3</v>
      </c>
      <c r="H93">
        <v>1.8309452422257001E-2</v>
      </c>
      <c r="I93">
        <f>SUM(Sheet1!AH54:AJ54)/1000000</f>
        <v>40.971016369335089</v>
      </c>
      <c r="J93">
        <v>226.516751596451</v>
      </c>
      <c r="K93">
        <f>G93/I93*100</f>
        <v>1.716576235889241E-2</v>
      </c>
      <c r="L93">
        <f t="shared" si="0"/>
        <v>8.0830456437394303E-3</v>
      </c>
    </row>
    <row r="94" spans="1:12" x14ac:dyDescent="0.25">
      <c r="A94">
        <v>1994</v>
      </c>
      <c r="B94" t="s">
        <v>13</v>
      </c>
      <c r="C94" t="s">
        <v>1</v>
      </c>
      <c r="D94">
        <v>0.86503826808210194</v>
      </c>
      <c r="E94">
        <v>8.0830456437394303E-3</v>
      </c>
      <c r="G94">
        <v>0.386794219143207</v>
      </c>
      <c r="H94">
        <v>1.8309452422257001E-2</v>
      </c>
      <c r="I94">
        <f>SUM(Sheet1!AH55:AJ55)/1000000</f>
        <v>44.714116521200637</v>
      </c>
      <c r="J94">
        <v>226.516751596451</v>
      </c>
      <c r="K94">
        <f>G94/I94*100</f>
        <v>0.86503826808210194</v>
      </c>
      <c r="L94">
        <f t="shared" si="0"/>
        <v>8.0830456437394303E-3</v>
      </c>
    </row>
    <row r="95" spans="1:12" x14ac:dyDescent="0.25">
      <c r="A95">
        <v>1995</v>
      </c>
      <c r="B95" t="s">
        <v>13</v>
      </c>
      <c r="C95" t="s">
        <v>1</v>
      </c>
      <c r="D95">
        <v>1.2100768691985782</v>
      </c>
      <c r="E95">
        <v>8.0830456437394303E-3</v>
      </c>
      <c r="G95">
        <v>0.572123336877841</v>
      </c>
      <c r="H95">
        <v>1.8309452422257001E-2</v>
      </c>
      <c r="I95">
        <f>SUM(Sheet1!AH56:AJ56)/1000000</f>
        <v>47.279916792125164</v>
      </c>
      <c r="J95">
        <v>226.516751596451</v>
      </c>
      <c r="K95">
        <f>G95/I95*100</f>
        <v>1.2100768691985782</v>
      </c>
      <c r="L95">
        <f t="shared" si="0"/>
        <v>8.0830456437394303E-3</v>
      </c>
    </row>
    <row r="96" spans="1:12" x14ac:dyDescent="0.25">
      <c r="A96">
        <v>1996</v>
      </c>
      <c r="B96" t="s">
        <v>13</v>
      </c>
      <c r="C96" t="s">
        <v>1</v>
      </c>
      <c r="D96">
        <v>18.73588372658477</v>
      </c>
      <c r="E96">
        <v>8.0839111725023328E-3</v>
      </c>
      <c r="G96">
        <v>9.9973599583444592</v>
      </c>
      <c r="H96">
        <v>1.83583051614707E-2</v>
      </c>
      <c r="I96">
        <f>SUM(Sheet1!AH57:AJ57)/1000000</f>
        <v>53.35942571077647</v>
      </c>
      <c r="J96">
        <v>227.096819469232</v>
      </c>
      <c r="K96">
        <f>G96/I96*100</f>
        <v>18.73588372658477</v>
      </c>
      <c r="L96">
        <f t="shared" si="0"/>
        <v>8.0839111725023328E-3</v>
      </c>
    </row>
    <row r="97" spans="1:12" x14ac:dyDescent="0.25">
      <c r="A97">
        <v>1997</v>
      </c>
      <c r="B97" t="s">
        <v>13</v>
      </c>
      <c r="C97" t="s">
        <v>1</v>
      </c>
      <c r="D97">
        <v>10.314208997418344</v>
      </c>
      <c r="E97">
        <v>8.0830906667454933E-3</v>
      </c>
      <c r="G97">
        <v>5.0848413802193004</v>
      </c>
      <c r="H97">
        <v>1.8309554406907801E-2</v>
      </c>
      <c r="I97">
        <f>SUM(Sheet1!AH58:AJ58)/1000000</f>
        <v>49.299382836745316</v>
      </c>
      <c r="J97">
        <v>226.516751596451</v>
      </c>
      <c r="K97">
        <f>G97/I97*100</f>
        <v>10.314208997418344</v>
      </c>
      <c r="L97">
        <f t="shared" si="0"/>
        <v>8.0830906667454933E-3</v>
      </c>
    </row>
    <row r="98" spans="1:12" x14ac:dyDescent="0.25">
      <c r="A98">
        <v>1998</v>
      </c>
      <c r="B98" t="s">
        <v>13</v>
      </c>
      <c r="C98" t="s">
        <v>1</v>
      </c>
      <c r="D98">
        <v>5.3471673836188334</v>
      </c>
      <c r="E98">
        <v>8.0830476141874746E-3</v>
      </c>
      <c r="G98">
        <v>2.74876291582745</v>
      </c>
      <c r="H98">
        <v>1.8309456885651901E-2</v>
      </c>
      <c r="I98">
        <f>SUM(Sheet1!AH59:AJ59)/1000000</f>
        <v>51.405963543395828</v>
      </c>
      <c r="J98">
        <v>226.516751596451</v>
      </c>
      <c r="K98">
        <f>G98/I98*100</f>
        <v>5.3471673836188334</v>
      </c>
      <c r="L98">
        <f t="shared" si="0"/>
        <v>8.0830476141874746E-3</v>
      </c>
    </row>
    <row r="99" spans="1:12" x14ac:dyDescent="0.25">
      <c r="A99">
        <v>1999</v>
      </c>
      <c r="B99" t="s">
        <v>13</v>
      </c>
      <c r="C99" t="s">
        <v>1</v>
      </c>
      <c r="D99">
        <v>6.9276132897049063</v>
      </c>
      <c r="E99">
        <v>8.083059294440087E-3</v>
      </c>
      <c r="G99">
        <v>3.0470229415308498</v>
      </c>
      <c r="H99">
        <v>1.83094833433807E-2</v>
      </c>
      <c r="I99">
        <f>SUM(Sheet1!AH60:AJ60)/1000000</f>
        <v>43.983733128681074</v>
      </c>
      <c r="J99">
        <v>226.516751596451</v>
      </c>
      <c r="K99">
        <f>G99/I99*100</f>
        <v>6.9276132897049063</v>
      </c>
      <c r="L99">
        <f t="shared" si="0"/>
        <v>8.083059294440087E-3</v>
      </c>
    </row>
    <row r="100" spans="1:12" x14ac:dyDescent="0.25">
      <c r="A100">
        <v>2000</v>
      </c>
      <c r="B100" t="s">
        <v>13</v>
      </c>
      <c r="C100" t="s">
        <v>1</v>
      </c>
      <c r="D100">
        <v>67.213195176103625</v>
      </c>
      <c r="E100">
        <v>8.3869707761945137E-3</v>
      </c>
      <c r="G100">
        <v>27.913883035080001</v>
      </c>
      <c r="H100">
        <v>1.9046543882551701E-2</v>
      </c>
      <c r="I100">
        <f>SUM(Sheet1!AH61:AJ61)/1000000</f>
        <v>41.530361652862254</v>
      </c>
      <c r="J100">
        <v>227.096819469232</v>
      </c>
      <c r="K100">
        <f>G100/I100*100</f>
        <v>67.213195176103625</v>
      </c>
      <c r="L100">
        <f t="shared" si="0"/>
        <v>8.3869707761945137E-3</v>
      </c>
    </row>
    <row r="101" spans="1:12" x14ac:dyDescent="0.25">
      <c r="A101">
        <v>2001</v>
      </c>
      <c r="B101" t="s">
        <v>13</v>
      </c>
      <c r="C101" t="s">
        <v>1</v>
      </c>
      <c r="D101">
        <v>12.863045679057436</v>
      </c>
      <c r="E101">
        <v>8.0830606362305643E-3</v>
      </c>
      <c r="G101">
        <v>6.5436690381153797</v>
      </c>
      <c r="H101">
        <v>1.8309486382760899E-2</v>
      </c>
      <c r="I101">
        <f>SUM(Sheet1!AH62:AJ62)/1000000</f>
        <v>50.871847938542651</v>
      </c>
      <c r="J101">
        <v>226.516751596451</v>
      </c>
      <c r="K101">
        <f>G101/I101*100</f>
        <v>12.863045679057436</v>
      </c>
      <c r="L101">
        <f t="shared" si="0"/>
        <v>8.0830606362305643E-3</v>
      </c>
    </row>
    <row r="102" spans="1:12" x14ac:dyDescent="0.25">
      <c r="A102">
        <v>2002</v>
      </c>
      <c r="B102" t="s">
        <v>13</v>
      </c>
      <c r="C102" t="s">
        <v>1</v>
      </c>
      <c r="D102">
        <v>2.7286357725056503</v>
      </c>
      <c r="E102">
        <v>8.0830456437394303E-3</v>
      </c>
      <c r="G102">
        <v>1.1890607229346499</v>
      </c>
      <c r="H102">
        <v>1.8309452422257001E-2</v>
      </c>
      <c r="I102">
        <f>SUM(Sheet1!AH63:AJ63)/1000000</f>
        <v>43.577114062488448</v>
      </c>
      <c r="J102">
        <v>226.516751596451</v>
      </c>
      <c r="K102">
        <f>G102/I102*100</f>
        <v>2.7286357725056503</v>
      </c>
      <c r="L102">
        <f t="shared" si="0"/>
        <v>8.0830456437394303E-3</v>
      </c>
    </row>
    <row r="103" spans="1:12" x14ac:dyDescent="0.25">
      <c r="A103">
        <v>2003</v>
      </c>
      <c r="B103" t="s">
        <v>13</v>
      </c>
      <c r="C103" t="s">
        <v>1</v>
      </c>
      <c r="D103">
        <v>8.5915270571467871E-4</v>
      </c>
      <c r="E103">
        <v>8.0830482751960264E-3</v>
      </c>
      <c r="G103">
        <v>3.5960400000004599E-4</v>
      </c>
      <c r="H103">
        <v>1.8309458382947001E-2</v>
      </c>
      <c r="I103">
        <f>SUM(Sheet1!AH64:AJ64)/1000000</f>
        <v>41.855655881443397</v>
      </c>
      <c r="J103">
        <v>226.516751596451</v>
      </c>
      <c r="K103">
        <f>G103/I103*100</f>
        <v>8.5915270571467871E-4</v>
      </c>
      <c r="L103">
        <f t="shared" si="0"/>
        <v>8.0830482751960264E-3</v>
      </c>
    </row>
    <row r="104" spans="1:12" x14ac:dyDescent="0.25">
      <c r="A104">
        <v>2004</v>
      </c>
      <c r="B104" t="s">
        <v>13</v>
      </c>
      <c r="C104" t="s">
        <v>1</v>
      </c>
      <c r="D104">
        <v>8.6515205359240426</v>
      </c>
      <c r="E104">
        <v>8.4277496649615338E-3</v>
      </c>
      <c r="G104">
        <v>3.7795691357894698</v>
      </c>
      <c r="H104">
        <v>1.9139151441956499E-2</v>
      </c>
      <c r="I104">
        <f>SUM(Sheet1!AH65:AJ65)/1000000</f>
        <v>43.686761420670727</v>
      </c>
      <c r="J104">
        <v>227.096819469232</v>
      </c>
      <c r="K104">
        <f>G104/I104*100</f>
        <v>8.6515205359240426</v>
      </c>
      <c r="L104">
        <f t="shared" si="0"/>
        <v>8.4277496649615338E-3</v>
      </c>
    </row>
    <row r="105" spans="1:12" x14ac:dyDescent="0.25">
      <c r="A105">
        <v>2005</v>
      </c>
      <c r="B105" t="s">
        <v>13</v>
      </c>
      <c r="C105" t="s">
        <v>1</v>
      </c>
      <c r="D105">
        <v>4.1230952707147477</v>
      </c>
      <c r="E105">
        <v>8.2739195764704506E-3</v>
      </c>
      <c r="G105">
        <v>1.8525144988537099</v>
      </c>
      <c r="H105">
        <v>1.8741813854323702E-2</v>
      </c>
      <c r="I105">
        <f>SUM(Sheet1!AH66:AJ66)/1000000</f>
        <v>44.930189025988057</v>
      </c>
      <c r="J105">
        <v>226.516751596451</v>
      </c>
      <c r="K105">
        <f>G105/I105*100</f>
        <v>4.1230952707147477</v>
      </c>
      <c r="L105">
        <f t="shared" si="0"/>
        <v>8.2739195764704506E-3</v>
      </c>
    </row>
    <row r="106" spans="1:12" x14ac:dyDescent="0.25">
      <c r="A106">
        <v>2006</v>
      </c>
      <c r="B106" t="s">
        <v>13</v>
      </c>
      <c r="C106" t="s">
        <v>1</v>
      </c>
      <c r="D106">
        <v>18.366998692415656</v>
      </c>
      <c r="E106">
        <v>8.0844123981687974E-3</v>
      </c>
      <c r="G106">
        <v>9.3010906398985593</v>
      </c>
      <c r="H106">
        <v>1.8312548349992699E-2</v>
      </c>
      <c r="I106">
        <f>SUM(Sheet1!AH67:AJ67)/1000000</f>
        <v>50.64023140448792</v>
      </c>
      <c r="J106">
        <v>226.516751596451</v>
      </c>
      <c r="K106">
        <f>G106/I106*100</f>
        <v>18.366998692415656</v>
      </c>
      <c r="L106">
        <f t="shared" ref="L106:L169" si="1">H106/J106*100</f>
        <v>8.0844123981687974E-3</v>
      </c>
    </row>
    <row r="107" spans="1:12" x14ac:dyDescent="0.25">
      <c r="A107">
        <v>2007</v>
      </c>
      <c r="B107" t="s">
        <v>13</v>
      </c>
      <c r="C107" t="s">
        <v>1</v>
      </c>
      <c r="D107">
        <v>1.9877232791089785</v>
      </c>
      <c r="E107">
        <v>8.3008679620125269E-3</v>
      </c>
      <c r="G107">
        <v>0.88498193598657604</v>
      </c>
      <c r="H107">
        <v>1.8802856461861299E-2</v>
      </c>
      <c r="I107">
        <f>SUM(Sheet1!AH68:AJ68)/1000000</f>
        <v>44.522391284931778</v>
      </c>
      <c r="J107">
        <v>226.516751596451</v>
      </c>
      <c r="K107">
        <f>G107/I107*100</f>
        <v>1.9877232791089785</v>
      </c>
      <c r="L107">
        <f t="shared" si="1"/>
        <v>8.3008679620125269E-3</v>
      </c>
    </row>
    <row r="108" spans="1:12" x14ac:dyDescent="0.25">
      <c r="A108">
        <v>2008</v>
      </c>
      <c r="B108" t="s">
        <v>13</v>
      </c>
      <c r="C108" t="s">
        <v>1</v>
      </c>
      <c r="D108">
        <v>0.71600103753164579</v>
      </c>
      <c r="E108">
        <v>8.0839413245964754E-3</v>
      </c>
      <c r="G108">
        <v>0.307373239961172</v>
      </c>
      <c r="H108">
        <v>1.83583736359175E-2</v>
      </c>
      <c r="I108">
        <f>SUM(Sheet1!AH69:AJ69)/1000000</f>
        <v>42.929161251052896</v>
      </c>
      <c r="J108">
        <v>227.096819469232</v>
      </c>
      <c r="K108">
        <f>G108/I108*100</f>
        <v>0.71600103753164579</v>
      </c>
      <c r="L108">
        <f t="shared" si="1"/>
        <v>8.0839413245964754E-3</v>
      </c>
    </row>
    <row r="109" spans="1:12" x14ac:dyDescent="0.25">
      <c r="A109">
        <v>2009</v>
      </c>
      <c r="B109" t="s">
        <v>13</v>
      </c>
      <c r="C109" t="s">
        <v>1</v>
      </c>
      <c r="D109">
        <v>12.746282644848774</v>
      </c>
      <c r="E109">
        <v>8.2139004756319363E-3</v>
      </c>
      <c r="G109">
        <v>5.2983595684417502</v>
      </c>
      <c r="H109">
        <v>1.86058605367669E-2</v>
      </c>
      <c r="I109">
        <f>SUM(Sheet1!AH70:AJ70)/1000000</f>
        <v>41.567880738805094</v>
      </c>
      <c r="J109">
        <v>226.516751596451</v>
      </c>
      <c r="K109">
        <f>G109/I109*100</f>
        <v>12.746282644848774</v>
      </c>
      <c r="L109">
        <f t="shared" si="1"/>
        <v>8.2139004756319363E-3</v>
      </c>
    </row>
    <row r="110" spans="1:12" x14ac:dyDescent="0.25">
      <c r="A110">
        <v>2010</v>
      </c>
      <c r="B110" t="s">
        <v>13</v>
      </c>
      <c r="C110" t="s">
        <v>1</v>
      </c>
      <c r="D110">
        <v>19.027759110664476</v>
      </c>
      <c r="E110">
        <v>8.0958718877947762E-3</v>
      </c>
      <c r="G110">
        <v>9.0204744278556603</v>
      </c>
      <c r="H110">
        <v>1.8338506013643001E-2</v>
      </c>
      <c r="I110">
        <f>SUM(Sheet1!AH71:AJ71)/1000000</f>
        <v>47.406919413857622</v>
      </c>
      <c r="J110">
        <v>226.516751596451</v>
      </c>
      <c r="K110">
        <f>G110/I110*100</f>
        <v>19.027759110664476</v>
      </c>
      <c r="L110">
        <f t="shared" si="1"/>
        <v>8.0958718877947762E-3</v>
      </c>
    </row>
    <row r="111" spans="1:12" x14ac:dyDescent="0.25">
      <c r="A111">
        <v>2011</v>
      </c>
      <c r="B111" t="s">
        <v>13</v>
      </c>
      <c r="C111" t="s">
        <v>1</v>
      </c>
      <c r="D111">
        <v>10.287812010374992</v>
      </c>
      <c r="E111">
        <v>8.0830689058631489E-3</v>
      </c>
      <c r="G111">
        <v>4.9876925785638404</v>
      </c>
      <c r="H111">
        <v>1.8309505114864E-2</v>
      </c>
      <c r="I111">
        <f>SUM(Sheet1!AH72:AJ72)/1000000</f>
        <v>48.481568029566262</v>
      </c>
      <c r="J111">
        <v>226.516751596451</v>
      </c>
      <c r="K111">
        <f>G111/I111*100</f>
        <v>10.287812010374992</v>
      </c>
      <c r="L111">
        <f t="shared" si="1"/>
        <v>8.0830689058631489E-3</v>
      </c>
    </row>
    <row r="112" spans="1:12" x14ac:dyDescent="0.25">
      <c r="A112">
        <v>2012</v>
      </c>
      <c r="B112" t="s">
        <v>13</v>
      </c>
      <c r="C112" t="s">
        <v>1</v>
      </c>
      <c r="D112">
        <v>0.98610233841836326</v>
      </c>
      <c r="E112">
        <v>9.0555501347705618E-3</v>
      </c>
      <c r="G112">
        <v>0.45907329254877799</v>
      </c>
      <c r="H112">
        <v>2.05648663415057E-2</v>
      </c>
      <c r="I112">
        <f>SUM(Sheet1!AH73:AJ73)/1000000</f>
        <v>46.554325516061375</v>
      </c>
      <c r="J112">
        <v>227.096819469232</v>
      </c>
      <c r="K112">
        <f>G112/I112*100</f>
        <v>0.98610233841836326</v>
      </c>
      <c r="L112">
        <f t="shared" si="1"/>
        <v>9.0555501347705618E-3</v>
      </c>
    </row>
    <row r="113" spans="1:12" x14ac:dyDescent="0.25">
      <c r="A113">
        <v>2013</v>
      </c>
      <c r="B113" t="s">
        <v>13</v>
      </c>
      <c r="C113" t="s">
        <v>1</v>
      </c>
      <c r="D113">
        <v>7.5382016048986271</v>
      </c>
      <c r="E113">
        <v>8.4565955911607826E-3</v>
      </c>
      <c r="G113">
        <v>3.4158228125011898</v>
      </c>
      <c r="H113">
        <v>1.9155605628746099E-2</v>
      </c>
      <c r="I113">
        <f>SUM(Sheet1!AH74:AJ74)/1000000</f>
        <v>45.313497721810073</v>
      </c>
      <c r="J113">
        <v>226.516751596451</v>
      </c>
      <c r="K113">
        <f>G113/I113*100</f>
        <v>7.5382016048986271</v>
      </c>
      <c r="L113">
        <f t="shared" si="1"/>
        <v>8.4565955911607826E-3</v>
      </c>
    </row>
    <row r="114" spans="1:12" x14ac:dyDescent="0.25">
      <c r="A114">
        <v>2014</v>
      </c>
      <c r="B114" t="s">
        <v>13</v>
      </c>
      <c r="C114" t="s">
        <v>1</v>
      </c>
      <c r="D114">
        <v>10.135663938359059</v>
      </c>
      <c r="E114">
        <v>9.5916885905308943E-3</v>
      </c>
      <c r="G114">
        <v>4.1290019876549504</v>
      </c>
      <c r="H114">
        <v>2.1726781418517999E-2</v>
      </c>
      <c r="I114">
        <f>SUM(Sheet1!AH75:AJ75)/1000000</f>
        <v>40.737360796153496</v>
      </c>
      <c r="J114">
        <v>226.516751596451</v>
      </c>
      <c r="K114">
        <f>G114/I114*100</f>
        <v>10.135663938359059</v>
      </c>
      <c r="L114">
        <f t="shared" si="1"/>
        <v>9.5916885905308943E-3</v>
      </c>
    </row>
    <row r="115" spans="1:12" x14ac:dyDescent="0.25">
      <c r="A115">
        <v>2015</v>
      </c>
      <c r="B115" t="s">
        <v>13</v>
      </c>
      <c r="C115" t="s">
        <v>1</v>
      </c>
      <c r="D115">
        <v>1.8818902907771808</v>
      </c>
      <c r="E115">
        <v>9.538723999690947E-3</v>
      </c>
      <c r="G115">
        <v>0.76110228048108797</v>
      </c>
      <c r="H115">
        <v>2.1606807747850999E-2</v>
      </c>
      <c r="I115">
        <f>SUM(Sheet1!AH76:AJ76)/1000000</f>
        <v>40.443498976062465</v>
      </c>
      <c r="J115">
        <v>226.516751596451</v>
      </c>
      <c r="K115">
        <f>G115/I115*100</f>
        <v>1.8818902907771808</v>
      </c>
      <c r="L115">
        <f t="shared" si="1"/>
        <v>9.538723999690947E-3</v>
      </c>
    </row>
    <row r="116" spans="1:12" x14ac:dyDescent="0.25">
      <c r="A116">
        <v>2016</v>
      </c>
      <c r="B116" t="s">
        <v>13</v>
      </c>
      <c r="C116" t="s">
        <v>1</v>
      </c>
      <c r="D116">
        <v>9.2057753006502045E-5</v>
      </c>
      <c r="E116">
        <v>9.1010317052069526E-3</v>
      </c>
      <c r="G116" s="1">
        <v>3.5826000000056201E-5</v>
      </c>
      <c r="H116">
        <v>2.06681535414114E-2</v>
      </c>
      <c r="I116">
        <f>SUM(Sheet1!AH77:AJ77)/1000000</f>
        <v>38.916874277309169</v>
      </c>
      <c r="J116">
        <v>227.096819469232</v>
      </c>
      <c r="K116">
        <f>G116/I116*100</f>
        <v>9.2057753006502045E-5</v>
      </c>
      <c r="L116">
        <f t="shared" si="1"/>
        <v>9.1010317052069526E-3</v>
      </c>
    </row>
    <row r="117" spans="1:12" x14ac:dyDescent="0.25">
      <c r="A117">
        <v>2017</v>
      </c>
      <c r="B117" t="s">
        <v>13</v>
      </c>
      <c r="C117" t="s">
        <v>1</v>
      </c>
      <c r="D117">
        <v>0.36768656650228027</v>
      </c>
      <c r="E117">
        <v>1.0181403304159354E-2</v>
      </c>
      <c r="G117">
        <v>0.14305505030101401</v>
      </c>
      <c r="H117">
        <v>2.3062584031515499E-2</v>
      </c>
      <c r="I117">
        <f>SUM(Sheet1!AH78:AJ78)/1000000</f>
        <v>38.906792723450458</v>
      </c>
      <c r="J117">
        <v>226.516751596451</v>
      </c>
      <c r="K117">
        <f>G117/I117*100</f>
        <v>0.36768656650228027</v>
      </c>
      <c r="L117">
        <f t="shared" si="1"/>
        <v>1.0181403304159354E-2</v>
      </c>
    </row>
    <row r="118" spans="1:12" x14ac:dyDescent="0.25">
      <c r="A118">
        <v>2018</v>
      </c>
      <c r="B118" t="s">
        <v>13</v>
      </c>
      <c r="C118" t="s">
        <v>1</v>
      </c>
      <c r="D118">
        <v>3.2438953689120174E-3</v>
      </c>
      <c r="E118">
        <v>9.168234818128073E-3</v>
      </c>
      <c r="G118">
        <v>1.4405370000000401E-3</v>
      </c>
      <c r="H118">
        <v>2.0767587688758499E-2</v>
      </c>
      <c r="I118">
        <f>SUM(Sheet1!AH79:AJ79)/1000000</f>
        <v>44.407628365744344</v>
      </c>
      <c r="J118">
        <v>226.516751596451</v>
      </c>
      <c r="K118">
        <f>G118/I118*100</f>
        <v>3.2438953689120174E-3</v>
      </c>
      <c r="L118">
        <f t="shared" si="1"/>
        <v>9.168234818128073E-3</v>
      </c>
    </row>
    <row r="119" spans="1:12" x14ac:dyDescent="0.25">
      <c r="A119">
        <v>1980</v>
      </c>
      <c r="B119" t="s">
        <v>13</v>
      </c>
      <c r="C119" t="s">
        <v>2</v>
      </c>
      <c r="D119">
        <v>0.48007825767397549</v>
      </c>
      <c r="E119">
        <v>2.4980612433381015E-5</v>
      </c>
      <c r="G119">
        <v>5.1130285585920303E-2</v>
      </c>
      <c r="H119" s="1">
        <v>4.0839967437174201E-5</v>
      </c>
      <c r="I119">
        <f>SUM(Sheet1!AH80:AJ80)/1000000</f>
        <v>10.650406421996982</v>
      </c>
      <c r="J119">
        <v>163.486654084592</v>
      </c>
      <c r="K119">
        <f>G119/I119*100</f>
        <v>0.48007825767397549</v>
      </c>
      <c r="L119">
        <f t="shared" si="1"/>
        <v>2.4980612433381015E-5</v>
      </c>
    </row>
    <row r="120" spans="1:12" x14ac:dyDescent="0.25">
      <c r="A120">
        <v>1981</v>
      </c>
      <c r="B120" t="s">
        <v>13</v>
      </c>
      <c r="C120" t="s">
        <v>2</v>
      </c>
      <c r="D120">
        <v>1.1368134423912388</v>
      </c>
      <c r="E120">
        <v>1.4935886935667959E-5</v>
      </c>
      <c r="G120">
        <v>0.12771449329555801</v>
      </c>
      <c r="H120" s="1">
        <v>2.4355478502320002E-5</v>
      </c>
      <c r="I120">
        <f>SUM(Sheet1!AH81:AJ81)/1000000</f>
        <v>11.23442849399423</v>
      </c>
      <c r="J120">
        <v>163.06683765901701</v>
      </c>
      <c r="K120">
        <f>G120/I120*100</f>
        <v>1.1368134423912388</v>
      </c>
      <c r="L120">
        <f t="shared" si="1"/>
        <v>1.4935886935667959E-5</v>
      </c>
    </row>
    <row r="121" spans="1:12" x14ac:dyDescent="0.25">
      <c r="A121">
        <v>1982</v>
      </c>
      <c r="B121" t="s">
        <v>13</v>
      </c>
      <c r="C121" t="s">
        <v>2</v>
      </c>
      <c r="D121">
        <v>0.1843517017650986</v>
      </c>
      <c r="E121">
        <v>1.9364366374016889E-5</v>
      </c>
      <c r="G121">
        <v>1.9425625213190401E-2</v>
      </c>
      <c r="H121" s="1">
        <v>3.1576859878815399E-5</v>
      </c>
      <c r="I121">
        <f>SUM(Sheet1!AH82:AJ82)/1000000</f>
        <v>10.537263842534299</v>
      </c>
      <c r="J121">
        <v>163.06683765901701</v>
      </c>
      <c r="K121">
        <f>G121/I121*100</f>
        <v>0.1843517017650986</v>
      </c>
      <c r="L121">
        <f t="shared" si="1"/>
        <v>1.9364366374016889E-5</v>
      </c>
    </row>
    <row r="122" spans="1:12" x14ac:dyDescent="0.25">
      <c r="A122">
        <v>1983</v>
      </c>
      <c r="B122" t="s">
        <v>13</v>
      </c>
      <c r="C122" t="s">
        <v>2</v>
      </c>
      <c r="D122">
        <v>9.0884559815672922E-2</v>
      </c>
      <c r="E122">
        <v>2.0417732545324081E-5</v>
      </c>
      <c r="G122">
        <v>9.0143107613435206E-3</v>
      </c>
      <c r="H122" s="1">
        <v>3.3294550783335901E-5</v>
      </c>
      <c r="I122">
        <f>SUM(Sheet1!AH83:AJ83)/1000000</f>
        <v>9.918418243567281</v>
      </c>
      <c r="J122">
        <v>163.06683765901701</v>
      </c>
      <c r="K122">
        <f>G122/I122*100</f>
        <v>9.0884559815672922E-2</v>
      </c>
      <c r="L122">
        <f t="shared" si="1"/>
        <v>2.0417732545324081E-5</v>
      </c>
    </row>
    <row r="123" spans="1:12" x14ac:dyDescent="0.25">
      <c r="A123">
        <v>1984</v>
      </c>
      <c r="B123" t="s">
        <v>13</v>
      </c>
      <c r="C123" t="s">
        <v>2</v>
      </c>
      <c r="D123">
        <v>0.10169563771704394</v>
      </c>
      <c r="E123">
        <v>2.2571148929554894E-5</v>
      </c>
      <c r="G123">
        <v>1.0420466276141E-2</v>
      </c>
      <c r="H123" s="1">
        <v>3.6900816173379501E-5</v>
      </c>
      <c r="I123">
        <f>SUM(Sheet1!AH84:AJ84)/1000000</f>
        <v>10.246719043283559</v>
      </c>
      <c r="J123">
        <v>163.486654084592</v>
      </c>
      <c r="K123">
        <f>G123/I123*100</f>
        <v>0.10169563771704394</v>
      </c>
      <c r="L123">
        <f t="shared" si="1"/>
        <v>2.2571148929554894E-5</v>
      </c>
    </row>
    <row r="124" spans="1:12" x14ac:dyDescent="0.25">
      <c r="A124">
        <v>1985</v>
      </c>
      <c r="B124" t="s">
        <v>13</v>
      </c>
      <c r="C124" t="s">
        <v>2</v>
      </c>
      <c r="D124">
        <v>4.0097672798576206E-3</v>
      </c>
      <c r="E124">
        <v>3.3174108567860293E-5</v>
      </c>
      <c r="G124">
        <v>4.2642125877895097E-4</v>
      </c>
      <c r="H124" s="1">
        <v>5.40959697631788E-5</v>
      </c>
      <c r="I124">
        <f>SUM(Sheet1!AH85:AJ85)/1000000</f>
        <v>10.634563779324679</v>
      </c>
      <c r="J124">
        <v>163.06683765901701</v>
      </c>
      <c r="K124">
        <f>G124/I124*100</f>
        <v>4.0097672798576206E-3</v>
      </c>
      <c r="L124">
        <f t="shared" si="1"/>
        <v>3.3174108567860293E-5</v>
      </c>
    </row>
    <row r="125" spans="1:12" x14ac:dyDescent="0.25">
      <c r="A125">
        <v>1986</v>
      </c>
      <c r="B125" t="s">
        <v>13</v>
      </c>
      <c r="C125" t="s">
        <v>2</v>
      </c>
      <c r="D125">
        <v>0.36948014457995726</v>
      </c>
      <c r="E125">
        <v>2.8265890912647412E-5</v>
      </c>
      <c r="G125">
        <v>4.1089648791618097E-2</v>
      </c>
      <c r="H125" s="1">
        <v>4.6092294447401599E-5</v>
      </c>
      <c r="I125">
        <f>SUM(Sheet1!AH86:AJ86)/1000000</f>
        <v>11.120935561593109</v>
      </c>
      <c r="J125">
        <v>163.06683765901701</v>
      </c>
      <c r="K125">
        <f>G125/I125*100</f>
        <v>0.36948014457995726</v>
      </c>
      <c r="L125">
        <f t="shared" si="1"/>
        <v>2.8265890912647412E-5</v>
      </c>
    </row>
    <row r="126" spans="1:12" x14ac:dyDescent="0.25">
      <c r="A126">
        <v>1987</v>
      </c>
      <c r="B126" t="s">
        <v>13</v>
      </c>
      <c r="C126" t="s">
        <v>2</v>
      </c>
      <c r="D126">
        <v>0.14971159269232823</v>
      </c>
      <c r="E126">
        <v>2.2265149786946428E-5</v>
      </c>
      <c r="G126">
        <v>1.5665036778861399E-2</v>
      </c>
      <c r="H126" s="1">
        <v>3.63070756576169E-5</v>
      </c>
      <c r="I126">
        <f>SUM(Sheet1!AH87:AJ87)/1000000</f>
        <v>10.463476139122079</v>
      </c>
      <c r="J126">
        <v>163.06683765901701</v>
      </c>
      <c r="K126">
        <f>G126/I126*100</f>
        <v>0.14971159269232823</v>
      </c>
      <c r="L126">
        <f t="shared" si="1"/>
        <v>2.2265149786946428E-5</v>
      </c>
    </row>
    <row r="127" spans="1:12" x14ac:dyDescent="0.25">
      <c r="A127">
        <v>1988</v>
      </c>
      <c r="B127" t="s">
        <v>13</v>
      </c>
      <c r="C127" t="s">
        <v>2</v>
      </c>
      <c r="D127">
        <v>0.58980801366771474</v>
      </c>
      <c r="E127">
        <v>2.7783587324193699E-5</v>
      </c>
      <c r="G127">
        <v>6.3356864835759794E-2</v>
      </c>
      <c r="H127" s="1">
        <v>4.5422457300995099E-5</v>
      </c>
      <c r="I127">
        <f>SUM(Sheet1!AH88:AJ88)/1000000</f>
        <v>10.74194710271497</v>
      </c>
      <c r="J127">
        <v>163.486654084592</v>
      </c>
      <c r="K127">
        <f>G127/I127*100</f>
        <v>0.58980801366771474</v>
      </c>
      <c r="L127">
        <f t="shared" si="1"/>
        <v>2.7783587324193699E-5</v>
      </c>
    </row>
    <row r="128" spans="1:12" x14ac:dyDescent="0.25">
      <c r="A128">
        <v>1989</v>
      </c>
      <c r="B128" t="s">
        <v>13</v>
      </c>
      <c r="C128" t="s">
        <v>2</v>
      </c>
      <c r="D128">
        <v>8.6344461941573317E-2</v>
      </c>
      <c r="E128">
        <v>2.6457024856528007E-5</v>
      </c>
      <c r="G128">
        <v>9.0735155140115493E-3</v>
      </c>
      <c r="H128" s="1">
        <v>4.3142633772200303E-5</v>
      </c>
      <c r="I128">
        <f>SUM(Sheet1!AH89:AJ89)/1000000</f>
        <v>10.508508953534648</v>
      </c>
      <c r="J128">
        <v>163.06683765901701</v>
      </c>
      <c r="K128">
        <f>G128/I128*100</f>
        <v>8.6344461941573317E-2</v>
      </c>
      <c r="L128">
        <f t="shared" si="1"/>
        <v>2.6457024856528007E-5</v>
      </c>
    </row>
    <row r="129" spans="1:12" x14ac:dyDescent="0.25">
      <c r="A129">
        <v>1990</v>
      </c>
      <c r="B129" t="s">
        <v>13</v>
      </c>
      <c r="C129" t="s">
        <v>2</v>
      </c>
      <c r="D129">
        <v>5.3533319539308448E-2</v>
      </c>
      <c r="E129">
        <v>1.7831536786655916E-5</v>
      </c>
      <c r="G129">
        <v>5.3725897248831402E-3</v>
      </c>
      <c r="H129" s="1">
        <v>2.9077323144004102E-5</v>
      </c>
      <c r="I129">
        <f>SUM(Sheet1!AH90:AJ90)/1000000</f>
        <v>10.035973429479101</v>
      </c>
      <c r="J129">
        <v>163.06683765901701</v>
      </c>
      <c r="K129">
        <f>G129/I129*100</f>
        <v>5.3533319539308448E-2</v>
      </c>
      <c r="L129">
        <f t="shared" si="1"/>
        <v>1.7831536786655916E-5</v>
      </c>
    </row>
    <row r="130" spans="1:12" x14ac:dyDescent="0.25">
      <c r="A130">
        <v>1991</v>
      </c>
      <c r="B130" t="s">
        <v>13</v>
      </c>
      <c r="C130" t="s">
        <v>2</v>
      </c>
      <c r="D130">
        <v>7.6091147146668967E-2</v>
      </c>
      <c r="E130">
        <v>2.1036049864781364E-5</v>
      </c>
      <c r="G130">
        <v>8.2189899401002593E-3</v>
      </c>
      <c r="H130" s="1">
        <v>3.4302821282872897E-5</v>
      </c>
      <c r="I130">
        <f>SUM(Sheet1!AH91:AJ91)/1000000</f>
        <v>10.801506151902011</v>
      </c>
      <c r="J130">
        <v>163.06683765901701</v>
      </c>
      <c r="K130">
        <f>G130/I130*100</f>
        <v>7.6091147146668967E-2</v>
      </c>
      <c r="L130">
        <f t="shared" si="1"/>
        <v>2.1036049864781364E-5</v>
      </c>
    </row>
    <row r="131" spans="1:12" x14ac:dyDescent="0.25">
      <c r="A131">
        <v>1992</v>
      </c>
      <c r="B131" t="s">
        <v>13</v>
      </c>
      <c r="C131" t="s">
        <v>2</v>
      </c>
      <c r="D131">
        <v>5.6101458274148801E-3</v>
      </c>
      <c r="E131">
        <v>3.0756446271169821E-5</v>
      </c>
      <c r="G131">
        <v>5.7664000000005205E-4</v>
      </c>
      <c r="H131" s="1">
        <v>5.0282684924060797E-5</v>
      </c>
      <c r="I131">
        <f>SUM(Sheet1!AH92:AJ92)/1000000</f>
        <v>10.278520696952439</v>
      </c>
      <c r="J131">
        <v>163.486654084592</v>
      </c>
      <c r="K131">
        <f>G131/I131*100</f>
        <v>5.6101458274148801E-3</v>
      </c>
      <c r="L131">
        <f t="shared" si="1"/>
        <v>3.0756446271169821E-5</v>
      </c>
    </row>
    <row r="132" spans="1:12" x14ac:dyDescent="0.25">
      <c r="A132">
        <v>1993</v>
      </c>
      <c r="B132" t="s">
        <v>13</v>
      </c>
      <c r="C132" t="s">
        <v>2</v>
      </c>
      <c r="D132">
        <v>1.23521505860643E-2</v>
      </c>
      <c r="E132">
        <v>2.4138258525195573E-5</v>
      </c>
      <c r="G132">
        <v>1.2246645122193599E-3</v>
      </c>
      <c r="H132" s="1">
        <v>3.93614948429945E-5</v>
      </c>
      <c r="I132">
        <f>SUM(Sheet1!AH93:AJ93)/1000000</f>
        <v>9.9145853484090996</v>
      </c>
      <c r="J132">
        <v>163.06683765901701</v>
      </c>
      <c r="K132">
        <f>G132/I132*100</f>
        <v>1.23521505860643E-2</v>
      </c>
      <c r="L132">
        <f t="shared" si="1"/>
        <v>2.4138258525195573E-5</v>
      </c>
    </row>
    <row r="133" spans="1:12" x14ac:dyDescent="0.25">
      <c r="A133">
        <v>1994</v>
      </c>
      <c r="B133" t="s">
        <v>13</v>
      </c>
      <c r="C133" t="s">
        <v>2</v>
      </c>
      <c r="D133">
        <v>2.4321218707310046E-2</v>
      </c>
      <c r="E133">
        <v>4.0170959824083267E-5</v>
      </c>
      <c r="G133">
        <v>2.6374469775469699E-3</v>
      </c>
      <c r="H133" s="1">
        <v>6.5505513842406806E-5</v>
      </c>
      <c r="I133">
        <f>SUM(Sheet1!AH94:AJ94)/1000000</f>
        <v>10.844222114388751</v>
      </c>
      <c r="J133">
        <v>163.06683765901701</v>
      </c>
      <c r="K133">
        <f>G133/I133*100</f>
        <v>2.4321218707310046E-2</v>
      </c>
      <c r="L133">
        <f t="shared" si="1"/>
        <v>4.0170959824083267E-5</v>
      </c>
    </row>
    <row r="134" spans="1:12" x14ac:dyDescent="0.25">
      <c r="A134">
        <v>1995</v>
      </c>
      <c r="B134" t="s">
        <v>13</v>
      </c>
      <c r="C134" t="s">
        <v>2</v>
      </c>
      <c r="D134">
        <v>0.14140449930011095</v>
      </c>
      <c r="E134">
        <v>3.6409910593052834E-5</v>
      </c>
      <c r="G134">
        <v>1.42254644082121E-2</v>
      </c>
      <c r="H134" s="1">
        <v>5.9372489798566702E-5</v>
      </c>
      <c r="I134">
        <f>SUM(Sheet1!AH95:AJ95)/1000000</f>
        <v>10.06012148030776</v>
      </c>
      <c r="J134">
        <v>163.06683765901701</v>
      </c>
      <c r="K134">
        <f>G134/I134*100</f>
        <v>0.14140449930011095</v>
      </c>
      <c r="L134">
        <f t="shared" si="1"/>
        <v>3.6409910593052834E-5</v>
      </c>
    </row>
    <row r="135" spans="1:12" x14ac:dyDescent="0.25">
      <c r="A135">
        <v>1996</v>
      </c>
      <c r="B135" t="s">
        <v>13</v>
      </c>
      <c r="C135" t="s">
        <v>2</v>
      </c>
      <c r="D135">
        <v>0.14744580339893917</v>
      </c>
      <c r="E135">
        <v>3.0175287882898148E-5</v>
      </c>
      <c r="G135">
        <v>1.54001810735228E-2</v>
      </c>
      <c r="H135" s="1">
        <v>4.93325685201435E-5</v>
      </c>
      <c r="I135">
        <f>SUM(Sheet1!AH96:AJ96)/1000000</f>
        <v>10.444638449190069</v>
      </c>
      <c r="J135">
        <v>163.486654084592</v>
      </c>
      <c r="K135">
        <f>G135/I135*100</f>
        <v>0.14744580339893917</v>
      </c>
      <c r="L135">
        <f t="shared" si="1"/>
        <v>3.0175287882898148E-5</v>
      </c>
    </row>
    <row r="136" spans="1:12" x14ac:dyDescent="0.25">
      <c r="A136">
        <v>1997</v>
      </c>
      <c r="B136" t="s">
        <v>13</v>
      </c>
      <c r="C136" t="s">
        <v>2</v>
      </c>
      <c r="D136">
        <v>6.2114256967946924E-2</v>
      </c>
      <c r="E136">
        <v>2.9233168474450417E-5</v>
      </c>
      <c r="G136">
        <v>6.1001184566909098E-3</v>
      </c>
      <c r="H136" s="1">
        <v>4.7669603378819002E-5</v>
      </c>
      <c r="I136">
        <f>SUM(Sheet1!AH97:AJ97)/1000000</f>
        <v>9.8208024284002597</v>
      </c>
      <c r="J136">
        <v>163.06683765901701</v>
      </c>
      <c r="K136">
        <f>G136/I136*100</f>
        <v>6.2114256967946924E-2</v>
      </c>
      <c r="L136">
        <f t="shared" si="1"/>
        <v>2.9233168474450417E-5</v>
      </c>
    </row>
    <row r="137" spans="1:12" x14ac:dyDescent="0.25">
      <c r="A137">
        <v>1998</v>
      </c>
      <c r="B137" t="s">
        <v>13</v>
      </c>
      <c r="C137" t="s">
        <v>2</v>
      </c>
      <c r="D137">
        <v>0.22977973004075125</v>
      </c>
      <c r="E137">
        <v>3.4316867345151797E-5</v>
      </c>
      <c r="G137">
        <v>2.48879771085549E-2</v>
      </c>
      <c r="H137" s="1">
        <v>5.5959430363378903E-5</v>
      </c>
      <c r="I137">
        <f>SUM(Sheet1!AH98:AJ98)/1000000</f>
        <v>10.83123263489823</v>
      </c>
      <c r="J137">
        <v>163.06683765901701</v>
      </c>
      <c r="K137">
        <f>G137/I137*100</f>
        <v>0.22977973004075125</v>
      </c>
      <c r="L137">
        <f t="shared" si="1"/>
        <v>3.4316867345151797E-5</v>
      </c>
    </row>
    <row r="138" spans="1:12" x14ac:dyDescent="0.25">
      <c r="A138">
        <v>1999</v>
      </c>
      <c r="B138" t="s">
        <v>13</v>
      </c>
      <c r="C138" t="s">
        <v>2</v>
      </c>
      <c r="D138">
        <v>9.5022284102597637E-2</v>
      </c>
      <c r="E138">
        <v>3.7476470970752183E-5</v>
      </c>
      <c r="G138">
        <v>9.5454022635074499E-3</v>
      </c>
      <c r="H138" s="1">
        <v>6.1111696078205104E-5</v>
      </c>
      <c r="I138">
        <f>SUM(Sheet1!AH99:AJ99)/1000000</f>
        <v>10.045435503529962</v>
      </c>
      <c r="J138">
        <v>163.06683765901701</v>
      </c>
      <c r="K138">
        <f>G138/I138*100</f>
        <v>9.5022284102597637E-2</v>
      </c>
      <c r="L138">
        <f t="shared" si="1"/>
        <v>3.7476470970752183E-5</v>
      </c>
    </row>
    <row r="139" spans="1:12" x14ac:dyDescent="0.25">
      <c r="A139">
        <v>2000</v>
      </c>
      <c r="B139" t="s">
        <v>13</v>
      </c>
      <c r="C139" t="s">
        <v>2</v>
      </c>
      <c r="D139">
        <v>0.43822037722129492</v>
      </c>
      <c r="E139">
        <v>3.6710305706407517E-4</v>
      </c>
      <c r="G139">
        <v>3.8860358282625601E-2</v>
      </c>
      <c r="H139">
        <v>6.0016450503630697E-4</v>
      </c>
      <c r="I139">
        <f>SUM(Sheet1!AH100:AJ100)/1000000</f>
        <v>8.8677661520522317</v>
      </c>
      <c r="J139">
        <v>163.486654084592</v>
      </c>
      <c r="K139">
        <f>G139/I139*100</f>
        <v>0.43822037722129492</v>
      </c>
      <c r="L139">
        <f t="shared" si="1"/>
        <v>3.6710305706407517E-4</v>
      </c>
    </row>
    <row r="140" spans="1:12" x14ac:dyDescent="0.25">
      <c r="A140">
        <v>2001</v>
      </c>
      <c r="B140" t="s">
        <v>13</v>
      </c>
      <c r="C140" t="s">
        <v>2</v>
      </c>
      <c r="D140">
        <v>8.710159417675907E-2</v>
      </c>
      <c r="E140">
        <v>3.347484505994378E-5</v>
      </c>
      <c r="G140">
        <v>8.7855485574534608E-3</v>
      </c>
      <c r="H140" s="1">
        <v>5.4586371250506E-5</v>
      </c>
      <c r="I140">
        <f>SUM(Sheet1!AH101:AJ101)/1000000</f>
        <v>10.08655311132947</v>
      </c>
      <c r="J140">
        <v>163.06683765901701</v>
      </c>
      <c r="K140">
        <f>G140/I140*100</f>
        <v>8.710159417675907E-2</v>
      </c>
      <c r="L140">
        <f t="shared" si="1"/>
        <v>3.347484505994378E-5</v>
      </c>
    </row>
    <row r="141" spans="1:12" x14ac:dyDescent="0.25">
      <c r="A141">
        <v>2002</v>
      </c>
      <c r="B141" t="s">
        <v>13</v>
      </c>
      <c r="C141" t="s">
        <v>2</v>
      </c>
      <c r="D141">
        <v>0.22901782593200309</v>
      </c>
      <c r="E141">
        <v>1.7522588830989748E-5</v>
      </c>
      <c r="G141">
        <v>2.2463510046241301E-2</v>
      </c>
      <c r="H141" s="1">
        <v>2.85735314826871E-5</v>
      </c>
      <c r="I141">
        <f>SUM(Sheet1!AH102:AJ102)/1000000</f>
        <v>9.8086295050721795</v>
      </c>
      <c r="J141">
        <v>163.06683765901701</v>
      </c>
      <c r="K141">
        <f>G141/I141*100</f>
        <v>0.22901782593200309</v>
      </c>
      <c r="L141">
        <f t="shared" si="1"/>
        <v>1.7522588830989748E-5</v>
      </c>
    </row>
    <row r="142" spans="1:12" x14ac:dyDescent="0.25">
      <c r="A142">
        <v>2003</v>
      </c>
      <c r="B142" t="s">
        <v>13</v>
      </c>
      <c r="C142" t="s">
        <v>2</v>
      </c>
      <c r="D142">
        <v>0.10695058145958</v>
      </c>
      <c r="E142">
        <v>1.9799612801190828E-5</v>
      </c>
      <c r="G142">
        <v>1.0883067113695801E-2</v>
      </c>
      <c r="H142" s="1">
        <v>3.2286602463631801E-5</v>
      </c>
      <c r="I142">
        <f>SUM(Sheet1!AH103:AJ103)/1000000</f>
        <v>10.175790505457751</v>
      </c>
      <c r="J142">
        <v>163.06683765901701</v>
      </c>
      <c r="K142">
        <f>G142/I142*100</f>
        <v>0.10695058145958</v>
      </c>
      <c r="L142">
        <f t="shared" si="1"/>
        <v>1.9799612801190828E-5</v>
      </c>
    </row>
    <row r="143" spans="1:12" x14ac:dyDescent="0.25">
      <c r="A143">
        <v>2004</v>
      </c>
      <c r="B143" t="s">
        <v>13</v>
      </c>
      <c r="C143" t="s">
        <v>2</v>
      </c>
      <c r="D143">
        <v>7.6824725408618941E-2</v>
      </c>
      <c r="E143">
        <v>3.1031384274682219E-5</v>
      </c>
      <c r="G143">
        <v>7.6646827710427799E-3</v>
      </c>
      <c r="H143" s="1">
        <v>5.07321718668102E-5</v>
      </c>
      <c r="I143">
        <f>SUM(Sheet1!AH104:AJ104)/1000000</f>
        <v>9.9768436922820189</v>
      </c>
      <c r="J143">
        <v>163.486654084592</v>
      </c>
      <c r="K143">
        <f>G143/I143*100</f>
        <v>7.6824725408618941E-2</v>
      </c>
      <c r="L143">
        <f t="shared" si="1"/>
        <v>3.1031384274682219E-5</v>
      </c>
    </row>
    <row r="144" spans="1:12" x14ac:dyDescent="0.25">
      <c r="A144">
        <v>2005</v>
      </c>
      <c r="B144" t="s">
        <v>13</v>
      </c>
      <c r="C144" t="s">
        <v>2</v>
      </c>
      <c r="D144">
        <v>0.11607625344657128</v>
      </c>
      <c r="E144">
        <v>1.0412792286791659E-5</v>
      </c>
      <c r="G144">
        <v>1.1520861156876901E-2</v>
      </c>
      <c r="H144" s="1">
        <v>1.69798110940732E-5</v>
      </c>
      <c r="I144">
        <f>SUM(Sheet1!AH105:AJ105)/1000000</f>
        <v>9.9252524222620906</v>
      </c>
      <c r="J144">
        <v>163.06683765901701</v>
      </c>
      <c r="K144">
        <f>G144/I144*100</f>
        <v>0.11607625344657128</v>
      </c>
      <c r="L144">
        <f t="shared" si="1"/>
        <v>1.0412792286791659E-5</v>
      </c>
    </row>
    <row r="145" spans="1:12" x14ac:dyDescent="0.25">
      <c r="A145">
        <v>2006</v>
      </c>
      <c r="B145" t="s">
        <v>13</v>
      </c>
      <c r="C145" t="s">
        <v>2</v>
      </c>
      <c r="D145">
        <v>0.18125317890646697</v>
      </c>
      <c r="E145">
        <v>4.954692112262358E-5</v>
      </c>
      <c r="G145">
        <v>1.8183167347904199E-2</v>
      </c>
      <c r="H145" s="1">
        <v>8.0794597432069798E-5</v>
      </c>
      <c r="I145">
        <f>SUM(Sheet1!AH106:AJ106)/1000000</f>
        <v>10.031916382160311</v>
      </c>
      <c r="J145">
        <v>163.06683765901701</v>
      </c>
      <c r="K145">
        <f>G145/I145*100</f>
        <v>0.18125317890646697</v>
      </c>
      <c r="L145">
        <f t="shared" si="1"/>
        <v>4.954692112262358E-5</v>
      </c>
    </row>
    <row r="146" spans="1:12" x14ac:dyDescent="0.25">
      <c r="A146">
        <v>2007</v>
      </c>
      <c r="B146" t="s">
        <v>13</v>
      </c>
      <c r="C146" t="s">
        <v>2</v>
      </c>
      <c r="D146">
        <v>3.1526562324521633E-2</v>
      </c>
      <c r="E146">
        <v>3.6405263117251993E-5</v>
      </c>
      <c r="G146">
        <v>3.2676930486000102E-3</v>
      </c>
      <c r="H146" s="1">
        <v>5.9364911306747298E-5</v>
      </c>
      <c r="I146">
        <f>SUM(Sheet1!AH107:AJ107)/1000000</f>
        <v>10.364888550054092</v>
      </c>
      <c r="J146">
        <v>163.06683765901701</v>
      </c>
      <c r="K146">
        <f>G146/I146*100</f>
        <v>3.1526562324521633E-2</v>
      </c>
      <c r="L146">
        <f t="shared" si="1"/>
        <v>3.6405263117251993E-5</v>
      </c>
    </row>
    <row r="147" spans="1:12" x14ac:dyDescent="0.25">
      <c r="A147">
        <v>2008</v>
      </c>
      <c r="B147" t="s">
        <v>13</v>
      </c>
      <c r="C147" t="s">
        <v>2</v>
      </c>
      <c r="D147">
        <v>2.5721406908457558E-2</v>
      </c>
      <c r="E147">
        <v>1.3410051036006567E-5</v>
      </c>
      <c r="G147">
        <v>2.5447092810265901E-3</v>
      </c>
      <c r="H147" s="1">
        <v>2.1923643749803301E-5</v>
      </c>
      <c r="I147">
        <f>SUM(Sheet1!AH108:AJ108)/1000000</f>
        <v>9.8933518297937812</v>
      </c>
      <c r="J147">
        <v>163.486654084592</v>
      </c>
      <c r="K147">
        <f>G147/I147*100</f>
        <v>2.5721406908457558E-2</v>
      </c>
      <c r="L147">
        <f t="shared" si="1"/>
        <v>1.3410051036006567E-5</v>
      </c>
    </row>
    <row r="148" spans="1:12" x14ac:dyDescent="0.25">
      <c r="A148">
        <v>2009</v>
      </c>
      <c r="B148" t="s">
        <v>13</v>
      </c>
      <c r="C148" t="s">
        <v>2</v>
      </c>
      <c r="D148">
        <v>7.222020986067812E-2</v>
      </c>
      <c r="E148">
        <v>4.3090902661623598E-5</v>
      </c>
      <c r="G148">
        <v>7.2663853800095197E-3</v>
      </c>
      <c r="H148" s="1">
        <v>7.0266972289034801E-5</v>
      </c>
      <c r="I148">
        <f>SUM(Sheet1!AH109:AJ109)/1000000</f>
        <v>10.061429334015081</v>
      </c>
      <c r="J148">
        <v>163.06683765901701</v>
      </c>
      <c r="K148">
        <f>G148/I148*100</f>
        <v>7.222020986067812E-2</v>
      </c>
      <c r="L148">
        <f t="shared" si="1"/>
        <v>4.3090902661623598E-5</v>
      </c>
    </row>
    <row r="149" spans="1:12" x14ac:dyDescent="0.25">
      <c r="A149">
        <v>2010</v>
      </c>
      <c r="B149" t="s">
        <v>13</v>
      </c>
      <c r="C149" t="s">
        <v>2</v>
      </c>
      <c r="D149">
        <v>4.5725668269128189E-2</v>
      </c>
      <c r="E149">
        <v>2.5677004881330574E-5</v>
      </c>
      <c r="G149">
        <v>4.8769372200832203E-3</v>
      </c>
      <c r="H149" s="1">
        <v>4.1870679865537203E-5</v>
      </c>
      <c r="I149">
        <f>SUM(Sheet1!AH110:AJ110)/1000000</f>
        <v>10.66564449398304</v>
      </c>
      <c r="J149">
        <v>163.06683765901701</v>
      </c>
      <c r="K149">
        <f>G149/I149*100</f>
        <v>4.5725668269128189E-2</v>
      </c>
      <c r="L149">
        <f t="shared" si="1"/>
        <v>2.5677004881330574E-5</v>
      </c>
    </row>
    <row r="150" spans="1:12" x14ac:dyDescent="0.25">
      <c r="A150">
        <v>2011</v>
      </c>
      <c r="B150" t="s">
        <v>13</v>
      </c>
      <c r="C150" t="s">
        <v>2</v>
      </c>
      <c r="D150">
        <v>2.4181931238010115E-2</v>
      </c>
      <c r="E150">
        <v>2.7115341937793876E-5</v>
      </c>
      <c r="G150">
        <v>2.5058744694956502E-3</v>
      </c>
      <c r="H150" s="1">
        <v>4.4216130618389699E-5</v>
      </c>
      <c r="I150">
        <f>SUM(Sheet1!AH111:AJ111)/1000000</f>
        <v>10.36259033586539</v>
      </c>
      <c r="J150">
        <v>163.06683765901701</v>
      </c>
      <c r="K150">
        <f>G150/I150*100</f>
        <v>2.4181931238010115E-2</v>
      </c>
      <c r="L150">
        <f t="shared" si="1"/>
        <v>2.7115341937793876E-5</v>
      </c>
    </row>
    <row r="151" spans="1:12" x14ac:dyDescent="0.25">
      <c r="A151">
        <v>2012</v>
      </c>
      <c r="B151" t="s">
        <v>13</v>
      </c>
      <c r="C151" t="s">
        <v>2</v>
      </c>
      <c r="D151">
        <v>8.5931646686877625E-2</v>
      </c>
      <c r="E151">
        <v>3.2326069470961666E-5</v>
      </c>
      <c r="G151">
        <v>9.1337922096175802E-3</v>
      </c>
      <c r="H151" s="1">
        <v>5.2848809375135997E-5</v>
      </c>
      <c r="I151">
        <f>SUM(Sheet1!AH112:AJ112)/1000000</f>
        <v>10.629136717116321</v>
      </c>
      <c r="J151">
        <v>163.486654084592</v>
      </c>
      <c r="K151">
        <f>G151/I151*100</f>
        <v>8.5931646686877625E-2</v>
      </c>
      <c r="L151">
        <f t="shared" si="1"/>
        <v>3.2326069470961666E-5</v>
      </c>
    </row>
    <row r="152" spans="1:12" x14ac:dyDescent="0.25">
      <c r="A152">
        <v>2013</v>
      </c>
      <c r="B152" t="s">
        <v>13</v>
      </c>
      <c r="C152" t="s">
        <v>2</v>
      </c>
      <c r="D152">
        <v>0.10341630438603984</v>
      </c>
      <c r="E152">
        <v>1.6263240828213389E-5</v>
      </c>
      <c r="G152">
        <v>1.0922345639118499E-2</v>
      </c>
      <c r="H152" s="1">
        <v>2.6519952519437699E-5</v>
      </c>
      <c r="I152">
        <f>SUM(Sheet1!AH113:AJ113)/1000000</f>
        <v>10.561531572765141</v>
      </c>
      <c r="J152">
        <v>163.06683765901701</v>
      </c>
      <c r="K152">
        <f>G152/I152*100</f>
        <v>0.10341630438603984</v>
      </c>
      <c r="L152">
        <f t="shared" si="1"/>
        <v>1.6263240828213389E-5</v>
      </c>
    </row>
    <row r="153" spans="1:12" x14ac:dyDescent="0.25">
      <c r="A153">
        <v>2014</v>
      </c>
      <c r="B153" t="s">
        <v>13</v>
      </c>
      <c r="C153" t="s">
        <v>2</v>
      </c>
      <c r="D153">
        <v>6.8837285044457477E-2</v>
      </c>
      <c r="E153">
        <v>3.1694976632536085E-5</v>
      </c>
      <c r="G153">
        <v>7.0073482020086304E-3</v>
      </c>
      <c r="H153" s="1">
        <v>5.1683996091440999E-5</v>
      </c>
      <c r="I153">
        <f>SUM(Sheet1!AH114:AJ114)/1000000</f>
        <v>10.179582471160861</v>
      </c>
      <c r="J153">
        <v>163.06683765901701</v>
      </c>
      <c r="K153">
        <f>G153/I153*100</f>
        <v>6.8837285044457477E-2</v>
      </c>
      <c r="L153">
        <f t="shared" si="1"/>
        <v>3.1694976632536085E-5</v>
      </c>
    </row>
    <row r="154" spans="1:12" x14ac:dyDescent="0.25">
      <c r="A154">
        <v>2015</v>
      </c>
      <c r="B154" t="s">
        <v>13</v>
      </c>
      <c r="C154" t="s">
        <v>2</v>
      </c>
      <c r="D154">
        <v>0.25653886199705056</v>
      </c>
      <c r="E154">
        <v>4.2143459686947957E-5</v>
      </c>
      <c r="G154">
        <v>2.73611627984864E-2</v>
      </c>
      <c r="H154" s="1">
        <v>6.8722006991608705E-5</v>
      </c>
      <c r="I154">
        <f>SUM(Sheet1!AH115:AJ115)/1000000</f>
        <v>10.66550408210705</v>
      </c>
      <c r="J154">
        <v>163.06683765901701</v>
      </c>
      <c r="K154">
        <f>G154/I154*100</f>
        <v>0.25653886199705056</v>
      </c>
      <c r="L154">
        <f t="shared" si="1"/>
        <v>4.2143459686947957E-5</v>
      </c>
    </row>
    <row r="155" spans="1:12" x14ac:dyDescent="0.25">
      <c r="A155">
        <v>2016</v>
      </c>
      <c r="B155" t="s">
        <v>13</v>
      </c>
      <c r="C155" t="s">
        <v>2</v>
      </c>
      <c r="D155">
        <v>0.49088819216605184</v>
      </c>
      <c r="E155">
        <v>3.9976808169146281E-5</v>
      </c>
      <c r="G155">
        <v>4.9125244824437399E-2</v>
      </c>
      <c r="H155" s="1">
        <v>6.5356746085553095E-5</v>
      </c>
      <c r="I155">
        <f>SUM(Sheet1!AH116:AJ116)/1000000</f>
        <v>10.00742034712049</v>
      </c>
      <c r="J155">
        <v>163.486654084592</v>
      </c>
      <c r="K155">
        <f>G155/I155*100</f>
        <v>0.49088819216605184</v>
      </c>
      <c r="L155">
        <f t="shared" si="1"/>
        <v>3.9976808169146281E-5</v>
      </c>
    </row>
    <row r="156" spans="1:12" x14ac:dyDescent="0.25">
      <c r="A156">
        <v>2017</v>
      </c>
      <c r="B156" t="s">
        <v>13</v>
      </c>
      <c r="C156" t="s">
        <v>2</v>
      </c>
      <c r="D156">
        <v>7.0752142655301636E-3</v>
      </c>
      <c r="E156">
        <v>3.429604650891249E-5</v>
      </c>
      <c r="G156">
        <v>6.9396441529245303E-4</v>
      </c>
      <c r="H156" s="1">
        <v>5.5925478484149299E-5</v>
      </c>
      <c r="I156">
        <f>SUM(Sheet1!AH117:AJ117)/1000000</f>
        <v>9.8083872692504599</v>
      </c>
      <c r="J156">
        <v>163.06683765901701</v>
      </c>
      <c r="K156">
        <f>G156/I156*100</f>
        <v>7.0752142655301636E-3</v>
      </c>
      <c r="L156">
        <f t="shared" si="1"/>
        <v>3.429604650891249E-5</v>
      </c>
    </row>
    <row r="157" spans="1:12" x14ac:dyDescent="0.25">
      <c r="A157">
        <v>2018</v>
      </c>
      <c r="B157" t="s">
        <v>13</v>
      </c>
      <c r="C157" t="s">
        <v>2</v>
      </c>
      <c r="D157">
        <v>7.6931193098371597E-2</v>
      </c>
      <c r="E157">
        <v>1.9263628063066993E-5</v>
      </c>
      <c r="G157">
        <v>7.9960933990411102E-3</v>
      </c>
      <c r="H157" s="1">
        <v>3.1412589100838298E-5</v>
      </c>
      <c r="I157">
        <f>SUM(Sheet1!AH118:AJ118)/1000000</f>
        <v>10.393824763404538</v>
      </c>
      <c r="J157">
        <v>163.06683765901701</v>
      </c>
      <c r="K157">
        <f>G157/I157*100</f>
        <v>7.6931193098371597E-2</v>
      </c>
      <c r="L157">
        <f t="shared" si="1"/>
        <v>1.9263628063066993E-5</v>
      </c>
    </row>
    <row r="158" spans="1:12" x14ac:dyDescent="0.25">
      <c r="A158">
        <v>1980</v>
      </c>
      <c r="B158" t="s">
        <v>13</v>
      </c>
      <c r="C158" t="s">
        <v>3</v>
      </c>
      <c r="D158">
        <v>0</v>
      </c>
      <c r="E158">
        <v>0</v>
      </c>
      <c r="G158" s="1">
        <v>0</v>
      </c>
      <c r="H158">
        <v>0</v>
      </c>
      <c r="I158">
        <f>SUM(Sheet1!AH119:AJ119)/1000000</f>
        <v>59.762508667572035</v>
      </c>
      <c r="J158">
        <v>312.50308329868199</v>
      </c>
      <c r="K158">
        <f>G158/I158*100</f>
        <v>0</v>
      </c>
      <c r="L158">
        <f t="shared" si="1"/>
        <v>0</v>
      </c>
    </row>
    <row r="159" spans="1:12" x14ac:dyDescent="0.25">
      <c r="A159">
        <v>1981</v>
      </c>
      <c r="B159" t="s">
        <v>13</v>
      </c>
      <c r="C159" t="s">
        <v>3</v>
      </c>
      <c r="D159">
        <v>0</v>
      </c>
      <c r="E159">
        <v>0</v>
      </c>
      <c r="G159" s="1">
        <v>0</v>
      </c>
      <c r="H159">
        <v>0</v>
      </c>
      <c r="I159">
        <f>SUM(Sheet1!AH120:AJ120)/1000000</f>
        <v>52.777903558353579</v>
      </c>
      <c r="J159">
        <v>311.66556382958203</v>
      </c>
      <c r="K159">
        <f>G159/I159*100</f>
        <v>0</v>
      </c>
      <c r="L159">
        <f t="shared" si="1"/>
        <v>0</v>
      </c>
    </row>
    <row r="160" spans="1:12" x14ac:dyDescent="0.25">
      <c r="A160">
        <v>1982</v>
      </c>
      <c r="B160" t="s">
        <v>13</v>
      </c>
      <c r="C160" t="s">
        <v>3</v>
      </c>
      <c r="D160">
        <v>0</v>
      </c>
      <c r="E160">
        <v>0</v>
      </c>
      <c r="G160" s="1">
        <v>0</v>
      </c>
      <c r="H160">
        <v>0</v>
      </c>
      <c r="I160">
        <f>SUM(Sheet1!AH121:AJ121)/1000000</f>
        <v>53.082789737004703</v>
      </c>
      <c r="J160">
        <v>311.66556382958203</v>
      </c>
      <c r="K160">
        <f>G160/I160*100</f>
        <v>0</v>
      </c>
      <c r="L160">
        <f t="shared" si="1"/>
        <v>0</v>
      </c>
    </row>
    <row r="161" spans="1:12" x14ac:dyDescent="0.25">
      <c r="A161">
        <v>1983</v>
      </c>
      <c r="B161" t="s">
        <v>13</v>
      </c>
      <c r="C161" t="s">
        <v>3</v>
      </c>
      <c r="D161">
        <v>0</v>
      </c>
      <c r="E161">
        <v>0</v>
      </c>
      <c r="G161" s="1">
        <v>0</v>
      </c>
      <c r="H161">
        <v>0</v>
      </c>
      <c r="I161">
        <f>SUM(Sheet1!AH122:AJ122)/1000000</f>
        <v>56.089178719785792</v>
      </c>
      <c r="J161">
        <v>311.66556382958203</v>
      </c>
      <c r="K161">
        <f>G161/I161*100</f>
        <v>0</v>
      </c>
      <c r="L161">
        <f t="shared" si="1"/>
        <v>0</v>
      </c>
    </row>
    <row r="162" spans="1:12" x14ac:dyDescent="0.25">
      <c r="A162">
        <v>1984</v>
      </c>
      <c r="B162" t="s">
        <v>13</v>
      </c>
      <c r="C162" t="s">
        <v>3</v>
      </c>
      <c r="D162">
        <v>3.851594921919423E-4</v>
      </c>
      <c r="E162">
        <v>0</v>
      </c>
      <c r="G162">
        <v>2.1439999999978501E-4</v>
      </c>
      <c r="H162">
        <v>0</v>
      </c>
      <c r="I162">
        <f>SUM(Sheet1!AH123:AJ123)/1000000</f>
        <v>55.665251498706375</v>
      </c>
      <c r="J162">
        <v>312.50308329868199</v>
      </c>
      <c r="K162">
        <f>G162/I162*100</f>
        <v>3.851594921919423E-4</v>
      </c>
      <c r="L162">
        <f t="shared" si="1"/>
        <v>0</v>
      </c>
    </row>
    <row r="163" spans="1:12" x14ac:dyDescent="0.25">
      <c r="A163">
        <v>1985</v>
      </c>
      <c r="B163" t="s">
        <v>13</v>
      </c>
      <c r="C163" t="s">
        <v>3</v>
      </c>
      <c r="D163">
        <v>0</v>
      </c>
      <c r="E163">
        <v>0</v>
      </c>
      <c r="G163" s="1">
        <v>0</v>
      </c>
      <c r="H163">
        <v>0</v>
      </c>
      <c r="I163">
        <f>SUM(Sheet1!AH124:AJ124)/1000000</f>
        <v>62.893368826425274</v>
      </c>
      <c r="J163">
        <v>311.66556382958203</v>
      </c>
      <c r="K163">
        <f>G163/I163*100</f>
        <v>0</v>
      </c>
      <c r="L163">
        <f t="shared" si="1"/>
        <v>0</v>
      </c>
    </row>
    <row r="164" spans="1:12" x14ac:dyDescent="0.25">
      <c r="A164">
        <v>1986</v>
      </c>
      <c r="B164" t="s">
        <v>13</v>
      </c>
      <c r="C164" t="s">
        <v>3</v>
      </c>
      <c r="D164">
        <v>7.9173166619929126E-5</v>
      </c>
      <c r="E164">
        <v>0</v>
      </c>
      <c r="G164" s="1">
        <v>4.5599999999781097E-5</v>
      </c>
      <c r="H164">
        <v>0</v>
      </c>
      <c r="I164">
        <f>SUM(Sheet1!AH125:AJ125)/1000000</f>
        <v>57.595271158830805</v>
      </c>
      <c r="J164">
        <v>311.66556382958203</v>
      </c>
      <c r="K164">
        <f>G164/I164*100</f>
        <v>7.9173166619929126E-5</v>
      </c>
      <c r="L164">
        <f t="shared" si="1"/>
        <v>0</v>
      </c>
    </row>
    <row r="165" spans="1:12" x14ac:dyDescent="0.25">
      <c r="A165">
        <v>1987</v>
      </c>
      <c r="B165" t="s">
        <v>13</v>
      </c>
      <c r="C165" t="s">
        <v>3</v>
      </c>
      <c r="D165">
        <v>0</v>
      </c>
      <c r="E165">
        <v>0</v>
      </c>
      <c r="G165" s="1">
        <v>0</v>
      </c>
      <c r="H165">
        <v>0</v>
      </c>
      <c r="I165">
        <f>SUM(Sheet1!AH126:AJ126)/1000000</f>
        <v>62.488488101541336</v>
      </c>
      <c r="J165">
        <v>311.66556382958203</v>
      </c>
      <c r="K165">
        <f>G165/I165*100</f>
        <v>0</v>
      </c>
      <c r="L165">
        <f t="shared" si="1"/>
        <v>0</v>
      </c>
    </row>
    <row r="166" spans="1:12" x14ac:dyDescent="0.25">
      <c r="A166">
        <v>1988</v>
      </c>
      <c r="B166" t="s">
        <v>13</v>
      </c>
      <c r="C166" t="s">
        <v>3</v>
      </c>
      <c r="D166">
        <v>0</v>
      </c>
      <c r="E166">
        <v>0</v>
      </c>
      <c r="G166" s="1">
        <v>0</v>
      </c>
      <c r="H166">
        <v>0</v>
      </c>
      <c r="I166">
        <f>SUM(Sheet1!AH127:AJ127)/1000000</f>
        <v>54.180828080139676</v>
      </c>
      <c r="J166">
        <v>312.50308329868199</v>
      </c>
      <c r="K166">
        <f>G166/I166*100</f>
        <v>0</v>
      </c>
      <c r="L166">
        <f t="shared" si="1"/>
        <v>0</v>
      </c>
    </row>
    <row r="167" spans="1:12" x14ac:dyDescent="0.25">
      <c r="A167">
        <v>1989</v>
      </c>
      <c r="B167" t="s">
        <v>13</v>
      </c>
      <c r="C167" t="s">
        <v>3</v>
      </c>
      <c r="D167">
        <v>0</v>
      </c>
      <c r="E167">
        <v>0</v>
      </c>
      <c r="G167" s="1">
        <v>0</v>
      </c>
      <c r="H167">
        <v>0</v>
      </c>
      <c r="I167">
        <f>SUM(Sheet1!AH128:AJ128)/1000000</f>
        <v>55.040376513219485</v>
      </c>
      <c r="J167">
        <v>311.66556382958203</v>
      </c>
      <c r="K167">
        <f>G167/I167*100</f>
        <v>0</v>
      </c>
      <c r="L167">
        <f t="shared" si="1"/>
        <v>0</v>
      </c>
    </row>
    <row r="168" spans="1:12" x14ac:dyDescent="0.25">
      <c r="A168">
        <v>1990</v>
      </c>
      <c r="B168" t="s">
        <v>13</v>
      </c>
      <c r="C168" t="s">
        <v>3</v>
      </c>
      <c r="D168">
        <v>7.984460453490059E-5</v>
      </c>
      <c r="E168">
        <v>0</v>
      </c>
      <c r="G168" s="1">
        <v>4.3999999999787902E-5</v>
      </c>
      <c r="H168">
        <v>0</v>
      </c>
      <c r="I168">
        <f>SUM(Sheet1!AH129:AJ129)/1000000</f>
        <v>55.107042305601531</v>
      </c>
      <c r="J168">
        <v>311.66556382958203</v>
      </c>
      <c r="K168">
        <f>G168/I168*100</f>
        <v>7.984460453490059E-5</v>
      </c>
      <c r="L168">
        <f t="shared" si="1"/>
        <v>0</v>
      </c>
    </row>
    <row r="169" spans="1:12" x14ac:dyDescent="0.25">
      <c r="A169">
        <v>1991</v>
      </c>
      <c r="B169" t="s">
        <v>13</v>
      </c>
      <c r="C169" t="s">
        <v>3</v>
      </c>
      <c r="D169">
        <v>2.8952748025952842E-4</v>
      </c>
      <c r="E169">
        <v>0</v>
      </c>
      <c r="G169">
        <v>1.5759999999977899E-4</v>
      </c>
      <c r="H169">
        <v>0</v>
      </c>
      <c r="I169">
        <f>SUM(Sheet1!AH130:AJ130)/1000000</f>
        <v>54.433520389328343</v>
      </c>
      <c r="J169">
        <v>311.66556382958203</v>
      </c>
      <c r="K169">
        <f>G169/I169*100</f>
        <v>2.8952748025952842E-4</v>
      </c>
      <c r="L169">
        <f t="shared" si="1"/>
        <v>0</v>
      </c>
    </row>
    <row r="170" spans="1:12" x14ac:dyDescent="0.25">
      <c r="A170">
        <v>1992</v>
      </c>
      <c r="B170" t="s">
        <v>13</v>
      </c>
      <c r="C170" t="s">
        <v>3</v>
      </c>
      <c r="D170">
        <v>0</v>
      </c>
      <c r="E170">
        <v>0</v>
      </c>
      <c r="G170" s="1">
        <v>0</v>
      </c>
      <c r="H170">
        <v>0</v>
      </c>
      <c r="I170">
        <f>SUM(Sheet1!AH131:AJ131)/1000000</f>
        <v>50.809680494073618</v>
      </c>
      <c r="J170">
        <v>312.50308329868199</v>
      </c>
      <c r="K170">
        <f>G170/I170*100</f>
        <v>0</v>
      </c>
      <c r="L170">
        <f t="shared" ref="L170:L233" si="2">H170/J170*100</f>
        <v>0</v>
      </c>
    </row>
    <row r="171" spans="1:12" x14ac:dyDescent="0.25">
      <c r="A171">
        <v>1993</v>
      </c>
      <c r="B171" t="s">
        <v>13</v>
      </c>
      <c r="C171" t="s">
        <v>3</v>
      </c>
      <c r="D171">
        <v>2.1741180814029157E-3</v>
      </c>
      <c r="E171">
        <v>0</v>
      </c>
      <c r="G171">
        <v>1.09959999999978E-3</v>
      </c>
      <c r="H171">
        <v>0</v>
      </c>
      <c r="I171">
        <f>SUM(Sheet1!AH132:AJ132)/1000000</f>
        <v>50.576829722616985</v>
      </c>
      <c r="J171">
        <v>311.66556382958203</v>
      </c>
      <c r="K171">
        <f>G171/I171*100</f>
        <v>2.1741180814029157E-3</v>
      </c>
      <c r="L171">
        <f t="shared" si="2"/>
        <v>0</v>
      </c>
    </row>
    <row r="172" spans="1:12" x14ac:dyDescent="0.25">
      <c r="A172">
        <v>1994</v>
      </c>
      <c r="B172" t="s">
        <v>13</v>
      </c>
      <c r="C172" t="s">
        <v>3</v>
      </c>
      <c r="D172">
        <v>2.4469546195994172E-3</v>
      </c>
      <c r="E172">
        <v>0</v>
      </c>
      <c r="G172">
        <v>1.2735999999997701E-3</v>
      </c>
      <c r="H172">
        <v>0</v>
      </c>
      <c r="I172">
        <f>SUM(Sheet1!AH133:AJ133)/1000000</f>
        <v>52.048370239423036</v>
      </c>
      <c r="J172">
        <v>311.66556382958203</v>
      </c>
      <c r="K172">
        <f>G172/I172*100</f>
        <v>2.4469546195994172E-3</v>
      </c>
      <c r="L172">
        <f t="shared" si="2"/>
        <v>0</v>
      </c>
    </row>
    <row r="173" spans="1:12" x14ac:dyDescent="0.25">
      <c r="A173">
        <v>1995</v>
      </c>
      <c r="B173" t="s">
        <v>13</v>
      </c>
      <c r="C173" t="s">
        <v>3</v>
      </c>
      <c r="D173">
        <v>1.4752082725599076E-3</v>
      </c>
      <c r="E173">
        <v>0</v>
      </c>
      <c r="G173">
        <v>8.3159999999977497E-4</v>
      </c>
      <c r="H173">
        <v>0</v>
      </c>
      <c r="I173">
        <f>SUM(Sheet1!AH134:AJ134)/1000000</f>
        <v>56.371701234884725</v>
      </c>
      <c r="J173">
        <v>311.66556382958203</v>
      </c>
      <c r="K173">
        <f>G173/I173*100</f>
        <v>1.4752082725599076E-3</v>
      </c>
      <c r="L173">
        <f t="shared" si="2"/>
        <v>0</v>
      </c>
    </row>
    <row r="174" spans="1:12" x14ac:dyDescent="0.25">
      <c r="A174">
        <v>1996</v>
      </c>
      <c r="B174" t="s">
        <v>13</v>
      </c>
      <c r="C174" t="s">
        <v>3</v>
      </c>
      <c r="D174">
        <v>2.9349104912487984E-3</v>
      </c>
      <c r="E174">
        <v>0</v>
      </c>
      <c r="G174">
        <v>1.37879999999979E-3</v>
      </c>
      <c r="H174">
        <v>0</v>
      </c>
      <c r="I174">
        <f>SUM(Sheet1!AH135:AJ135)/1000000</f>
        <v>46.979286220518205</v>
      </c>
      <c r="J174">
        <v>312.50308329868199</v>
      </c>
      <c r="K174">
        <f>G174/I174*100</f>
        <v>2.9349104912487984E-3</v>
      </c>
      <c r="L174">
        <f t="shared" si="2"/>
        <v>0</v>
      </c>
    </row>
    <row r="175" spans="1:12" x14ac:dyDescent="0.25">
      <c r="A175">
        <v>1997</v>
      </c>
      <c r="B175" t="s">
        <v>13</v>
      </c>
      <c r="C175" t="s">
        <v>3</v>
      </c>
      <c r="D175">
        <v>3.2361380400346969E-3</v>
      </c>
      <c r="E175">
        <v>5.3073575106653078E-7</v>
      </c>
      <c r="G175">
        <v>1.4871999999997701E-3</v>
      </c>
      <c r="H175" s="1">
        <v>1.6541205710066699E-6</v>
      </c>
      <c r="I175">
        <f>SUM(Sheet1!AH136:AJ136)/1000000</f>
        <v>45.956012432146586</v>
      </c>
      <c r="J175">
        <v>311.66556382958203</v>
      </c>
      <c r="K175">
        <f>G175/I175*100</f>
        <v>3.2361380400346969E-3</v>
      </c>
      <c r="L175">
        <f t="shared" si="2"/>
        <v>5.3073575106653078E-7</v>
      </c>
    </row>
    <row r="176" spans="1:12" x14ac:dyDescent="0.25">
      <c r="A176">
        <v>1998</v>
      </c>
      <c r="B176" t="s">
        <v>13</v>
      </c>
      <c r="C176" t="s">
        <v>3</v>
      </c>
      <c r="D176">
        <v>13.766916393684056</v>
      </c>
      <c r="E176">
        <v>0</v>
      </c>
      <c r="G176">
        <v>8.8872791897810899</v>
      </c>
      <c r="H176">
        <v>0</v>
      </c>
      <c r="I176">
        <f>SUM(Sheet1!AH137:AJ137)/1000000</f>
        <v>64.555336399503148</v>
      </c>
      <c r="J176">
        <v>311.66556382958203</v>
      </c>
      <c r="K176">
        <f>G176/I176*100</f>
        <v>13.766916393684056</v>
      </c>
      <c r="L176">
        <f t="shared" si="2"/>
        <v>0</v>
      </c>
    </row>
    <row r="177" spans="1:12" x14ac:dyDescent="0.25">
      <c r="A177">
        <v>1999</v>
      </c>
      <c r="B177" t="s">
        <v>13</v>
      </c>
      <c r="C177" t="s">
        <v>3</v>
      </c>
      <c r="D177">
        <v>2.5092337185135755E-3</v>
      </c>
      <c r="E177">
        <v>0</v>
      </c>
      <c r="G177">
        <v>1.2103999999997701E-3</v>
      </c>
      <c r="H177">
        <v>0</v>
      </c>
      <c r="I177">
        <f>SUM(Sheet1!AH138:AJ138)/1000000</f>
        <v>48.237834167029646</v>
      </c>
      <c r="J177">
        <v>311.66556382958203</v>
      </c>
      <c r="K177">
        <f>G177/I177*100</f>
        <v>2.5092337185135755E-3</v>
      </c>
      <c r="L177">
        <f t="shared" si="2"/>
        <v>0</v>
      </c>
    </row>
    <row r="178" spans="1:12" x14ac:dyDescent="0.25">
      <c r="A178">
        <v>2000</v>
      </c>
      <c r="B178" t="s">
        <v>13</v>
      </c>
      <c r="C178" t="s">
        <v>3</v>
      </c>
      <c r="D178">
        <v>0.27569728870279253</v>
      </c>
      <c r="E178">
        <v>5.4999350267932504E-5</v>
      </c>
      <c r="G178">
        <v>9.4372335327363902E-2</v>
      </c>
      <c r="H178">
        <v>1.7187466538153099E-4</v>
      </c>
      <c r="I178">
        <f>SUM(Sheet1!AH139:AJ139)/1000000</f>
        <v>34.230418358992011</v>
      </c>
      <c r="J178">
        <v>312.50308329868199</v>
      </c>
      <c r="K178">
        <f>G178/I178*100</f>
        <v>0.27569728870279253</v>
      </c>
      <c r="L178">
        <f t="shared" si="2"/>
        <v>5.4999350267932504E-5</v>
      </c>
    </row>
    <row r="179" spans="1:12" x14ac:dyDescent="0.25">
      <c r="A179">
        <v>2001</v>
      </c>
      <c r="B179" t="s">
        <v>13</v>
      </c>
      <c r="C179" t="s">
        <v>3</v>
      </c>
      <c r="D179">
        <v>0</v>
      </c>
      <c r="E179">
        <v>0</v>
      </c>
      <c r="G179" s="1">
        <v>0</v>
      </c>
      <c r="H179">
        <v>0</v>
      </c>
      <c r="I179">
        <f>SUM(Sheet1!AH140:AJ140)/1000000</f>
        <v>53.765102306388549</v>
      </c>
      <c r="J179">
        <v>311.66556382958203</v>
      </c>
      <c r="K179">
        <f>G179/I179*100</f>
        <v>0</v>
      </c>
      <c r="L179">
        <f t="shared" si="2"/>
        <v>0</v>
      </c>
    </row>
    <row r="180" spans="1:12" x14ac:dyDescent="0.25">
      <c r="A180">
        <v>2002</v>
      </c>
      <c r="B180" t="s">
        <v>13</v>
      </c>
      <c r="C180" t="s">
        <v>3</v>
      </c>
      <c r="D180">
        <v>0</v>
      </c>
      <c r="E180">
        <v>0</v>
      </c>
      <c r="G180" s="1">
        <v>0</v>
      </c>
      <c r="H180">
        <v>0</v>
      </c>
      <c r="I180">
        <f>SUM(Sheet1!AH141:AJ141)/1000000</f>
        <v>49.572391285185432</v>
      </c>
      <c r="J180">
        <v>311.66556382958203</v>
      </c>
      <c r="K180">
        <f>G180/I180*100</f>
        <v>0</v>
      </c>
      <c r="L180">
        <f t="shared" si="2"/>
        <v>0</v>
      </c>
    </row>
    <row r="181" spans="1:12" x14ac:dyDescent="0.25">
      <c r="A181">
        <v>2003</v>
      </c>
      <c r="B181" t="s">
        <v>13</v>
      </c>
      <c r="C181" t="s">
        <v>3</v>
      </c>
      <c r="D181">
        <v>2.991751809887045E-3</v>
      </c>
      <c r="E181">
        <v>0</v>
      </c>
      <c r="G181">
        <v>1.4367999999997899E-3</v>
      </c>
      <c r="H181">
        <v>0</v>
      </c>
      <c r="I181">
        <f>SUM(Sheet1!AH142:AJ142)/1000000</f>
        <v>48.025374138706951</v>
      </c>
      <c r="J181">
        <v>311.66556382958203</v>
      </c>
      <c r="K181">
        <f>G181/I181*100</f>
        <v>2.991751809887045E-3</v>
      </c>
      <c r="L181">
        <f t="shared" si="2"/>
        <v>0</v>
      </c>
    </row>
    <row r="182" spans="1:12" x14ac:dyDescent="0.25">
      <c r="A182">
        <v>2004</v>
      </c>
      <c r="B182" t="s">
        <v>13</v>
      </c>
      <c r="C182" t="s">
        <v>3</v>
      </c>
      <c r="D182">
        <v>0</v>
      </c>
      <c r="E182">
        <v>0</v>
      </c>
      <c r="G182" s="1">
        <v>0</v>
      </c>
      <c r="H182">
        <v>0</v>
      </c>
      <c r="I182">
        <f>SUM(Sheet1!AH143:AJ143)/1000000</f>
        <v>44.878455804331814</v>
      </c>
      <c r="J182">
        <v>312.50308329868199</v>
      </c>
      <c r="K182">
        <f>G182/I182*100</f>
        <v>0</v>
      </c>
      <c r="L182">
        <f t="shared" si="2"/>
        <v>0</v>
      </c>
    </row>
    <row r="183" spans="1:12" x14ac:dyDescent="0.25">
      <c r="A183">
        <v>2005</v>
      </c>
      <c r="B183" t="s">
        <v>13</v>
      </c>
      <c r="C183" t="s">
        <v>3</v>
      </c>
      <c r="D183">
        <v>0</v>
      </c>
      <c r="E183">
        <v>0</v>
      </c>
      <c r="G183" s="1">
        <v>0</v>
      </c>
      <c r="H183">
        <v>0</v>
      </c>
      <c r="I183">
        <f>SUM(Sheet1!AH144:AJ144)/1000000</f>
        <v>47.58848482348337</v>
      </c>
      <c r="J183">
        <v>311.66556382958203</v>
      </c>
      <c r="K183">
        <f>G183/I183*100</f>
        <v>0</v>
      </c>
      <c r="L183">
        <f t="shared" si="2"/>
        <v>0</v>
      </c>
    </row>
    <row r="184" spans="1:12" x14ac:dyDescent="0.25">
      <c r="A184">
        <v>2006</v>
      </c>
      <c r="B184" t="s">
        <v>13</v>
      </c>
      <c r="C184" t="s">
        <v>3</v>
      </c>
      <c r="D184">
        <v>4.5531111759340749E-3</v>
      </c>
      <c r="E184">
        <v>0</v>
      </c>
      <c r="G184">
        <v>2.06279999999985E-3</v>
      </c>
      <c r="H184">
        <v>0</v>
      </c>
      <c r="I184">
        <f>SUM(Sheet1!AH145:AJ145)/1000000</f>
        <v>45.305285118074558</v>
      </c>
      <c r="J184">
        <v>311.66556382958203</v>
      </c>
      <c r="K184">
        <f>G184/I184*100</f>
        <v>4.5531111759340749E-3</v>
      </c>
      <c r="L184">
        <f t="shared" si="2"/>
        <v>0</v>
      </c>
    </row>
    <row r="185" spans="1:12" x14ac:dyDescent="0.25">
      <c r="A185">
        <v>2007</v>
      </c>
      <c r="B185" t="s">
        <v>13</v>
      </c>
      <c r="C185" t="s">
        <v>3</v>
      </c>
      <c r="D185">
        <v>1.4401692267481808E-3</v>
      </c>
      <c r="E185">
        <v>0</v>
      </c>
      <c r="G185">
        <v>7.7359999999979004E-4</v>
      </c>
      <c r="H185">
        <v>0</v>
      </c>
      <c r="I185">
        <f>SUM(Sheet1!AH146:AJ146)/1000000</f>
        <v>53.715909605049283</v>
      </c>
      <c r="J185">
        <v>311.66556382958203</v>
      </c>
      <c r="K185">
        <f>G185/I185*100</f>
        <v>1.4401692267481808E-3</v>
      </c>
      <c r="L185">
        <f t="shared" si="2"/>
        <v>0</v>
      </c>
    </row>
    <row r="186" spans="1:12" x14ac:dyDescent="0.25">
      <c r="A186">
        <v>2008</v>
      </c>
      <c r="B186" t="s">
        <v>13</v>
      </c>
      <c r="C186" t="s">
        <v>3</v>
      </c>
      <c r="D186">
        <v>2.9497746032726316E-4</v>
      </c>
      <c r="E186">
        <v>0</v>
      </c>
      <c r="G186">
        <v>1.3319999999978499E-4</v>
      </c>
      <c r="H186">
        <v>0</v>
      </c>
      <c r="I186">
        <f>SUM(Sheet1!AH147:AJ147)/1000000</f>
        <v>45.155992546686811</v>
      </c>
      <c r="J186">
        <v>312.50308329868199</v>
      </c>
      <c r="K186">
        <f>G186/I186*100</f>
        <v>2.9497746032726316E-4</v>
      </c>
      <c r="L186">
        <f t="shared" si="2"/>
        <v>0</v>
      </c>
    </row>
    <row r="187" spans="1:12" x14ac:dyDescent="0.25">
      <c r="A187">
        <v>2009</v>
      </c>
      <c r="B187" t="s">
        <v>13</v>
      </c>
      <c r="C187" t="s">
        <v>3</v>
      </c>
      <c r="D187">
        <v>0</v>
      </c>
      <c r="E187">
        <v>0</v>
      </c>
      <c r="G187" s="1">
        <v>0</v>
      </c>
      <c r="H187">
        <v>0</v>
      </c>
      <c r="I187">
        <f>SUM(Sheet1!AH148:AJ148)/1000000</f>
        <v>43.434772831575891</v>
      </c>
      <c r="J187">
        <v>311.66556382958203</v>
      </c>
      <c r="K187">
        <f>G187/I187*100</f>
        <v>0</v>
      </c>
      <c r="L187">
        <f t="shared" si="2"/>
        <v>0</v>
      </c>
    </row>
    <row r="188" spans="1:12" x14ac:dyDescent="0.25">
      <c r="A188">
        <v>2010</v>
      </c>
      <c r="B188" t="s">
        <v>13</v>
      </c>
      <c r="C188" t="s">
        <v>3</v>
      </c>
      <c r="D188">
        <v>0</v>
      </c>
      <c r="E188">
        <v>0</v>
      </c>
      <c r="G188" s="1">
        <v>0</v>
      </c>
      <c r="H188">
        <v>0</v>
      </c>
      <c r="I188">
        <f>SUM(Sheet1!AH149:AJ149)/1000000</f>
        <v>58.04635670707912</v>
      </c>
      <c r="J188">
        <v>311.66556382958203</v>
      </c>
      <c r="K188">
        <f>G188/I188*100</f>
        <v>0</v>
      </c>
      <c r="L188">
        <f t="shared" si="2"/>
        <v>0</v>
      </c>
    </row>
    <row r="189" spans="1:12" x14ac:dyDescent="0.25">
      <c r="A189">
        <v>2011</v>
      </c>
      <c r="B189" t="s">
        <v>13</v>
      </c>
      <c r="C189" t="s">
        <v>3</v>
      </c>
      <c r="D189">
        <v>1.6414556039123587E-3</v>
      </c>
      <c r="E189">
        <v>0</v>
      </c>
      <c r="G189">
        <v>8.2399999999977099E-4</v>
      </c>
      <c r="H189">
        <v>0</v>
      </c>
      <c r="I189">
        <f>SUM(Sheet1!AH150:AJ150)/1000000</f>
        <v>50.199347337557739</v>
      </c>
      <c r="J189">
        <v>311.66556382958203</v>
      </c>
      <c r="K189">
        <f>G189/I189*100</f>
        <v>1.6414556039123587E-3</v>
      </c>
      <c r="L189">
        <f t="shared" si="2"/>
        <v>0</v>
      </c>
    </row>
    <row r="190" spans="1:12" x14ac:dyDescent="0.25">
      <c r="A190">
        <v>2012</v>
      </c>
      <c r="B190" t="s">
        <v>13</v>
      </c>
      <c r="C190" t="s">
        <v>3</v>
      </c>
      <c r="D190">
        <v>0</v>
      </c>
      <c r="E190">
        <v>1.481257109158802E-6</v>
      </c>
      <c r="G190" s="1">
        <v>0</v>
      </c>
      <c r="H190" s="1">
        <v>4.6289741377021799E-6</v>
      </c>
      <c r="I190">
        <f>SUM(Sheet1!AH151:AJ151)/1000000</f>
        <v>49.797118238191253</v>
      </c>
      <c r="J190">
        <v>312.50308329868199</v>
      </c>
      <c r="K190">
        <f>G190/I190*100</f>
        <v>0</v>
      </c>
      <c r="L190">
        <f t="shared" si="2"/>
        <v>1.481257109158802E-6</v>
      </c>
    </row>
    <row r="191" spans="1:12" x14ac:dyDescent="0.25">
      <c r="A191">
        <v>2013</v>
      </c>
      <c r="B191" t="s">
        <v>13</v>
      </c>
      <c r="C191" t="s">
        <v>3</v>
      </c>
      <c r="D191">
        <v>0</v>
      </c>
      <c r="E191">
        <v>0</v>
      </c>
      <c r="G191" s="1">
        <v>0</v>
      </c>
      <c r="H191">
        <v>0</v>
      </c>
      <c r="I191">
        <f>SUM(Sheet1!AH152:AJ152)/1000000</f>
        <v>52.432286145786549</v>
      </c>
      <c r="J191">
        <v>311.66556382958203</v>
      </c>
      <c r="K191">
        <f>G191/I191*100</f>
        <v>0</v>
      </c>
      <c r="L191">
        <f t="shared" si="2"/>
        <v>0</v>
      </c>
    </row>
    <row r="192" spans="1:12" x14ac:dyDescent="0.25">
      <c r="A192">
        <v>2014</v>
      </c>
      <c r="B192" t="s">
        <v>13</v>
      </c>
      <c r="C192" t="s">
        <v>3</v>
      </c>
      <c r="D192">
        <v>0</v>
      </c>
      <c r="E192">
        <v>0</v>
      </c>
      <c r="G192" s="1">
        <v>0</v>
      </c>
      <c r="H192">
        <v>0</v>
      </c>
      <c r="I192">
        <f>SUM(Sheet1!AH153:AJ153)/1000000</f>
        <v>50.641395637648664</v>
      </c>
      <c r="J192">
        <v>311.66556382958203</v>
      </c>
      <c r="K192">
        <f>G192/I192*100</f>
        <v>0</v>
      </c>
      <c r="L192">
        <f t="shared" si="2"/>
        <v>0</v>
      </c>
    </row>
    <row r="193" spans="1:12" x14ac:dyDescent="0.25">
      <c r="A193">
        <v>2015</v>
      </c>
      <c r="B193" t="s">
        <v>13</v>
      </c>
      <c r="C193" t="s">
        <v>3</v>
      </c>
      <c r="D193">
        <v>4.9890681784193975E-3</v>
      </c>
      <c r="E193">
        <v>0</v>
      </c>
      <c r="G193">
        <v>2.54519999999986E-3</v>
      </c>
      <c r="H193">
        <v>0</v>
      </c>
      <c r="I193">
        <f>SUM(Sheet1!AH154:AJ154)/1000000</f>
        <v>51.015538553057276</v>
      </c>
      <c r="J193">
        <v>311.66556382958203</v>
      </c>
      <c r="K193">
        <f>G193/I193*100</f>
        <v>4.9890681784193975E-3</v>
      </c>
      <c r="L193">
        <f t="shared" si="2"/>
        <v>0</v>
      </c>
    </row>
    <row r="194" spans="1:12" x14ac:dyDescent="0.25">
      <c r="A194">
        <v>2016</v>
      </c>
      <c r="B194" t="s">
        <v>13</v>
      </c>
      <c r="C194" t="s">
        <v>3</v>
      </c>
      <c r="D194">
        <v>0</v>
      </c>
      <c r="E194">
        <v>0</v>
      </c>
      <c r="G194" s="1">
        <v>0</v>
      </c>
      <c r="H194">
        <v>0</v>
      </c>
      <c r="I194">
        <f>SUM(Sheet1!AH155:AJ155)/1000000</f>
        <v>56.508312974553291</v>
      </c>
      <c r="J194">
        <v>312.50308329868199</v>
      </c>
      <c r="K194">
        <f>G194/I194*100</f>
        <v>0</v>
      </c>
      <c r="L194">
        <f t="shared" si="2"/>
        <v>0</v>
      </c>
    </row>
    <row r="195" spans="1:12" x14ac:dyDescent="0.25">
      <c r="A195">
        <v>2017</v>
      </c>
      <c r="B195" t="s">
        <v>13</v>
      </c>
      <c r="C195" t="s">
        <v>3</v>
      </c>
      <c r="D195">
        <v>0</v>
      </c>
      <c r="E195">
        <v>0</v>
      </c>
      <c r="G195" s="1">
        <v>0</v>
      </c>
      <c r="H195">
        <v>0</v>
      </c>
      <c r="I195">
        <f>SUM(Sheet1!AH156:AJ156)/1000000</f>
        <v>47.305435834475304</v>
      </c>
      <c r="J195">
        <v>311.66556382958203</v>
      </c>
      <c r="K195">
        <f>G195/I195*100</f>
        <v>0</v>
      </c>
      <c r="L195">
        <f t="shared" si="2"/>
        <v>0</v>
      </c>
    </row>
    <row r="196" spans="1:12" x14ac:dyDescent="0.25">
      <c r="A196">
        <v>2018</v>
      </c>
      <c r="B196" t="s">
        <v>13</v>
      </c>
      <c r="C196" t="s">
        <v>3</v>
      </c>
      <c r="D196">
        <v>0</v>
      </c>
      <c r="E196">
        <v>0</v>
      </c>
      <c r="G196" s="1">
        <v>0</v>
      </c>
      <c r="H196">
        <v>0</v>
      </c>
      <c r="I196">
        <f>SUM(Sheet1!AH157:AJ157)/1000000</f>
        <v>58.291902478656446</v>
      </c>
      <c r="J196">
        <v>311.66556382958203</v>
      </c>
      <c r="K196">
        <f>G196/I196*100</f>
        <v>0</v>
      </c>
      <c r="L196">
        <f t="shared" si="2"/>
        <v>0</v>
      </c>
    </row>
    <row r="197" spans="1:12" x14ac:dyDescent="0.25">
      <c r="A197">
        <v>1980</v>
      </c>
      <c r="B197" t="s">
        <v>13</v>
      </c>
      <c r="C197" t="s">
        <v>4</v>
      </c>
      <c r="D197">
        <v>3.6727167246035988</v>
      </c>
      <c r="E197">
        <v>6.678725830967755E-2</v>
      </c>
      <c r="G197">
        <v>1.0839033694579401</v>
      </c>
      <c r="H197">
        <v>4.3854023173535601E-2</v>
      </c>
      <c r="I197">
        <f>SUM(Sheet1!AH158:AJ158)/1000000</f>
        <v>29.512305215287935</v>
      </c>
      <c r="J197">
        <v>65.662259963112007</v>
      </c>
      <c r="K197">
        <f>G197/I197*100</f>
        <v>3.6727167246035988</v>
      </c>
      <c r="L197">
        <f t="shared" si="2"/>
        <v>6.678725830967755E-2</v>
      </c>
    </row>
    <row r="198" spans="1:12" x14ac:dyDescent="0.25">
      <c r="A198">
        <v>1981</v>
      </c>
      <c r="B198" t="s">
        <v>13</v>
      </c>
      <c r="C198" t="s">
        <v>4</v>
      </c>
      <c r="D198">
        <v>3.1619555326509841</v>
      </c>
      <c r="E198">
        <v>6.6799223162792298E-2</v>
      </c>
      <c r="G198">
        <v>0.93787910407115704</v>
      </c>
      <c r="H198">
        <v>4.3739382315520499E-2</v>
      </c>
      <c r="I198">
        <f>SUM(Sheet1!AH159:AJ159)/1000000</f>
        <v>29.661362861888161</v>
      </c>
      <c r="J198">
        <v>65.478878712295696</v>
      </c>
      <c r="K198">
        <f>G198/I198*100</f>
        <v>3.1619555326509841</v>
      </c>
      <c r="L198">
        <f t="shared" si="2"/>
        <v>6.6799223162792298E-2</v>
      </c>
    </row>
    <row r="199" spans="1:12" x14ac:dyDescent="0.25">
      <c r="A199">
        <v>1982</v>
      </c>
      <c r="B199" t="s">
        <v>13</v>
      </c>
      <c r="C199" t="s">
        <v>4</v>
      </c>
      <c r="D199">
        <v>3.7949125782782707</v>
      </c>
      <c r="E199">
        <v>6.6801516007371387E-2</v>
      </c>
      <c r="G199">
        <v>1.0975197700320101</v>
      </c>
      <c r="H199">
        <v>4.3740883644441501E-2</v>
      </c>
      <c r="I199">
        <f>SUM(Sheet1!AH160:AJ160)/1000000</f>
        <v>28.920818263748998</v>
      </c>
      <c r="J199">
        <v>65.478878712295696</v>
      </c>
      <c r="K199">
        <f>G199/I199*100</f>
        <v>3.7949125782782707</v>
      </c>
      <c r="L199">
        <f t="shared" si="2"/>
        <v>6.6801516007371387E-2</v>
      </c>
    </row>
    <row r="200" spans="1:12" x14ac:dyDescent="0.25">
      <c r="A200">
        <v>1983</v>
      </c>
      <c r="B200" t="s">
        <v>13</v>
      </c>
      <c r="C200" t="s">
        <v>4</v>
      </c>
      <c r="D200">
        <v>3.7117248726367804</v>
      </c>
      <c r="E200">
        <v>6.6805016904250614E-2</v>
      </c>
      <c r="G200">
        <v>0.95586906089538504</v>
      </c>
      <c r="H200">
        <v>4.3743175992462899E-2</v>
      </c>
      <c r="I200">
        <f>SUM(Sheet1!AH161:AJ161)/1000000</f>
        <v>25.752691637846073</v>
      </c>
      <c r="J200">
        <v>65.478878712295696</v>
      </c>
      <c r="K200">
        <f>G200/I200*100</f>
        <v>3.7117248726367804</v>
      </c>
      <c r="L200">
        <f t="shared" si="2"/>
        <v>6.6805016904250614E-2</v>
      </c>
    </row>
    <row r="201" spans="1:12" x14ac:dyDescent="0.25">
      <c r="A201">
        <v>1984</v>
      </c>
      <c r="B201" t="s">
        <v>13</v>
      </c>
      <c r="C201" t="s">
        <v>4</v>
      </c>
      <c r="D201">
        <v>3.5794486299456754</v>
      </c>
      <c r="E201">
        <v>6.6807195073421213E-2</v>
      </c>
      <c r="G201">
        <v>0.94432486599795795</v>
      </c>
      <c r="H201">
        <v>4.3867114103173198E-2</v>
      </c>
      <c r="I201">
        <f>SUM(Sheet1!AH162:AJ162)/1000000</f>
        <v>26.381852727197536</v>
      </c>
      <c r="J201">
        <v>65.662259963112007</v>
      </c>
      <c r="K201">
        <f>G201/I201*100</f>
        <v>3.5794486299456754</v>
      </c>
      <c r="L201">
        <f t="shared" si="2"/>
        <v>6.6807195073421213E-2</v>
      </c>
    </row>
    <row r="202" spans="1:12" x14ac:dyDescent="0.25">
      <c r="A202">
        <v>1985</v>
      </c>
      <c r="B202" t="s">
        <v>13</v>
      </c>
      <c r="C202" t="s">
        <v>4</v>
      </c>
      <c r="D202">
        <v>5.4984560680788999</v>
      </c>
      <c r="E202">
        <v>6.679992296696427E-2</v>
      </c>
      <c r="G202">
        <v>1.80628043199014</v>
      </c>
      <c r="H202">
        <v>4.3739840539445497E-2</v>
      </c>
      <c r="I202">
        <f>SUM(Sheet1!AH163:AJ163)/1000000</f>
        <v>32.85068407614348</v>
      </c>
      <c r="J202">
        <v>65.478878712295696</v>
      </c>
      <c r="K202">
        <f>G202/I202*100</f>
        <v>5.4984560680788999</v>
      </c>
      <c r="L202">
        <f t="shared" si="2"/>
        <v>6.679992296696427E-2</v>
      </c>
    </row>
    <row r="203" spans="1:12" x14ac:dyDescent="0.25">
      <c r="A203">
        <v>1986</v>
      </c>
      <c r="B203" t="s">
        <v>13</v>
      </c>
      <c r="C203" t="s">
        <v>4</v>
      </c>
      <c r="D203">
        <v>4.2740907952956562</v>
      </c>
      <c r="E203">
        <v>6.6798923390006995E-2</v>
      </c>
      <c r="G203">
        <v>1.3172865396976601</v>
      </c>
      <c r="H203">
        <v>4.3739186027661997E-2</v>
      </c>
      <c r="I203">
        <f>SUM(Sheet1!AH164:AJ164)/1000000</f>
        <v>30.820275066396619</v>
      </c>
      <c r="J203">
        <v>65.478878712295696</v>
      </c>
      <c r="K203">
        <f>G203/I203*100</f>
        <v>4.2740907952956562</v>
      </c>
      <c r="L203">
        <f t="shared" si="2"/>
        <v>6.6798923390006995E-2</v>
      </c>
    </row>
    <row r="204" spans="1:12" x14ac:dyDescent="0.25">
      <c r="A204">
        <v>1987</v>
      </c>
      <c r="B204" t="s">
        <v>13</v>
      </c>
      <c r="C204" t="s">
        <v>4</v>
      </c>
      <c r="D204">
        <v>5.2126671493538135</v>
      </c>
      <c r="E204">
        <v>6.679793721730734E-2</v>
      </c>
      <c r="G204">
        <v>1.5071164444317</v>
      </c>
      <c r="H204">
        <v>4.3738540292836102E-2</v>
      </c>
      <c r="I204">
        <f>SUM(Sheet1!AH165:AJ165)/1000000</f>
        <v>28.912577788868205</v>
      </c>
      <c r="J204">
        <v>65.478878712295696</v>
      </c>
      <c r="K204">
        <f>G204/I204*100</f>
        <v>5.2126671493538135</v>
      </c>
      <c r="L204">
        <f t="shared" si="2"/>
        <v>6.679793721730734E-2</v>
      </c>
    </row>
    <row r="205" spans="1:12" x14ac:dyDescent="0.25">
      <c r="A205">
        <v>1988</v>
      </c>
      <c r="B205" t="s">
        <v>13</v>
      </c>
      <c r="C205" t="s">
        <v>4</v>
      </c>
      <c r="D205">
        <v>4.3521562673294509</v>
      </c>
      <c r="E205">
        <v>6.6805545075382E-2</v>
      </c>
      <c r="G205">
        <v>1.3519367283283501</v>
      </c>
      <c r="H205">
        <v>4.3866030677171299E-2</v>
      </c>
      <c r="I205">
        <f>SUM(Sheet1!AH166:AJ166)/1000000</f>
        <v>31.063607216427432</v>
      </c>
      <c r="J205">
        <v>65.662259963112007</v>
      </c>
      <c r="K205">
        <f>G205/I205*100</f>
        <v>4.3521562673294509</v>
      </c>
      <c r="L205">
        <f t="shared" si="2"/>
        <v>6.6805545075382E-2</v>
      </c>
    </row>
    <row r="206" spans="1:12" x14ac:dyDescent="0.25">
      <c r="A206">
        <v>1989</v>
      </c>
      <c r="B206" t="s">
        <v>13</v>
      </c>
      <c r="C206" t="s">
        <v>4</v>
      </c>
      <c r="D206">
        <v>4.79381672475147</v>
      </c>
      <c r="E206">
        <v>6.6806647701691715E-2</v>
      </c>
      <c r="G206">
        <v>1.25490378860865</v>
      </c>
      <c r="H206">
        <v>4.3744243820341401E-2</v>
      </c>
      <c r="I206">
        <f>SUM(Sheet1!AH167:AJ167)/1000000</f>
        <v>26.177550387550728</v>
      </c>
      <c r="J206">
        <v>65.478878712295696</v>
      </c>
      <c r="K206">
        <f>G206/I206*100</f>
        <v>4.79381672475147</v>
      </c>
      <c r="L206">
        <f t="shared" si="2"/>
        <v>6.6806647701691715E-2</v>
      </c>
    </row>
    <row r="207" spans="1:12" x14ac:dyDescent="0.25">
      <c r="A207">
        <v>1990</v>
      </c>
      <c r="B207" t="s">
        <v>13</v>
      </c>
      <c r="C207" t="s">
        <v>4</v>
      </c>
      <c r="D207">
        <v>3.889384143597737</v>
      </c>
      <c r="E207">
        <v>6.6797711914354532E-2</v>
      </c>
      <c r="G207">
        <v>1.11232976313077</v>
      </c>
      <c r="H207">
        <v>4.3738392766988897E-2</v>
      </c>
      <c r="I207">
        <f>SUM(Sheet1!AH168:AJ168)/1000000</f>
        <v>28.599123204679103</v>
      </c>
      <c r="J207">
        <v>65.478878712295696</v>
      </c>
      <c r="K207">
        <f>G207/I207*100</f>
        <v>3.889384143597737</v>
      </c>
      <c r="L207">
        <f t="shared" si="2"/>
        <v>6.6797711914354532E-2</v>
      </c>
    </row>
    <row r="208" spans="1:12" x14ac:dyDescent="0.25">
      <c r="A208">
        <v>1991</v>
      </c>
      <c r="B208" t="s">
        <v>13</v>
      </c>
      <c r="C208" t="s">
        <v>4</v>
      </c>
      <c r="D208">
        <v>3.730446361407981</v>
      </c>
      <c r="E208">
        <v>6.6803477911046683E-2</v>
      </c>
      <c r="G208">
        <v>1.0774090119647799</v>
      </c>
      <c r="H208">
        <v>4.3742168276969501E-2</v>
      </c>
      <c r="I208">
        <f>SUM(Sheet1!AH169:AJ169)/1000000</f>
        <v>28.881503916280245</v>
      </c>
      <c r="J208">
        <v>65.478878712295696</v>
      </c>
      <c r="K208">
        <f>G208/I208*100</f>
        <v>3.730446361407981</v>
      </c>
      <c r="L208">
        <f t="shared" si="2"/>
        <v>6.6803477911046683E-2</v>
      </c>
    </row>
    <row r="209" spans="1:12" x14ac:dyDescent="0.25">
      <c r="A209">
        <v>1992</v>
      </c>
      <c r="B209" t="s">
        <v>13</v>
      </c>
      <c r="C209" t="s">
        <v>4</v>
      </c>
      <c r="D209">
        <v>2.9949933688391588</v>
      </c>
      <c r="E209">
        <v>6.678725830967755E-2</v>
      </c>
      <c r="G209">
        <v>0.80881010815182097</v>
      </c>
      <c r="H209">
        <v>4.3854023173535601E-2</v>
      </c>
      <c r="I209">
        <f>SUM(Sheet1!AH170:AJ170)/1000000</f>
        <v>27.005405640190478</v>
      </c>
      <c r="J209">
        <v>65.662259963112007</v>
      </c>
      <c r="K209">
        <f>G209/I209*100</f>
        <v>2.9949933688391588</v>
      </c>
      <c r="L209">
        <f t="shared" si="2"/>
        <v>6.678725830967755E-2</v>
      </c>
    </row>
    <row r="210" spans="1:12" x14ac:dyDescent="0.25">
      <c r="A210">
        <v>1993</v>
      </c>
      <c r="B210" t="s">
        <v>13</v>
      </c>
      <c r="C210" t="s">
        <v>4</v>
      </c>
      <c r="D210">
        <v>3.5618066781708153</v>
      </c>
      <c r="E210">
        <v>6.6806632695850604E-2</v>
      </c>
      <c r="G210">
        <v>0.93249365383749505</v>
      </c>
      <c r="H210">
        <v>4.3744233994684897E-2</v>
      </c>
      <c r="I210">
        <f>SUM(Sheet1!AH171:AJ171)/1000000</f>
        <v>26.180355591797085</v>
      </c>
      <c r="J210">
        <v>65.478878712295696</v>
      </c>
      <c r="K210">
        <f>G210/I210*100</f>
        <v>3.5618066781708153</v>
      </c>
      <c r="L210">
        <f t="shared" si="2"/>
        <v>6.6806632695850604E-2</v>
      </c>
    </row>
    <row r="211" spans="1:12" x14ac:dyDescent="0.25">
      <c r="A211">
        <v>1994</v>
      </c>
      <c r="B211" t="s">
        <v>13</v>
      </c>
      <c r="C211" t="s">
        <v>4</v>
      </c>
      <c r="D211">
        <v>3.327933934973982</v>
      </c>
      <c r="E211">
        <v>6.6797786488785343E-2</v>
      </c>
      <c r="G211">
        <v>0.96771164823218903</v>
      </c>
      <c r="H211">
        <v>4.3738441597489998E-2</v>
      </c>
      <c r="I211">
        <f>SUM(Sheet1!AH172:AJ172)/1000000</f>
        <v>29.07845128962137</v>
      </c>
      <c r="J211">
        <v>65.478878712295696</v>
      </c>
      <c r="K211">
        <f>G211/I211*100</f>
        <v>3.327933934973982</v>
      </c>
      <c r="L211">
        <f t="shared" si="2"/>
        <v>6.6797786488785343E-2</v>
      </c>
    </row>
    <row r="212" spans="1:12" x14ac:dyDescent="0.25">
      <c r="A212">
        <v>1995</v>
      </c>
      <c r="B212" t="s">
        <v>13</v>
      </c>
      <c r="C212" t="s">
        <v>4</v>
      </c>
      <c r="D212">
        <v>3.3426472431070291</v>
      </c>
      <c r="E212">
        <v>6.6797786488785343E-2</v>
      </c>
      <c r="G212">
        <v>0.97303773927195403</v>
      </c>
      <c r="H212">
        <v>4.3738441597489998E-2</v>
      </c>
      <c r="I212">
        <f>SUM(Sheet1!AH173:AJ173)/1000000</f>
        <v>29.109794378646555</v>
      </c>
      <c r="J212">
        <v>65.478878712295696</v>
      </c>
      <c r="K212">
        <f>G212/I212*100</f>
        <v>3.3426472431070291</v>
      </c>
      <c r="L212">
        <f t="shared" si="2"/>
        <v>6.6797786488785343E-2</v>
      </c>
    </row>
    <row r="213" spans="1:12" x14ac:dyDescent="0.25">
      <c r="A213">
        <v>1996</v>
      </c>
      <c r="B213" t="s">
        <v>13</v>
      </c>
      <c r="C213" t="s">
        <v>4</v>
      </c>
      <c r="D213">
        <v>3.7446637396564864</v>
      </c>
      <c r="E213">
        <v>6.679339931389118E-2</v>
      </c>
      <c r="G213">
        <v>1.08736358007932</v>
      </c>
      <c r="H213">
        <v>4.38580554956867E-2</v>
      </c>
      <c r="I213">
        <f>SUM(Sheet1!AH174:AJ174)/1000000</f>
        <v>29.037682838221102</v>
      </c>
      <c r="J213">
        <v>65.662259963112007</v>
      </c>
      <c r="K213">
        <f>G213/I213*100</f>
        <v>3.7446637396564864</v>
      </c>
      <c r="L213">
        <f t="shared" si="2"/>
        <v>6.679339931389118E-2</v>
      </c>
    </row>
    <row r="214" spans="1:12" x14ac:dyDescent="0.25">
      <c r="A214">
        <v>1997</v>
      </c>
      <c r="B214" t="s">
        <v>13</v>
      </c>
      <c r="C214" t="s">
        <v>4</v>
      </c>
      <c r="D214">
        <v>4.2799801310630183</v>
      </c>
      <c r="E214">
        <v>6.6798285155756629E-2</v>
      </c>
      <c r="G214">
        <v>1.1017295247788801</v>
      </c>
      <c r="H214">
        <v>4.3738768119031303E-2</v>
      </c>
      <c r="I214">
        <f>SUM(Sheet1!AH175:AJ175)/1000000</f>
        <v>25.741463535842247</v>
      </c>
      <c r="J214">
        <v>65.478878712295696</v>
      </c>
      <c r="K214">
        <f>G214/I214*100</f>
        <v>4.2799801310630183</v>
      </c>
      <c r="L214">
        <f t="shared" si="2"/>
        <v>6.6798285155756629E-2</v>
      </c>
    </row>
    <row r="215" spans="1:12" x14ac:dyDescent="0.25">
      <c r="A215">
        <v>1998</v>
      </c>
      <c r="B215" t="s">
        <v>13</v>
      </c>
      <c r="C215" t="s">
        <v>4</v>
      </c>
      <c r="D215">
        <v>4.6395855237317329</v>
      </c>
      <c r="E215">
        <v>6.6802566940732847E-2</v>
      </c>
      <c r="G215">
        <v>1.3711725614672701</v>
      </c>
      <c r="H215">
        <v>4.3741571783822597E-2</v>
      </c>
      <c r="I215">
        <f>SUM(Sheet1!AH176:AJ176)/1000000</f>
        <v>29.553772733655791</v>
      </c>
      <c r="J215">
        <v>65.478878712295696</v>
      </c>
      <c r="K215">
        <f>G215/I215*100</f>
        <v>4.6395855237317329</v>
      </c>
      <c r="L215">
        <f t="shared" si="2"/>
        <v>6.6802566940732847E-2</v>
      </c>
    </row>
    <row r="216" spans="1:12" x14ac:dyDescent="0.25">
      <c r="A216">
        <v>1999</v>
      </c>
      <c r="B216" t="s">
        <v>13</v>
      </c>
      <c r="C216" t="s">
        <v>4</v>
      </c>
      <c r="D216">
        <v>2.8350807119296979</v>
      </c>
      <c r="E216">
        <v>6.6803974428260152E-2</v>
      </c>
      <c r="G216">
        <v>0.77276654111919596</v>
      </c>
      <c r="H216">
        <v>4.3742493390873501E-2</v>
      </c>
      <c r="I216">
        <f>SUM(Sheet1!AH177:AJ177)/1000000</f>
        <v>27.257303041408381</v>
      </c>
      <c r="J216">
        <v>65.478878712295696</v>
      </c>
      <c r="K216">
        <f>G216/I216*100</f>
        <v>2.8350807119296979</v>
      </c>
      <c r="L216">
        <f t="shared" si="2"/>
        <v>6.6803974428260152E-2</v>
      </c>
    </row>
    <row r="217" spans="1:12" x14ac:dyDescent="0.25">
      <c r="A217">
        <v>2000</v>
      </c>
      <c r="B217" t="s">
        <v>13</v>
      </c>
      <c r="C217" t="s">
        <v>4</v>
      </c>
      <c r="D217">
        <v>2.8276478824393223</v>
      </c>
      <c r="E217">
        <v>6.676728590435406E-2</v>
      </c>
      <c r="G217">
        <v>0.57179050232793105</v>
      </c>
      <c r="H217">
        <v>4.3840908840831201E-2</v>
      </c>
      <c r="I217">
        <f>SUM(Sheet1!AH178:AJ178)/1000000</f>
        <v>20.221418157435693</v>
      </c>
      <c r="J217">
        <v>65.662259963112007</v>
      </c>
      <c r="K217">
        <f>G217/I217*100</f>
        <v>2.8276478824393223</v>
      </c>
      <c r="L217">
        <f t="shared" si="2"/>
        <v>6.676728590435406E-2</v>
      </c>
    </row>
    <row r="218" spans="1:12" x14ac:dyDescent="0.25">
      <c r="A218">
        <v>2001</v>
      </c>
      <c r="B218" t="s">
        <v>13</v>
      </c>
      <c r="C218" t="s">
        <v>4</v>
      </c>
      <c r="D218">
        <v>3.3623279224003579</v>
      </c>
      <c r="E218">
        <v>6.679909938400623E-2</v>
      </c>
      <c r="G218">
        <v>0.83557020724932696</v>
      </c>
      <c r="H218">
        <v>4.3739301266559297E-2</v>
      </c>
      <c r="I218">
        <f>SUM(Sheet1!AH179:AJ179)/1000000</f>
        <v>24.850943350368258</v>
      </c>
      <c r="J218">
        <v>65.478878712295696</v>
      </c>
      <c r="K218">
        <f>G218/I218*100</f>
        <v>3.3623279224003579</v>
      </c>
      <c r="L218">
        <f t="shared" si="2"/>
        <v>6.679909938400623E-2</v>
      </c>
    </row>
    <row r="219" spans="1:12" x14ac:dyDescent="0.25">
      <c r="A219">
        <v>2002</v>
      </c>
      <c r="B219" t="s">
        <v>13</v>
      </c>
      <c r="C219" t="s">
        <v>4</v>
      </c>
      <c r="D219">
        <v>3.3219787374189362</v>
      </c>
      <c r="E219">
        <v>6.6797786488785343E-2</v>
      </c>
      <c r="G219">
        <v>0.72270954447130997</v>
      </c>
      <c r="H219">
        <v>4.3738441597489998E-2</v>
      </c>
      <c r="I219">
        <f>SUM(Sheet1!AH180:AJ180)/1000000</f>
        <v>21.755393444595935</v>
      </c>
      <c r="J219">
        <v>65.478878712295696</v>
      </c>
      <c r="K219">
        <f>G219/I219*100</f>
        <v>3.3219787374189362</v>
      </c>
      <c r="L219">
        <f t="shared" si="2"/>
        <v>6.6797786488785343E-2</v>
      </c>
    </row>
    <row r="220" spans="1:12" x14ac:dyDescent="0.25">
      <c r="A220">
        <v>2003</v>
      </c>
      <c r="B220" t="s">
        <v>13</v>
      </c>
      <c r="C220" t="s">
        <v>4</v>
      </c>
      <c r="D220">
        <v>2.7660568385377644</v>
      </c>
      <c r="E220">
        <v>6.6797786488785343E-2</v>
      </c>
      <c r="G220">
        <v>0.63221326297487601</v>
      </c>
      <c r="H220">
        <v>4.3738441597489998E-2</v>
      </c>
      <c r="I220">
        <f>SUM(Sheet1!AH181:AJ181)/1000000</f>
        <v>22.856119735742176</v>
      </c>
      <c r="J220">
        <v>65.478878712295696</v>
      </c>
      <c r="K220">
        <f>G220/I220*100</f>
        <v>2.7660568385377644</v>
      </c>
      <c r="L220">
        <f t="shared" si="2"/>
        <v>6.6797786488785343E-2</v>
      </c>
    </row>
    <row r="221" spans="1:12" x14ac:dyDescent="0.25">
      <c r="A221">
        <v>2004</v>
      </c>
      <c r="B221" t="s">
        <v>13</v>
      </c>
      <c r="C221" t="s">
        <v>4</v>
      </c>
      <c r="D221">
        <v>2.9793039783561612</v>
      </c>
      <c r="E221">
        <v>6.6799867955259884E-2</v>
      </c>
      <c r="G221">
        <v>0.66671921683542701</v>
      </c>
      <c r="H221">
        <v>4.3862302951798299E-2</v>
      </c>
      <c r="I221">
        <f>SUM(Sheet1!AH182:AJ182)/1000000</f>
        <v>22.378354866739414</v>
      </c>
      <c r="J221">
        <v>65.662259963112007</v>
      </c>
      <c r="K221">
        <f>G221/I221*100</f>
        <v>2.9793039783561612</v>
      </c>
      <c r="L221">
        <f t="shared" si="2"/>
        <v>6.6799867955259884E-2</v>
      </c>
    </row>
    <row r="222" spans="1:12" x14ac:dyDescent="0.25">
      <c r="A222">
        <v>2005</v>
      </c>
      <c r="B222" t="s">
        <v>13</v>
      </c>
      <c r="C222" t="s">
        <v>4</v>
      </c>
      <c r="D222">
        <v>3.0084222424171405</v>
      </c>
      <c r="E222">
        <v>6.6797786488785343E-2</v>
      </c>
      <c r="G222">
        <v>0.64657296595458602</v>
      </c>
      <c r="H222">
        <v>4.3738441597489998E-2</v>
      </c>
      <c r="I222">
        <f>SUM(Sheet1!AH183:AJ183)/1000000</f>
        <v>21.492094987141559</v>
      </c>
      <c r="J222">
        <v>65.478878712295696</v>
      </c>
      <c r="K222">
        <f>G222/I222*100</f>
        <v>3.0084222424171405</v>
      </c>
      <c r="L222">
        <f t="shared" si="2"/>
        <v>6.6797786488785343E-2</v>
      </c>
    </row>
    <row r="223" spans="1:12" x14ac:dyDescent="0.25">
      <c r="A223">
        <v>2006</v>
      </c>
      <c r="B223" t="s">
        <v>13</v>
      </c>
      <c r="C223" t="s">
        <v>4</v>
      </c>
      <c r="D223">
        <v>3.6293264403310861</v>
      </c>
      <c r="E223">
        <v>6.6803072944311273E-2</v>
      </c>
      <c r="G223">
        <v>0.81090083275368996</v>
      </c>
      <c r="H223">
        <v>4.3741903109291998E-2</v>
      </c>
      <c r="I223">
        <f>SUM(Sheet1!AH184:AJ184)/1000000</f>
        <v>22.343011742964496</v>
      </c>
      <c r="J223">
        <v>65.478878712295696</v>
      </c>
      <c r="K223">
        <f>G223/I223*100</f>
        <v>3.6293264403310861</v>
      </c>
      <c r="L223">
        <f t="shared" si="2"/>
        <v>6.6803072944311273E-2</v>
      </c>
    </row>
    <row r="224" spans="1:12" x14ac:dyDescent="0.25">
      <c r="A224">
        <v>2007</v>
      </c>
      <c r="B224" t="s">
        <v>13</v>
      </c>
      <c r="C224" t="s">
        <v>4</v>
      </c>
      <c r="D224">
        <v>3.0507884464166652</v>
      </c>
      <c r="E224">
        <v>6.6809732477102229E-2</v>
      </c>
      <c r="G224">
        <v>0.78276254774607601</v>
      </c>
      <c r="H224">
        <v>4.3746263696690997E-2</v>
      </c>
      <c r="I224">
        <f>SUM(Sheet1!AH185:AJ185)/1000000</f>
        <v>25.657713128731615</v>
      </c>
      <c r="J224">
        <v>65.478878712295696</v>
      </c>
      <c r="K224">
        <f>G224/I224*100</f>
        <v>3.0507884464166652</v>
      </c>
      <c r="L224">
        <f t="shared" si="2"/>
        <v>6.6809732477102229E-2</v>
      </c>
    </row>
    <row r="225" spans="1:12" x14ac:dyDescent="0.25">
      <c r="A225">
        <v>2008</v>
      </c>
      <c r="B225" t="s">
        <v>13</v>
      </c>
      <c r="C225" t="s">
        <v>4</v>
      </c>
      <c r="D225">
        <v>3.6263637639497621</v>
      </c>
      <c r="E225">
        <v>6.6794825333516494E-2</v>
      </c>
      <c r="G225">
        <v>0.79273039717096005</v>
      </c>
      <c r="H225">
        <v>4.3858991852400199E-2</v>
      </c>
      <c r="I225">
        <f>SUM(Sheet1!AH186:AJ186)/1000000</f>
        <v>21.860200707155041</v>
      </c>
      <c r="J225">
        <v>65.662259963112007</v>
      </c>
      <c r="K225">
        <f>G225/I225*100</f>
        <v>3.6263637639497621</v>
      </c>
      <c r="L225">
        <f t="shared" si="2"/>
        <v>6.6794825333516494E-2</v>
      </c>
    </row>
    <row r="226" spans="1:12" x14ac:dyDescent="0.25">
      <c r="A226">
        <v>2009</v>
      </c>
      <c r="B226" t="s">
        <v>13</v>
      </c>
      <c r="C226" t="s">
        <v>4</v>
      </c>
      <c r="D226">
        <v>2.5410453476847792</v>
      </c>
      <c r="E226">
        <v>6.6797851462506858E-2</v>
      </c>
      <c r="G226">
        <v>0.529346651224051</v>
      </c>
      <c r="H226">
        <v>4.3738484141554297E-2</v>
      </c>
      <c r="I226">
        <f>SUM(Sheet1!AH187:AJ187)/1000000</f>
        <v>20.831845905715703</v>
      </c>
      <c r="J226">
        <v>65.478878712295696</v>
      </c>
      <c r="K226">
        <f>G226/I226*100</f>
        <v>2.5410453476847792</v>
      </c>
      <c r="L226">
        <f t="shared" si="2"/>
        <v>6.6797851462506858E-2</v>
      </c>
    </row>
    <row r="227" spans="1:12" x14ac:dyDescent="0.25">
      <c r="A227">
        <v>2010</v>
      </c>
      <c r="B227" t="s">
        <v>13</v>
      </c>
      <c r="C227" t="s">
        <v>4</v>
      </c>
      <c r="D227">
        <v>3.6887541838146598</v>
      </c>
      <c r="E227">
        <v>6.6805371541624636E-2</v>
      </c>
      <c r="G227">
        <v>0.92296992341848205</v>
      </c>
      <c r="H227">
        <v>4.37434082050389E-2</v>
      </c>
      <c r="I227">
        <f>SUM(Sheet1!AH188:AJ188)/1000000</f>
        <v>25.021182692743409</v>
      </c>
      <c r="J227">
        <v>65.478878712295696</v>
      </c>
      <c r="K227">
        <f>G227/I227*100</f>
        <v>3.6887541838146598</v>
      </c>
      <c r="L227">
        <f t="shared" si="2"/>
        <v>6.6805371541624636E-2</v>
      </c>
    </row>
    <row r="228" spans="1:12" x14ac:dyDescent="0.25">
      <c r="A228">
        <v>2011</v>
      </c>
      <c r="B228" t="s">
        <v>13</v>
      </c>
      <c r="C228" t="s">
        <v>4</v>
      </c>
      <c r="D228">
        <v>3.57916396973968</v>
      </c>
      <c r="E228">
        <v>6.679973470310574E-2</v>
      </c>
      <c r="G228">
        <v>0.82312012031176796</v>
      </c>
      <c r="H228">
        <v>4.37397172663819E-2</v>
      </c>
      <c r="I228">
        <f>SUM(Sheet1!AH189:AJ189)/1000000</f>
        <v>22.997552704232078</v>
      </c>
      <c r="J228">
        <v>65.478878712295696</v>
      </c>
      <c r="K228">
        <f>G228/I228*100</f>
        <v>3.57916396973968</v>
      </c>
      <c r="L228">
        <f t="shared" si="2"/>
        <v>6.679973470310574E-2</v>
      </c>
    </row>
    <row r="229" spans="1:12" x14ac:dyDescent="0.25">
      <c r="A229">
        <v>2012</v>
      </c>
      <c r="B229" t="s">
        <v>13</v>
      </c>
      <c r="C229" t="s">
        <v>4</v>
      </c>
      <c r="D229">
        <v>3.6200426102461192</v>
      </c>
      <c r="E229">
        <v>6.6802431703649065E-2</v>
      </c>
      <c r="G229">
        <v>0.85160619528794101</v>
      </c>
      <c r="H229">
        <v>4.3863986366930403E-2</v>
      </c>
      <c r="I229">
        <f>SUM(Sheet1!AH190:AJ190)/1000000</f>
        <v>23.524756114128781</v>
      </c>
      <c r="J229">
        <v>65.662259963112007</v>
      </c>
      <c r="K229">
        <f>G229/I229*100</f>
        <v>3.6200426102461192</v>
      </c>
      <c r="L229">
        <f t="shared" si="2"/>
        <v>6.6802431703649065E-2</v>
      </c>
    </row>
    <row r="230" spans="1:12" x14ac:dyDescent="0.25">
      <c r="A230">
        <v>2013</v>
      </c>
      <c r="B230" t="s">
        <v>13</v>
      </c>
      <c r="C230" t="s">
        <v>4</v>
      </c>
      <c r="D230">
        <v>3.4890623619913463</v>
      </c>
      <c r="E230">
        <v>6.6798610689398449E-2</v>
      </c>
      <c r="G230">
        <v>0.88475046423369597</v>
      </c>
      <c r="H230">
        <v>4.3738981274809803E-2</v>
      </c>
      <c r="I230">
        <f>SUM(Sheet1!AH191:AJ191)/1000000</f>
        <v>25.357828907613271</v>
      </c>
      <c r="J230">
        <v>65.478878712295696</v>
      </c>
      <c r="K230">
        <f>G230/I230*100</f>
        <v>3.4890623619913463</v>
      </c>
      <c r="L230">
        <f t="shared" si="2"/>
        <v>6.6798610689398449E-2</v>
      </c>
    </row>
    <row r="231" spans="1:12" x14ac:dyDescent="0.25">
      <c r="A231">
        <v>2014</v>
      </c>
      <c r="B231" t="s">
        <v>13</v>
      </c>
      <c r="C231" t="s">
        <v>4</v>
      </c>
      <c r="D231">
        <v>3.0919232833130872</v>
      </c>
      <c r="E231">
        <v>6.6805960382605847E-2</v>
      </c>
      <c r="G231">
        <v>0.73339335050582699</v>
      </c>
      <c r="H231">
        <v>4.3743793771510803E-2</v>
      </c>
      <c r="I231">
        <f>SUM(Sheet1!AH192:AJ192)/1000000</f>
        <v>23.719649011471407</v>
      </c>
      <c r="J231">
        <v>65.478878712295696</v>
      </c>
      <c r="K231">
        <f>G231/I231*100</f>
        <v>3.0919232833130872</v>
      </c>
      <c r="L231">
        <f t="shared" si="2"/>
        <v>6.6805960382605847E-2</v>
      </c>
    </row>
    <row r="232" spans="1:12" x14ac:dyDescent="0.25">
      <c r="A232">
        <v>2015</v>
      </c>
      <c r="B232" t="s">
        <v>13</v>
      </c>
      <c r="C232" t="s">
        <v>4</v>
      </c>
      <c r="D232">
        <v>3.3015955994914998</v>
      </c>
      <c r="E232">
        <v>6.6802584747649565E-2</v>
      </c>
      <c r="G232">
        <v>0.72984129772770601</v>
      </c>
      <c r="H232">
        <v>4.3741583443591997E-2</v>
      </c>
      <c r="I232">
        <f>SUM(Sheet1!AH193:AJ193)/1000000</f>
        <v>22.105714516947916</v>
      </c>
      <c r="J232">
        <v>65.478878712295696</v>
      </c>
      <c r="K232">
        <f>G232/I232*100</f>
        <v>3.3015955994914998</v>
      </c>
      <c r="L232">
        <f t="shared" si="2"/>
        <v>6.6802584747649565E-2</v>
      </c>
    </row>
    <row r="233" spans="1:12" x14ac:dyDescent="0.25">
      <c r="A233">
        <v>2016</v>
      </c>
      <c r="B233" t="s">
        <v>13</v>
      </c>
      <c r="C233" t="s">
        <v>4</v>
      </c>
      <c r="D233">
        <v>3.1416314357579593</v>
      </c>
      <c r="E233">
        <v>6.6787565267878213E-2</v>
      </c>
      <c r="G233">
        <v>0.69941623486221705</v>
      </c>
      <c r="H233">
        <v>4.3854224729227301E-2</v>
      </c>
      <c r="I233">
        <f>SUM(Sheet1!AH194:AJ194)/1000000</f>
        <v>22.262835382326564</v>
      </c>
      <c r="J233">
        <v>65.662259963112007</v>
      </c>
      <c r="K233">
        <f>G233/I233*100</f>
        <v>3.1416314357579593</v>
      </c>
      <c r="L233">
        <f t="shared" si="2"/>
        <v>6.6787565267878213E-2</v>
      </c>
    </row>
    <row r="234" spans="1:12" x14ac:dyDescent="0.25">
      <c r="A234">
        <v>2017</v>
      </c>
      <c r="B234" t="s">
        <v>13</v>
      </c>
      <c r="C234" t="s">
        <v>4</v>
      </c>
      <c r="D234">
        <v>2.7484950739634075</v>
      </c>
      <c r="E234">
        <v>6.6805209828104672E-2</v>
      </c>
      <c r="G234">
        <v>0.559843374486516</v>
      </c>
      <c r="H234">
        <v>4.3743302316839303E-2</v>
      </c>
      <c r="I234">
        <f>SUM(Sheet1!AH195:AJ195)/1000000</f>
        <v>20.3690877888024</v>
      </c>
      <c r="J234">
        <v>65.478878712295696</v>
      </c>
      <c r="K234">
        <f>G234/I234*100</f>
        <v>2.7484950739634075</v>
      </c>
      <c r="L234">
        <f t="shared" ref="L234:L297" si="3">H234/J234*100</f>
        <v>6.6805209828104672E-2</v>
      </c>
    </row>
    <row r="235" spans="1:12" x14ac:dyDescent="0.25">
      <c r="A235">
        <v>2018</v>
      </c>
      <c r="B235" t="s">
        <v>13</v>
      </c>
      <c r="C235" t="s">
        <v>4</v>
      </c>
      <c r="D235">
        <v>3.9087397041654022</v>
      </c>
      <c r="E235">
        <v>6.6797708316113022E-2</v>
      </c>
      <c r="G235">
        <v>0.88032819589191402</v>
      </c>
      <c r="H235">
        <v>4.3738390410900697E-2</v>
      </c>
      <c r="I235">
        <f>SUM(Sheet1!AH196:AJ196)/1000000</f>
        <v>22.522047066827707</v>
      </c>
      <c r="J235">
        <v>65.478878712295696</v>
      </c>
      <c r="K235">
        <f>G235/I235*100</f>
        <v>3.9087397041654022</v>
      </c>
      <c r="L235">
        <f t="shared" si="3"/>
        <v>6.6797708316113022E-2</v>
      </c>
    </row>
    <row r="236" spans="1:12" ht="14.25" customHeight="1" x14ac:dyDescent="0.25">
      <c r="A236">
        <v>1980</v>
      </c>
      <c r="B236" t="s">
        <v>14</v>
      </c>
      <c r="C236" t="s">
        <v>11</v>
      </c>
      <c r="D236">
        <v>2.7701553600696234</v>
      </c>
      <c r="E236">
        <v>3.3455138719247965E-6</v>
      </c>
      <c r="G236">
        <v>4.5210998227235297</v>
      </c>
      <c r="H236" s="1">
        <v>2.64893026816479E-5</v>
      </c>
      <c r="I236">
        <f>SUM(Sheet1!AH431:AJ431)/1000000</f>
        <v>163.20744633650799</v>
      </c>
      <c r="J236">
        <v>791.78576732092995</v>
      </c>
      <c r="K236">
        <f>G236/I236*100</f>
        <v>2.7701553600696234</v>
      </c>
      <c r="L236">
        <f>H236/J236*100</f>
        <v>3.3455138719247965E-6</v>
      </c>
    </row>
    <row r="237" spans="1:12" x14ac:dyDescent="0.25">
      <c r="A237">
        <v>1981</v>
      </c>
      <c r="B237" t="s">
        <v>14</v>
      </c>
      <c r="C237" t="s">
        <v>11</v>
      </c>
      <c r="D237">
        <v>0.95994776895741052</v>
      </c>
      <c r="E237">
        <v>2.8641744325614338E-7</v>
      </c>
      <c r="G237">
        <v>1.5072871192813599</v>
      </c>
      <c r="H237" s="1">
        <v>2.26184908866753E-6</v>
      </c>
      <c r="I237">
        <f>SUM(Sheet1!AH432:AJ432)/1000000</f>
        <v>157.01761783543799</v>
      </c>
      <c r="J237">
        <v>789.70367968991195</v>
      </c>
      <c r="K237">
        <f>G237/I237*100</f>
        <v>0.95994776895741052</v>
      </c>
      <c r="L237">
        <f>H237/J237*100</f>
        <v>2.8641744325614338E-7</v>
      </c>
    </row>
    <row r="238" spans="1:12" x14ac:dyDescent="0.25">
      <c r="A238">
        <v>1982</v>
      </c>
      <c r="B238" t="s">
        <v>14</v>
      </c>
      <c r="C238" t="s">
        <v>11</v>
      </c>
      <c r="D238">
        <v>1.6960803795433219</v>
      </c>
      <c r="E238">
        <v>3.787898997015858E-6</v>
      </c>
      <c r="G238">
        <v>2.6166249468773</v>
      </c>
      <c r="H238" s="1">
        <v>2.99131777623715E-5</v>
      </c>
      <c r="I238">
        <f>SUM(Sheet1!AH433:AJ433)/1000000</f>
        <v>154.27481966284165</v>
      </c>
      <c r="J238">
        <v>789.70367968991195</v>
      </c>
      <c r="K238">
        <f>G238/I238*100</f>
        <v>1.6960803795433219</v>
      </c>
      <c r="L238">
        <f>H238/J238*100</f>
        <v>3.787898997015858E-6</v>
      </c>
    </row>
    <row r="239" spans="1:12" x14ac:dyDescent="0.25">
      <c r="A239">
        <v>1983</v>
      </c>
      <c r="B239" t="s">
        <v>14</v>
      </c>
      <c r="C239" t="s">
        <v>11</v>
      </c>
      <c r="D239">
        <v>0.61332443478784293</v>
      </c>
      <c r="E239">
        <v>8.144402515540021E-7</v>
      </c>
      <c r="G239">
        <v>0.89153717216882999</v>
      </c>
      <c r="H239" s="1">
        <v>6.4316646353977297E-6</v>
      </c>
      <c r="I239">
        <f>SUM(Sheet1!AH434:AJ434)/1000000</f>
        <v>145.36143052530176</v>
      </c>
      <c r="J239">
        <v>789.70367968991195</v>
      </c>
      <c r="K239">
        <f>G239/I239*100</f>
        <v>0.61332443478784293</v>
      </c>
      <c r="L239">
        <f>H239/J239*100</f>
        <v>8.144402515540021E-7</v>
      </c>
    </row>
    <row r="240" spans="1:12" x14ac:dyDescent="0.25">
      <c r="A240">
        <v>1984</v>
      </c>
      <c r="B240" t="s">
        <v>14</v>
      </c>
      <c r="C240" t="s">
        <v>11</v>
      </c>
      <c r="D240">
        <v>4.2211667396322783</v>
      </c>
      <c r="E240">
        <v>2.329738861881761E-6</v>
      </c>
      <c r="G240">
        <v>6.5566597479522599</v>
      </c>
      <c r="H240" s="1">
        <v>1.8446540724124401E-5</v>
      </c>
      <c r="I240">
        <f>SUM(Sheet1!AH435:AJ435)/1000000</f>
        <v>155.32813917043788</v>
      </c>
      <c r="J240">
        <v>791.78576732092995</v>
      </c>
      <c r="K240">
        <f>G240/I240*100</f>
        <v>4.2211667396322783</v>
      </c>
      <c r="L240">
        <f>H240/J240*100</f>
        <v>2.329738861881761E-6</v>
      </c>
    </row>
    <row r="241" spans="1:12" x14ac:dyDescent="0.25">
      <c r="A241">
        <v>1985</v>
      </c>
      <c r="B241" t="s">
        <v>14</v>
      </c>
      <c r="C241" t="s">
        <v>11</v>
      </c>
      <c r="D241">
        <v>1.5059209719193678</v>
      </c>
      <c r="E241">
        <v>2.7637570333005768E-6</v>
      </c>
      <c r="G241">
        <v>2.5792534910248599</v>
      </c>
      <c r="H241" s="1">
        <v>2.1825490989663401E-5</v>
      </c>
      <c r="I241">
        <f>SUM(Sheet1!AH436:AJ436)/1000000</f>
        <v>171.27415974142912</v>
      </c>
      <c r="J241">
        <v>789.70367968991195</v>
      </c>
      <c r="K241">
        <f>G241/I241*100</f>
        <v>1.5059209719193678</v>
      </c>
      <c r="L241">
        <f>H241/J241*100</f>
        <v>2.7637570333005768E-6</v>
      </c>
    </row>
    <row r="242" spans="1:12" x14ac:dyDescent="0.25">
      <c r="A242">
        <v>1986</v>
      </c>
      <c r="B242" t="s">
        <v>14</v>
      </c>
      <c r="C242" t="s">
        <v>11</v>
      </c>
      <c r="D242">
        <v>1.2650465968500064</v>
      </c>
      <c r="E242">
        <v>3.8003909493510597E-6</v>
      </c>
      <c r="G242">
        <v>2.1401303462815999</v>
      </c>
      <c r="H242" s="1">
        <v>3.0011827169627699E-5</v>
      </c>
      <c r="I242">
        <f>SUM(Sheet1!AH437:AJ437)/1000000</f>
        <v>169.17403292578874</v>
      </c>
      <c r="J242">
        <v>789.70367968991195</v>
      </c>
      <c r="K242">
        <f>G242/I242*100</f>
        <v>1.2650465968500064</v>
      </c>
      <c r="L242">
        <f>H242/J242*100</f>
        <v>3.8003909493510597E-6</v>
      </c>
    </row>
    <row r="243" spans="1:12" x14ac:dyDescent="0.25">
      <c r="A243">
        <v>1987</v>
      </c>
      <c r="B243" t="s">
        <v>14</v>
      </c>
      <c r="C243" t="s">
        <v>11</v>
      </c>
      <c r="D243">
        <v>5.9555368757863016</v>
      </c>
      <c r="E243">
        <v>7.0572841908156866E-6</v>
      </c>
      <c r="G243">
        <v>10.4014920132695</v>
      </c>
      <c r="H243" s="1">
        <v>5.5731632941045901E-5</v>
      </c>
      <c r="I243">
        <f>SUM(Sheet1!AH438:AJ438)/1000000</f>
        <v>174.65246593567949</v>
      </c>
      <c r="J243">
        <v>789.70367968991195</v>
      </c>
      <c r="K243">
        <f>G243/I243*100</f>
        <v>5.9555368757863016</v>
      </c>
      <c r="L243">
        <f>H243/J243*100</f>
        <v>7.0572841908156866E-6</v>
      </c>
    </row>
    <row r="244" spans="1:12" x14ac:dyDescent="0.25">
      <c r="A244">
        <v>1988</v>
      </c>
      <c r="B244" t="s">
        <v>14</v>
      </c>
      <c r="C244" t="s">
        <v>11</v>
      </c>
      <c r="D244">
        <v>4.4577241502321252</v>
      </c>
      <c r="E244">
        <v>3.203032811119085E-6</v>
      </c>
      <c r="G244">
        <v>7.5133432201183199</v>
      </c>
      <c r="H244" s="1">
        <v>2.5361157921060401E-5</v>
      </c>
      <c r="I244">
        <f>SUM(Sheet1!AH439:AJ439)/1000000</f>
        <v>168.54661632050698</v>
      </c>
      <c r="J244">
        <v>791.78576732092995</v>
      </c>
      <c r="K244">
        <f>G244/I244*100</f>
        <v>4.4577241502321252</v>
      </c>
      <c r="L244">
        <f>H244/J244*100</f>
        <v>3.203032811119085E-6</v>
      </c>
    </row>
    <row r="245" spans="1:12" x14ac:dyDescent="0.25">
      <c r="A245">
        <v>1989</v>
      </c>
      <c r="B245" t="s">
        <v>14</v>
      </c>
      <c r="C245" t="s">
        <v>11</v>
      </c>
      <c r="D245">
        <v>4.4806561015998714</v>
      </c>
      <c r="E245">
        <v>4.5149189138929583E-6</v>
      </c>
      <c r="G245">
        <v>7.2257005029139103</v>
      </c>
      <c r="H245" s="1">
        <v>3.5654480798028501E-5</v>
      </c>
      <c r="I245">
        <f>SUM(Sheet1!AH440:AJ440)/1000000</f>
        <v>161.26434029011708</v>
      </c>
      <c r="J245">
        <v>789.70367968991195</v>
      </c>
      <c r="K245">
        <f>G245/I245*100</f>
        <v>4.4806561015998714</v>
      </c>
      <c r="L245">
        <f>H245/J245*100</f>
        <v>4.5149189138929583E-6</v>
      </c>
    </row>
    <row r="246" spans="1:12" x14ac:dyDescent="0.25">
      <c r="A246">
        <v>1990</v>
      </c>
      <c r="B246" t="s">
        <v>14</v>
      </c>
      <c r="C246" t="s">
        <v>11</v>
      </c>
      <c r="D246">
        <v>3.3926686708064793</v>
      </c>
      <c r="E246">
        <v>3.7152722218223442E-6</v>
      </c>
      <c r="G246">
        <v>5.37957742374702</v>
      </c>
      <c r="H246" s="1">
        <v>2.93396414462282E-5</v>
      </c>
      <c r="I246">
        <f>SUM(Sheet1!AH441:AJ441)/1000000</f>
        <v>158.56477439243216</v>
      </c>
      <c r="J246">
        <v>789.70367968991195</v>
      </c>
      <c r="K246">
        <f>G246/I246*100</f>
        <v>3.3926686708064793</v>
      </c>
      <c r="L246">
        <f>H246/J246*100</f>
        <v>3.7152722218223442E-6</v>
      </c>
    </row>
    <row r="247" spans="1:12" x14ac:dyDescent="0.25">
      <c r="A247">
        <v>1991</v>
      </c>
      <c r="B247" t="s">
        <v>14</v>
      </c>
      <c r="C247" t="s">
        <v>11</v>
      </c>
      <c r="D247">
        <v>5.1208704791670199</v>
      </c>
      <c r="E247">
        <v>3.9937439531477201E-6</v>
      </c>
      <c r="G247">
        <v>8.2333540121288706</v>
      </c>
      <c r="H247" s="1">
        <v>3.1538742955400897E-5</v>
      </c>
      <c r="I247">
        <f>SUM(Sheet1!AH442:AJ442)/1000000</f>
        <v>160.78036040208809</v>
      </c>
      <c r="J247">
        <v>789.70367968991195</v>
      </c>
      <c r="K247">
        <f>G247/I247*100</f>
        <v>5.1208704791670199</v>
      </c>
      <c r="L247">
        <f>H247/J247*100</f>
        <v>3.9937439531477201E-6</v>
      </c>
    </row>
    <row r="248" spans="1:12" x14ac:dyDescent="0.25">
      <c r="A248">
        <v>1992</v>
      </c>
      <c r="B248" t="s">
        <v>14</v>
      </c>
      <c r="C248" t="s">
        <v>11</v>
      </c>
      <c r="D248">
        <v>0.13224761610086302</v>
      </c>
      <c r="E248">
        <v>3.3733380733911894E-6</v>
      </c>
      <c r="G248">
        <v>0.197657255697408</v>
      </c>
      <c r="H248" s="1">
        <v>2.6709610748729502E-5</v>
      </c>
      <c r="I248">
        <f>SUM(Sheet1!AH443:AJ443)/1000000</f>
        <v>149.45997631190428</v>
      </c>
      <c r="J248">
        <v>791.78576732092995</v>
      </c>
      <c r="K248">
        <f>G248/I248*100</f>
        <v>0.13224761610086302</v>
      </c>
      <c r="L248">
        <f>H248/J248*100</f>
        <v>3.3733380733911894E-6</v>
      </c>
    </row>
    <row r="249" spans="1:12" x14ac:dyDescent="0.25">
      <c r="A249">
        <v>1993</v>
      </c>
      <c r="B249" t="s">
        <v>14</v>
      </c>
      <c r="C249" t="s">
        <v>11</v>
      </c>
      <c r="D249">
        <v>0.30638123110562976</v>
      </c>
      <c r="E249">
        <v>1.3839633420230111E-6</v>
      </c>
      <c r="G249">
        <v>0.42421220725130099</v>
      </c>
      <c r="H249" s="1">
        <v>1.0929209437515201E-5</v>
      </c>
      <c r="I249">
        <f>SUM(Sheet1!AH444:AJ444)/1000000</f>
        <v>138.45894075183969</v>
      </c>
      <c r="J249">
        <v>789.70367968991195</v>
      </c>
      <c r="K249">
        <f>G249/I249*100</f>
        <v>0.30638123110562976</v>
      </c>
      <c r="L249">
        <f>H249/J249*100</f>
        <v>1.3839633420230111E-6</v>
      </c>
    </row>
    <row r="250" spans="1:12" x14ac:dyDescent="0.25">
      <c r="A250">
        <v>1994</v>
      </c>
      <c r="B250" t="s">
        <v>14</v>
      </c>
      <c r="C250" t="s">
        <v>11</v>
      </c>
      <c r="D250">
        <v>1.340965909182845</v>
      </c>
      <c r="E250">
        <v>4.455036115873847E-6</v>
      </c>
      <c r="G250">
        <v>2.0278510778391698</v>
      </c>
      <c r="H250" s="1">
        <v>3.5181584138570299E-5</v>
      </c>
      <c r="I250">
        <f>SUM(Sheet1!AH445:AJ445)/1000000</f>
        <v>151.22316413508958</v>
      </c>
      <c r="J250">
        <v>789.70367968991195</v>
      </c>
      <c r="K250">
        <f>G250/I250*100</f>
        <v>1.340965909182845</v>
      </c>
      <c r="L250">
        <f>H250/J250*100</f>
        <v>4.455036115873847E-6</v>
      </c>
    </row>
    <row r="251" spans="1:12" x14ac:dyDescent="0.25">
      <c r="A251">
        <v>1995</v>
      </c>
      <c r="B251" t="s">
        <v>14</v>
      </c>
      <c r="C251" t="s">
        <v>11</v>
      </c>
      <c r="D251">
        <v>0.69231695585457886</v>
      </c>
      <c r="E251">
        <v>3.2325071109300537E-6</v>
      </c>
      <c r="G251">
        <v>1.08575730240946</v>
      </c>
      <c r="H251" s="1">
        <v>2.5527227601252699E-5</v>
      </c>
      <c r="I251">
        <f>SUM(Sheet1!AH446:AJ446)/1000000</f>
        <v>156.82951186270284</v>
      </c>
      <c r="J251">
        <v>789.70367968991195</v>
      </c>
      <c r="K251">
        <f>G251/I251*100</f>
        <v>0.69231695585457886</v>
      </c>
      <c r="L251">
        <f>H251/J251*100</f>
        <v>3.2325071109300537E-6</v>
      </c>
    </row>
    <row r="252" spans="1:12" x14ac:dyDescent="0.25">
      <c r="A252">
        <v>1996</v>
      </c>
      <c r="B252" t="s">
        <v>14</v>
      </c>
      <c r="C252" t="s">
        <v>11</v>
      </c>
      <c r="D252">
        <v>8.3465572985765117</v>
      </c>
      <c r="E252">
        <v>2.3449019430750778E-6</v>
      </c>
      <c r="G252">
        <v>13.0210314182136</v>
      </c>
      <c r="H252" s="1">
        <v>1.8566599842900399E-5</v>
      </c>
      <c r="I252">
        <f>SUM(Sheet1!AH447:AJ447)/1000000</f>
        <v>156.00481674563366</v>
      </c>
      <c r="J252">
        <v>791.78576732092995</v>
      </c>
      <c r="K252">
        <f>G252/I252*100</f>
        <v>8.3465572985765117</v>
      </c>
      <c r="L252">
        <f>H252/J252*100</f>
        <v>2.3449019430750778E-6</v>
      </c>
    </row>
    <row r="253" spans="1:12" x14ac:dyDescent="0.25">
      <c r="A253">
        <v>1997</v>
      </c>
      <c r="B253" t="s">
        <v>14</v>
      </c>
      <c r="C253" t="s">
        <v>11</v>
      </c>
      <c r="D253">
        <v>4.432472131141016</v>
      </c>
      <c r="E253">
        <v>1.9489775256061546E-6</v>
      </c>
      <c r="G253">
        <v>6.4569796855536001</v>
      </c>
      <c r="H253" s="1">
        <v>1.5391147236041199E-5</v>
      </c>
      <c r="I253">
        <f>SUM(Sheet1!AH448:AJ448)/1000000</f>
        <v>145.67445647743827</v>
      </c>
      <c r="J253">
        <v>789.70367968991195</v>
      </c>
      <c r="K253">
        <f>G253/I253*100</f>
        <v>4.432472131141016</v>
      </c>
      <c r="L253">
        <f>H253/J253*100</f>
        <v>1.9489775256061546E-6</v>
      </c>
    </row>
    <row r="254" spans="1:12" x14ac:dyDescent="0.25">
      <c r="A254">
        <v>1998</v>
      </c>
      <c r="B254" t="s">
        <v>14</v>
      </c>
      <c r="C254" t="s">
        <v>11</v>
      </c>
      <c r="D254">
        <v>7.2436980534673889</v>
      </c>
      <c r="E254">
        <v>1.3191536790012223E-6</v>
      </c>
      <c r="G254">
        <v>12.4238128854065</v>
      </c>
      <c r="H254" s="1">
        <v>1.0417405143837501E-5</v>
      </c>
      <c r="I254">
        <f>SUM(Sheet1!AH449:AJ449)/1000000</f>
        <v>171.51202043077308</v>
      </c>
      <c r="J254">
        <v>789.70367968991195</v>
      </c>
      <c r="K254">
        <f>G254/I254*100</f>
        <v>7.2436980534673889</v>
      </c>
      <c r="L254">
        <f>H254/J254*100</f>
        <v>1.3191536790012223E-6</v>
      </c>
    </row>
    <row r="255" spans="1:12" x14ac:dyDescent="0.25">
      <c r="A255">
        <v>1999</v>
      </c>
      <c r="B255" t="s">
        <v>14</v>
      </c>
      <c r="C255" t="s">
        <v>11</v>
      </c>
      <c r="D255">
        <v>2.7033468917275827</v>
      </c>
      <c r="E255">
        <v>1.9373781020704599E-6</v>
      </c>
      <c r="G255">
        <v>3.8748148992402598</v>
      </c>
      <c r="H255" s="1">
        <v>1.5299546161557E-5</v>
      </c>
      <c r="I255">
        <f>SUM(Sheet1!AH450:AJ450)/1000000</f>
        <v>143.33398762465319</v>
      </c>
      <c r="J255">
        <v>789.70367968991195</v>
      </c>
      <c r="K255">
        <f>G255/I255*100</f>
        <v>2.7033468917275827</v>
      </c>
      <c r="L255">
        <f>H255/J255*100</f>
        <v>1.9373781020704599E-6</v>
      </c>
    </row>
    <row r="256" spans="1:12" x14ac:dyDescent="0.25">
      <c r="A256">
        <v>2000</v>
      </c>
      <c r="B256" t="s">
        <v>14</v>
      </c>
      <c r="C256" t="s">
        <v>11</v>
      </c>
      <c r="D256">
        <v>22.702643350751821</v>
      </c>
      <c r="E256">
        <v>1.0693089706934007E-6</v>
      </c>
      <c r="G256">
        <v>30.5394749234604</v>
      </c>
      <c r="H256" s="1">
        <v>8.4666362386362792E-6</v>
      </c>
      <c r="I256">
        <f>SUM(Sheet1!AH451:AJ451)/1000000</f>
        <v>134.51946741016417</v>
      </c>
      <c r="J256">
        <v>791.78576732092995</v>
      </c>
      <c r="K256">
        <f>G256/I256*100</f>
        <v>22.702643350751821</v>
      </c>
      <c r="L256">
        <f t="shared" ref="L256:L274" si="4">H256/J256*100</f>
        <v>1.0693089706934007E-6</v>
      </c>
    </row>
    <row r="257" spans="1:12" x14ac:dyDescent="0.25">
      <c r="A257">
        <v>2001</v>
      </c>
      <c r="B257" t="s">
        <v>14</v>
      </c>
      <c r="C257" t="s">
        <v>11</v>
      </c>
      <c r="D257">
        <v>4.7138306149429532</v>
      </c>
      <c r="E257">
        <v>6.1444060652409996E-7</v>
      </c>
      <c r="G257">
        <v>7.2246216532682199</v>
      </c>
      <c r="H257" s="1">
        <v>4.8522600792298304E-6</v>
      </c>
      <c r="I257">
        <f>SUM(Sheet1!AH452:AJ452)/1000000</f>
        <v>153.26434578209069</v>
      </c>
      <c r="J257">
        <v>789.70367968991195</v>
      </c>
      <c r="K257">
        <f>G257/I257*100</f>
        <v>4.7138306149429532</v>
      </c>
      <c r="L257">
        <f t="shared" si="4"/>
        <v>6.1444060652409996E-7</v>
      </c>
    </row>
    <row r="258" spans="1:12" x14ac:dyDescent="0.25">
      <c r="A258">
        <v>2002</v>
      </c>
      <c r="B258" t="s">
        <v>14</v>
      </c>
      <c r="C258" t="s">
        <v>11</v>
      </c>
      <c r="D258">
        <v>1.4278292990773676</v>
      </c>
      <c r="E258">
        <v>6.5770053031886469E-7</v>
      </c>
      <c r="G258">
        <v>1.98475428257334</v>
      </c>
      <c r="H258" s="1">
        <v>5.19388528926814E-6</v>
      </c>
      <c r="I258">
        <f>SUM(Sheet1!AH453:AJ453)/1000000</f>
        <v>139.00501158337661</v>
      </c>
      <c r="J258">
        <v>789.70367968991195</v>
      </c>
      <c r="K258">
        <f>G258/I258*100</f>
        <v>1.4278292990773676</v>
      </c>
      <c r="L258">
        <f t="shared" si="4"/>
        <v>6.5770053031886469E-7</v>
      </c>
    </row>
    <row r="259" spans="1:12" x14ac:dyDescent="0.25">
      <c r="A259">
        <v>2003</v>
      </c>
      <c r="B259" t="s">
        <v>14</v>
      </c>
      <c r="C259" t="s">
        <v>11</v>
      </c>
      <c r="D259">
        <v>0.22929072364738043</v>
      </c>
      <c r="E259">
        <v>5.3286095584870239E-7</v>
      </c>
      <c r="G259">
        <v>0.31780159758451099</v>
      </c>
      <c r="H259" s="1">
        <v>4.2080225759680397E-6</v>
      </c>
      <c r="I259">
        <f>SUM(Sheet1!AH454:AJ454)/1000000</f>
        <v>138.60203000329349</v>
      </c>
      <c r="J259">
        <v>789.70367968991195</v>
      </c>
      <c r="K259">
        <f>G259/I259*100</f>
        <v>0.22929072364738043</v>
      </c>
      <c r="L259">
        <f t="shared" si="4"/>
        <v>5.3286095584870239E-7</v>
      </c>
    </row>
    <row r="260" spans="1:12" x14ac:dyDescent="0.25">
      <c r="A260">
        <v>2004</v>
      </c>
      <c r="B260" t="s">
        <v>14</v>
      </c>
      <c r="C260" t="s">
        <v>11</v>
      </c>
      <c r="D260">
        <v>3.0183927719485228</v>
      </c>
      <c r="E260">
        <v>3.0855248978693907E-6</v>
      </c>
      <c r="G260">
        <v>4.0883859242310203</v>
      </c>
      <c r="H260" s="1">
        <v>2.4430746988473499E-5</v>
      </c>
      <c r="I260">
        <f>SUM(Sheet1!AH455:AJ455)/1000000</f>
        <v>135.44910265577411</v>
      </c>
      <c r="J260">
        <v>791.78576732092995</v>
      </c>
      <c r="K260">
        <f>G260/I260*100</f>
        <v>3.0183927719485228</v>
      </c>
      <c r="L260">
        <f t="shared" si="4"/>
        <v>3.0855248978693907E-6</v>
      </c>
    </row>
    <row r="261" spans="1:12" x14ac:dyDescent="0.25">
      <c r="A261">
        <v>2005</v>
      </c>
      <c r="B261" t="s">
        <v>14</v>
      </c>
      <c r="C261" t="s">
        <v>11</v>
      </c>
      <c r="D261">
        <v>1.7037155252017673</v>
      </c>
      <c r="E261">
        <v>0</v>
      </c>
      <c r="G261">
        <v>2.3339202759336901</v>
      </c>
      <c r="H261">
        <v>0</v>
      </c>
      <c r="I261">
        <f>SUM(Sheet1!AH456:AJ456)/1000000</f>
        <v>136.99002218444238</v>
      </c>
      <c r="J261">
        <v>789.70367968991195</v>
      </c>
      <c r="K261">
        <f>G261/I261*100</f>
        <v>1.7037155252017673</v>
      </c>
      <c r="L261">
        <f t="shared" si="4"/>
        <v>0</v>
      </c>
    </row>
    <row r="262" spans="1:12" x14ac:dyDescent="0.25">
      <c r="A262">
        <v>2006</v>
      </c>
      <c r="B262" t="s">
        <v>14</v>
      </c>
      <c r="C262" t="s">
        <v>11</v>
      </c>
      <c r="D262">
        <v>7.1984399861574806</v>
      </c>
      <c r="E262">
        <v>1.2731164521249644E-6</v>
      </c>
      <c r="G262">
        <v>10.298151352572001</v>
      </c>
      <c r="H262" s="1">
        <v>1.0053847469168501E-5</v>
      </c>
      <c r="I262">
        <f>SUM(Sheet1!AH457:AJ457)/1000000</f>
        <v>143.06087669516216</v>
      </c>
      <c r="J262">
        <v>789.70367968991195</v>
      </c>
      <c r="K262">
        <f>G262/I262*100</f>
        <v>7.1984399861574806</v>
      </c>
      <c r="L262">
        <f t="shared" si="4"/>
        <v>1.2731164521249644E-6</v>
      </c>
    </row>
    <row r="263" spans="1:12" x14ac:dyDescent="0.25">
      <c r="A263">
        <v>2007</v>
      </c>
      <c r="B263" t="s">
        <v>14</v>
      </c>
      <c r="C263" t="s">
        <v>11</v>
      </c>
      <c r="D263">
        <v>0.78745557793618925</v>
      </c>
      <c r="E263">
        <v>1.8671029950559383E-6</v>
      </c>
      <c r="G263">
        <v>1.1672377438380199</v>
      </c>
      <c r="H263" s="1">
        <v>1.47445810555573E-5</v>
      </c>
      <c r="I263">
        <f>SUM(Sheet1!AH458:AJ458)/1000000</f>
        <v>148.22902733093676</v>
      </c>
      <c r="J263">
        <v>789.70367968991195</v>
      </c>
      <c r="K263">
        <f>G263/I263*100</f>
        <v>0.78745557793618925</v>
      </c>
      <c r="L263">
        <f t="shared" si="4"/>
        <v>1.8671029950559383E-6</v>
      </c>
    </row>
    <row r="264" spans="1:12" x14ac:dyDescent="0.25">
      <c r="A264">
        <v>2008</v>
      </c>
      <c r="B264" t="s">
        <v>14</v>
      </c>
      <c r="C264" t="s">
        <v>11</v>
      </c>
      <c r="D264">
        <v>0.58221346154826414</v>
      </c>
      <c r="E264">
        <v>2.0796756143420544E-6</v>
      </c>
      <c r="G264">
        <v>0.77961612507050104</v>
      </c>
      <c r="H264" s="1">
        <v>1.64665755208045E-5</v>
      </c>
      <c r="I264">
        <f>SUM(Sheet1!AH459:AJ459)/1000000</f>
        <v>133.90554780325576</v>
      </c>
      <c r="J264">
        <v>791.78576732092995</v>
      </c>
      <c r="K264">
        <f>G264/I264*100</f>
        <v>0.58221346154826414</v>
      </c>
      <c r="L264">
        <f t="shared" si="4"/>
        <v>2.0796756143420544E-6</v>
      </c>
    </row>
    <row r="265" spans="1:12" x14ac:dyDescent="0.25">
      <c r="A265">
        <v>2009</v>
      </c>
      <c r="B265" t="s">
        <v>14</v>
      </c>
      <c r="C265" t="s">
        <v>11</v>
      </c>
      <c r="D265">
        <v>4.7657422814580359</v>
      </c>
      <c r="E265">
        <v>2.3889852519925904E-6</v>
      </c>
      <c r="G265">
        <v>6.2196690985927399</v>
      </c>
      <c r="H265" s="1">
        <v>1.88659044422348E-5</v>
      </c>
      <c r="I265">
        <f>SUM(Sheet1!AH460:AJ460)/1000000</f>
        <v>130.50787749877838</v>
      </c>
      <c r="J265">
        <v>789.70367968991195</v>
      </c>
      <c r="K265">
        <f>G265/I265*100</f>
        <v>4.7657422814580359</v>
      </c>
      <c r="L265">
        <f t="shared" si="4"/>
        <v>2.3889852519925904E-6</v>
      </c>
    </row>
    <row r="266" spans="1:12" x14ac:dyDescent="0.25">
      <c r="A266">
        <v>2010</v>
      </c>
      <c r="B266" t="s">
        <v>14</v>
      </c>
      <c r="C266" t="s">
        <v>11</v>
      </c>
      <c r="D266">
        <v>5.7224518150146304</v>
      </c>
      <c r="E266">
        <v>9.267719764217115E-7</v>
      </c>
      <c r="G266">
        <v>9.0522747093109199</v>
      </c>
      <c r="H266" s="1">
        <v>7.3187524001371798E-6</v>
      </c>
      <c r="I266">
        <f>SUM(Sheet1!AH461:AJ461)/1000000</f>
        <v>158.18874499841945</v>
      </c>
      <c r="J266">
        <v>789.70367968991195</v>
      </c>
      <c r="K266">
        <f>G266/I266*100</f>
        <v>5.7224518150146304</v>
      </c>
      <c r="L266">
        <f t="shared" si="4"/>
        <v>9.267719764217115E-7</v>
      </c>
    </row>
    <row r="267" spans="1:12" x14ac:dyDescent="0.25">
      <c r="A267">
        <v>2011</v>
      </c>
      <c r="B267" t="s">
        <v>14</v>
      </c>
      <c r="C267" t="s">
        <v>11</v>
      </c>
      <c r="D267">
        <v>4.5001834940398906</v>
      </c>
      <c r="E267">
        <v>1.2882974223011035E-6</v>
      </c>
      <c r="G267">
        <v>6.7351064563963297</v>
      </c>
      <c r="H267" s="1">
        <v>1.0173732149262099E-5</v>
      </c>
      <c r="I267">
        <f>SUM(Sheet1!AH462:AJ462)/1000000</f>
        <v>149.6629296409003</v>
      </c>
      <c r="J267">
        <v>789.70367968991195</v>
      </c>
      <c r="K267">
        <f>G267/I267*100</f>
        <v>4.5001834940398906</v>
      </c>
      <c r="L267">
        <f t="shared" si="4"/>
        <v>1.2882974223011035E-6</v>
      </c>
    </row>
    <row r="268" spans="1:12" x14ac:dyDescent="0.25">
      <c r="A268">
        <v>2012</v>
      </c>
      <c r="B268" t="s">
        <v>14</v>
      </c>
      <c r="C268" t="s">
        <v>11</v>
      </c>
      <c r="D268">
        <v>0.64349518652451698</v>
      </c>
      <c r="E268">
        <v>1.6409963966897943E-6</v>
      </c>
      <c r="G268">
        <v>0.93048097456707701</v>
      </c>
      <c r="H268" s="1">
        <v>1.29931759112391E-5</v>
      </c>
      <c r="I268">
        <f>SUM(Sheet1!AH463:AJ463)/1000000</f>
        <v>144.59796965888043</v>
      </c>
      <c r="J268">
        <v>791.78576732092995</v>
      </c>
      <c r="K268">
        <f>G268/I268*100</f>
        <v>0.64349518652451698</v>
      </c>
      <c r="L268">
        <f t="shared" si="4"/>
        <v>1.6409963966897943E-6</v>
      </c>
    </row>
    <row r="269" spans="1:12" x14ac:dyDescent="0.25">
      <c r="A269">
        <v>2013</v>
      </c>
      <c r="B269" t="s">
        <v>14</v>
      </c>
      <c r="C269" t="s">
        <v>11</v>
      </c>
      <c r="D269">
        <v>2.4350355491564204</v>
      </c>
      <c r="E269">
        <v>3.4619793639454593E-6</v>
      </c>
      <c r="G269">
        <v>3.5995628384162601</v>
      </c>
      <c r="H269" s="1">
        <v>2.7339378427182701E-5</v>
      </c>
      <c r="I269">
        <f>SUM(Sheet1!AH464:AJ464)/1000000</f>
        <v>147.82383114132654</v>
      </c>
      <c r="J269">
        <v>789.70367968991195</v>
      </c>
      <c r="K269">
        <f>G269/I269*100</f>
        <v>2.4350355491564204</v>
      </c>
      <c r="L269">
        <f t="shared" si="4"/>
        <v>3.4619793639454593E-6</v>
      </c>
    </row>
    <row r="270" spans="1:12" x14ac:dyDescent="0.25">
      <c r="A270">
        <v>2014</v>
      </c>
      <c r="B270" t="s">
        <v>14</v>
      </c>
      <c r="C270" t="s">
        <v>11</v>
      </c>
      <c r="D270">
        <v>3.9009447976585543</v>
      </c>
      <c r="E270">
        <v>3.5332515956983875E-6</v>
      </c>
      <c r="G270">
        <v>5.41753622608495</v>
      </c>
      <c r="H270" s="1">
        <v>2.79022178639327E-5</v>
      </c>
      <c r="I270">
        <f>SUM(Sheet1!AH465:AJ465)/1000000</f>
        <v>138.87754139296439</v>
      </c>
      <c r="J270">
        <v>789.70367968991195</v>
      </c>
      <c r="K270">
        <f>G270/I270*100</f>
        <v>3.9009447976585543</v>
      </c>
      <c r="L270">
        <f t="shared" si="4"/>
        <v>3.5332515956983875E-6</v>
      </c>
    </row>
    <row r="271" spans="1:12" x14ac:dyDescent="0.25">
      <c r="A271">
        <v>2015</v>
      </c>
      <c r="B271" t="s">
        <v>14</v>
      </c>
      <c r="C271" t="s">
        <v>11</v>
      </c>
      <c r="D271">
        <v>0.76259700749501813</v>
      </c>
      <c r="E271">
        <v>8.6768123864958649E-7</v>
      </c>
      <c r="G271">
        <v>1.05332377845314</v>
      </c>
      <c r="H271" s="1">
        <v>6.8521106695947904E-6</v>
      </c>
      <c r="I271">
        <f>SUM(Sheet1!AH466:AJ466)/1000000</f>
        <v>138.12325095702937</v>
      </c>
      <c r="J271">
        <v>789.70367968991195</v>
      </c>
      <c r="K271">
        <f>G271/I271*100</f>
        <v>0.76259700749501813</v>
      </c>
      <c r="L271">
        <f t="shared" si="4"/>
        <v>8.6768123864958649E-7</v>
      </c>
    </row>
    <row r="272" spans="1:12" x14ac:dyDescent="0.25">
      <c r="A272">
        <v>2016</v>
      </c>
      <c r="B272" t="s">
        <v>14</v>
      </c>
      <c r="C272" t="s">
        <v>11</v>
      </c>
      <c r="D272">
        <v>0.18601626946914396</v>
      </c>
      <c r="E272">
        <v>2.7960207465875593E-6</v>
      </c>
      <c r="G272">
        <v>0.26333421313417799</v>
      </c>
      <c r="H272" s="1">
        <v>2.2138494322820701E-5</v>
      </c>
      <c r="I272">
        <f>SUM(Sheet1!AH467:AJ467)/1000000</f>
        <v>141.56515120192719</v>
      </c>
      <c r="J272">
        <v>791.78576732092995</v>
      </c>
      <c r="K272">
        <f>G272/I272*100</f>
        <v>0.18601626946914396</v>
      </c>
      <c r="L272">
        <f t="shared" si="4"/>
        <v>2.7960207465875593E-6</v>
      </c>
    </row>
    <row r="273" spans="1:12" x14ac:dyDescent="0.25">
      <c r="A273">
        <v>2017</v>
      </c>
      <c r="B273" t="s">
        <v>14</v>
      </c>
      <c r="C273" t="s">
        <v>11</v>
      </c>
      <c r="D273">
        <v>0.50777731246078406</v>
      </c>
      <c r="E273">
        <v>6.5593534910171713E-6</v>
      </c>
      <c r="G273">
        <v>0.65183752930363004</v>
      </c>
      <c r="H273" s="1">
        <v>5.1799455882431302E-5</v>
      </c>
      <c r="I273">
        <f>SUM(Sheet1!AH468:AJ468)/1000000</f>
        <v>128.37074703962318</v>
      </c>
      <c r="J273">
        <v>789.70367968991195</v>
      </c>
      <c r="K273">
        <f>G273/I273*100</f>
        <v>0.50777731246078406</v>
      </c>
      <c r="L273">
        <f t="shared" si="4"/>
        <v>6.5593534910171713E-6</v>
      </c>
    </row>
    <row r="274" spans="1:12" x14ac:dyDescent="0.25">
      <c r="A274">
        <v>2018</v>
      </c>
      <c r="B274" t="s">
        <v>14</v>
      </c>
      <c r="C274" t="s">
        <v>11</v>
      </c>
      <c r="D274">
        <v>0.3246704467902371</v>
      </c>
      <c r="E274">
        <v>1.7117205362060414E-6</v>
      </c>
      <c r="G274">
        <v>0.49587240188280002</v>
      </c>
      <c r="H274" s="1">
        <v>1.3517520060427E-5</v>
      </c>
      <c r="I274">
        <f>SUM(Sheet1!AH469:AJ469)/1000000</f>
        <v>152.73099439296149</v>
      </c>
      <c r="J274">
        <v>789.70367968991195</v>
      </c>
      <c r="K274">
        <f>G274/I274*100</f>
        <v>0.3246704467902371</v>
      </c>
      <c r="L274">
        <f t="shared" si="4"/>
        <v>1.7117205362060414E-6</v>
      </c>
    </row>
    <row r="275" spans="1:12" x14ac:dyDescent="0.25">
      <c r="A275">
        <v>1980</v>
      </c>
      <c r="B275" t="s">
        <v>14</v>
      </c>
      <c r="C275" t="s">
        <v>0</v>
      </c>
      <c r="D275">
        <v>6.3837118625142617</v>
      </c>
      <c r="E275">
        <v>2.5128894441738564E-5</v>
      </c>
      <c r="G275">
        <v>0.843410611471759</v>
      </c>
      <c r="H275" s="1">
        <v>5.7889309750750098E-6</v>
      </c>
      <c r="I275">
        <f>SUM(Sheet1!AH236:AJ236)/1000000</f>
        <v>13.211915412792095</v>
      </c>
      <c r="J275">
        <v>23.036950505310401</v>
      </c>
      <c r="K275">
        <f>G275/I275*100</f>
        <v>6.3837118625142617</v>
      </c>
      <c r="L275">
        <f t="shared" si="3"/>
        <v>2.5128894441738564E-5</v>
      </c>
    </row>
    <row r="276" spans="1:12" x14ac:dyDescent="0.25">
      <c r="A276">
        <v>1981</v>
      </c>
      <c r="B276" t="s">
        <v>14</v>
      </c>
      <c r="C276" t="s">
        <v>0</v>
      </c>
      <c r="D276">
        <v>5.5434422402590835</v>
      </c>
      <c r="E276">
        <v>0</v>
      </c>
      <c r="G276">
        <v>0.56803926249829595</v>
      </c>
      <c r="H276">
        <v>0</v>
      </c>
      <c r="I276">
        <f>SUM(Sheet1!AH237:AJ237)/1000000</f>
        <v>10.247049358121346</v>
      </c>
      <c r="J276">
        <v>22.9756478925656</v>
      </c>
      <c r="K276">
        <f>G276/I276*100</f>
        <v>5.5434422402590835</v>
      </c>
      <c r="L276">
        <f t="shared" si="3"/>
        <v>0</v>
      </c>
    </row>
    <row r="277" spans="1:12" x14ac:dyDescent="0.25">
      <c r="A277">
        <v>1982</v>
      </c>
      <c r="B277" t="s">
        <v>14</v>
      </c>
      <c r="C277" t="s">
        <v>0</v>
      </c>
      <c r="D277">
        <v>1.8291691433137141</v>
      </c>
      <c r="E277">
        <v>0</v>
      </c>
      <c r="G277">
        <v>0.23528260976926099</v>
      </c>
      <c r="H277">
        <v>0</v>
      </c>
      <c r="I277">
        <f>SUM(Sheet1!AH238:AJ238)/1000000</f>
        <v>12.862813186484447</v>
      </c>
      <c r="J277">
        <v>22.9756478925656</v>
      </c>
      <c r="K277">
        <f>G277/I277*100</f>
        <v>1.8291691433137141</v>
      </c>
      <c r="L277">
        <f t="shared" si="3"/>
        <v>0</v>
      </c>
    </row>
    <row r="278" spans="1:12" x14ac:dyDescent="0.25">
      <c r="A278">
        <v>1983</v>
      </c>
      <c r="B278" t="s">
        <v>14</v>
      </c>
      <c r="C278" t="s">
        <v>0</v>
      </c>
      <c r="D278">
        <v>2.2396959319050596</v>
      </c>
      <c r="E278">
        <v>0</v>
      </c>
      <c r="G278">
        <v>0.210556754848476</v>
      </c>
      <c r="H278">
        <v>0</v>
      </c>
      <c r="I278">
        <f>SUM(Sheet1!AH239:AJ239)/1000000</f>
        <v>9.401131280770727</v>
      </c>
      <c r="J278">
        <v>22.9756478925656</v>
      </c>
      <c r="K278">
        <f>G278/I278*100</f>
        <v>2.2396959319050596</v>
      </c>
      <c r="L278">
        <f t="shared" si="3"/>
        <v>0</v>
      </c>
    </row>
    <row r="279" spans="1:12" x14ac:dyDescent="0.25">
      <c r="A279">
        <v>1984</v>
      </c>
      <c r="B279" t="s">
        <v>14</v>
      </c>
      <c r="C279" t="s">
        <v>0</v>
      </c>
      <c r="D279">
        <v>2.8231774281435595</v>
      </c>
      <c r="E279">
        <v>0</v>
      </c>
      <c r="G279">
        <v>0.35865009740100001</v>
      </c>
      <c r="H279">
        <v>0</v>
      </c>
      <c r="I279">
        <f>SUM(Sheet1!AH240:AJ240)/1000000</f>
        <v>12.703774613161244</v>
      </c>
      <c r="J279">
        <v>23.036950505310401</v>
      </c>
      <c r="K279">
        <f>G279/I279*100</f>
        <v>2.8231774281435595</v>
      </c>
      <c r="L279">
        <f t="shared" si="3"/>
        <v>0</v>
      </c>
    </row>
    <row r="280" spans="1:12" x14ac:dyDescent="0.25">
      <c r="A280">
        <v>1985</v>
      </c>
      <c r="B280" t="s">
        <v>14</v>
      </c>
      <c r="C280" t="s">
        <v>0</v>
      </c>
      <c r="D280">
        <v>5.1301690512875364</v>
      </c>
      <c r="E280">
        <v>7.3314316856241423E-5</v>
      </c>
      <c r="G280">
        <v>0.59009474608283097</v>
      </c>
      <c r="H280" s="1">
        <v>1.6844439295729899E-5</v>
      </c>
      <c r="I280">
        <f>SUM(Sheet1!AH241:AJ241)/1000000</f>
        <v>11.502442515704875</v>
      </c>
      <c r="J280">
        <v>22.9756478925656</v>
      </c>
      <c r="K280">
        <f>G280/I280*100</f>
        <v>5.1301690512875364</v>
      </c>
      <c r="L280">
        <f t="shared" si="3"/>
        <v>7.3314316856241423E-5</v>
      </c>
    </row>
    <row r="281" spans="1:12" x14ac:dyDescent="0.25">
      <c r="A281">
        <v>1986</v>
      </c>
      <c r="B281" t="s">
        <v>14</v>
      </c>
      <c r="C281" t="s">
        <v>0</v>
      </c>
      <c r="D281">
        <v>7.9354724304827542</v>
      </c>
      <c r="E281">
        <v>1.5765171357121972E-5</v>
      </c>
      <c r="G281">
        <v>1.17024424541467</v>
      </c>
      <c r="H281" s="1">
        <v>3.6221502606719502E-6</v>
      </c>
      <c r="I281">
        <f>SUM(Sheet1!AH242:AJ242)/1000000</f>
        <v>14.747001588958684</v>
      </c>
      <c r="J281">
        <v>22.9756478925656</v>
      </c>
      <c r="K281">
        <f>G281/I281*100</f>
        <v>7.9354724304827542</v>
      </c>
      <c r="L281">
        <f t="shared" si="3"/>
        <v>1.5765171357121972E-5</v>
      </c>
    </row>
    <row r="282" spans="1:12" x14ac:dyDescent="0.25">
      <c r="A282">
        <v>1987</v>
      </c>
      <c r="B282" t="s">
        <v>14</v>
      </c>
      <c r="C282" t="s">
        <v>0</v>
      </c>
      <c r="D282">
        <v>15.970314159940321</v>
      </c>
      <c r="E282">
        <v>1.8554383351034758E-4</v>
      </c>
      <c r="G282">
        <v>2.0663521550183401</v>
      </c>
      <c r="H282" s="1">
        <v>4.2629897873705603E-5</v>
      </c>
      <c r="I282">
        <f>SUM(Sheet1!AH243:AJ243)/1000000</f>
        <v>12.938706993012978</v>
      </c>
      <c r="J282">
        <v>22.9756478925656</v>
      </c>
      <c r="K282">
        <f>G282/I282*100</f>
        <v>15.970314159940321</v>
      </c>
      <c r="L282">
        <f t="shared" si="3"/>
        <v>1.8554383351034758E-4</v>
      </c>
    </row>
    <row r="283" spans="1:12" x14ac:dyDescent="0.25">
      <c r="A283">
        <v>1988</v>
      </c>
      <c r="B283" t="s">
        <v>14</v>
      </c>
      <c r="C283" t="s">
        <v>0</v>
      </c>
      <c r="D283">
        <v>30.335074432814153</v>
      </c>
      <c r="E283">
        <v>7.4237653026030428E-5</v>
      </c>
      <c r="G283">
        <v>4.5799314777759799</v>
      </c>
      <c r="H283" s="1">
        <v>1.7102091383910699E-5</v>
      </c>
      <c r="I283">
        <f>SUM(Sheet1!AH244:AJ244)/1000000</f>
        <v>15.09780860409481</v>
      </c>
      <c r="J283">
        <v>23.036950505310401</v>
      </c>
      <c r="K283">
        <f>G283/I283*100</f>
        <v>30.335074432814153</v>
      </c>
      <c r="L283">
        <f t="shared" si="3"/>
        <v>7.4237653026030428E-5</v>
      </c>
    </row>
    <row r="284" spans="1:12" x14ac:dyDescent="0.25">
      <c r="A284">
        <v>1989</v>
      </c>
      <c r="B284" t="s">
        <v>14</v>
      </c>
      <c r="C284" t="s">
        <v>0</v>
      </c>
      <c r="D284">
        <v>23.831986927164756</v>
      </c>
      <c r="E284">
        <v>2.4079243869825963E-5</v>
      </c>
      <c r="G284">
        <v>3.6651929955068399</v>
      </c>
      <c r="H284" s="1">
        <v>5.5323622867234004E-6</v>
      </c>
      <c r="I284">
        <f>SUM(Sheet1!AH245:AJ245)/1000000</f>
        <v>15.379300965162457</v>
      </c>
      <c r="J284">
        <v>22.9756478925656</v>
      </c>
      <c r="K284">
        <f>G284/I284*100</f>
        <v>23.831986927164756</v>
      </c>
      <c r="L284">
        <f t="shared" si="3"/>
        <v>2.4079243869825963E-5</v>
      </c>
    </row>
    <row r="285" spans="1:12" x14ac:dyDescent="0.25">
      <c r="A285">
        <v>1990</v>
      </c>
      <c r="B285" t="s">
        <v>14</v>
      </c>
      <c r="C285" t="s">
        <v>0</v>
      </c>
      <c r="D285">
        <v>5.5002905583630124</v>
      </c>
      <c r="E285">
        <v>8.7874304354899294E-5</v>
      </c>
      <c r="G285">
        <v>0.77438089086901496</v>
      </c>
      <c r="H285" s="1">
        <v>2.01896907566231E-5</v>
      </c>
      <c r="I285">
        <f>SUM(Sheet1!AH246:AJ246)/1000000</f>
        <v>14.078908789492839</v>
      </c>
      <c r="J285">
        <v>22.9756478925656</v>
      </c>
      <c r="K285">
        <f>G285/I285*100</f>
        <v>5.5002905583630124</v>
      </c>
      <c r="L285">
        <f t="shared" si="3"/>
        <v>8.7874304354899294E-5</v>
      </c>
    </row>
    <row r="286" spans="1:12" x14ac:dyDescent="0.25">
      <c r="A286">
        <v>1991</v>
      </c>
      <c r="B286" t="s">
        <v>14</v>
      </c>
      <c r="C286" t="s">
        <v>0</v>
      </c>
      <c r="D286">
        <v>11.950617755751223</v>
      </c>
      <c r="E286">
        <v>2.8550407242451658E-5</v>
      </c>
      <c r="G286">
        <v>1.6978822863866501</v>
      </c>
      <c r="H286" s="1">
        <v>6.5596410399192401E-6</v>
      </c>
      <c r="I286">
        <f>SUM(Sheet1!AH247:AJ247)/1000000</f>
        <v>14.207485513203249</v>
      </c>
      <c r="J286">
        <v>22.9756478925656</v>
      </c>
      <c r="K286">
        <f>G286/I286*100</f>
        <v>11.950617755751223</v>
      </c>
      <c r="L286">
        <f t="shared" si="3"/>
        <v>2.8550407242451658E-5</v>
      </c>
    </row>
    <row r="287" spans="1:12" x14ac:dyDescent="0.25">
      <c r="A287">
        <v>1992</v>
      </c>
      <c r="B287" t="s">
        <v>14</v>
      </c>
      <c r="C287" t="s">
        <v>0</v>
      </c>
      <c r="D287">
        <v>1.4704245988553986</v>
      </c>
      <c r="E287">
        <v>4.1393977684821673E-5</v>
      </c>
      <c r="G287">
        <v>0.195760556145299</v>
      </c>
      <c r="H287" s="1">
        <v>9.5359101514316003E-6</v>
      </c>
      <c r="I287">
        <f>SUM(Sheet1!AH248:AJ248)/1000000</f>
        <v>13.313199214545381</v>
      </c>
      <c r="J287">
        <v>23.036950505310401</v>
      </c>
      <c r="K287">
        <f>G287/I287*100</f>
        <v>1.4704245988553986</v>
      </c>
      <c r="L287">
        <f t="shared" si="3"/>
        <v>4.1393977684821673E-5</v>
      </c>
    </row>
    <row r="288" spans="1:12" x14ac:dyDescent="0.25">
      <c r="A288">
        <v>1993</v>
      </c>
      <c r="B288" t="s">
        <v>14</v>
      </c>
      <c r="C288" t="s">
        <v>0</v>
      </c>
      <c r="D288">
        <v>3.5495266542556978</v>
      </c>
      <c r="E288">
        <v>0</v>
      </c>
      <c r="G288">
        <v>0.35240997058333201</v>
      </c>
      <c r="H288">
        <v>0</v>
      </c>
      <c r="I288">
        <f>SUM(Sheet1!AH249:AJ249)/1000000</f>
        <v>9.9283652416248458</v>
      </c>
      <c r="J288">
        <v>22.9756478925656</v>
      </c>
      <c r="K288">
        <f>G288/I288*100</f>
        <v>3.5495266542556978</v>
      </c>
      <c r="L288">
        <f t="shared" si="3"/>
        <v>0</v>
      </c>
    </row>
    <row r="289" spans="1:12" x14ac:dyDescent="0.25">
      <c r="A289">
        <v>1994</v>
      </c>
      <c r="B289" t="s">
        <v>14</v>
      </c>
      <c r="C289" t="s">
        <v>0</v>
      </c>
      <c r="D289">
        <v>11.672488576722728</v>
      </c>
      <c r="E289">
        <v>2.798849431228029E-5</v>
      </c>
      <c r="G289">
        <v>1.5874865712158699</v>
      </c>
      <c r="H289" s="1">
        <v>6.43053790362027E-6</v>
      </c>
      <c r="I289">
        <f>SUM(Sheet1!AH250:AJ250)/1000000</f>
        <v>13.600240949317653</v>
      </c>
      <c r="J289">
        <v>22.9756478925656</v>
      </c>
      <c r="K289">
        <f>G289/I289*100</f>
        <v>11.672488576722728</v>
      </c>
      <c r="L289">
        <f t="shared" si="3"/>
        <v>2.798849431228029E-5</v>
      </c>
    </row>
    <row r="290" spans="1:12" x14ac:dyDescent="0.25">
      <c r="A290">
        <v>1995</v>
      </c>
      <c r="B290" t="s">
        <v>14</v>
      </c>
      <c r="C290" t="s">
        <v>0</v>
      </c>
      <c r="D290">
        <v>2.6674735696153591</v>
      </c>
      <c r="E290">
        <v>4.4013640206325365E-5</v>
      </c>
      <c r="G290">
        <v>0.35170442147163999</v>
      </c>
      <c r="H290" s="1">
        <v>1.0112418998506E-5</v>
      </c>
      <c r="I290">
        <f>SUM(Sheet1!AH251:AJ251)/1000000</f>
        <v>13.184926196751581</v>
      </c>
      <c r="J290">
        <v>22.9756478925656</v>
      </c>
      <c r="K290">
        <f>G290/I290*100</f>
        <v>2.6674735696153591</v>
      </c>
      <c r="L290">
        <f t="shared" si="3"/>
        <v>4.4013640206325365E-5</v>
      </c>
    </row>
    <row r="291" spans="1:12" x14ac:dyDescent="0.25">
      <c r="A291">
        <v>1996</v>
      </c>
      <c r="B291" t="s">
        <v>14</v>
      </c>
      <c r="C291" t="s">
        <v>0</v>
      </c>
      <c r="D291">
        <v>19.829898215834127</v>
      </c>
      <c r="E291">
        <v>3.3313063895798203E-5</v>
      </c>
      <c r="G291">
        <v>2.9872332781744002</v>
      </c>
      <c r="H291" s="1">
        <v>7.6743140414774606E-6</v>
      </c>
      <c r="I291">
        <f>SUM(Sheet1!AH252:AJ252)/1000000</f>
        <v>15.064289517074281</v>
      </c>
      <c r="J291">
        <v>23.036950505310401</v>
      </c>
      <c r="K291">
        <f>G291/I291*100</f>
        <v>19.829898215834127</v>
      </c>
      <c r="L291">
        <f t="shared" si="3"/>
        <v>3.3313063895798203E-5</v>
      </c>
    </row>
    <row r="292" spans="1:12" x14ac:dyDescent="0.25">
      <c r="A292">
        <v>1997</v>
      </c>
      <c r="B292" t="s">
        <v>14</v>
      </c>
      <c r="C292" t="s">
        <v>0</v>
      </c>
      <c r="D292">
        <v>8.5914759411596506</v>
      </c>
      <c r="E292">
        <v>6.0118612763373069E-6</v>
      </c>
      <c r="G292">
        <v>1.2016338380343901</v>
      </c>
      <c r="H292" s="1">
        <v>1.38126407864076E-6</v>
      </c>
      <c r="I292">
        <f>SUM(Sheet1!AH253:AJ253)/1000000</f>
        <v>13.986349333502265</v>
      </c>
      <c r="J292">
        <v>22.9756478925656</v>
      </c>
      <c r="K292">
        <f>G292/I292*100</f>
        <v>8.5914759411596506</v>
      </c>
      <c r="L292">
        <f t="shared" si="3"/>
        <v>6.0118612763373069E-6</v>
      </c>
    </row>
    <row r="293" spans="1:12" x14ac:dyDescent="0.25">
      <c r="A293">
        <v>1998</v>
      </c>
      <c r="B293" t="s">
        <v>14</v>
      </c>
      <c r="C293" t="s">
        <v>0</v>
      </c>
      <c r="D293">
        <v>7.6531921808686318</v>
      </c>
      <c r="E293">
        <v>6.3467979217950865E-6</v>
      </c>
      <c r="G293">
        <v>1.0732235642243</v>
      </c>
      <c r="H293" s="1">
        <v>1.4582179429643101E-6</v>
      </c>
      <c r="I293">
        <f>SUM(Sheet1!AH254:AJ254)/1000000</f>
        <v>14.023214612421896</v>
      </c>
      <c r="J293">
        <v>22.9756478925656</v>
      </c>
      <c r="K293">
        <f>G293/I293*100</f>
        <v>7.6531921808686318</v>
      </c>
      <c r="L293">
        <f t="shared" si="3"/>
        <v>6.3467979217950865E-6</v>
      </c>
    </row>
    <row r="294" spans="1:12" x14ac:dyDescent="0.25">
      <c r="A294">
        <v>1999</v>
      </c>
      <c r="B294" t="s">
        <v>14</v>
      </c>
      <c r="C294" t="s">
        <v>0</v>
      </c>
      <c r="D294">
        <v>6.1939775490456466</v>
      </c>
      <c r="E294">
        <v>4.4479518211172994E-5</v>
      </c>
      <c r="G294">
        <v>0.80654562243496697</v>
      </c>
      <c r="H294" s="1">
        <v>1.02194574885087E-5</v>
      </c>
      <c r="I294">
        <f>SUM(Sheet1!AH255:AJ255)/1000000</f>
        <v>13.021448916282196</v>
      </c>
      <c r="J294">
        <v>22.9756478925656</v>
      </c>
      <c r="K294">
        <f>G294/I294*100</f>
        <v>6.1939775490456466</v>
      </c>
      <c r="L294">
        <f t="shared" si="3"/>
        <v>4.4479518211172994E-5</v>
      </c>
    </row>
    <row r="295" spans="1:12" x14ac:dyDescent="0.25">
      <c r="A295">
        <v>2000</v>
      </c>
      <c r="B295" t="s">
        <v>14</v>
      </c>
      <c r="C295" t="s">
        <v>0</v>
      </c>
      <c r="D295">
        <v>23.094326612700282</v>
      </c>
      <c r="E295">
        <v>0</v>
      </c>
      <c r="G295">
        <v>2.8100966795645701</v>
      </c>
      <c r="H295">
        <v>0</v>
      </c>
      <c r="I295">
        <f>SUM(Sheet1!AH256:AJ256)/1000000</f>
        <v>12.167909143621497</v>
      </c>
      <c r="J295">
        <v>23.036950505310401</v>
      </c>
      <c r="K295">
        <f>G295/I295*100</f>
        <v>23.094326612700282</v>
      </c>
      <c r="L295">
        <f t="shared" si="3"/>
        <v>0</v>
      </c>
    </row>
    <row r="296" spans="1:12" x14ac:dyDescent="0.25">
      <c r="A296">
        <v>2001</v>
      </c>
      <c r="B296" t="s">
        <v>14</v>
      </c>
      <c r="C296" t="s">
        <v>0</v>
      </c>
      <c r="D296">
        <v>9.9648292415420343</v>
      </c>
      <c r="E296">
        <v>0</v>
      </c>
      <c r="G296">
        <v>1.2722951866510901</v>
      </c>
      <c r="H296">
        <v>0</v>
      </c>
      <c r="I296">
        <f>SUM(Sheet1!AH257:AJ257)/1000000</f>
        <v>12.767857389337514</v>
      </c>
      <c r="J296">
        <v>22.9756478925656</v>
      </c>
      <c r="K296">
        <f>G296/I296*100</f>
        <v>9.9648292415420343</v>
      </c>
      <c r="L296">
        <f t="shared" si="3"/>
        <v>0</v>
      </c>
    </row>
    <row r="297" spans="1:12" x14ac:dyDescent="0.25">
      <c r="A297">
        <v>2002</v>
      </c>
      <c r="B297" t="s">
        <v>14</v>
      </c>
      <c r="C297" t="s">
        <v>0</v>
      </c>
      <c r="D297">
        <v>5.5186878885628881</v>
      </c>
      <c r="E297">
        <v>3.899407246499645E-6</v>
      </c>
      <c r="G297">
        <v>0.74531164693071505</v>
      </c>
      <c r="H297" s="1">
        <v>8.9591407885294598E-7</v>
      </c>
      <c r="I297">
        <f>SUM(Sheet1!AH258:AJ258)/1000000</f>
        <v>13.505232801357071</v>
      </c>
      <c r="J297">
        <v>22.9756478925656</v>
      </c>
      <c r="K297">
        <f>G297/I297*100</f>
        <v>5.5186878885628881</v>
      </c>
      <c r="L297">
        <f t="shared" si="3"/>
        <v>3.899407246499645E-6</v>
      </c>
    </row>
    <row r="298" spans="1:12" x14ac:dyDescent="0.25">
      <c r="A298">
        <v>2003</v>
      </c>
      <c r="B298" t="s">
        <v>14</v>
      </c>
      <c r="C298" t="s">
        <v>0</v>
      </c>
      <c r="D298">
        <v>1.7854580241634894</v>
      </c>
      <c r="E298">
        <v>0</v>
      </c>
      <c r="G298">
        <v>0.26774147482152799</v>
      </c>
      <c r="H298">
        <v>0</v>
      </c>
      <c r="I298">
        <f>SUM(Sheet1!AH259:AJ259)/1000000</f>
        <v>14.995674566304542</v>
      </c>
      <c r="J298">
        <v>22.9756478925656</v>
      </c>
      <c r="K298">
        <f>G298/I298*100</f>
        <v>1.7854580241634894</v>
      </c>
      <c r="L298">
        <f t="shared" ref="L298:L361" si="5">H298/J298*100</f>
        <v>0</v>
      </c>
    </row>
    <row r="299" spans="1:12" x14ac:dyDescent="0.25">
      <c r="A299">
        <v>2004</v>
      </c>
      <c r="B299" t="s">
        <v>14</v>
      </c>
      <c r="C299" t="s">
        <v>0</v>
      </c>
      <c r="D299">
        <v>1.637919651131984</v>
      </c>
      <c r="E299">
        <v>3.6626818677190843E-5</v>
      </c>
      <c r="G299">
        <v>0.227091989174805</v>
      </c>
      <c r="H299" s="1">
        <v>8.4377020903342403E-6</v>
      </c>
      <c r="I299">
        <f>SUM(Sheet1!AH260:AJ260)/1000000</f>
        <v>13.864659906721265</v>
      </c>
      <c r="J299">
        <v>23.036950505310401</v>
      </c>
      <c r="K299">
        <f>G299/I299*100</f>
        <v>1.637919651131984</v>
      </c>
      <c r="L299">
        <f t="shared" si="5"/>
        <v>3.6626818677190843E-5</v>
      </c>
    </row>
    <row r="300" spans="1:12" x14ac:dyDescent="0.25">
      <c r="A300">
        <v>2005</v>
      </c>
      <c r="B300" t="s">
        <v>14</v>
      </c>
      <c r="C300" t="s">
        <v>0</v>
      </c>
      <c r="D300">
        <v>3.739100513411882</v>
      </c>
      <c r="E300">
        <v>0</v>
      </c>
      <c r="G300">
        <v>0.46119178697802599</v>
      </c>
      <c r="H300">
        <v>0</v>
      </c>
      <c r="I300">
        <f>SUM(Sheet1!AH261:AJ261)/1000000</f>
        <v>12.334297655913891</v>
      </c>
      <c r="J300">
        <v>22.9756478925656</v>
      </c>
      <c r="K300">
        <f>G300/I300*100</f>
        <v>3.739100513411882</v>
      </c>
      <c r="L300">
        <f t="shared" si="5"/>
        <v>0</v>
      </c>
    </row>
    <row r="301" spans="1:12" x14ac:dyDescent="0.25">
      <c r="A301">
        <v>2006</v>
      </c>
      <c r="B301" t="s">
        <v>14</v>
      </c>
      <c r="C301" t="s">
        <v>0</v>
      </c>
      <c r="D301">
        <v>10.247210421523242</v>
      </c>
      <c r="E301">
        <v>6.6982848538571024E-6</v>
      </c>
      <c r="G301">
        <v>1.4258907266434</v>
      </c>
      <c r="H301" s="1">
        <v>1.5389743428632601E-6</v>
      </c>
      <c r="I301">
        <f>SUM(Sheet1!AH262:AJ262)/1000000</f>
        <v>13.914916040451935</v>
      </c>
      <c r="J301">
        <v>22.9756478925656</v>
      </c>
      <c r="K301">
        <f>G301/I301*100</f>
        <v>10.247210421523242</v>
      </c>
      <c r="L301">
        <f t="shared" si="5"/>
        <v>6.6982848538571024E-6</v>
      </c>
    </row>
    <row r="302" spans="1:12" x14ac:dyDescent="0.25">
      <c r="A302">
        <v>2007</v>
      </c>
      <c r="B302" t="s">
        <v>14</v>
      </c>
      <c r="C302" t="s">
        <v>0</v>
      </c>
      <c r="D302">
        <v>2.0313237240271733</v>
      </c>
      <c r="E302">
        <v>0</v>
      </c>
      <c r="G302">
        <v>0.26856450974794399</v>
      </c>
      <c r="H302">
        <v>0</v>
      </c>
      <c r="I302">
        <f>SUM(Sheet1!AH263:AJ263)/1000000</f>
        <v>13.221157542309655</v>
      </c>
      <c r="J302">
        <v>22.9756478925656</v>
      </c>
      <c r="K302">
        <f>G302/I302*100</f>
        <v>2.0313237240271733</v>
      </c>
      <c r="L302">
        <f t="shared" si="5"/>
        <v>0</v>
      </c>
    </row>
    <row r="303" spans="1:12" x14ac:dyDescent="0.25">
      <c r="A303">
        <v>2008</v>
      </c>
      <c r="B303" t="s">
        <v>14</v>
      </c>
      <c r="C303" t="s">
        <v>0</v>
      </c>
      <c r="D303">
        <v>1.9951293573240163</v>
      </c>
      <c r="E303">
        <v>4.6029807148745372E-5</v>
      </c>
      <c r="G303">
        <v>0.26703725097272601</v>
      </c>
      <c r="H303" s="1">
        <v>1.0603863890546299E-5</v>
      </c>
      <c r="I303">
        <f>SUM(Sheet1!AH264:AJ264)/1000000</f>
        <v>13.384458004812878</v>
      </c>
      <c r="J303">
        <v>23.036950505310401</v>
      </c>
      <c r="K303">
        <f>G303/I303*100</f>
        <v>1.9951293573240163</v>
      </c>
      <c r="L303">
        <f t="shared" si="5"/>
        <v>4.6029807148745372E-5</v>
      </c>
    </row>
    <row r="304" spans="1:12" x14ac:dyDescent="0.25">
      <c r="A304">
        <v>2009</v>
      </c>
      <c r="B304" t="s">
        <v>14</v>
      </c>
      <c r="C304" t="s">
        <v>0</v>
      </c>
      <c r="D304">
        <v>3.2949320025110236</v>
      </c>
      <c r="E304">
        <v>1.3328046987976562E-5</v>
      </c>
      <c r="G304">
        <v>0.46438454242684202</v>
      </c>
      <c r="H304" s="1">
        <v>3.0622051469131899E-6</v>
      </c>
      <c r="I304">
        <f>SUM(Sheet1!AH265:AJ265)/1000000</f>
        <v>14.093903670028418</v>
      </c>
      <c r="J304">
        <v>22.9756478925656</v>
      </c>
      <c r="K304">
        <f>G304/I304*100</f>
        <v>3.2949320025110236</v>
      </c>
      <c r="L304">
        <f t="shared" si="5"/>
        <v>1.3328046987976562E-5</v>
      </c>
    </row>
    <row r="305" spans="1:12" x14ac:dyDescent="0.25">
      <c r="A305">
        <v>2010</v>
      </c>
      <c r="B305" t="s">
        <v>14</v>
      </c>
      <c r="C305" t="s">
        <v>0</v>
      </c>
      <c r="D305">
        <v>3.0346408215454828</v>
      </c>
      <c r="E305">
        <v>1.4384626023221834E-5</v>
      </c>
      <c r="G305">
        <v>0.487318020728776</v>
      </c>
      <c r="H305" s="1">
        <v>3.30496102575781E-6</v>
      </c>
      <c r="I305">
        <f>SUM(Sheet1!AH266:AJ266)/1000000</f>
        <v>16.058507394644305</v>
      </c>
      <c r="J305">
        <v>22.9756478925656</v>
      </c>
      <c r="K305">
        <f>G305/I305*100</f>
        <v>3.0346408215454828</v>
      </c>
      <c r="L305">
        <f t="shared" si="5"/>
        <v>1.4384626023221834E-5</v>
      </c>
    </row>
    <row r="306" spans="1:12" x14ac:dyDescent="0.25">
      <c r="A306">
        <v>2011</v>
      </c>
      <c r="B306" t="s">
        <v>14</v>
      </c>
      <c r="C306" t="s">
        <v>0</v>
      </c>
      <c r="D306">
        <v>10.105226550826208</v>
      </c>
      <c r="E306">
        <v>0</v>
      </c>
      <c r="G306">
        <v>1.7025321193957601</v>
      </c>
      <c r="H306">
        <v>0</v>
      </c>
      <c r="I306">
        <f>SUM(Sheet1!AH267:AJ267)/1000000</f>
        <v>16.848035131449482</v>
      </c>
      <c r="J306">
        <v>22.9756478925656</v>
      </c>
      <c r="K306">
        <f>G306/I306*100</f>
        <v>10.105226550826208</v>
      </c>
      <c r="L306">
        <f t="shared" si="5"/>
        <v>0</v>
      </c>
    </row>
    <row r="307" spans="1:12" x14ac:dyDescent="0.25">
      <c r="A307">
        <v>2012</v>
      </c>
      <c r="B307" t="s">
        <v>14</v>
      </c>
      <c r="C307" t="s">
        <v>0</v>
      </c>
      <c r="D307">
        <v>3.4947929337042072</v>
      </c>
      <c r="E307">
        <v>7.0888762004684703E-6</v>
      </c>
      <c r="G307">
        <v>0.46126659015264498</v>
      </c>
      <c r="H307" s="1">
        <v>1.63306090168465E-6</v>
      </c>
      <c r="I307">
        <f>SUM(Sheet1!AH268:AJ268)/1000000</f>
        <v>13.198681550032164</v>
      </c>
      <c r="J307">
        <v>23.036950505310401</v>
      </c>
      <c r="K307">
        <f>G307/I307*100</f>
        <v>3.4947929337042072</v>
      </c>
      <c r="L307">
        <f t="shared" si="5"/>
        <v>7.0888762004684703E-6</v>
      </c>
    </row>
    <row r="308" spans="1:12" x14ac:dyDescent="0.25">
      <c r="A308">
        <v>2013</v>
      </c>
      <c r="B308" t="s">
        <v>14</v>
      </c>
      <c r="C308" t="s">
        <v>0</v>
      </c>
      <c r="D308">
        <v>1.0156956935251573</v>
      </c>
      <c r="E308">
        <v>0</v>
      </c>
      <c r="G308">
        <v>0.135067001702949</v>
      </c>
      <c r="H308">
        <v>0</v>
      </c>
      <c r="I308">
        <f>SUM(Sheet1!AH269:AJ269)/1000000</f>
        <v>13.297979164819957</v>
      </c>
      <c r="J308">
        <v>22.9756478925656</v>
      </c>
      <c r="K308">
        <f>G308/I308*100</f>
        <v>1.0156956935251573</v>
      </c>
      <c r="L308">
        <f t="shared" si="5"/>
        <v>0</v>
      </c>
    </row>
    <row r="309" spans="1:12" x14ac:dyDescent="0.25">
      <c r="A309">
        <v>2014</v>
      </c>
      <c r="B309" t="s">
        <v>14</v>
      </c>
      <c r="C309" t="s">
        <v>0</v>
      </c>
      <c r="D309">
        <v>6.0025434782140525</v>
      </c>
      <c r="E309">
        <v>9.5863851767729265E-5</v>
      </c>
      <c r="G309">
        <v>0.76630026578855903</v>
      </c>
      <c r="H309" s="1">
        <v>2.20253410384045E-5</v>
      </c>
      <c r="I309">
        <f>SUM(Sheet1!AH270:AJ270)/1000000</f>
        <v>12.766259312736503</v>
      </c>
      <c r="J309">
        <v>22.9756478925656</v>
      </c>
      <c r="K309">
        <f>G309/I309*100</f>
        <v>6.0025434782140525</v>
      </c>
      <c r="L309">
        <f t="shared" si="5"/>
        <v>9.5863851767729265E-5</v>
      </c>
    </row>
    <row r="310" spans="1:12" x14ac:dyDescent="0.25">
      <c r="A310">
        <v>2015</v>
      </c>
      <c r="B310" t="s">
        <v>14</v>
      </c>
      <c r="C310" t="s">
        <v>0</v>
      </c>
      <c r="D310">
        <v>1.5828810874198351</v>
      </c>
      <c r="E310">
        <v>1.528069258060661E-5</v>
      </c>
      <c r="G310">
        <v>0.208687745441755</v>
      </c>
      <c r="H310" s="1">
        <v>3.5108381228655702E-6</v>
      </c>
      <c r="I310">
        <f>SUM(Sheet1!AH271:AJ271)/1000000</f>
        <v>13.1840444048722</v>
      </c>
      <c r="J310">
        <v>22.9756478925656</v>
      </c>
      <c r="K310">
        <f>G310/I310*100</f>
        <v>1.5828810874198351</v>
      </c>
      <c r="L310">
        <f t="shared" si="5"/>
        <v>1.528069258060661E-5</v>
      </c>
    </row>
    <row r="311" spans="1:12" x14ac:dyDescent="0.25">
      <c r="A311">
        <v>2016</v>
      </c>
      <c r="B311" t="s">
        <v>14</v>
      </c>
      <c r="C311" t="s">
        <v>0</v>
      </c>
      <c r="D311">
        <v>1.5868168605388799</v>
      </c>
      <c r="E311">
        <v>2.8498788253843278E-6</v>
      </c>
      <c r="G311">
        <v>0.207996590285561</v>
      </c>
      <c r="H311" s="1">
        <v>6.56525174465109E-7</v>
      </c>
      <c r="I311">
        <f>SUM(Sheet1!AH272:AJ272)/1000000</f>
        <v>13.107788016250707</v>
      </c>
      <c r="J311">
        <v>23.036950505310401</v>
      </c>
      <c r="K311">
        <f>G311/I311*100</f>
        <v>1.5868168605388799</v>
      </c>
      <c r="L311">
        <f t="shared" si="5"/>
        <v>2.8498788253843278E-6</v>
      </c>
    </row>
    <row r="312" spans="1:12" x14ac:dyDescent="0.25">
      <c r="A312">
        <v>2017</v>
      </c>
      <c r="B312" t="s">
        <v>14</v>
      </c>
      <c r="C312" t="s">
        <v>0</v>
      </c>
      <c r="D312">
        <v>4.4505679653571679</v>
      </c>
      <c r="E312">
        <v>1.7359590866662704E-5</v>
      </c>
      <c r="G312">
        <v>0.50608955692513202</v>
      </c>
      <c r="H312" s="1">
        <v>3.9884784731143996E-6</v>
      </c>
      <c r="I312">
        <f>SUM(Sheet1!AH273:AJ273)/1000000</f>
        <v>11.371347676622152</v>
      </c>
      <c r="J312">
        <v>22.9756478925656</v>
      </c>
      <c r="K312">
        <f>G312/I312*100</f>
        <v>4.4505679653571679</v>
      </c>
      <c r="L312">
        <f t="shared" si="5"/>
        <v>1.7359590866662704E-5</v>
      </c>
    </row>
    <row r="313" spans="1:12" x14ac:dyDescent="0.25">
      <c r="A313">
        <v>2018</v>
      </c>
      <c r="B313" t="s">
        <v>14</v>
      </c>
      <c r="C313" t="s">
        <v>0</v>
      </c>
      <c r="D313">
        <v>2.0521809685345613</v>
      </c>
      <c r="E313">
        <v>4.0574615169811116E-5</v>
      </c>
      <c r="G313">
        <v>0.33576190737049</v>
      </c>
      <c r="H313" s="1">
        <v>9.3222807151793102E-6</v>
      </c>
      <c r="I313">
        <f>SUM(Sheet1!AH274:AJ274)/1000000</f>
        <v>16.361223133759676</v>
      </c>
      <c r="J313">
        <v>22.9756478925656</v>
      </c>
      <c r="K313">
        <f>G313/I313*100</f>
        <v>2.0521809685345613</v>
      </c>
      <c r="L313">
        <f t="shared" si="5"/>
        <v>4.0574615169811116E-5</v>
      </c>
    </row>
    <row r="314" spans="1:12" x14ac:dyDescent="0.25">
      <c r="A314">
        <v>1980</v>
      </c>
      <c r="B314" t="s">
        <v>14</v>
      </c>
      <c r="C314" t="s">
        <v>1</v>
      </c>
      <c r="D314">
        <v>7.2094967654696109</v>
      </c>
      <c r="E314">
        <v>0</v>
      </c>
      <c r="G314">
        <v>3.53272999818248</v>
      </c>
      <c r="H314">
        <v>0</v>
      </c>
      <c r="I314">
        <f>SUM(Sheet1!AH275:AJ275)/1000000</f>
        <v>49.001062253092854</v>
      </c>
      <c r="J314">
        <v>227.096819469232</v>
      </c>
      <c r="K314">
        <f>G314/I314*100</f>
        <v>7.2094967654696109</v>
      </c>
      <c r="L314">
        <f t="shared" si="5"/>
        <v>0</v>
      </c>
    </row>
    <row r="315" spans="1:12" x14ac:dyDescent="0.25">
      <c r="A315">
        <v>1981</v>
      </c>
      <c r="B315" t="s">
        <v>14</v>
      </c>
      <c r="C315" t="s">
        <v>1</v>
      </c>
      <c r="D315">
        <v>1.4730613534180603</v>
      </c>
      <c r="E315">
        <v>0</v>
      </c>
      <c r="G315">
        <v>0.76920610183360405</v>
      </c>
      <c r="H315">
        <v>0</v>
      </c>
      <c r="I315">
        <f>SUM(Sheet1!AH276:AJ276)/1000000</f>
        <v>52.218198518938429</v>
      </c>
      <c r="J315">
        <v>226.516751596451</v>
      </c>
      <c r="K315">
        <f>G315/I315*100</f>
        <v>1.4730613534180603</v>
      </c>
      <c r="L315">
        <f t="shared" si="5"/>
        <v>0</v>
      </c>
    </row>
    <row r="316" spans="1:12" x14ac:dyDescent="0.25">
      <c r="A316">
        <v>1982</v>
      </c>
      <c r="B316" t="s">
        <v>14</v>
      </c>
      <c r="C316" t="s">
        <v>1</v>
      </c>
      <c r="D316">
        <v>4.7398531830489059</v>
      </c>
      <c r="E316">
        <v>0</v>
      </c>
      <c r="G316">
        <v>2.2703037694172701</v>
      </c>
      <c r="H316">
        <v>0</v>
      </c>
      <c r="I316">
        <f>SUM(Sheet1!AH277:AJ277)/1000000</f>
        <v>47.898187596538577</v>
      </c>
      <c r="J316">
        <v>226.516751596451</v>
      </c>
      <c r="K316">
        <f>G316/I316*100</f>
        <v>4.7398531830489059</v>
      </c>
      <c r="L316">
        <f t="shared" si="5"/>
        <v>0</v>
      </c>
    </row>
    <row r="317" spans="1:12" x14ac:dyDescent="0.25">
      <c r="A317">
        <v>1983</v>
      </c>
      <c r="B317" t="s">
        <v>14</v>
      </c>
      <c r="C317" t="s">
        <v>1</v>
      </c>
      <c r="D317">
        <v>1.5526314083715556</v>
      </c>
      <c r="E317">
        <v>0</v>
      </c>
      <c r="G317">
        <v>0.67188208457712795</v>
      </c>
      <c r="H317">
        <v>0</v>
      </c>
      <c r="I317">
        <f>SUM(Sheet1!AH278:AJ278)/1000000</f>
        <v>43.27376613370312</v>
      </c>
      <c r="J317">
        <v>226.516751596451</v>
      </c>
      <c r="K317">
        <f>G317/I317*100</f>
        <v>1.5526314083715556</v>
      </c>
      <c r="L317">
        <f t="shared" si="5"/>
        <v>0</v>
      </c>
    </row>
    <row r="318" spans="1:12" x14ac:dyDescent="0.25">
      <c r="A318">
        <v>1984</v>
      </c>
      <c r="B318" t="s">
        <v>14</v>
      </c>
      <c r="C318" t="s">
        <v>1</v>
      </c>
      <c r="D318">
        <v>12.376006373937789</v>
      </c>
      <c r="E318">
        <v>0</v>
      </c>
      <c r="G318">
        <v>6.12483892798629</v>
      </c>
      <c r="H318">
        <v>0</v>
      </c>
      <c r="I318">
        <f>SUM(Sheet1!AH279:AJ279)/1000000</f>
        <v>49.489623251038232</v>
      </c>
      <c r="J318">
        <v>227.096819469232</v>
      </c>
      <c r="K318">
        <f>G318/I318*100</f>
        <v>12.376006373937789</v>
      </c>
      <c r="L318">
        <f t="shared" si="5"/>
        <v>0</v>
      </c>
    </row>
    <row r="319" spans="1:12" x14ac:dyDescent="0.25">
      <c r="A319">
        <v>1985</v>
      </c>
      <c r="B319" t="s">
        <v>14</v>
      </c>
      <c r="C319" t="s">
        <v>1</v>
      </c>
      <c r="D319">
        <v>3.1808690728244673</v>
      </c>
      <c r="E319">
        <v>0</v>
      </c>
      <c r="G319">
        <v>1.65285431437238</v>
      </c>
      <c r="H319">
        <v>0</v>
      </c>
      <c r="I319">
        <f>SUM(Sheet1!AH280:AJ280)/1000000</f>
        <v>51.962349802241953</v>
      </c>
      <c r="J319">
        <v>226.516751596451</v>
      </c>
      <c r="K319">
        <f>G319/I319*100</f>
        <v>3.1808690728244673</v>
      </c>
      <c r="L319">
        <f t="shared" si="5"/>
        <v>0</v>
      </c>
    </row>
    <row r="320" spans="1:12" x14ac:dyDescent="0.25">
      <c r="A320">
        <v>1986</v>
      </c>
      <c r="B320" t="s">
        <v>14</v>
      </c>
      <c r="C320" t="s">
        <v>1</v>
      </c>
      <c r="D320">
        <v>1.4860511370635159</v>
      </c>
      <c r="E320">
        <v>0</v>
      </c>
      <c r="G320">
        <v>0.79849676909516698</v>
      </c>
      <c r="H320">
        <v>0</v>
      </c>
      <c r="I320">
        <f>SUM(Sheet1!AH281:AJ281)/1000000</f>
        <v>53.732792175175206</v>
      </c>
      <c r="J320">
        <v>226.516751596451</v>
      </c>
      <c r="K320">
        <f>G320/I320*100</f>
        <v>1.4860511370635159</v>
      </c>
      <c r="L320">
        <f t="shared" si="5"/>
        <v>0</v>
      </c>
    </row>
    <row r="321" spans="1:12" x14ac:dyDescent="0.25">
      <c r="A321">
        <v>1987</v>
      </c>
      <c r="B321" t="s">
        <v>14</v>
      </c>
      <c r="C321" t="s">
        <v>1</v>
      </c>
      <c r="D321">
        <v>13.975686854167355</v>
      </c>
      <c r="E321">
        <v>0</v>
      </c>
      <c r="G321">
        <v>8.1804644817430407</v>
      </c>
      <c r="H321">
        <v>0</v>
      </c>
      <c r="I321">
        <f>SUM(Sheet1!AH282:AJ282)/1000000</f>
        <v>58.533541621990054</v>
      </c>
      <c r="J321">
        <v>226.516751596451</v>
      </c>
      <c r="K321">
        <f>G321/I321*100</f>
        <v>13.975686854167355</v>
      </c>
      <c r="L321">
        <f t="shared" si="5"/>
        <v>0</v>
      </c>
    </row>
    <row r="322" spans="1:12" x14ac:dyDescent="0.25">
      <c r="A322">
        <v>1988</v>
      </c>
      <c r="B322" t="s">
        <v>14</v>
      </c>
      <c r="C322" t="s">
        <v>1</v>
      </c>
      <c r="D322">
        <v>4.6902718759560331</v>
      </c>
      <c r="E322">
        <v>0</v>
      </c>
      <c r="G322">
        <v>2.6469974866719599</v>
      </c>
      <c r="H322">
        <v>0</v>
      </c>
      <c r="I322">
        <f>SUM(Sheet1!AH283:AJ283)/1000000</f>
        <v>56.435907270991912</v>
      </c>
      <c r="J322">
        <v>227.096819469232</v>
      </c>
      <c r="K322">
        <f>G322/I322*100</f>
        <v>4.6902718759560331</v>
      </c>
      <c r="L322">
        <f t="shared" si="5"/>
        <v>0</v>
      </c>
    </row>
    <row r="323" spans="1:12" x14ac:dyDescent="0.25">
      <c r="A323">
        <v>1989</v>
      </c>
      <c r="B323" t="s">
        <v>14</v>
      </c>
      <c r="C323" t="s">
        <v>1</v>
      </c>
      <c r="D323">
        <v>6.2890668106859478</v>
      </c>
      <c r="E323">
        <v>0</v>
      </c>
      <c r="G323">
        <v>3.3422630041726702</v>
      </c>
      <c r="H323">
        <v>0</v>
      </c>
      <c r="I323">
        <f>SUM(Sheet1!AH284:AJ284)/1000000</f>
        <v>53.144021279814162</v>
      </c>
      <c r="J323">
        <v>226.516751596451</v>
      </c>
      <c r="K323">
        <f>G323/I323*100</f>
        <v>6.2890668106859478</v>
      </c>
      <c r="L323">
        <f t="shared" si="5"/>
        <v>0</v>
      </c>
    </row>
    <row r="324" spans="1:12" x14ac:dyDescent="0.25">
      <c r="A324">
        <v>1990</v>
      </c>
      <c r="B324" t="s">
        <v>14</v>
      </c>
      <c r="C324" t="s">
        <v>1</v>
      </c>
      <c r="D324">
        <v>8.9799985654816012</v>
      </c>
      <c r="E324">
        <v>0</v>
      </c>
      <c r="G324">
        <v>4.4713910118577997</v>
      </c>
      <c r="H324">
        <v>0</v>
      </c>
      <c r="I324">
        <f>SUM(Sheet1!AH285:AJ285)/1000000</f>
        <v>49.79278091474837</v>
      </c>
      <c r="J324">
        <v>226.516751596451</v>
      </c>
      <c r="K324">
        <f>G324/I324*100</f>
        <v>8.9799985654816012</v>
      </c>
      <c r="L324">
        <f t="shared" si="5"/>
        <v>0</v>
      </c>
    </row>
    <row r="325" spans="1:12" x14ac:dyDescent="0.25">
      <c r="A325">
        <v>1991</v>
      </c>
      <c r="B325" t="s">
        <v>14</v>
      </c>
      <c r="C325" t="s">
        <v>1</v>
      </c>
      <c r="D325">
        <v>12.565003528904484</v>
      </c>
      <c r="E325">
        <v>0</v>
      </c>
      <c r="G325">
        <v>6.4659804016521703</v>
      </c>
      <c r="H325">
        <v>0</v>
      </c>
      <c r="I325">
        <f>SUM(Sheet1!AH286:AJ286)/1000000</f>
        <v>51.460235460959915</v>
      </c>
      <c r="J325">
        <v>226.516751596451</v>
      </c>
      <c r="K325">
        <f>G325/I325*100</f>
        <v>12.565003528904484</v>
      </c>
      <c r="L325">
        <f t="shared" si="5"/>
        <v>0</v>
      </c>
    </row>
    <row r="326" spans="1:12" x14ac:dyDescent="0.25">
      <c r="A326">
        <v>1992</v>
      </c>
      <c r="B326" t="s">
        <v>14</v>
      </c>
      <c r="C326" t="s">
        <v>1</v>
      </c>
      <c r="D326">
        <v>1.4332181938744521E-3</v>
      </c>
      <c r="E326">
        <v>0</v>
      </c>
      <c r="G326">
        <v>6.7798500000003804E-4</v>
      </c>
      <c r="H326">
        <v>0</v>
      </c>
      <c r="I326">
        <f>SUM(Sheet1!AH287:AJ287)/1000000</f>
        <v>47.305079079914933</v>
      </c>
      <c r="J326">
        <v>227.096819469232</v>
      </c>
      <c r="K326">
        <f>G326/I326*100</f>
        <v>1.4332181938744521E-3</v>
      </c>
      <c r="L326">
        <f t="shared" si="5"/>
        <v>0</v>
      </c>
    </row>
    <row r="327" spans="1:12" x14ac:dyDescent="0.25">
      <c r="A327">
        <v>1993</v>
      </c>
      <c r="B327" t="s">
        <v>14</v>
      </c>
      <c r="C327" t="s">
        <v>1</v>
      </c>
      <c r="D327">
        <v>7.5517789788317954E-2</v>
      </c>
      <c r="E327">
        <v>0</v>
      </c>
      <c r="G327">
        <v>3.0991271412728401E-2</v>
      </c>
      <c r="H327">
        <v>0</v>
      </c>
      <c r="I327">
        <f>SUM(Sheet1!AH288:AJ288)/1000000</f>
        <v>41.038371885087294</v>
      </c>
      <c r="J327">
        <v>226.516751596451</v>
      </c>
      <c r="K327">
        <f>G327/I327*100</f>
        <v>7.5517789788317954E-2</v>
      </c>
      <c r="L327">
        <f t="shared" si="5"/>
        <v>0</v>
      </c>
    </row>
    <row r="328" spans="1:12" x14ac:dyDescent="0.25">
      <c r="A328">
        <v>1994</v>
      </c>
      <c r="B328" t="s">
        <v>14</v>
      </c>
      <c r="C328" t="s">
        <v>1</v>
      </c>
      <c r="D328">
        <v>0.86513996169422724</v>
      </c>
      <c r="E328">
        <v>0</v>
      </c>
      <c r="G328">
        <v>0.38704381384820902</v>
      </c>
      <c r="H328">
        <v>0</v>
      </c>
      <c r="I328">
        <f>SUM(Sheet1!AH289:AJ289)/1000000</f>
        <v>44.737710773439538</v>
      </c>
      <c r="J328">
        <v>226.516751596451</v>
      </c>
      <c r="K328">
        <f>G328/I328*100</f>
        <v>0.86513996169422724</v>
      </c>
      <c r="L328">
        <f t="shared" si="5"/>
        <v>0</v>
      </c>
    </row>
    <row r="329" spans="1:12" x14ac:dyDescent="0.25">
      <c r="A329">
        <v>1995</v>
      </c>
      <c r="B329" t="s">
        <v>14</v>
      </c>
      <c r="C329" t="s">
        <v>1</v>
      </c>
      <c r="D329">
        <v>1.2078090680868523</v>
      </c>
      <c r="E329">
        <v>0</v>
      </c>
      <c r="G329">
        <v>0.57167370587784105</v>
      </c>
      <c r="H329">
        <v>0</v>
      </c>
      <c r="I329">
        <f>SUM(Sheet1!AH290:AJ290)/1000000</f>
        <v>47.33146330680907</v>
      </c>
      <c r="J329">
        <v>226.516751596451</v>
      </c>
      <c r="K329">
        <f>G329/I329*100</f>
        <v>1.2078090680868523</v>
      </c>
      <c r="L329">
        <f t="shared" si="5"/>
        <v>0</v>
      </c>
    </row>
    <row r="330" spans="1:12" x14ac:dyDescent="0.25">
      <c r="A330">
        <v>1996</v>
      </c>
      <c r="B330" t="s">
        <v>14</v>
      </c>
      <c r="C330" t="s">
        <v>1</v>
      </c>
      <c r="D330">
        <v>18.654523437233557</v>
      </c>
      <c r="E330">
        <v>0</v>
      </c>
      <c r="G330">
        <v>9.9625464787352396</v>
      </c>
      <c r="H330">
        <v>0</v>
      </c>
      <c r="I330">
        <f>SUM(Sheet1!AH291:AJ291)/1000000</f>
        <v>53.405526612652366</v>
      </c>
      <c r="J330">
        <v>227.096819469232</v>
      </c>
      <c r="K330">
        <f>G330/I330*100</f>
        <v>18.654523437233557</v>
      </c>
      <c r="L330">
        <f t="shared" si="5"/>
        <v>0</v>
      </c>
    </row>
    <row r="331" spans="1:12" x14ac:dyDescent="0.25">
      <c r="A331">
        <v>1997</v>
      </c>
      <c r="B331" t="s">
        <v>14</v>
      </c>
      <c r="C331" t="s">
        <v>1</v>
      </c>
      <c r="D331">
        <v>10.237966135776873</v>
      </c>
      <c r="E331">
        <v>0</v>
      </c>
      <c r="G331">
        <v>5.04905045576752</v>
      </c>
      <c r="H331">
        <v>0</v>
      </c>
      <c r="I331">
        <f>SUM(Sheet1!AH292:AJ292)/1000000</f>
        <v>49.31692866343311</v>
      </c>
      <c r="J331">
        <v>226.516751596451</v>
      </c>
      <c r="K331">
        <f>G331/I331*100</f>
        <v>10.237966135776873</v>
      </c>
      <c r="L331">
        <f t="shared" si="5"/>
        <v>0</v>
      </c>
    </row>
    <row r="332" spans="1:12" x14ac:dyDescent="0.25">
      <c r="A332">
        <v>1998</v>
      </c>
      <c r="B332" t="s">
        <v>14</v>
      </c>
      <c r="C332" t="s">
        <v>1</v>
      </c>
      <c r="D332">
        <v>4.377232365744355</v>
      </c>
      <c r="E332">
        <v>0</v>
      </c>
      <c r="G332">
        <v>2.2502378753324801</v>
      </c>
      <c r="H332">
        <v>0</v>
      </c>
      <c r="I332">
        <f>SUM(Sheet1!AH293:AJ293)/1000000</f>
        <v>51.407777502116318</v>
      </c>
      <c r="J332">
        <v>226.516751596451</v>
      </c>
      <c r="K332">
        <f>G332/I332*100</f>
        <v>4.377232365744355</v>
      </c>
      <c r="L332">
        <f t="shared" si="5"/>
        <v>0</v>
      </c>
    </row>
    <row r="333" spans="1:12" x14ac:dyDescent="0.25">
      <c r="A333">
        <v>1999</v>
      </c>
      <c r="B333" t="s">
        <v>14</v>
      </c>
      <c r="C333" t="s">
        <v>1</v>
      </c>
      <c r="D333">
        <v>6.9241042019797483</v>
      </c>
      <c r="E333">
        <v>0</v>
      </c>
      <c r="G333">
        <v>3.04659454153084</v>
      </c>
      <c r="H333">
        <v>0</v>
      </c>
      <c r="I333">
        <f>SUM(Sheet1!AH294:AJ294)/1000000</f>
        <v>43.999836695983774</v>
      </c>
      <c r="J333">
        <v>226.516751596451</v>
      </c>
      <c r="K333">
        <f>G333/I333*100</f>
        <v>6.9241042019797483</v>
      </c>
      <c r="L333">
        <f t="shared" si="5"/>
        <v>0</v>
      </c>
    </row>
    <row r="334" spans="1:12" x14ac:dyDescent="0.25">
      <c r="A334">
        <v>2000</v>
      </c>
      <c r="B334" t="s">
        <v>14</v>
      </c>
      <c r="C334" t="s">
        <v>1</v>
      </c>
      <c r="D334">
        <v>60.147593155555768</v>
      </c>
      <c r="E334">
        <v>0</v>
      </c>
      <c r="G334">
        <v>27.7179933395261</v>
      </c>
      <c r="H334">
        <v>0</v>
      </c>
      <c r="I334">
        <f>SUM(Sheet1!AH295:AJ295)/1000000</f>
        <v>46.083295914835489</v>
      </c>
      <c r="J334">
        <v>227.096819469232</v>
      </c>
      <c r="K334">
        <f>G334/I334*100</f>
        <v>60.147593155555768</v>
      </c>
      <c r="L334">
        <f t="shared" si="5"/>
        <v>0</v>
      </c>
    </row>
    <row r="335" spans="1:12" x14ac:dyDescent="0.25">
      <c r="A335">
        <v>2001</v>
      </c>
      <c r="B335" t="s">
        <v>14</v>
      </c>
      <c r="C335" t="s">
        <v>1</v>
      </c>
      <c r="D335">
        <v>11.675873760582151</v>
      </c>
      <c r="E335">
        <v>0</v>
      </c>
      <c r="G335">
        <v>5.9428953339191901</v>
      </c>
      <c r="H335">
        <v>0</v>
      </c>
      <c r="I335">
        <f>SUM(Sheet1!AH296:AJ296)/1000000</f>
        <v>50.898934467606651</v>
      </c>
      <c r="J335">
        <v>226.516751596451</v>
      </c>
      <c r="K335">
        <f>G335/I335*100</f>
        <v>11.675873760582151</v>
      </c>
      <c r="L335">
        <f t="shared" si="5"/>
        <v>0</v>
      </c>
    </row>
    <row r="336" spans="1:12" x14ac:dyDescent="0.25">
      <c r="A336">
        <v>2002</v>
      </c>
      <c r="B336" t="s">
        <v>14</v>
      </c>
      <c r="C336" t="s">
        <v>1</v>
      </c>
      <c r="D336">
        <v>2.7225942849467071</v>
      </c>
      <c r="E336">
        <v>0</v>
      </c>
      <c r="G336">
        <v>1.1890607229346499</v>
      </c>
      <c r="H336">
        <v>0</v>
      </c>
      <c r="I336">
        <f>SUM(Sheet1!AH297:AJ297)/1000000</f>
        <v>43.673812492334861</v>
      </c>
      <c r="J336">
        <v>226.516751596451</v>
      </c>
      <c r="K336">
        <f>G336/I336*100</f>
        <v>2.7225942849467071</v>
      </c>
      <c r="L336">
        <f t="shared" si="5"/>
        <v>0</v>
      </c>
    </row>
    <row r="337" spans="1:12" x14ac:dyDescent="0.25">
      <c r="A337">
        <v>2003</v>
      </c>
      <c r="B337" t="s">
        <v>14</v>
      </c>
      <c r="C337" t="s">
        <v>1</v>
      </c>
      <c r="D337">
        <v>1.1188137418808536E-3</v>
      </c>
      <c r="E337">
        <v>0</v>
      </c>
      <c r="G337">
        <v>4.6890900000003902E-4</v>
      </c>
      <c r="H337">
        <v>0</v>
      </c>
      <c r="I337">
        <f>SUM(Sheet1!AH298:AJ298)/1000000</f>
        <v>41.911265695731402</v>
      </c>
      <c r="J337">
        <v>226.516751596451</v>
      </c>
      <c r="K337">
        <f>G337/I337*100</f>
        <v>1.1188137418808536E-3</v>
      </c>
      <c r="L337">
        <f t="shared" si="5"/>
        <v>0</v>
      </c>
    </row>
    <row r="338" spans="1:12" x14ac:dyDescent="0.25">
      <c r="A338">
        <v>2004</v>
      </c>
      <c r="B338" t="s">
        <v>14</v>
      </c>
      <c r="C338" t="s">
        <v>1</v>
      </c>
      <c r="D338">
        <v>8.6421747306040952</v>
      </c>
      <c r="E338">
        <v>0</v>
      </c>
      <c r="G338">
        <v>3.7803871697894702</v>
      </c>
      <c r="H338">
        <v>0</v>
      </c>
      <c r="I338">
        <f>SUM(Sheet1!AH299:AJ299)/1000000</f>
        <v>43.743470684550928</v>
      </c>
      <c r="J338">
        <v>227.096819469232</v>
      </c>
      <c r="K338">
        <f>G338/I338*100</f>
        <v>8.6421747306040952</v>
      </c>
      <c r="L338">
        <f t="shared" si="5"/>
        <v>0</v>
      </c>
    </row>
    <row r="339" spans="1:12" x14ac:dyDescent="0.25">
      <c r="A339">
        <v>2005</v>
      </c>
      <c r="B339" t="s">
        <v>14</v>
      </c>
      <c r="C339" t="s">
        <v>1</v>
      </c>
      <c r="D339">
        <v>4.1154187663451101</v>
      </c>
      <c r="E339">
        <v>0</v>
      </c>
      <c r="G339">
        <v>1.85180159085371</v>
      </c>
      <c r="H339">
        <v>0</v>
      </c>
      <c r="I339">
        <f>SUM(Sheet1!AH300:AJ300)/1000000</f>
        <v>44.996674603257659</v>
      </c>
      <c r="J339">
        <v>226.516751596451</v>
      </c>
      <c r="K339">
        <f>G339/I339*100</f>
        <v>4.1154187663451101</v>
      </c>
      <c r="L339">
        <f t="shared" si="5"/>
        <v>0</v>
      </c>
    </row>
    <row r="340" spans="1:12" x14ac:dyDescent="0.25">
      <c r="A340">
        <v>2006</v>
      </c>
      <c r="B340" t="s">
        <v>14</v>
      </c>
      <c r="C340" t="s">
        <v>1</v>
      </c>
      <c r="D340">
        <v>17.369363571563607</v>
      </c>
      <c r="E340">
        <v>0</v>
      </c>
      <c r="G340">
        <v>8.8039363377968893</v>
      </c>
      <c r="H340">
        <v>0</v>
      </c>
      <c r="I340">
        <f>SUM(Sheet1!AH301:AJ301)/1000000</f>
        <v>50.686579859554122</v>
      </c>
      <c r="J340">
        <v>226.516751596451</v>
      </c>
      <c r="K340">
        <f>G340/I340*100</f>
        <v>17.369363571563607</v>
      </c>
      <c r="L340">
        <f t="shared" si="5"/>
        <v>0</v>
      </c>
    </row>
    <row r="341" spans="1:12" x14ac:dyDescent="0.25">
      <c r="A341">
        <v>2007</v>
      </c>
      <c r="B341" t="s">
        <v>14</v>
      </c>
      <c r="C341" t="s">
        <v>1</v>
      </c>
      <c r="D341">
        <v>1.9854057137726682</v>
      </c>
      <c r="E341">
        <v>0</v>
      </c>
      <c r="G341">
        <v>0.88491816003806301</v>
      </c>
      <c r="H341">
        <v>0</v>
      </c>
      <c r="I341">
        <f>SUM(Sheet1!AH302:AJ302)/1000000</f>
        <v>44.571150062650993</v>
      </c>
      <c r="J341">
        <v>226.516751596451</v>
      </c>
      <c r="K341">
        <f>G341/I341*100</f>
        <v>1.9854057137726682</v>
      </c>
      <c r="L341">
        <f t="shared" si="5"/>
        <v>0</v>
      </c>
    </row>
    <row r="342" spans="1:12" x14ac:dyDescent="0.25">
      <c r="A342">
        <v>2008</v>
      </c>
      <c r="B342" t="s">
        <v>14</v>
      </c>
      <c r="C342" t="s">
        <v>1</v>
      </c>
      <c r="D342">
        <v>0.71558309940052434</v>
      </c>
      <c r="E342">
        <v>0</v>
      </c>
      <c r="G342">
        <v>0.30774932896117202</v>
      </c>
      <c r="H342">
        <v>0</v>
      </c>
      <c r="I342">
        <f>SUM(Sheet1!AH303:AJ303)/1000000</f>
        <v>43.006791135646893</v>
      </c>
      <c r="J342">
        <v>227.096819469232</v>
      </c>
      <c r="K342">
        <f>G342/I342*100</f>
        <v>0.71558309940052434</v>
      </c>
      <c r="L342">
        <f t="shared" si="5"/>
        <v>0</v>
      </c>
    </row>
    <row r="343" spans="1:12" x14ac:dyDescent="0.25">
      <c r="A343">
        <v>2009</v>
      </c>
      <c r="B343" t="s">
        <v>14</v>
      </c>
      <c r="C343" t="s">
        <v>1</v>
      </c>
      <c r="D343">
        <v>13.790436292759608</v>
      </c>
      <c r="E343">
        <v>0</v>
      </c>
      <c r="G343">
        <v>5.7433761870662101</v>
      </c>
      <c r="H343">
        <v>0</v>
      </c>
      <c r="I343">
        <f>SUM(Sheet1!AH304:AJ304)/1000000</f>
        <v>41.647530688217998</v>
      </c>
      <c r="J343">
        <v>226.516751596451</v>
      </c>
      <c r="K343">
        <f>G343/I343*100</f>
        <v>13.790436292759608</v>
      </c>
      <c r="L343">
        <f t="shared" si="5"/>
        <v>0</v>
      </c>
    </row>
    <row r="344" spans="1:12" x14ac:dyDescent="0.25">
      <c r="A344">
        <v>2010</v>
      </c>
      <c r="B344" t="s">
        <v>14</v>
      </c>
      <c r="C344" t="s">
        <v>1</v>
      </c>
      <c r="D344">
        <v>17.931230309270482</v>
      </c>
      <c r="E344">
        <v>0</v>
      </c>
      <c r="G344">
        <v>8.5045166492968693</v>
      </c>
      <c r="H344">
        <v>0</v>
      </c>
      <c r="I344">
        <f>SUM(Sheet1!AH305:AJ305)/1000000</f>
        <v>47.428517188249025</v>
      </c>
      <c r="J344">
        <v>226.516751596451</v>
      </c>
      <c r="K344">
        <f>G344/I344*100</f>
        <v>17.931230309270482</v>
      </c>
      <c r="L344">
        <f t="shared" si="5"/>
        <v>0</v>
      </c>
    </row>
    <row r="345" spans="1:12" x14ac:dyDescent="0.25">
      <c r="A345">
        <v>2011</v>
      </c>
      <c r="B345" t="s">
        <v>14</v>
      </c>
      <c r="C345" t="s">
        <v>1</v>
      </c>
      <c r="D345">
        <v>10.283149490380527</v>
      </c>
      <c r="E345">
        <v>0</v>
      </c>
      <c r="G345">
        <v>4.98738278656384</v>
      </c>
      <c r="H345">
        <v>0</v>
      </c>
      <c r="I345">
        <f>SUM(Sheet1!AH306:AJ306)/1000000</f>
        <v>48.500537614758358</v>
      </c>
      <c r="J345">
        <v>226.516751596451</v>
      </c>
      <c r="K345">
        <f>G345/I345*100</f>
        <v>10.283149490380527</v>
      </c>
      <c r="L345">
        <f t="shared" si="5"/>
        <v>0</v>
      </c>
    </row>
    <row r="346" spans="1:12" x14ac:dyDescent="0.25">
      <c r="A346">
        <v>2012</v>
      </c>
      <c r="B346" t="s">
        <v>14</v>
      </c>
      <c r="C346" t="s">
        <v>1</v>
      </c>
      <c r="D346">
        <v>0.97987798977380824</v>
      </c>
      <c r="E346">
        <v>0</v>
      </c>
      <c r="G346">
        <v>0.45648248887542497</v>
      </c>
      <c r="H346">
        <v>0</v>
      </c>
      <c r="I346">
        <f>SUM(Sheet1!AH307:AJ307)/1000000</f>
        <v>46.585645727260172</v>
      </c>
      <c r="J346">
        <v>227.096819469232</v>
      </c>
      <c r="K346">
        <f>G346/I346*100</f>
        <v>0.97987798977380824</v>
      </c>
      <c r="L346">
        <f t="shared" si="5"/>
        <v>0</v>
      </c>
    </row>
    <row r="347" spans="1:12" x14ac:dyDescent="0.25">
      <c r="A347">
        <v>2013</v>
      </c>
      <c r="B347" t="s">
        <v>14</v>
      </c>
      <c r="C347" t="s">
        <v>1</v>
      </c>
      <c r="D347">
        <v>7.5309458248956362</v>
      </c>
      <c r="E347">
        <v>0</v>
      </c>
      <c r="G347">
        <v>3.4135093639879499</v>
      </c>
      <c r="H347">
        <v>0</v>
      </c>
      <c r="I347">
        <f>SUM(Sheet1!AH308:AJ308)/1000000</f>
        <v>45.32643632495197</v>
      </c>
      <c r="J347">
        <v>226.516751596451</v>
      </c>
      <c r="K347">
        <f>G347/I347*100</f>
        <v>7.5309458248956362</v>
      </c>
      <c r="L347">
        <f t="shared" si="5"/>
        <v>0</v>
      </c>
    </row>
    <row r="348" spans="1:12" x14ac:dyDescent="0.25">
      <c r="A348">
        <v>2014</v>
      </c>
      <c r="B348" t="s">
        <v>14</v>
      </c>
      <c r="C348" t="s">
        <v>1</v>
      </c>
      <c r="D348">
        <v>11.373491005335804</v>
      </c>
      <c r="E348">
        <v>0</v>
      </c>
      <c r="G348">
        <v>4.6419106120943798</v>
      </c>
      <c r="H348">
        <v>0</v>
      </c>
      <c r="I348">
        <f>SUM(Sheet1!AH309:AJ309)/1000000</f>
        <v>40.813419643244593</v>
      </c>
      <c r="J348">
        <v>226.516751596451</v>
      </c>
      <c r="K348">
        <f>G348/I348*100</f>
        <v>11.373491005335804</v>
      </c>
      <c r="L348">
        <f t="shared" si="5"/>
        <v>0</v>
      </c>
    </row>
    <row r="349" spans="1:12" x14ac:dyDescent="0.25">
      <c r="A349">
        <v>2015</v>
      </c>
      <c r="B349" t="s">
        <v>14</v>
      </c>
      <c r="C349" t="s">
        <v>1</v>
      </c>
      <c r="D349">
        <v>1.8801142146308341</v>
      </c>
      <c r="E349">
        <v>0</v>
      </c>
      <c r="G349">
        <v>0.76172598048108797</v>
      </c>
      <c r="H349">
        <v>0</v>
      </c>
      <c r="I349">
        <f>SUM(Sheet1!AH310:AJ310)/1000000</f>
        <v>40.514878008656254</v>
      </c>
      <c r="J349">
        <v>226.516751596451</v>
      </c>
      <c r="K349">
        <f>G349/I349*100</f>
        <v>1.8801142146308341</v>
      </c>
      <c r="L349">
        <f t="shared" si="5"/>
        <v>0</v>
      </c>
    </row>
    <row r="350" spans="1:12" x14ac:dyDescent="0.25">
      <c r="A350">
        <v>2016</v>
      </c>
      <c r="B350" t="s">
        <v>14</v>
      </c>
      <c r="C350" t="s">
        <v>1</v>
      </c>
      <c r="D350">
        <v>1.4401838178487988E-16</v>
      </c>
      <c r="E350">
        <v>0</v>
      </c>
      <c r="G350" s="1">
        <v>5.6182558605399802E-17</v>
      </c>
      <c r="H350">
        <v>0</v>
      </c>
      <c r="I350">
        <f>SUM(Sheet1!AH311:AJ311)/1000000</f>
        <v>39.010685934049469</v>
      </c>
      <c r="J350">
        <v>227.096819469232</v>
      </c>
      <c r="K350">
        <f>G350/I350*100</f>
        <v>1.4401838178487988E-16</v>
      </c>
      <c r="L350">
        <f t="shared" si="5"/>
        <v>0</v>
      </c>
    </row>
    <row r="351" spans="1:12" x14ac:dyDescent="0.25">
      <c r="A351">
        <v>2017</v>
      </c>
      <c r="B351" t="s">
        <v>14</v>
      </c>
      <c r="C351" t="s">
        <v>1</v>
      </c>
      <c r="D351">
        <v>0.36679603043732761</v>
      </c>
      <c r="E351">
        <v>0</v>
      </c>
      <c r="G351">
        <v>0.142763927301014</v>
      </c>
      <c r="H351">
        <v>0</v>
      </c>
      <c r="I351">
        <f>SUM(Sheet1!AH312:AJ312)/1000000</f>
        <v>38.921884495532261</v>
      </c>
      <c r="J351">
        <v>226.516751596451</v>
      </c>
      <c r="K351">
        <f>G351/I351*100</f>
        <v>0.36679603043732761</v>
      </c>
      <c r="L351">
        <f t="shared" si="5"/>
        <v>0</v>
      </c>
    </row>
    <row r="352" spans="1:12" x14ac:dyDescent="0.25">
      <c r="A352">
        <v>2018</v>
      </c>
      <c r="B352" t="s">
        <v>14</v>
      </c>
      <c r="C352" t="s">
        <v>1</v>
      </c>
      <c r="D352">
        <v>5.6125339723031901E-4</v>
      </c>
      <c r="E352">
        <v>0</v>
      </c>
      <c r="G352">
        <v>2.4935400000005798E-4</v>
      </c>
      <c r="H352">
        <v>0</v>
      </c>
      <c r="I352">
        <f>SUM(Sheet1!AH313:AJ313)/1000000</f>
        <v>44.428060699600849</v>
      </c>
      <c r="J352">
        <v>226.516751596451</v>
      </c>
      <c r="K352">
        <f>G352/I352*100</f>
        <v>5.6125339723031901E-4</v>
      </c>
      <c r="L352">
        <f t="shared" si="5"/>
        <v>0</v>
      </c>
    </row>
    <row r="353" spans="1:12" x14ac:dyDescent="0.25">
      <c r="A353">
        <v>1980</v>
      </c>
      <c r="B353" t="s">
        <v>14</v>
      </c>
      <c r="C353" t="s">
        <v>2</v>
      </c>
      <c r="D353">
        <v>0.47727171534068791</v>
      </c>
      <c r="E353">
        <v>1.2661811340185614E-5</v>
      </c>
      <c r="G353">
        <v>5.1185535686689501E-2</v>
      </c>
      <c r="H353" s="1">
        <v>2.0700371706572899E-5</v>
      </c>
      <c r="I353">
        <f>SUM(Sheet1!AH314:AJ314)/1000000</f>
        <v>10.724611168326211</v>
      </c>
      <c r="J353">
        <v>163.486654084592</v>
      </c>
      <c r="K353">
        <f>G353/I353*100</f>
        <v>0.47727171534068791</v>
      </c>
      <c r="L353">
        <f t="shared" si="5"/>
        <v>1.2661811340185614E-5</v>
      </c>
    </row>
    <row r="354" spans="1:12" x14ac:dyDescent="0.25">
      <c r="A354">
        <v>1981</v>
      </c>
      <c r="B354" t="s">
        <v>14</v>
      </c>
      <c r="C354" t="s">
        <v>2</v>
      </c>
      <c r="D354">
        <v>1.1316182409112059</v>
      </c>
      <c r="E354">
        <v>1.3870687143618976E-6</v>
      </c>
      <c r="G354">
        <v>0.12800223225466201</v>
      </c>
      <c r="H354" s="1">
        <v>2.26184908866753E-6</v>
      </c>
      <c r="I354">
        <f>SUM(Sheet1!AH315:AJ315)/1000000</f>
        <v>11.311432391863139</v>
      </c>
      <c r="J354">
        <v>163.06683765901701</v>
      </c>
      <c r="K354">
        <f>G354/I354*100</f>
        <v>1.1316182409112059</v>
      </c>
      <c r="L354">
        <f t="shared" si="5"/>
        <v>1.3870687143618976E-6</v>
      </c>
    </row>
    <row r="355" spans="1:12" x14ac:dyDescent="0.25">
      <c r="A355">
        <v>1982</v>
      </c>
      <c r="B355" t="s">
        <v>14</v>
      </c>
      <c r="C355" t="s">
        <v>2</v>
      </c>
      <c r="D355">
        <v>0.1824558979991634</v>
      </c>
      <c r="E355">
        <v>1.8344120847502929E-5</v>
      </c>
      <c r="G355">
        <v>1.9409500921117401E-2</v>
      </c>
      <c r="H355" s="1">
        <v>2.99131777623715E-5</v>
      </c>
      <c r="I355">
        <f>SUM(Sheet1!AH316:AJ316)/1000000</f>
        <v>10.637913673366919</v>
      </c>
      <c r="J355">
        <v>163.06683765901701</v>
      </c>
      <c r="K355">
        <f>G355/I355*100</f>
        <v>0.1824558979991634</v>
      </c>
      <c r="L355">
        <f t="shared" si="5"/>
        <v>1.8344120847502929E-5</v>
      </c>
    </row>
    <row r="356" spans="1:12" x14ac:dyDescent="0.25">
      <c r="A356">
        <v>1983</v>
      </c>
      <c r="B356" t="s">
        <v>14</v>
      </c>
      <c r="C356" t="s">
        <v>2</v>
      </c>
      <c r="D356">
        <v>9.0731024453869671E-2</v>
      </c>
      <c r="E356">
        <v>3.9441892218740051E-6</v>
      </c>
      <c r="G356">
        <v>9.0644044502899597E-3</v>
      </c>
      <c r="H356" s="1">
        <v>6.4316646353977297E-6</v>
      </c>
      <c r="I356">
        <f>SUM(Sheet1!AH317:AJ317)/1000000</f>
        <v>9.9904134278772201</v>
      </c>
      <c r="J356">
        <v>163.06683765901701</v>
      </c>
      <c r="K356">
        <f>G356/I356*100</f>
        <v>9.0731024453869671E-2</v>
      </c>
      <c r="L356">
        <f t="shared" si="5"/>
        <v>3.9441892218740051E-6</v>
      </c>
    </row>
    <row r="357" spans="1:12" x14ac:dyDescent="0.25">
      <c r="A357">
        <v>1984</v>
      </c>
      <c r="B357" t="s">
        <v>14</v>
      </c>
      <c r="C357" t="s">
        <v>2</v>
      </c>
      <c r="D357">
        <v>0.10058732162032279</v>
      </c>
      <c r="E357">
        <v>1.1283208912318743E-5</v>
      </c>
      <c r="G357">
        <v>1.0397835507272199E-2</v>
      </c>
      <c r="H357" s="1">
        <v>1.8446540724124401E-5</v>
      </c>
      <c r="I357">
        <f>SUM(Sheet1!AH318:AJ318)/1000000</f>
        <v>10.33712334693621</v>
      </c>
      <c r="J357">
        <v>163.486654084592</v>
      </c>
      <c r="K357">
        <f>G357/I357*100</f>
        <v>0.10058732162032279</v>
      </c>
      <c r="L357">
        <f t="shared" si="5"/>
        <v>1.1283208912318743E-5</v>
      </c>
    </row>
    <row r="358" spans="1:12" x14ac:dyDescent="0.25">
      <c r="A358">
        <v>1985</v>
      </c>
      <c r="B358" t="s">
        <v>14</v>
      </c>
      <c r="C358" t="s">
        <v>2</v>
      </c>
      <c r="D358">
        <v>4.8215508305054474E-3</v>
      </c>
      <c r="E358">
        <v>3.0546074023641834E-6</v>
      </c>
      <c r="G358">
        <v>5.1670085931296902E-4</v>
      </c>
      <c r="H358" s="1">
        <v>4.9810516939335197E-6</v>
      </c>
      <c r="I358">
        <f>SUM(Sheet1!AH319:AJ319)/1000000</f>
        <v>10.71648682087632</v>
      </c>
      <c r="J358">
        <v>163.06683765901701</v>
      </c>
      <c r="K358">
        <f>G358/I358*100</f>
        <v>4.8215508305054474E-3</v>
      </c>
      <c r="L358">
        <f t="shared" si="5"/>
        <v>3.0546074023641834E-6</v>
      </c>
    </row>
    <row r="359" spans="1:12" x14ac:dyDescent="0.25">
      <c r="A359">
        <v>1986</v>
      </c>
      <c r="B359" t="s">
        <v>14</v>
      </c>
      <c r="C359" t="s">
        <v>2</v>
      </c>
      <c r="D359">
        <v>0.37040563554260503</v>
      </c>
      <c r="E359">
        <v>1.6183349899835716E-5</v>
      </c>
      <c r="G359">
        <v>4.1462108001555698E-2</v>
      </c>
      <c r="H359" s="1">
        <v>2.6389676908955799E-5</v>
      </c>
      <c r="I359">
        <f>SUM(Sheet1!AH320:AJ320)/1000000</f>
        <v>11.19370334115411</v>
      </c>
      <c r="J359">
        <v>163.06683765901701</v>
      </c>
      <c r="K359">
        <f>G359/I359*100</f>
        <v>0.37040563554260503</v>
      </c>
      <c r="L359">
        <f t="shared" si="5"/>
        <v>1.6183349899835716E-5</v>
      </c>
    </row>
    <row r="360" spans="1:12" x14ac:dyDescent="0.25">
      <c r="A360">
        <v>1987</v>
      </c>
      <c r="B360" t="s">
        <v>14</v>
      </c>
      <c r="C360" t="s">
        <v>2</v>
      </c>
      <c r="D360">
        <v>0.14820208179252251</v>
      </c>
      <c r="E360">
        <v>8.0345797192295162E-6</v>
      </c>
      <c r="G360">
        <v>1.5603619929734899E-2</v>
      </c>
      <c r="H360" s="1">
        <v>1.3101735067340299E-5</v>
      </c>
      <c r="I360">
        <f>SUM(Sheet1!AH321:AJ321)/1000000</f>
        <v>10.528610489817138</v>
      </c>
      <c r="J360">
        <v>163.06683765901701</v>
      </c>
      <c r="K360">
        <f>G360/I360*100</f>
        <v>0.14820208179252251</v>
      </c>
      <c r="L360">
        <f t="shared" si="5"/>
        <v>8.0345797192295162E-6</v>
      </c>
    </row>
    <row r="361" spans="1:12" x14ac:dyDescent="0.25">
      <c r="A361">
        <v>1988</v>
      </c>
      <c r="B361" t="s">
        <v>14</v>
      </c>
      <c r="C361" t="s">
        <v>2</v>
      </c>
      <c r="D361">
        <v>0.58763965882988367</v>
      </c>
      <c r="E361">
        <v>5.0518292048941476E-6</v>
      </c>
      <c r="G361">
        <v>6.3433351491205395E-2</v>
      </c>
      <c r="H361" s="1">
        <v>8.2590665371496897E-6</v>
      </c>
      <c r="I361">
        <f>SUM(Sheet1!AH322:AJ322)/1000000</f>
        <v>10.794600149607801</v>
      </c>
      <c r="J361">
        <v>163.486654084592</v>
      </c>
      <c r="K361">
        <f>G361/I361*100</f>
        <v>0.58763965882988367</v>
      </c>
      <c r="L361">
        <f t="shared" si="5"/>
        <v>5.0518292048941476E-6</v>
      </c>
    </row>
    <row r="362" spans="1:12" x14ac:dyDescent="0.25">
      <c r="A362">
        <v>1989</v>
      </c>
      <c r="B362" t="s">
        <v>14</v>
      </c>
      <c r="C362" t="s">
        <v>2</v>
      </c>
      <c r="D362">
        <v>8.1447610629599099E-2</v>
      </c>
      <c r="E362">
        <v>1.8472252815923455E-5</v>
      </c>
      <c r="G362">
        <v>8.6513864163499307E-3</v>
      </c>
      <c r="H362" s="1">
        <v>3.0122118511305099E-5</v>
      </c>
      <c r="I362">
        <f>SUM(Sheet1!AH323:AJ323)/1000000</f>
        <v>10.62202604775481</v>
      </c>
      <c r="J362">
        <v>163.06683765901701</v>
      </c>
      <c r="K362">
        <f>G362/I362*100</f>
        <v>8.1447610629599099E-2</v>
      </c>
      <c r="L362">
        <f t="shared" ref="L362:L425" si="6">H362/J362*100</f>
        <v>1.8472252815923455E-5</v>
      </c>
    </row>
    <row r="363" spans="1:12" x14ac:dyDescent="0.25">
      <c r="A363">
        <v>1990</v>
      </c>
      <c r="B363" t="s">
        <v>14</v>
      </c>
      <c r="C363" t="s">
        <v>2</v>
      </c>
      <c r="D363">
        <v>5.5531579658814618E-2</v>
      </c>
      <c r="E363">
        <v>5.611165839088786E-6</v>
      </c>
      <c r="G363">
        <v>5.6157657125561599E-3</v>
      </c>
      <c r="H363" s="1">
        <v>9.1499506896051303E-6</v>
      </c>
      <c r="I363">
        <f>SUM(Sheet1!AH324:AJ324)/1000000</f>
        <v>10.112742599903262</v>
      </c>
      <c r="J363">
        <v>163.06683765901701</v>
      </c>
      <c r="K363">
        <f>G363/I363*100</f>
        <v>5.5531579658814618E-2</v>
      </c>
      <c r="L363">
        <f t="shared" si="6"/>
        <v>5.611165839088786E-6</v>
      </c>
    </row>
    <row r="364" spans="1:12" x14ac:dyDescent="0.25">
      <c r="A364">
        <v>1991</v>
      </c>
      <c r="B364" t="s">
        <v>14</v>
      </c>
      <c r="C364" t="s">
        <v>2</v>
      </c>
      <c r="D364">
        <v>8.2141844828769586E-2</v>
      </c>
      <c r="E364">
        <v>1.5318321170681235E-5</v>
      </c>
      <c r="G364">
        <v>8.9340327561648909E-3</v>
      </c>
      <c r="H364" s="1">
        <v>2.4979101915481601E-5</v>
      </c>
      <c r="I364">
        <f>SUM(Sheet1!AH325:AJ325)/1000000</f>
        <v>10.87634782830664</v>
      </c>
      <c r="J364">
        <v>163.06683765901701</v>
      </c>
      <c r="K364">
        <f>G364/I364*100</f>
        <v>8.2141844828769586E-2</v>
      </c>
      <c r="L364">
        <f t="shared" si="6"/>
        <v>1.5318321170681235E-5</v>
      </c>
    </row>
    <row r="365" spans="1:12" x14ac:dyDescent="0.25">
      <c r="A365">
        <v>1992</v>
      </c>
      <c r="B365" t="s">
        <v>14</v>
      </c>
      <c r="C365" t="s">
        <v>2</v>
      </c>
      <c r="D365">
        <v>2.6962842389950171E-4</v>
      </c>
      <c r="E365">
        <v>1.050464987093797E-5</v>
      </c>
      <c r="G365" s="1">
        <v>2.7859754598982799E-5</v>
      </c>
      <c r="H365" s="1">
        <v>1.7173700597297901E-5</v>
      </c>
      <c r="I365">
        <f>SUM(Sheet1!AH326:AJ326)/1000000</f>
        <v>10.332647499125288</v>
      </c>
      <c r="J365">
        <v>163.486654084592</v>
      </c>
      <c r="K365">
        <f>G365/I365*100</f>
        <v>2.6962842389950171E-4</v>
      </c>
      <c r="L365">
        <f t="shared" si="6"/>
        <v>1.050464987093797E-5</v>
      </c>
    </row>
    <row r="366" spans="1:12" x14ac:dyDescent="0.25">
      <c r="A366">
        <v>1993</v>
      </c>
      <c r="B366" t="s">
        <v>14</v>
      </c>
      <c r="C366" t="s">
        <v>2</v>
      </c>
      <c r="D366">
        <v>1.2865792808529709E-2</v>
      </c>
      <c r="E366">
        <v>6.7022882116404703E-6</v>
      </c>
      <c r="G366">
        <v>1.2839644473584099E-3</v>
      </c>
      <c r="H366" s="1">
        <v>1.0929209437515201E-5</v>
      </c>
      <c r="I366">
        <f>SUM(Sheet1!AH327:AJ327)/1000000</f>
        <v>9.9796760795585993</v>
      </c>
      <c r="J366">
        <v>163.06683765901701</v>
      </c>
      <c r="K366">
        <f>G366/I366*100</f>
        <v>1.2865792808529709E-2</v>
      </c>
      <c r="L366">
        <f t="shared" si="6"/>
        <v>6.7022882116404703E-6</v>
      </c>
    </row>
    <row r="367" spans="1:12" x14ac:dyDescent="0.25">
      <c r="A367">
        <v>1994</v>
      </c>
      <c r="B367" t="s">
        <v>14</v>
      </c>
      <c r="C367" t="s">
        <v>2</v>
      </c>
      <c r="D367">
        <v>2.3451800383548597E-2</v>
      </c>
      <c r="E367">
        <v>1.7631448949215685E-5</v>
      </c>
      <c r="G367">
        <v>2.5648651378787301E-3</v>
      </c>
      <c r="H367" s="1">
        <v>2.8751046234950001E-5</v>
      </c>
      <c r="I367">
        <f>SUM(Sheet1!AH328:AJ328)/1000000</f>
        <v>10.936751532637039</v>
      </c>
      <c r="J367">
        <v>163.06683765901701</v>
      </c>
      <c r="K367">
        <f>G367/I367*100</f>
        <v>2.3451800383548597E-2</v>
      </c>
      <c r="L367">
        <f t="shared" si="6"/>
        <v>1.7631448949215685E-5</v>
      </c>
    </row>
    <row r="368" spans="1:12" x14ac:dyDescent="0.25">
      <c r="A368">
        <v>1995</v>
      </c>
      <c r="B368" t="s">
        <v>14</v>
      </c>
      <c r="C368" t="s">
        <v>2</v>
      </c>
      <c r="D368">
        <v>0.14002124898111706</v>
      </c>
      <c r="E368">
        <v>9.4530615936637791E-6</v>
      </c>
      <c r="G368">
        <v>1.4181892125154701E-2</v>
      </c>
      <c r="H368" s="1">
        <v>1.5414808602746601E-5</v>
      </c>
      <c r="I368">
        <f>SUM(Sheet1!AH329:AJ329)/1000000</f>
        <v>10.128385675996389</v>
      </c>
      <c r="J368">
        <v>163.06683765901701</v>
      </c>
      <c r="K368">
        <f>G368/I368*100</f>
        <v>0.14002124898111706</v>
      </c>
      <c r="L368">
        <f t="shared" si="6"/>
        <v>9.4530615936637791E-6</v>
      </c>
    </row>
    <row r="369" spans="1:12" x14ac:dyDescent="0.25">
      <c r="A369">
        <v>1996</v>
      </c>
      <c r="B369" t="s">
        <v>14</v>
      </c>
      <c r="C369" t="s">
        <v>2</v>
      </c>
      <c r="D369">
        <v>0.14520488745794805</v>
      </c>
      <c r="E369">
        <v>6.6624923376234516E-6</v>
      </c>
      <c r="G369">
        <v>1.5287614402348101E-2</v>
      </c>
      <c r="H369" s="1">
        <v>1.0892285801422899E-5</v>
      </c>
      <c r="I369">
        <f>SUM(Sheet1!AH330:AJ330)/1000000</f>
        <v>10.52830567206318</v>
      </c>
      <c r="J369">
        <v>163.486654084592</v>
      </c>
      <c r="K369">
        <f>G369/I369*100</f>
        <v>0.14520488745794805</v>
      </c>
      <c r="L369">
        <f t="shared" si="6"/>
        <v>6.6624923376234516E-6</v>
      </c>
    </row>
    <row r="370" spans="1:12" x14ac:dyDescent="0.25">
      <c r="A370">
        <v>1997</v>
      </c>
      <c r="B370" t="s">
        <v>14</v>
      </c>
      <c r="C370" t="s">
        <v>2</v>
      </c>
      <c r="D370">
        <v>6.3107659457436419E-2</v>
      </c>
      <c r="E370">
        <v>8.5914974243236663E-6</v>
      </c>
      <c r="G370">
        <v>6.2471044449607599E-3</v>
      </c>
      <c r="H370" s="1">
        <v>1.40098831574005E-5</v>
      </c>
      <c r="I370">
        <f>SUM(Sheet1!AH331:AJ331)/1000000</f>
        <v>9.8991223865213716</v>
      </c>
      <c r="J370">
        <v>163.06683765901701</v>
      </c>
      <c r="K370">
        <f>G370/I370*100</f>
        <v>6.3107659457436419E-2</v>
      </c>
      <c r="L370">
        <f t="shared" si="6"/>
        <v>8.5914974243236663E-6</v>
      </c>
    </row>
    <row r="371" spans="1:12" x14ac:dyDescent="0.25">
      <c r="A371">
        <v>1998</v>
      </c>
      <c r="B371" t="s">
        <v>14</v>
      </c>
      <c r="C371" t="s">
        <v>2</v>
      </c>
      <c r="D371">
        <v>0.23433222500025674</v>
      </c>
      <c r="E371">
        <v>5.4941809931995015E-6</v>
      </c>
      <c r="G371">
        <v>2.5539408668363101E-2</v>
      </c>
      <c r="H371" s="1">
        <v>8.9591872008731993E-6</v>
      </c>
      <c r="I371">
        <f>SUM(Sheet1!AH332:AJ332)/1000000</f>
        <v>10.898803469448181</v>
      </c>
      <c r="J371">
        <v>163.06683765901701</v>
      </c>
      <c r="K371">
        <f>G371/I371*100</f>
        <v>0.23433222500025674</v>
      </c>
      <c r="L371">
        <f t="shared" si="6"/>
        <v>5.4941809931995015E-6</v>
      </c>
    </row>
    <row r="372" spans="1:12" x14ac:dyDescent="0.25">
      <c r="A372">
        <v>1999</v>
      </c>
      <c r="B372" t="s">
        <v>14</v>
      </c>
      <c r="C372" t="s">
        <v>2</v>
      </c>
      <c r="D372">
        <v>9.1178419847579587E-2</v>
      </c>
      <c r="E372">
        <v>3.1153413814714887E-6</v>
      </c>
      <c r="G372">
        <v>9.2353796745064907E-3</v>
      </c>
      <c r="H372" s="1">
        <v>5.0800886730482899E-6</v>
      </c>
      <c r="I372">
        <f>SUM(Sheet1!AH333:AJ333)/1000000</f>
        <v>10.128909548931661</v>
      </c>
      <c r="J372">
        <v>163.06683765901701</v>
      </c>
      <c r="K372">
        <f>G372/I372*100</f>
        <v>9.1178419847579587E-2</v>
      </c>
      <c r="L372">
        <f t="shared" si="6"/>
        <v>3.1153413814714887E-6</v>
      </c>
    </row>
    <row r="373" spans="1:12" x14ac:dyDescent="0.25">
      <c r="A373">
        <v>2000</v>
      </c>
      <c r="B373" t="s">
        <v>14</v>
      </c>
      <c r="C373" t="s">
        <v>2</v>
      </c>
      <c r="D373">
        <v>0.10792387860312401</v>
      </c>
      <c r="E373">
        <v>5.1787935143962474E-6</v>
      </c>
      <c r="G373">
        <v>1.03192404286735E-2</v>
      </c>
      <c r="H373" s="1">
        <v>8.4666362386362792E-6</v>
      </c>
      <c r="I373">
        <f>SUM(Sheet1!AH334:AJ334)/1000000</f>
        <v>9.5615915238009208</v>
      </c>
      <c r="J373">
        <v>163.486654084592</v>
      </c>
      <c r="K373">
        <f>G373/I373*100</f>
        <v>0.10792387860312401</v>
      </c>
      <c r="L373">
        <f t="shared" si="6"/>
        <v>5.1787935143962474E-6</v>
      </c>
    </row>
    <row r="374" spans="1:12" x14ac:dyDescent="0.25">
      <c r="A374">
        <v>2001</v>
      </c>
      <c r="B374" t="s">
        <v>14</v>
      </c>
      <c r="C374" t="s">
        <v>2</v>
      </c>
      <c r="D374">
        <v>9.2565103259870565E-2</v>
      </c>
      <c r="E374">
        <v>2.975626527679534E-6</v>
      </c>
      <c r="G374">
        <v>9.4311326979410904E-3</v>
      </c>
      <c r="H374" s="1">
        <v>4.8522600792298304E-6</v>
      </c>
      <c r="I374">
        <f>SUM(Sheet1!AH335:AJ335)/1000000</f>
        <v>10.188648168482882</v>
      </c>
      <c r="J374">
        <v>163.06683765901701</v>
      </c>
      <c r="K374">
        <f>G374/I374*100</f>
        <v>9.2565103259870565E-2</v>
      </c>
      <c r="L374">
        <f t="shared" si="6"/>
        <v>2.975626527679534E-6</v>
      </c>
    </row>
    <row r="375" spans="1:12" x14ac:dyDescent="0.25">
      <c r="A375">
        <v>2002</v>
      </c>
      <c r="B375" t="s">
        <v>14</v>
      </c>
      <c r="C375" t="s">
        <v>2</v>
      </c>
      <c r="D375">
        <v>0.22738930623710671</v>
      </c>
      <c r="E375">
        <v>2.635711388113454E-6</v>
      </c>
      <c r="G375">
        <v>2.2588179533575101E-2</v>
      </c>
      <c r="H375" s="1">
        <v>4.2979712104151899E-6</v>
      </c>
      <c r="I375">
        <f>SUM(Sheet1!AH336:AJ336)/1000000</f>
        <v>9.9337035269467009</v>
      </c>
      <c r="J375">
        <v>163.06683765901701</v>
      </c>
      <c r="K375">
        <f>G375/I375*100</f>
        <v>0.22738930623710671</v>
      </c>
      <c r="L375">
        <f t="shared" si="6"/>
        <v>2.635711388113454E-6</v>
      </c>
    </row>
    <row r="376" spans="1:12" x14ac:dyDescent="0.25">
      <c r="A376">
        <v>2003</v>
      </c>
      <c r="B376" t="s">
        <v>14</v>
      </c>
      <c r="C376" t="s">
        <v>2</v>
      </c>
      <c r="D376">
        <v>0.10755359014746231</v>
      </c>
      <c r="E376">
        <v>2.5805507952311424E-6</v>
      </c>
      <c r="G376">
        <v>1.10719457076273E-2</v>
      </c>
      <c r="H376" s="1">
        <v>4.2080225759680397E-6</v>
      </c>
      <c r="I376">
        <f>SUM(Sheet1!AH337:AJ337)/1000000</f>
        <v>10.29435251063866</v>
      </c>
      <c r="J376">
        <v>163.06683765901701</v>
      </c>
      <c r="K376">
        <f>G376/I376*100</f>
        <v>0.10755359014746231</v>
      </c>
      <c r="L376">
        <f t="shared" si="6"/>
        <v>2.5805507952311424E-6</v>
      </c>
    </row>
    <row r="377" spans="1:12" x14ac:dyDescent="0.25">
      <c r="A377">
        <v>2004</v>
      </c>
      <c r="B377" t="s">
        <v>14</v>
      </c>
      <c r="C377" t="s">
        <v>2</v>
      </c>
      <c r="D377">
        <v>7.5140461849071485E-2</v>
      </c>
      <c r="E377">
        <v>9.782477345131796E-6</v>
      </c>
      <c r="G377">
        <v>7.5573786951842496E-3</v>
      </c>
      <c r="H377" s="1">
        <v>1.59930448981392E-5</v>
      </c>
      <c r="I377">
        <f>SUM(Sheet1!AH338:AJ338)/1000000</f>
        <v>10.057668677049309</v>
      </c>
      <c r="J377">
        <v>163.486654084592</v>
      </c>
      <c r="K377">
        <f>G377/I377*100</f>
        <v>7.5140461849071485E-2</v>
      </c>
      <c r="L377">
        <f t="shared" si="6"/>
        <v>9.782477345131796E-6</v>
      </c>
    </row>
    <row r="378" spans="1:12" x14ac:dyDescent="0.25">
      <c r="A378">
        <v>2005</v>
      </c>
      <c r="B378" t="s">
        <v>14</v>
      </c>
      <c r="C378" t="s">
        <v>2</v>
      </c>
      <c r="D378">
        <v>0.11892522561240061</v>
      </c>
      <c r="E378">
        <v>0</v>
      </c>
      <c r="G378">
        <v>1.18976312635156E-2</v>
      </c>
      <c r="H378">
        <v>0</v>
      </c>
      <c r="I378">
        <f>SUM(Sheet1!AH339:AJ339)/1000000</f>
        <v>10.004295726368591</v>
      </c>
      <c r="J378">
        <v>163.06683765901701</v>
      </c>
      <c r="K378">
        <f>G378/I378*100</f>
        <v>0.11892522561240061</v>
      </c>
      <c r="L378">
        <f t="shared" si="6"/>
        <v>0</v>
      </c>
    </row>
    <row r="379" spans="1:12" x14ac:dyDescent="0.25">
      <c r="A379">
        <v>2006</v>
      </c>
      <c r="B379" t="s">
        <v>14</v>
      </c>
      <c r="C379" t="s">
        <v>2</v>
      </c>
      <c r="D379">
        <v>0.1807075783696136</v>
      </c>
      <c r="E379">
        <v>5.2217073983554975E-6</v>
      </c>
      <c r="G379">
        <v>1.8283037058541899E-2</v>
      </c>
      <c r="H379" s="1">
        <v>8.5148731263052399E-6</v>
      </c>
      <c r="I379">
        <f>SUM(Sheet1!AH340:AJ340)/1000000</f>
        <v>10.117471122957749</v>
      </c>
      <c r="J379">
        <v>163.06683765901701</v>
      </c>
      <c r="K379">
        <f>G379/I379*100</f>
        <v>0.1807075783696136</v>
      </c>
      <c r="L379">
        <f t="shared" si="6"/>
        <v>5.2217073983554975E-6</v>
      </c>
    </row>
    <row r="380" spans="1:12" x14ac:dyDescent="0.25">
      <c r="A380">
        <v>2007</v>
      </c>
      <c r="B380" t="s">
        <v>14</v>
      </c>
      <c r="C380" t="s">
        <v>2</v>
      </c>
      <c r="D380">
        <v>3.3261003304084984E-2</v>
      </c>
      <c r="E380">
        <v>9.0420475844323076E-6</v>
      </c>
      <c r="G380">
        <v>3.4644137586130499E-3</v>
      </c>
      <c r="H380" s="1">
        <v>1.47445810555573E-5</v>
      </c>
      <c r="I380">
        <f>SUM(Sheet1!AH341:AJ341)/1000000</f>
        <v>10.415842621883762</v>
      </c>
      <c r="J380">
        <v>163.06683765901701</v>
      </c>
      <c r="K380">
        <f>G380/I380*100</f>
        <v>3.3261003304084984E-2</v>
      </c>
      <c r="L380">
        <f t="shared" si="6"/>
        <v>9.0420475844323076E-6</v>
      </c>
    </row>
    <row r="381" spans="1:12" x14ac:dyDescent="0.25">
      <c r="A381">
        <v>2008</v>
      </c>
      <c r="B381" t="s">
        <v>14</v>
      </c>
      <c r="C381" t="s">
        <v>2</v>
      </c>
      <c r="D381">
        <v>2.6245525141542617E-2</v>
      </c>
      <c r="E381">
        <v>3.5860490650354247E-6</v>
      </c>
      <c r="G381">
        <v>2.6168467596611299E-3</v>
      </c>
      <c r="H381" s="1">
        <v>5.8627116302582102E-6</v>
      </c>
      <c r="I381">
        <f>SUM(Sheet1!AH342:AJ342)/1000000</f>
        <v>9.9706397397210598</v>
      </c>
      <c r="J381">
        <v>163.486654084592</v>
      </c>
      <c r="K381">
        <f>G381/I381*100</f>
        <v>2.6245525141542617E-2</v>
      </c>
      <c r="L381">
        <f t="shared" si="6"/>
        <v>3.5860490650354247E-6</v>
      </c>
    </row>
    <row r="382" spans="1:12" x14ac:dyDescent="0.25">
      <c r="A382">
        <v>2009</v>
      </c>
      <c r="B382" t="s">
        <v>14</v>
      </c>
      <c r="C382" t="s">
        <v>2</v>
      </c>
      <c r="D382">
        <v>7.0566706166343071E-2</v>
      </c>
      <c r="E382">
        <v>9.6915470503991301E-6</v>
      </c>
      <c r="G382">
        <v>7.17366827840494E-3</v>
      </c>
      <c r="H382" s="1">
        <v>1.5803699295321601E-5</v>
      </c>
      <c r="I382">
        <f>SUM(Sheet1!AH343:AJ343)/1000000</f>
        <v>10.16579725500414</v>
      </c>
      <c r="J382">
        <v>163.06683765901701</v>
      </c>
      <c r="K382">
        <f>G382/I382*100</f>
        <v>7.0566706166343071E-2</v>
      </c>
      <c r="L382">
        <f t="shared" si="6"/>
        <v>9.6915470503991301E-6</v>
      </c>
    </row>
    <row r="383" spans="1:12" x14ac:dyDescent="0.25">
      <c r="A383">
        <v>2010</v>
      </c>
      <c r="B383" t="s">
        <v>14</v>
      </c>
      <c r="C383" t="s">
        <v>2</v>
      </c>
      <c r="D383">
        <v>4.4186800039808023E-2</v>
      </c>
      <c r="E383">
        <v>2.4614393901305975E-6</v>
      </c>
      <c r="G383">
        <v>4.7618305165457904E-3</v>
      </c>
      <c r="H383" s="1">
        <v>4.0137913743793596E-6</v>
      </c>
      <c r="I383">
        <f>SUM(Sheet1!AH344:AJ344)/1000000</f>
        <v>10.7765905479823</v>
      </c>
      <c r="J383">
        <v>163.06683765901701</v>
      </c>
      <c r="K383">
        <f>G383/I383*100</f>
        <v>4.4186800039808023E-2</v>
      </c>
      <c r="L383">
        <f t="shared" si="6"/>
        <v>2.4614393901305975E-6</v>
      </c>
    </row>
    <row r="384" spans="1:12" x14ac:dyDescent="0.25">
      <c r="A384">
        <v>2011</v>
      </c>
      <c r="B384" t="s">
        <v>14</v>
      </c>
      <c r="C384" t="s">
        <v>2</v>
      </c>
      <c r="D384">
        <v>2.5747980753962521E-2</v>
      </c>
      <c r="E384">
        <v>6.2389951846224E-6</v>
      </c>
      <c r="G384">
        <v>2.6872065891481202E-3</v>
      </c>
      <c r="H384" s="1">
        <v>1.0173732149262099E-5</v>
      </c>
      <c r="I384">
        <f>SUM(Sheet1!AH345:AJ345)/1000000</f>
        <v>10.436572152301959</v>
      </c>
      <c r="J384">
        <v>163.06683765901701</v>
      </c>
      <c r="K384">
        <f>G384/I384*100</f>
        <v>2.5747980753962521E-2</v>
      </c>
      <c r="L384">
        <f t="shared" si="6"/>
        <v>6.2389951846224E-6</v>
      </c>
    </row>
    <row r="385" spans="1:12" x14ac:dyDescent="0.25">
      <c r="A385">
        <v>2012</v>
      </c>
      <c r="B385" t="s">
        <v>14</v>
      </c>
      <c r="C385" t="s">
        <v>2</v>
      </c>
      <c r="D385">
        <v>8.3046615842952462E-2</v>
      </c>
      <c r="E385">
        <v>6.9486497678743231E-6</v>
      </c>
      <c r="G385">
        <v>8.9094660665394402E-3</v>
      </c>
      <c r="H385" s="1">
        <v>1.13601150095545E-5</v>
      </c>
      <c r="I385">
        <f>SUM(Sheet1!AH346:AJ346)/1000000</f>
        <v>10.72827107535354</v>
      </c>
      <c r="J385">
        <v>163.486654084592</v>
      </c>
      <c r="K385">
        <f>G385/I385*100</f>
        <v>8.3046615842952462E-2</v>
      </c>
      <c r="L385">
        <f t="shared" si="6"/>
        <v>6.9486497678743231E-6</v>
      </c>
    </row>
    <row r="386" spans="1:12" x14ac:dyDescent="0.25">
      <c r="A386">
        <v>2013</v>
      </c>
      <c r="B386" t="s">
        <v>14</v>
      </c>
      <c r="C386" t="s">
        <v>2</v>
      </c>
      <c r="D386">
        <v>0.1076109781339728</v>
      </c>
      <c r="E386">
        <v>1.6765750056643066E-5</v>
      </c>
      <c r="G386">
        <v>1.1488337937794999E-2</v>
      </c>
      <c r="H386" s="1">
        <v>2.7339378427182701E-5</v>
      </c>
      <c r="I386">
        <f>SUM(Sheet1!AH347:AJ347)/1000000</f>
        <v>10.675804771045129</v>
      </c>
      <c r="J386">
        <v>163.06683765901701</v>
      </c>
      <c r="K386">
        <f>G386/I386*100</f>
        <v>0.1076109781339728</v>
      </c>
      <c r="L386">
        <f t="shared" si="6"/>
        <v>1.6765750056643066E-5</v>
      </c>
    </row>
    <row r="387" spans="1:12" x14ac:dyDescent="0.25">
      <c r="A387">
        <v>2014</v>
      </c>
      <c r="B387" t="s">
        <v>14</v>
      </c>
      <c r="C387" t="s">
        <v>2</v>
      </c>
      <c r="D387">
        <v>6.824359711946229E-2</v>
      </c>
      <c r="E387">
        <v>3.6039681089647232E-6</v>
      </c>
      <c r="G387">
        <v>7.0073482020086304E-3</v>
      </c>
      <c r="H387" s="1">
        <v>5.8768768255282501E-6</v>
      </c>
      <c r="I387">
        <f>SUM(Sheet1!AH348:AJ348)/1000000</f>
        <v>10.268140159350152</v>
      </c>
      <c r="J387">
        <v>163.06683765901701</v>
      </c>
      <c r="K387">
        <f>G387/I387*100</f>
        <v>6.824359711946229E-2</v>
      </c>
      <c r="L387">
        <f t="shared" si="6"/>
        <v>3.6039681089647232E-6</v>
      </c>
    </row>
    <row r="388" spans="1:12" x14ac:dyDescent="0.25">
      <c r="A388">
        <v>2015</v>
      </c>
      <c r="B388" t="s">
        <v>14</v>
      </c>
      <c r="C388" t="s">
        <v>2</v>
      </c>
      <c r="D388">
        <v>0.25207638498778373</v>
      </c>
      <c r="E388">
        <v>2.0490202635290082E-6</v>
      </c>
      <c r="G388">
        <v>2.7112951087235399E-2</v>
      </c>
      <c r="H388" s="1">
        <v>3.3412725467292101E-6</v>
      </c>
      <c r="I388">
        <f>SUM(Sheet1!AH349:AJ349)/1000000</f>
        <v>10.755847315308559</v>
      </c>
      <c r="J388">
        <v>163.06683765901701</v>
      </c>
      <c r="K388">
        <f>G388/I388*100</f>
        <v>0.25207638498778373</v>
      </c>
      <c r="L388">
        <f t="shared" si="6"/>
        <v>2.0490202635290082E-6</v>
      </c>
    </row>
    <row r="389" spans="1:12" x14ac:dyDescent="0.25">
      <c r="A389">
        <v>2016</v>
      </c>
      <c r="B389" t="s">
        <v>14</v>
      </c>
      <c r="C389" t="s">
        <v>2</v>
      </c>
      <c r="D389">
        <v>0.48471867519379069</v>
      </c>
      <c r="E389">
        <v>1.313989161295105E-5</v>
      </c>
      <c r="G389">
        <v>4.88898218144488E-2</v>
      </c>
      <c r="H389" s="1">
        <v>2.1481969148355599E-5</v>
      </c>
      <c r="I389">
        <f>SUM(Sheet1!AH350:AJ350)/1000000</f>
        <v>10.0862261588957</v>
      </c>
      <c r="J389">
        <v>163.486654084592</v>
      </c>
      <c r="K389">
        <f>G389/I389*100</f>
        <v>0.48471867519379069</v>
      </c>
      <c r="L389">
        <f t="shared" si="6"/>
        <v>1.313989161295105E-5</v>
      </c>
    </row>
    <row r="390" spans="1:12" x14ac:dyDescent="0.25">
      <c r="A390">
        <v>2017</v>
      </c>
      <c r="B390" t="s">
        <v>14</v>
      </c>
      <c r="C390" t="s">
        <v>2</v>
      </c>
      <c r="D390">
        <v>7.4928987770384193E-3</v>
      </c>
      <c r="E390">
        <v>2.9319865458660976E-5</v>
      </c>
      <c r="G390">
        <v>7.3970606411826205E-4</v>
      </c>
      <c r="H390" s="1">
        <v>4.7810977409316899E-5</v>
      </c>
      <c r="I390">
        <f>SUM(Sheet1!AH351:AJ351)/1000000</f>
        <v>9.8720947143320696</v>
      </c>
      <c r="J390">
        <v>163.06683765901701</v>
      </c>
      <c r="K390">
        <f>G390/I390*100</f>
        <v>7.4928987770384193E-3</v>
      </c>
      <c r="L390">
        <f t="shared" si="6"/>
        <v>2.9319865458660976E-5</v>
      </c>
    </row>
    <row r="391" spans="1:12" x14ac:dyDescent="0.25">
      <c r="A391">
        <v>2018</v>
      </c>
      <c r="B391" t="s">
        <v>14</v>
      </c>
      <c r="C391" t="s">
        <v>2</v>
      </c>
      <c r="D391">
        <v>7.7584238410751266E-2</v>
      </c>
      <c r="E391">
        <v>2.5727115368608721E-6</v>
      </c>
      <c r="G391">
        <v>8.1418752163838603E-3</v>
      </c>
      <c r="H391" s="1">
        <v>4.1952393452477198E-6</v>
      </c>
      <c r="I391">
        <f>SUM(Sheet1!AH352:AJ352)/1000000</f>
        <v>10.49423875669004</v>
      </c>
      <c r="J391">
        <v>163.06683765901701</v>
      </c>
      <c r="K391">
        <f>G391/I391*100</f>
        <v>7.7584238410751266E-2</v>
      </c>
      <c r="L391">
        <f t="shared" si="6"/>
        <v>2.5727115368608721E-6</v>
      </c>
    </row>
    <row r="392" spans="1:12" x14ac:dyDescent="0.25">
      <c r="A392">
        <v>1980</v>
      </c>
      <c r="B392" t="s">
        <v>14</v>
      </c>
      <c r="C392" t="s">
        <v>3</v>
      </c>
      <c r="D392">
        <v>0</v>
      </c>
      <c r="E392">
        <v>0</v>
      </c>
      <c r="G392" s="1">
        <v>0</v>
      </c>
      <c r="H392">
        <v>0</v>
      </c>
      <c r="I392">
        <f>SUM(Sheet1!AH353:AJ353)/1000000</f>
        <v>59.827064943596632</v>
      </c>
      <c r="J392">
        <v>312.50308329868199</v>
      </c>
      <c r="K392">
        <f>G392/I392*100</f>
        <v>0</v>
      </c>
      <c r="L392">
        <f t="shared" si="6"/>
        <v>0</v>
      </c>
    </row>
    <row r="393" spans="1:12" x14ac:dyDescent="0.25">
      <c r="A393">
        <v>1981</v>
      </c>
      <c r="B393" t="s">
        <v>14</v>
      </c>
      <c r="C393" t="s">
        <v>3</v>
      </c>
      <c r="D393">
        <v>0</v>
      </c>
      <c r="E393">
        <v>0</v>
      </c>
      <c r="G393" s="1">
        <v>0</v>
      </c>
      <c r="H393">
        <v>0</v>
      </c>
      <c r="I393">
        <f>SUM(Sheet1!AH354:AJ354)/1000000</f>
        <v>52.760378336904587</v>
      </c>
      <c r="J393">
        <v>311.66556382958203</v>
      </c>
      <c r="K393">
        <f>G393/I393*100</f>
        <v>0</v>
      </c>
      <c r="L393">
        <f t="shared" si="6"/>
        <v>0</v>
      </c>
    </row>
    <row r="394" spans="1:12" x14ac:dyDescent="0.25">
      <c r="A394">
        <v>1982</v>
      </c>
      <c r="B394" t="s">
        <v>14</v>
      </c>
      <c r="C394" t="s">
        <v>3</v>
      </c>
      <c r="D394">
        <v>8.016314686328966E-3</v>
      </c>
      <c r="E394">
        <v>0</v>
      </c>
      <c r="G394">
        <v>4.2519999999999E-3</v>
      </c>
      <c r="H394">
        <v>0</v>
      </c>
      <c r="I394">
        <f>SUM(Sheet1!AH355:AJ355)/1000000</f>
        <v>53.041829897861504</v>
      </c>
      <c r="J394">
        <v>311.66556382958203</v>
      </c>
      <c r="K394">
        <f>G394/I394*100</f>
        <v>8.016314686328966E-3</v>
      </c>
      <c r="L394">
        <f t="shared" si="6"/>
        <v>0</v>
      </c>
    </row>
    <row r="395" spans="1:12" x14ac:dyDescent="0.25">
      <c r="A395">
        <v>1983</v>
      </c>
      <c r="B395" t="s">
        <v>14</v>
      </c>
      <c r="C395" t="s">
        <v>3</v>
      </c>
      <c r="D395">
        <v>0</v>
      </c>
      <c r="E395">
        <v>0</v>
      </c>
      <c r="G395" s="1">
        <v>0</v>
      </c>
      <c r="H395">
        <v>0</v>
      </c>
      <c r="I395">
        <f>SUM(Sheet1!AH356:AJ356)/1000000</f>
        <v>56.0713753545853</v>
      </c>
      <c r="J395">
        <v>311.66556382958203</v>
      </c>
      <c r="K395">
        <f>G395/I395*100</f>
        <v>0</v>
      </c>
      <c r="L395">
        <f t="shared" si="6"/>
        <v>0</v>
      </c>
    </row>
    <row r="396" spans="1:12" x14ac:dyDescent="0.25">
      <c r="A396">
        <v>1984</v>
      </c>
      <c r="B396" t="s">
        <v>14</v>
      </c>
      <c r="C396" t="s">
        <v>3</v>
      </c>
      <c r="D396">
        <v>7.6611802372106243E-4</v>
      </c>
      <c r="E396">
        <v>0</v>
      </c>
      <c r="G396">
        <v>4.25999999999783E-4</v>
      </c>
      <c r="H396">
        <v>0</v>
      </c>
      <c r="I396">
        <f>SUM(Sheet1!AH357:AJ357)/1000000</f>
        <v>55.605009516769478</v>
      </c>
      <c r="J396">
        <v>312.50308329868199</v>
      </c>
      <c r="K396">
        <f>G396/I396*100</f>
        <v>7.6611802372106243E-4</v>
      </c>
      <c r="L396">
        <f t="shared" si="6"/>
        <v>0</v>
      </c>
    </row>
    <row r="397" spans="1:12" x14ac:dyDescent="0.25">
      <c r="A397">
        <v>1985</v>
      </c>
      <c r="B397" t="s">
        <v>14</v>
      </c>
      <c r="C397" t="s">
        <v>3</v>
      </c>
      <c r="D397">
        <v>0</v>
      </c>
      <c r="E397">
        <v>0</v>
      </c>
      <c r="G397" s="1">
        <v>0</v>
      </c>
      <c r="H397">
        <v>0</v>
      </c>
      <c r="I397">
        <f>SUM(Sheet1!AH358:AJ358)/1000000</f>
        <v>62.902017738726975</v>
      </c>
      <c r="J397">
        <v>311.66556382958203</v>
      </c>
      <c r="K397">
        <f>G397/I397*100</f>
        <v>0</v>
      </c>
      <c r="L397">
        <f t="shared" si="6"/>
        <v>0</v>
      </c>
    </row>
    <row r="398" spans="1:12" x14ac:dyDescent="0.25">
      <c r="A398">
        <v>1986</v>
      </c>
      <c r="B398" t="s">
        <v>14</v>
      </c>
      <c r="C398" t="s">
        <v>3</v>
      </c>
      <c r="D398">
        <v>0</v>
      </c>
      <c r="E398">
        <v>0</v>
      </c>
      <c r="G398" s="1">
        <v>0</v>
      </c>
      <c r="H398">
        <v>0</v>
      </c>
      <c r="I398">
        <f>SUM(Sheet1!AH359:AJ359)/1000000</f>
        <v>57.605925467022807</v>
      </c>
      <c r="J398">
        <v>311.66556382958203</v>
      </c>
      <c r="K398">
        <f>G398/I398*100</f>
        <v>0</v>
      </c>
      <c r="L398">
        <f t="shared" si="6"/>
        <v>0</v>
      </c>
    </row>
    <row r="399" spans="1:12" x14ac:dyDescent="0.25">
      <c r="A399">
        <v>1987</v>
      </c>
      <c r="B399" t="s">
        <v>14</v>
      </c>
      <c r="C399" t="s">
        <v>3</v>
      </c>
      <c r="D399">
        <v>0</v>
      </c>
      <c r="E399">
        <v>0</v>
      </c>
      <c r="G399" s="1">
        <v>0</v>
      </c>
      <c r="H399">
        <v>0</v>
      </c>
      <c r="I399">
        <f>SUM(Sheet1!AH360:AJ360)/1000000</f>
        <v>62.496229898716031</v>
      </c>
      <c r="J399">
        <v>311.66556382958203</v>
      </c>
      <c r="K399">
        <f>G399/I399*100</f>
        <v>0</v>
      </c>
      <c r="L399">
        <f t="shared" si="6"/>
        <v>0</v>
      </c>
    </row>
    <row r="400" spans="1:12" x14ac:dyDescent="0.25">
      <c r="A400">
        <v>1988</v>
      </c>
      <c r="B400" t="s">
        <v>14</v>
      </c>
      <c r="C400" t="s">
        <v>3</v>
      </c>
      <c r="D400">
        <v>0</v>
      </c>
      <c r="E400">
        <v>0</v>
      </c>
      <c r="G400" s="1">
        <v>0</v>
      </c>
      <c r="H400">
        <v>0</v>
      </c>
      <c r="I400">
        <f>SUM(Sheet1!AH361:AJ361)/1000000</f>
        <v>54.117424651413963</v>
      </c>
      <c r="J400">
        <v>312.50308329868199</v>
      </c>
      <c r="K400">
        <f>G400/I400*100</f>
        <v>0</v>
      </c>
      <c r="L400">
        <f t="shared" si="6"/>
        <v>0</v>
      </c>
    </row>
    <row r="401" spans="1:12" x14ac:dyDescent="0.25">
      <c r="A401">
        <v>1989</v>
      </c>
      <c r="B401" t="s">
        <v>14</v>
      </c>
      <c r="C401" t="s">
        <v>3</v>
      </c>
      <c r="D401">
        <v>5.2306913594566953E-3</v>
      </c>
      <c r="E401">
        <v>0</v>
      </c>
      <c r="G401">
        <v>2.8763999999998498E-3</v>
      </c>
      <c r="H401">
        <v>0</v>
      </c>
      <c r="I401">
        <f>SUM(Sheet1!AH362:AJ362)/1000000</f>
        <v>54.990818657260974</v>
      </c>
      <c r="J401">
        <v>311.66556382958203</v>
      </c>
      <c r="K401">
        <f>G401/I401*100</f>
        <v>5.2306913594566953E-3</v>
      </c>
      <c r="L401">
        <f t="shared" si="6"/>
        <v>0</v>
      </c>
    </row>
    <row r="402" spans="1:12" x14ac:dyDescent="0.25">
      <c r="A402">
        <v>1990</v>
      </c>
      <c r="B402" t="s">
        <v>14</v>
      </c>
      <c r="C402" t="s">
        <v>3</v>
      </c>
      <c r="D402">
        <v>4.8040774865530335E-3</v>
      </c>
      <c r="E402">
        <v>0</v>
      </c>
      <c r="G402">
        <v>2.6471999999998102E-3</v>
      </c>
      <c r="H402">
        <v>0</v>
      </c>
      <c r="I402">
        <f>SUM(Sheet1!AH363:AJ363)/1000000</f>
        <v>55.103191141473424</v>
      </c>
      <c r="J402">
        <v>311.66556382958203</v>
      </c>
      <c r="K402">
        <f>G402/I402*100</f>
        <v>4.8040774865530335E-3</v>
      </c>
      <c r="L402">
        <f t="shared" si="6"/>
        <v>0</v>
      </c>
    </row>
    <row r="403" spans="1:12" x14ac:dyDescent="0.25">
      <c r="A403">
        <v>1991</v>
      </c>
      <c r="B403" t="s">
        <v>14</v>
      </c>
      <c r="C403" t="s">
        <v>3</v>
      </c>
      <c r="D403">
        <v>1.4261448509535066E-4</v>
      </c>
      <c r="E403">
        <v>0</v>
      </c>
      <c r="G403" s="1">
        <v>7.7599999999780004E-5</v>
      </c>
      <c r="H403">
        <v>0</v>
      </c>
      <c r="I403">
        <f>SUM(Sheet1!AH364:AJ364)/1000000</f>
        <v>54.412425181002753</v>
      </c>
      <c r="J403">
        <v>311.66556382958203</v>
      </c>
      <c r="K403">
        <f>G403/I403*100</f>
        <v>1.4261448509535066E-4</v>
      </c>
      <c r="L403">
        <f t="shared" si="6"/>
        <v>0</v>
      </c>
    </row>
    <row r="404" spans="1:12" x14ac:dyDescent="0.25">
      <c r="A404">
        <v>1992</v>
      </c>
      <c r="B404" t="s">
        <v>14</v>
      </c>
      <c r="C404" t="s">
        <v>3</v>
      </c>
      <c r="D404">
        <v>2.2660083885659393E-3</v>
      </c>
      <c r="E404">
        <v>0</v>
      </c>
      <c r="G404">
        <v>1.1503999999998001E-3</v>
      </c>
      <c r="H404">
        <v>0</v>
      </c>
      <c r="I404">
        <f>SUM(Sheet1!AH365:AJ365)/1000000</f>
        <v>50.767684965537114</v>
      </c>
      <c r="J404">
        <v>312.50308329868199</v>
      </c>
      <c r="K404">
        <f>G404/I404*100</f>
        <v>2.2660083885659393E-3</v>
      </c>
      <c r="L404">
        <f t="shared" si="6"/>
        <v>0</v>
      </c>
    </row>
    <row r="405" spans="1:12" x14ac:dyDescent="0.25">
      <c r="A405">
        <v>1993</v>
      </c>
      <c r="B405" t="s">
        <v>14</v>
      </c>
      <c r="C405" t="s">
        <v>3</v>
      </c>
      <c r="D405">
        <v>1.2003556735777146E-2</v>
      </c>
      <c r="E405">
        <v>0</v>
      </c>
      <c r="G405">
        <v>6.0615999999999301E-3</v>
      </c>
      <c r="H405">
        <v>0</v>
      </c>
      <c r="I405">
        <f>SUM(Sheet1!AH366:AJ366)/1000000</f>
        <v>50.498365887945994</v>
      </c>
      <c r="J405">
        <v>311.66556382958203</v>
      </c>
      <c r="K405">
        <f>G405/I405*100</f>
        <v>1.2003556735777146E-2</v>
      </c>
      <c r="L405">
        <f t="shared" si="6"/>
        <v>0</v>
      </c>
    </row>
    <row r="406" spans="1:12" x14ac:dyDescent="0.25">
      <c r="A406">
        <v>1994</v>
      </c>
      <c r="B406" t="s">
        <v>14</v>
      </c>
      <c r="C406" t="s">
        <v>3</v>
      </c>
      <c r="D406">
        <v>2.0708023646172362E-3</v>
      </c>
      <c r="E406">
        <v>0</v>
      </c>
      <c r="G406">
        <v>1.0775999999997801E-3</v>
      </c>
      <c r="H406">
        <v>0</v>
      </c>
      <c r="I406">
        <f>SUM(Sheet1!AH367:AJ367)/1000000</f>
        <v>52.037800343103335</v>
      </c>
      <c r="J406">
        <v>311.66556382958203</v>
      </c>
      <c r="K406">
        <f>G406/I406*100</f>
        <v>2.0708023646172362E-3</v>
      </c>
      <c r="L406">
        <f t="shared" si="6"/>
        <v>0</v>
      </c>
    </row>
    <row r="407" spans="1:12" x14ac:dyDescent="0.25">
      <c r="A407">
        <v>1995</v>
      </c>
      <c r="B407" t="s">
        <v>14</v>
      </c>
      <c r="C407" t="s">
        <v>3</v>
      </c>
      <c r="D407">
        <v>0</v>
      </c>
      <c r="E407">
        <v>0</v>
      </c>
      <c r="G407" s="1">
        <v>0</v>
      </c>
      <c r="H407">
        <v>0</v>
      </c>
      <c r="I407">
        <f>SUM(Sheet1!AH368:AJ368)/1000000</f>
        <v>56.333038610257233</v>
      </c>
      <c r="J407">
        <v>311.66556382958203</v>
      </c>
      <c r="K407">
        <f>G407/I407*100</f>
        <v>0</v>
      </c>
      <c r="L407">
        <f t="shared" si="6"/>
        <v>0</v>
      </c>
    </row>
    <row r="408" spans="1:12" x14ac:dyDescent="0.25">
      <c r="A408">
        <v>1996</v>
      </c>
      <c r="B408" t="s">
        <v>14</v>
      </c>
      <c r="C408" t="s">
        <v>3</v>
      </c>
      <c r="D408">
        <v>1.5813687931616107E-2</v>
      </c>
      <c r="E408">
        <v>0</v>
      </c>
      <c r="G408">
        <v>7.4279999999999199E-3</v>
      </c>
      <c r="H408">
        <v>0</v>
      </c>
      <c r="I408">
        <f>SUM(Sheet1!AH369:AJ369)/1000000</f>
        <v>46.971965250112305</v>
      </c>
      <c r="J408">
        <v>312.50308329868199</v>
      </c>
      <c r="K408">
        <f>G408/I408*100</f>
        <v>1.5813687931616107E-2</v>
      </c>
      <c r="L408">
        <f t="shared" si="6"/>
        <v>0</v>
      </c>
    </row>
    <row r="409" spans="1:12" x14ac:dyDescent="0.25">
      <c r="A409">
        <v>1997</v>
      </c>
      <c r="B409" t="s">
        <v>14</v>
      </c>
      <c r="C409" t="s">
        <v>3</v>
      </c>
      <c r="D409">
        <v>7.4204441302116141E-3</v>
      </c>
      <c r="E409">
        <v>0</v>
      </c>
      <c r="G409">
        <v>3.4067999999998402E-3</v>
      </c>
      <c r="H409">
        <v>0</v>
      </c>
      <c r="I409">
        <f>SUM(Sheet1!AH370:AJ370)/1000000</f>
        <v>45.910998590089591</v>
      </c>
      <c r="J409">
        <v>311.66556382958203</v>
      </c>
      <c r="K409">
        <f>G409/I409*100</f>
        <v>7.4204441302116141E-3</v>
      </c>
      <c r="L409">
        <f t="shared" si="6"/>
        <v>0</v>
      </c>
    </row>
    <row r="410" spans="1:12" x14ac:dyDescent="0.25">
      <c r="A410">
        <v>1998</v>
      </c>
      <c r="B410" t="s">
        <v>14</v>
      </c>
      <c r="C410" t="s">
        <v>3</v>
      </c>
      <c r="D410">
        <v>13.772139328452321</v>
      </c>
      <c r="E410">
        <v>0</v>
      </c>
      <c r="G410">
        <v>8.8896403897810892</v>
      </c>
      <c r="H410">
        <v>0</v>
      </c>
      <c r="I410">
        <f>SUM(Sheet1!AH371:AJ371)/1000000</f>
        <v>64.547999245227544</v>
      </c>
      <c r="J410">
        <v>311.66556382958203</v>
      </c>
      <c r="K410">
        <f>G410/I410*100</f>
        <v>13.772139328452321</v>
      </c>
      <c r="L410">
        <f t="shared" si="6"/>
        <v>0</v>
      </c>
    </row>
    <row r="411" spans="1:12" x14ac:dyDescent="0.25">
      <c r="A411">
        <v>1999</v>
      </c>
      <c r="B411" t="s">
        <v>14</v>
      </c>
      <c r="C411" t="s">
        <v>3</v>
      </c>
      <c r="D411">
        <v>1.5082948684016901E-3</v>
      </c>
      <c r="E411">
        <v>0</v>
      </c>
      <c r="G411">
        <v>7.2719999999976896E-4</v>
      </c>
      <c r="H411">
        <v>0</v>
      </c>
      <c r="I411">
        <f>SUM(Sheet1!AH372:AJ372)/1000000</f>
        <v>48.213384215141453</v>
      </c>
      <c r="J411">
        <v>311.66556382958203</v>
      </c>
      <c r="K411">
        <f>G411/I411*100</f>
        <v>1.5082948684016901E-3</v>
      </c>
      <c r="L411">
        <f t="shared" si="6"/>
        <v>0</v>
      </c>
    </row>
    <row r="412" spans="1:12" x14ac:dyDescent="0.25">
      <c r="A412">
        <v>2000</v>
      </c>
      <c r="B412" t="s">
        <v>14</v>
      </c>
      <c r="C412" t="s">
        <v>3</v>
      </c>
      <c r="D412">
        <v>2.4578237192282907E-3</v>
      </c>
      <c r="E412">
        <v>0</v>
      </c>
      <c r="G412">
        <v>9.9359999999976893E-4</v>
      </c>
      <c r="H412">
        <v>0</v>
      </c>
      <c r="I412">
        <f>SUM(Sheet1!AH373:AJ373)/1000000</f>
        <v>40.426007456374457</v>
      </c>
      <c r="J412">
        <v>312.50308329868199</v>
      </c>
      <c r="K412">
        <f>G412/I412*100</f>
        <v>2.4578237192282907E-3</v>
      </c>
      <c r="L412">
        <f t="shared" si="6"/>
        <v>0</v>
      </c>
    </row>
    <row r="413" spans="1:12" x14ac:dyDescent="0.25">
      <c r="A413">
        <v>2001</v>
      </c>
      <c r="B413" t="s">
        <v>14</v>
      </c>
      <c r="C413" t="s">
        <v>3</v>
      </c>
      <c r="D413">
        <v>0</v>
      </c>
      <c r="E413">
        <v>0</v>
      </c>
      <c r="G413" s="1">
        <v>0</v>
      </c>
      <c r="H413">
        <v>0</v>
      </c>
      <c r="I413">
        <f>SUM(Sheet1!AH374:AJ374)/1000000</f>
        <v>53.782720564829049</v>
      </c>
      <c r="J413">
        <v>311.66556382958203</v>
      </c>
      <c r="K413">
        <f>G413/I413*100</f>
        <v>0</v>
      </c>
      <c r="L413">
        <f t="shared" si="6"/>
        <v>0</v>
      </c>
    </row>
    <row r="414" spans="1:12" x14ac:dyDescent="0.25">
      <c r="A414">
        <v>2002</v>
      </c>
      <c r="B414" t="s">
        <v>14</v>
      </c>
      <c r="C414" t="s">
        <v>3</v>
      </c>
      <c r="D414">
        <v>3.8409619786716272E-3</v>
      </c>
      <c r="E414">
        <v>0</v>
      </c>
      <c r="G414">
        <v>1.9015999999997799E-3</v>
      </c>
      <c r="H414">
        <v>0</v>
      </c>
      <c r="I414">
        <f>SUM(Sheet1!AH375:AJ375)/1000000</f>
        <v>49.508430714990737</v>
      </c>
      <c r="J414">
        <v>311.66556382958203</v>
      </c>
      <c r="K414">
        <f>G414/I414*100</f>
        <v>3.8409619786716272E-3</v>
      </c>
      <c r="L414">
        <f t="shared" si="6"/>
        <v>0</v>
      </c>
    </row>
    <row r="415" spans="1:12" x14ac:dyDescent="0.25">
      <c r="A415">
        <v>2003</v>
      </c>
      <c r="B415" t="s">
        <v>14</v>
      </c>
      <c r="C415" t="s">
        <v>3</v>
      </c>
      <c r="D415">
        <v>3.5741504968762384E-3</v>
      </c>
      <c r="E415">
        <v>0</v>
      </c>
      <c r="G415">
        <v>1.71559999999978E-3</v>
      </c>
      <c r="H415">
        <v>0</v>
      </c>
      <c r="I415">
        <f>SUM(Sheet1!AH376:AJ376)/1000000</f>
        <v>48.000217156473752</v>
      </c>
      <c r="J415">
        <v>311.66556382958203</v>
      </c>
      <c r="K415">
        <f>G415/I415*100</f>
        <v>3.5741504968762384E-3</v>
      </c>
      <c r="L415">
        <f t="shared" si="6"/>
        <v>0</v>
      </c>
    </row>
    <row r="416" spans="1:12" x14ac:dyDescent="0.25">
      <c r="A416">
        <v>2004</v>
      </c>
      <c r="B416" t="s">
        <v>14</v>
      </c>
      <c r="C416" t="s">
        <v>3</v>
      </c>
      <c r="D416">
        <v>2.4629186270701257E-2</v>
      </c>
      <c r="E416">
        <v>0</v>
      </c>
      <c r="G416">
        <v>1.1042264910318201E-2</v>
      </c>
      <c r="H416">
        <v>0</v>
      </c>
      <c r="I416">
        <f>SUM(Sheet1!AH377:AJ377)/1000000</f>
        <v>44.83406308658283</v>
      </c>
      <c r="J416">
        <v>312.50308329868199</v>
      </c>
      <c r="K416">
        <f>G416/I416*100</f>
        <v>2.4629186270701257E-2</v>
      </c>
      <c r="L416">
        <f t="shared" si="6"/>
        <v>0</v>
      </c>
    </row>
    <row r="417" spans="1:12" x14ac:dyDescent="0.25">
      <c r="A417">
        <v>2005</v>
      </c>
      <c r="B417" t="s">
        <v>14</v>
      </c>
      <c r="C417" t="s">
        <v>3</v>
      </c>
      <c r="D417">
        <v>7.4025818820119072E-3</v>
      </c>
      <c r="E417">
        <v>0</v>
      </c>
      <c r="G417">
        <v>3.5203999999998698E-3</v>
      </c>
      <c r="H417">
        <v>0</v>
      </c>
      <c r="I417">
        <f>SUM(Sheet1!AH378:AJ378)/1000000</f>
        <v>47.556380410385671</v>
      </c>
      <c r="J417">
        <v>311.66556382958203</v>
      </c>
      <c r="K417">
        <f>G417/I417*100</f>
        <v>7.4025818820119072E-3</v>
      </c>
      <c r="L417">
        <f t="shared" si="6"/>
        <v>0</v>
      </c>
    </row>
    <row r="418" spans="1:12" x14ac:dyDescent="0.25">
      <c r="A418">
        <v>2006</v>
      </c>
      <c r="B418" t="s">
        <v>14</v>
      </c>
      <c r="C418" t="s">
        <v>3</v>
      </c>
      <c r="D418">
        <v>4.7332466279461699E-3</v>
      </c>
      <c r="E418">
        <v>0</v>
      </c>
      <c r="G418">
        <v>2.1447999999998401E-3</v>
      </c>
      <c r="H418">
        <v>0</v>
      </c>
      <c r="I418">
        <f>SUM(Sheet1!AH379:AJ379)/1000000</f>
        <v>45.313506110931357</v>
      </c>
      <c r="J418">
        <v>311.66556382958203</v>
      </c>
      <c r="K418">
        <f>G418/I418*100</f>
        <v>4.7332466279461699E-3</v>
      </c>
      <c r="L418">
        <f t="shared" si="6"/>
        <v>0</v>
      </c>
    </row>
    <row r="419" spans="1:12" x14ac:dyDescent="0.25">
      <c r="A419">
        <v>2007</v>
      </c>
      <c r="B419" t="s">
        <v>14</v>
      </c>
      <c r="C419" t="s">
        <v>3</v>
      </c>
      <c r="D419">
        <v>0</v>
      </c>
      <c r="E419">
        <v>0</v>
      </c>
      <c r="G419" s="1">
        <v>0</v>
      </c>
      <c r="H419">
        <v>0</v>
      </c>
      <c r="I419">
        <f>SUM(Sheet1!AH380:AJ380)/1000000</f>
        <v>53.661426675481493</v>
      </c>
      <c r="J419">
        <v>311.66556382958203</v>
      </c>
      <c r="K419">
        <f>G419/I419*100</f>
        <v>0</v>
      </c>
      <c r="L419">
        <f t="shared" si="6"/>
        <v>0</v>
      </c>
    </row>
    <row r="420" spans="1:12" x14ac:dyDescent="0.25">
      <c r="A420">
        <v>2008</v>
      </c>
      <c r="B420" t="s">
        <v>14</v>
      </c>
      <c r="C420" t="s">
        <v>3</v>
      </c>
      <c r="D420">
        <v>1.1324983790506624E-2</v>
      </c>
      <c r="E420">
        <v>0</v>
      </c>
      <c r="G420">
        <v>5.1104204873032204E-3</v>
      </c>
      <c r="H420">
        <v>0</v>
      </c>
      <c r="I420">
        <f>SUM(Sheet1!AH381:AJ381)/1000000</f>
        <v>45.125190303469786</v>
      </c>
      <c r="J420">
        <v>312.50308329868199</v>
      </c>
      <c r="K420">
        <f>G420/I420*100</f>
        <v>1.1324983790506624E-2</v>
      </c>
      <c r="L420">
        <f t="shared" si="6"/>
        <v>0</v>
      </c>
    </row>
    <row r="421" spans="1:12" x14ac:dyDescent="0.25">
      <c r="A421">
        <v>2009</v>
      </c>
      <c r="B421" t="s">
        <v>14</v>
      </c>
      <c r="C421" t="s">
        <v>3</v>
      </c>
      <c r="D421">
        <v>1.0750954122584687E-2</v>
      </c>
      <c r="E421">
        <v>0</v>
      </c>
      <c r="G421">
        <v>4.6527999999999101E-3</v>
      </c>
      <c r="H421">
        <v>0</v>
      </c>
      <c r="I421">
        <f>SUM(Sheet1!AH382:AJ382)/1000000</f>
        <v>43.278019299009983</v>
      </c>
      <c r="J421">
        <v>311.66556382958203</v>
      </c>
      <c r="K421">
        <f>G421/I421*100</f>
        <v>1.0750954122584687E-2</v>
      </c>
      <c r="L421">
        <f t="shared" si="6"/>
        <v>0</v>
      </c>
    </row>
    <row r="422" spans="1:12" x14ac:dyDescent="0.25">
      <c r="A422">
        <v>2010</v>
      </c>
      <c r="B422" t="s">
        <v>14</v>
      </c>
      <c r="C422" t="s">
        <v>3</v>
      </c>
      <c r="D422">
        <v>2.0791394973128582E-3</v>
      </c>
      <c r="E422">
        <v>0</v>
      </c>
      <c r="G422">
        <v>1.20839999999978E-3</v>
      </c>
      <c r="H422">
        <v>0</v>
      </c>
      <c r="I422">
        <f>SUM(Sheet1!AH383:AJ383)/1000000</f>
        <v>58.120198359059223</v>
      </c>
      <c r="J422">
        <v>311.66556382958203</v>
      </c>
      <c r="K422">
        <f>G422/I422*100</f>
        <v>2.0791394973128582E-3</v>
      </c>
      <c r="L422">
        <f t="shared" si="6"/>
        <v>0</v>
      </c>
    </row>
    <row r="423" spans="1:12" x14ac:dyDescent="0.25">
      <c r="A423">
        <v>2011</v>
      </c>
      <c r="B423" t="s">
        <v>14</v>
      </c>
      <c r="C423" t="s">
        <v>3</v>
      </c>
      <c r="D423">
        <v>9.7475492796235443E-3</v>
      </c>
      <c r="E423">
        <v>0</v>
      </c>
      <c r="G423">
        <v>4.8913298206365603E-3</v>
      </c>
      <c r="H423">
        <v>0</v>
      </c>
      <c r="I423">
        <f>SUM(Sheet1!AH384:AJ384)/1000000</f>
        <v>50.180098405467781</v>
      </c>
      <c r="J423">
        <v>311.66556382958203</v>
      </c>
      <c r="K423">
        <f>G423/I423*100</f>
        <v>9.7475492796235443E-3</v>
      </c>
      <c r="L423">
        <f t="shared" si="6"/>
        <v>0</v>
      </c>
    </row>
    <row r="424" spans="1:12" x14ac:dyDescent="0.25">
      <c r="A424">
        <v>2012</v>
      </c>
      <c r="B424" t="s">
        <v>14</v>
      </c>
      <c r="C424" t="s">
        <v>3</v>
      </c>
      <c r="D424">
        <v>1.6004721640019799E-3</v>
      </c>
      <c r="E424">
        <v>0</v>
      </c>
      <c r="G424">
        <v>7.9679999999977596E-4</v>
      </c>
      <c r="H424">
        <v>0</v>
      </c>
      <c r="I424">
        <f>SUM(Sheet1!AH385:AJ385)/1000000</f>
        <v>49.785308231002155</v>
      </c>
      <c r="J424">
        <v>312.50308329868199</v>
      </c>
      <c r="K424">
        <f>G424/I424*100</f>
        <v>1.6004721640019799E-3</v>
      </c>
      <c r="L424">
        <f t="shared" si="6"/>
        <v>0</v>
      </c>
    </row>
    <row r="425" spans="1:12" x14ac:dyDescent="0.25">
      <c r="A425">
        <v>2013</v>
      </c>
      <c r="B425" t="s">
        <v>14</v>
      </c>
      <c r="C425" t="s">
        <v>3</v>
      </c>
      <c r="D425">
        <v>0</v>
      </c>
      <c r="E425">
        <v>0</v>
      </c>
      <c r="G425" s="1">
        <v>0</v>
      </c>
      <c r="H425">
        <v>0</v>
      </c>
      <c r="I425">
        <f>SUM(Sheet1!AH386:AJ386)/1000000</f>
        <v>52.402602646062135</v>
      </c>
      <c r="J425">
        <v>311.66556382958203</v>
      </c>
      <c r="K425">
        <f>G425/I425*100</f>
        <v>0</v>
      </c>
      <c r="L425">
        <f t="shared" si="6"/>
        <v>0</v>
      </c>
    </row>
    <row r="426" spans="1:12" x14ac:dyDescent="0.25">
      <c r="A426">
        <v>2014</v>
      </c>
      <c r="B426" t="s">
        <v>14</v>
      </c>
      <c r="C426" t="s">
        <v>3</v>
      </c>
      <c r="D426">
        <v>4.577967331683616E-3</v>
      </c>
      <c r="E426">
        <v>0</v>
      </c>
      <c r="G426">
        <v>2.3179999999997998E-3</v>
      </c>
      <c r="H426">
        <v>0</v>
      </c>
      <c r="I426">
        <f>SUM(Sheet1!AH387:AJ387)/1000000</f>
        <v>50.633825714682864</v>
      </c>
      <c r="J426">
        <v>311.66556382958203</v>
      </c>
      <c r="K426">
        <f>G426/I426*100</f>
        <v>4.577967331683616E-3</v>
      </c>
      <c r="L426">
        <f t="shared" ref="L426:L469" si="7">H426/J426*100</f>
        <v>0</v>
      </c>
    </row>
    <row r="427" spans="1:12" x14ac:dyDescent="0.25">
      <c r="A427">
        <v>2015</v>
      </c>
      <c r="B427" t="s">
        <v>14</v>
      </c>
      <c r="C427" t="s">
        <v>3</v>
      </c>
      <c r="D427">
        <v>1.1811874487228462E-3</v>
      </c>
      <c r="E427">
        <v>0</v>
      </c>
      <c r="G427">
        <v>6.01999999999776E-4</v>
      </c>
      <c r="H427">
        <v>0</v>
      </c>
      <c r="I427">
        <f>SUM(Sheet1!AH388:AJ388)/1000000</f>
        <v>50.965661771185076</v>
      </c>
      <c r="J427">
        <v>311.66556382958203</v>
      </c>
      <c r="K427">
        <f>G427/I427*100</f>
        <v>1.1811874487228462E-3</v>
      </c>
      <c r="L427">
        <f t="shared" si="7"/>
        <v>0</v>
      </c>
    </row>
    <row r="428" spans="1:12" x14ac:dyDescent="0.25">
      <c r="A428">
        <v>2016</v>
      </c>
      <c r="B428" t="s">
        <v>14</v>
      </c>
      <c r="C428" t="s">
        <v>3</v>
      </c>
      <c r="D428">
        <v>8.9325257137747168E-4</v>
      </c>
      <c r="E428">
        <v>0</v>
      </c>
      <c r="G428">
        <v>5.0439999999976495E-4</v>
      </c>
      <c r="H428">
        <v>0</v>
      </c>
      <c r="I428">
        <f>SUM(Sheet1!AH389:AJ389)/1000000</f>
        <v>56.46779154768479</v>
      </c>
      <c r="J428">
        <v>312.50308329868199</v>
      </c>
      <c r="K428">
        <f>G428/I428*100</f>
        <v>8.9325257137747168E-4</v>
      </c>
      <c r="L428">
        <f t="shared" si="7"/>
        <v>0</v>
      </c>
    </row>
    <row r="429" spans="1:12" x14ac:dyDescent="0.25">
      <c r="A429">
        <v>2017</v>
      </c>
      <c r="B429" t="s">
        <v>14</v>
      </c>
      <c r="C429" t="s">
        <v>3</v>
      </c>
      <c r="D429">
        <v>4.6587037572035864E-3</v>
      </c>
      <c r="E429">
        <v>0</v>
      </c>
      <c r="G429">
        <v>2.20279999999984E-3</v>
      </c>
      <c r="H429">
        <v>0</v>
      </c>
      <c r="I429">
        <f>SUM(Sheet1!AH390:AJ390)/1000000</f>
        <v>47.283538829738404</v>
      </c>
      <c r="J429">
        <v>311.66556382958203</v>
      </c>
      <c r="K429">
        <f>G429/I429*100</f>
        <v>4.6587037572035864E-3</v>
      </c>
      <c r="L429">
        <f t="shared" si="7"/>
        <v>0</v>
      </c>
    </row>
    <row r="430" spans="1:12" x14ac:dyDescent="0.25">
      <c r="A430">
        <v>2018</v>
      </c>
      <c r="B430" t="s">
        <v>14</v>
      </c>
      <c r="C430" t="s">
        <v>3</v>
      </c>
      <c r="D430">
        <v>3.5147696903647095E-4</v>
      </c>
      <c r="E430">
        <v>0</v>
      </c>
      <c r="G430">
        <v>2.0479999999978101E-4</v>
      </c>
      <c r="H430">
        <v>0</v>
      </c>
      <c r="I430">
        <f>SUM(Sheet1!AH391:AJ391)/1000000</f>
        <v>58.268398228542239</v>
      </c>
      <c r="J430">
        <v>311.66556382958203</v>
      </c>
      <c r="K430">
        <f>G430/I430*100</f>
        <v>3.5147696903647095E-4</v>
      </c>
      <c r="L430">
        <f t="shared" si="7"/>
        <v>0</v>
      </c>
    </row>
    <row r="431" spans="1:12" x14ac:dyDescent="0.25">
      <c r="A431">
        <v>1980</v>
      </c>
      <c r="B431" t="s">
        <v>14</v>
      </c>
      <c r="C431" t="s">
        <v>4</v>
      </c>
      <c r="D431">
        <v>0.30803244216765124</v>
      </c>
      <c r="E431">
        <v>0</v>
      </c>
      <c r="G431">
        <v>9.3773677382598494E-2</v>
      </c>
      <c r="H431">
        <v>0</v>
      </c>
      <c r="I431">
        <f>SUM(Sheet1!AH392:AJ392)/1000000</f>
        <v>30.442792558700933</v>
      </c>
      <c r="J431">
        <v>65.662259963112007</v>
      </c>
      <c r="K431">
        <f>G431/I431*100</f>
        <v>0.30803244216765124</v>
      </c>
      <c r="L431">
        <f t="shared" si="7"/>
        <v>0</v>
      </c>
    </row>
    <row r="432" spans="1:12" x14ac:dyDescent="0.25">
      <c r="A432">
        <v>1981</v>
      </c>
      <c r="B432" t="s">
        <v>14</v>
      </c>
      <c r="C432" t="s">
        <v>4</v>
      </c>
      <c r="D432">
        <v>0.13792241270284905</v>
      </c>
      <c r="E432">
        <v>0</v>
      </c>
      <c r="G432">
        <v>4.2039522694800102E-2</v>
      </c>
      <c r="H432">
        <v>0</v>
      </c>
      <c r="I432">
        <f>SUM(Sheet1!AH393:AJ393)/1000000</f>
        <v>30.480559229610762</v>
      </c>
      <c r="J432">
        <v>65.478878712295696</v>
      </c>
      <c r="K432">
        <f>G432/I432*100</f>
        <v>0.13792241270284905</v>
      </c>
      <c r="L432">
        <f t="shared" si="7"/>
        <v>0</v>
      </c>
    </row>
    <row r="433" spans="1:12" x14ac:dyDescent="0.25">
      <c r="A433">
        <v>1982</v>
      </c>
      <c r="B433" t="s">
        <v>14</v>
      </c>
      <c r="C433" t="s">
        <v>4</v>
      </c>
      <c r="D433">
        <v>0.2928767386482336</v>
      </c>
      <c r="E433">
        <v>0</v>
      </c>
      <c r="G433">
        <v>8.7377066769656606E-2</v>
      </c>
      <c r="H433">
        <v>0</v>
      </c>
      <c r="I433">
        <f>SUM(Sheet1!AH394:AJ394)/1000000</f>
        <v>29.834075308590098</v>
      </c>
      <c r="J433">
        <v>65.478878712295696</v>
      </c>
      <c r="K433">
        <f>G433/I433*100</f>
        <v>0.2928767386482336</v>
      </c>
      <c r="L433">
        <f t="shared" si="7"/>
        <v>0</v>
      </c>
    </row>
    <row r="434" spans="1:12" x14ac:dyDescent="0.25">
      <c r="A434">
        <v>1983</v>
      </c>
      <c r="B434" t="s">
        <v>14</v>
      </c>
      <c r="C434" t="s">
        <v>4</v>
      </c>
      <c r="D434">
        <v>1.2743143189540476E-4</v>
      </c>
      <c r="E434">
        <v>0</v>
      </c>
      <c r="G434" s="1">
        <v>3.3928292936127203E-5</v>
      </c>
      <c r="H434">
        <v>0</v>
      </c>
      <c r="I434">
        <f>SUM(Sheet1!AH395:AJ395)/1000000</f>
        <v>26.624744328365878</v>
      </c>
      <c r="J434">
        <v>65.478878712295696</v>
      </c>
      <c r="K434">
        <f>G434/I434*100</f>
        <v>1.2743143189540476E-4</v>
      </c>
      <c r="L434">
        <f t="shared" si="7"/>
        <v>0</v>
      </c>
    </row>
    <row r="435" spans="1:12" x14ac:dyDescent="0.25">
      <c r="A435">
        <v>1984</v>
      </c>
      <c r="B435" t="s">
        <v>14</v>
      </c>
      <c r="C435" t="s">
        <v>4</v>
      </c>
      <c r="D435">
        <v>0.22927880269174028</v>
      </c>
      <c r="E435">
        <v>0</v>
      </c>
      <c r="G435">
        <v>6.2346887057691897E-2</v>
      </c>
      <c r="H435">
        <v>0</v>
      </c>
      <c r="I435">
        <f>SUM(Sheet1!AH396:AJ396)/1000000</f>
        <v>27.192608442532631</v>
      </c>
      <c r="J435">
        <v>65.662259963112007</v>
      </c>
      <c r="K435">
        <f>G435/I435*100</f>
        <v>0.22927880269174028</v>
      </c>
      <c r="L435">
        <f t="shared" si="7"/>
        <v>0</v>
      </c>
    </row>
    <row r="436" spans="1:12" x14ac:dyDescent="0.25">
      <c r="A436">
        <v>1985</v>
      </c>
      <c r="B436" t="s">
        <v>14</v>
      </c>
      <c r="C436" t="s">
        <v>4</v>
      </c>
      <c r="D436">
        <v>0.98209785183594744</v>
      </c>
      <c r="E436">
        <v>0</v>
      </c>
      <c r="G436">
        <v>0.33578772971033499</v>
      </c>
      <c r="H436">
        <v>0</v>
      </c>
      <c r="I436">
        <f>SUM(Sheet1!AH397:AJ397)/1000000</f>
        <v>34.190862863879474</v>
      </c>
      <c r="J436">
        <v>65.478878712295696</v>
      </c>
      <c r="K436">
        <f>G436/I436*100</f>
        <v>0.98209785183594744</v>
      </c>
      <c r="L436">
        <f t="shared" si="7"/>
        <v>0</v>
      </c>
    </row>
    <row r="437" spans="1:12" x14ac:dyDescent="0.25">
      <c r="A437">
        <v>1986</v>
      </c>
      <c r="B437" t="s">
        <v>14</v>
      </c>
      <c r="C437" t="s">
        <v>4</v>
      </c>
      <c r="D437">
        <v>0.40736419830895343</v>
      </c>
      <c r="E437">
        <v>0</v>
      </c>
      <c r="G437">
        <v>0.12992722377021099</v>
      </c>
      <c r="H437">
        <v>0</v>
      </c>
      <c r="I437">
        <f>SUM(Sheet1!AH398:AJ398)/1000000</f>
        <v>31.894610353478214</v>
      </c>
      <c r="J437">
        <v>65.478878712295696</v>
      </c>
      <c r="K437">
        <f>G437/I437*100</f>
        <v>0.40736419830895343</v>
      </c>
      <c r="L437">
        <f t="shared" si="7"/>
        <v>0</v>
      </c>
    </row>
    <row r="438" spans="1:12" x14ac:dyDescent="0.25">
      <c r="A438">
        <v>1987</v>
      </c>
      <c r="B438" t="s">
        <v>14</v>
      </c>
      <c r="C438" t="s">
        <v>4</v>
      </c>
      <c r="D438">
        <v>0.46118394371726129</v>
      </c>
      <c r="E438">
        <v>0</v>
      </c>
      <c r="G438">
        <v>0.13907175657846699</v>
      </c>
      <c r="H438">
        <v>0</v>
      </c>
      <c r="I438">
        <f>SUM(Sheet1!AH399:AJ399)/1000000</f>
        <v>30.155376932144002</v>
      </c>
      <c r="J438">
        <v>65.478878712295696</v>
      </c>
      <c r="K438">
        <f>G438/I438*100</f>
        <v>0.46118394371726129</v>
      </c>
      <c r="L438">
        <f t="shared" si="7"/>
        <v>0</v>
      </c>
    </row>
    <row r="439" spans="1:12" x14ac:dyDescent="0.25">
      <c r="A439">
        <v>1988</v>
      </c>
      <c r="B439" t="s">
        <v>14</v>
      </c>
      <c r="C439" t="s">
        <v>4</v>
      </c>
      <c r="D439">
        <v>0.69462561286262758</v>
      </c>
      <c r="E439">
        <v>0</v>
      </c>
      <c r="G439">
        <v>0.22298090417917801</v>
      </c>
      <c r="H439">
        <v>0</v>
      </c>
      <c r="I439">
        <f>SUM(Sheet1!AH400:AJ400)/1000000</f>
        <v>32.100875644399217</v>
      </c>
      <c r="J439">
        <v>65.662259963112007</v>
      </c>
      <c r="K439">
        <f>G439/I439*100</f>
        <v>0.69462561286262758</v>
      </c>
      <c r="L439">
        <f t="shared" si="7"/>
        <v>0</v>
      </c>
    </row>
    <row r="440" spans="1:12" x14ac:dyDescent="0.25">
      <c r="A440">
        <v>1989</v>
      </c>
      <c r="B440" t="s">
        <v>14</v>
      </c>
      <c r="C440" t="s">
        <v>4</v>
      </c>
      <c r="D440">
        <v>0.76200013257912858</v>
      </c>
      <c r="E440">
        <v>0</v>
      </c>
      <c r="G440">
        <v>0.20671671681804701</v>
      </c>
      <c r="H440">
        <v>0</v>
      </c>
      <c r="I440">
        <f>SUM(Sheet1!AH401:AJ401)/1000000</f>
        <v>27.128173340124828</v>
      </c>
      <c r="J440">
        <v>65.478878712295696</v>
      </c>
      <c r="K440">
        <f>G440/I440*100</f>
        <v>0.76200013257912858</v>
      </c>
      <c r="L440">
        <f t="shared" si="7"/>
        <v>0</v>
      </c>
    </row>
    <row r="441" spans="1:12" x14ac:dyDescent="0.25">
      <c r="A441">
        <v>1990</v>
      </c>
      <c r="B441" t="s">
        <v>14</v>
      </c>
      <c r="C441" t="s">
        <v>4</v>
      </c>
      <c r="D441">
        <v>0.42589786080127401</v>
      </c>
      <c r="E441">
        <v>0</v>
      </c>
      <c r="G441">
        <v>0.12554255530764499</v>
      </c>
      <c r="H441">
        <v>0</v>
      </c>
      <c r="I441">
        <f>SUM(Sheet1!AH402:AJ402)/1000000</f>
        <v>29.477150946814398</v>
      </c>
      <c r="J441">
        <v>65.478878712295696</v>
      </c>
      <c r="K441">
        <f>G441/I441*100</f>
        <v>0.42589786080127401</v>
      </c>
      <c r="L441">
        <f t="shared" si="7"/>
        <v>0</v>
      </c>
    </row>
    <row r="442" spans="1:12" x14ac:dyDescent="0.25">
      <c r="A442">
        <v>1991</v>
      </c>
      <c r="B442" t="s">
        <v>14</v>
      </c>
      <c r="C442" t="s">
        <v>4</v>
      </c>
      <c r="D442">
        <v>0.202789572904366</v>
      </c>
      <c r="E442">
        <v>0</v>
      </c>
      <c r="G442">
        <v>6.0479691333879301E-2</v>
      </c>
      <c r="H442">
        <v>0</v>
      </c>
      <c r="I442">
        <f>SUM(Sheet1!AH403:AJ403)/1000000</f>
        <v>29.823866418615641</v>
      </c>
      <c r="J442">
        <v>65.478878712295696</v>
      </c>
      <c r="K442">
        <f>G442/I442*100</f>
        <v>0.202789572904366</v>
      </c>
      <c r="L442">
        <f t="shared" si="7"/>
        <v>0</v>
      </c>
    </row>
    <row r="443" spans="1:12" x14ac:dyDescent="0.25">
      <c r="A443">
        <v>1992</v>
      </c>
      <c r="B443" t="s">
        <v>14</v>
      </c>
      <c r="C443" t="s">
        <v>4</v>
      </c>
      <c r="D443">
        <v>1.458284287893184E-4</v>
      </c>
      <c r="E443">
        <v>0</v>
      </c>
      <c r="G443" s="1">
        <v>4.0454797510322297E-5</v>
      </c>
      <c r="H443">
        <v>0</v>
      </c>
      <c r="I443">
        <f>SUM(Sheet1!AH404:AJ404)/1000000</f>
        <v>27.741365552781382</v>
      </c>
      <c r="J443">
        <v>65.662259963112007</v>
      </c>
      <c r="K443">
        <f>G443/I443*100</f>
        <v>1.458284287893184E-4</v>
      </c>
      <c r="L443">
        <f t="shared" si="7"/>
        <v>0</v>
      </c>
    </row>
    <row r="444" spans="1:12" x14ac:dyDescent="0.25">
      <c r="A444">
        <v>1993</v>
      </c>
      <c r="B444" t="s">
        <v>14</v>
      </c>
      <c r="C444" t="s">
        <v>4</v>
      </c>
      <c r="D444">
        <v>0.12388095263521873</v>
      </c>
      <c r="E444">
        <v>0</v>
      </c>
      <c r="G444">
        <v>3.3465400807881698E-2</v>
      </c>
      <c r="H444">
        <v>0</v>
      </c>
      <c r="I444">
        <f>SUM(Sheet1!AH405:AJ405)/1000000</f>
        <v>27.014161657623266</v>
      </c>
      <c r="J444">
        <v>65.478878712295696</v>
      </c>
      <c r="K444">
        <f>G444/I444*100</f>
        <v>0.12388095263521873</v>
      </c>
      <c r="L444">
        <f t="shared" si="7"/>
        <v>0</v>
      </c>
    </row>
    <row r="445" spans="1:12" x14ac:dyDescent="0.25">
      <c r="A445">
        <v>1994</v>
      </c>
      <c r="B445" t="s">
        <v>14</v>
      </c>
      <c r="C445" t="s">
        <v>4</v>
      </c>
      <c r="D445">
        <v>0.16608870130582212</v>
      </c>
      <c r="E445">
        <v>0</v>
      </c>
      <c r="G445">
        <v>4.9678227637219199E-2</v>
      </c>
      <c r="H445">
        <v>0</v>
      </c>
      <c r="I445">
        <f>SUM(Sheet1!AH406:AJ406)/1000000</f>
        <v>29.910660536592303</v>
      </c>
      <c r="J445">
        <v>65.478878712295696</v>
      </c>
      <c r="K445">
        <f>G445/I445*100</f>
        <v>0.16608870130582212</v>
      </c>
      <c r="L445">
        <f t="shared" si="7"/>
        <v>0</v>
      </c>
    </row>
    <row r="446" spans="1:12" x14ac:dyDescent="0.25">
      <c r="A446">
        <v>1995</v>
      </c>
      <c r="B446" t="s">
        <v>14</v>
      </c>
      <c r="C446" t="s">
        <v>4</v>
      </c>
      <c r="D446">
        <v>0.49644506846133474</v>
      </c>
      <c r="E446">
        <v>0</v>
      </c>
      <c r="G446">
        <v>0.14819728293482401</v>
      </c>
      <c r="H446">
        <v>0</v>
      </c>
      <c r="I446">
        <f>SUM(Sheet1!AH407:AJ407)/1000000</f>
        <v>29.851698072888855</v>
      </c>
      <c r="J446">
        <v>65.478878712295696</v>
      </c>
      <c r="K446">
        <f>G446/I446*100</f>
        <v>0.49644506846133474</v>
      </c>
      <c r="L446">
        <f t="shared" si="7"/>
        <v>0</v>
      </c>
    </row>
    <row r="447" spans="1:12" x14ac:dyDescent="0.25">
      <c r="A447">
        <v>1996</v>
      </c>
      <c r="B447" t="s">
        <v>14</v>
      </c>
      <c r="C447" t="s">
        <v>4</v>
      </c>
      <c r="D447">
        <v>0.16159974601603866</v>
      </c>
      <c r="E447">
        <v>0</v>
      </c>
      <c r="G447">
        <v>4.8536046901674498E-2</v>
      </c>
      <c r="H447">
        <v>0</v>
      </c>
      <c r="I447">
        <f>SUM(Sheet1!AH408:AJ408)/1000000</f>
        <v>30.034729693731901</v>
      </c>
      <c r="J447">
        <v>65.662259963112007</v>
      </c>
      <c r="K447">
        <f>G447/I447*100</f>
        <v>0.16159974601603866</v>
      </c>
      <c r="L447">
        <f t="shared" si="7"/>
        <v>0</v>
      </c>
    </row>
    <row r="448" spans="1:12" x14ac:dyDescent="0.25">
      <c r="A448">
        <v>1997</v>
      </c>
      <c r="B448" t="s">
        <v>14</v>
      </c>
      <c r="C448" t="s">
        <v>4</v>
      </c>
      <c r="D448">
        <v>0.74033756855465471</v>
      </c>
      <c r="E448">
        <v>0</v>
      </c>
      <c r="G448">
        <v>0.19664148730672101</v>
      </c>
      <c r="H448">
        <v>0</v>
      </c>
      <c r="I448">
        <f>SUM(Sheet1!AH409:AJ409)/1000000</f>
        <v>26.561057503892449</v>
      </c>
      <c r="J448">
        <v>65.478878712295696</v>
      </c>
      <c r="K448">
        <f>G448/I448*100</f>
        <v>0.74033756855465471</v>
      </c>
      <c r="L448">
        <f t="shared" si="7"/>
        <v>0</v>
      </c>
    </row>
    <row r="449" spans="1:12" x14ac:dyDescent="0.25">
      <c r="A449">
        <v>1998</v>
      </c>
      <c r="B449" t="s">
        <v>14</v>
      </c>
      <c r="C449" t="s">
        <v>4</v>
      </c>
      <c r="D449">
        <v>0.60446002392453391</v>
      </c>
      <c r="E449">
        <v>0</v>
      </c>
      <c r="G449">
        <v>0.185171647400281</v>
      </c>
      <c r="H449">
        <v>0</v>
      </c>
      <c r="I449">
        <f>SUM(Sheet1!AH410:AJ410)/1000000</f>
        <v>30.634225601559294</v>
      </c>
      <c r="J449">
        <v>65.478878712295696</v>
      </c>
      <c r="K449">
        <f>G449/I449*100</f>
        <v>0.60446002392453391</v>
      </c>
      <c r="L449">
        <f t="shared" si="7"/>
        <v>0</v>
      </c>
    </row>
    <row r="450" spans="1:12" x14ac:dyDescent="0.25">
      <c r="A450">
        <v>1999</v>
      </c>
      <c r="B450" t="s">
        <v>14</v>
      </c>
      <c r="C450" t="s">
        <v>4</v>
      </c>
      <c r="D450">
        <v>4.1873380953056344E-2</v>
      </c>
      <c r="E450">
        <v>0</v>
      </c>
      <c r="G450">
        <v>1.17121555999419E-2</v>
      </c>
      <c r="H450">
        <v>0</v>
      </c>
      <c r="I450">
        <f>SUM(Sheet1!AH411:AJ411)/1000000</f>
        <v>27.970408248314683</v>
      </c>
      <c r="J450">
        <v>65.478878712295696</v>
      </c>
      <c r="K450">
        <f>G450/I450*100</f>
        <v>4.1873380953056344E-2</v>
      </c>
      <c r="L450">
        <f t="shared" si="7"/>
        <v>0</v>
      </c>
    </row>
    <row r="451" spans="1:12" x14ac:dyDescent="0.25">
      <c r="A451">
        <v>2000</v>
      </c>
      <c r="B451" t="s">
        <v>14</v>
      </c>
      <c r="C451" t="s">
        <v>4</v>
      </c>
      <c r="D451">
        <v>2.7420898786781437E-4</v>
      </c>
      <c r="E451">
        <v>0</v>
      </c>
      <c r="G451" s="1">
        <v>7.2063941036025001E-5</v>
      </c>
      <c r="H451">
        <v>0</v>
      </c>
      <c r="I451">
        <f>SUM(Sheet1!AH412:AJ412)/1000000</f>
        <v>26.280663371531883</v>
      </c>
      <c r="J451">
        <v>65.662259963112007</v>
      </c>
      <c r="K451">
        <f>G451/I451*100</f>
        <v>2.7420898786781437E-4</v>
      </c>
      <c r="L451">
        <f t="shared" si="7"/>
        <v>0</v>
      </c>
    </row>
    <row r="452" spans="1:12" x14ac:dyDescent="0.25">
      <c r="A452">
        <v>2001</v>
      </c>
      <c r="B452" t="s">
        <v>14</v>
      </c>
      <c r="C452" t="s">
        <v>4</v>
      </c>
      <c r="D452">
        <v>1.8334404024206907E-17</v>
      </c>
      <c r="E452">
        <v>0</v>
      </c>
      <c r="G452" s="1">
        <v>4.69840832906243E-18</v>
      </c>
      <c r="H452">
        <v>0</v>
      </c>
      <c r="I452">
        <f>SUM(Sheet1!AH413:AJ413)/1000000</f>
        <v>25.626185191834558</v>
      </c>
      <c r="J452">
        <v>65.478878712295696</v>
      </c>
      <c r="K452">
        <f>G452/I452*100</f>
        <v>1.8334404024206907E-17</v>
      </c>
      <c r="L452">
        <f t="shared" si="7"/>
        <v>0</v>
      </c>
    </row>
    <row r="453" spans="1:12" x14ac:dyDescent="0.25">
      <c r="A453">
        <v>2002</v>
      </c>
      <c r="B453" t="s">
        <v>14</v>
      </c>
      <c r="C453" t="s">
        <v>4</v>
      </c>
      <c r="D453">
        <v>0.11567337138325572</v>
      </c>
      <c r="E453">
        <v>0</v>
      </c>
      <c r="G453">
        <v>2.58921331743951E-2</v>
      </c>
      <c r="H453">
        <v>0</v>
      </c>
      <c r="I453">
        <f>SUM(Sheet1!AH414:AJ414)/1000000</f>
        <v>22.383832047747433</v>
      </c>
      <c r="J453">
        <v>65.478878712295696</v>
      </c>
      <c r="K453">
        <f>G453/I453*100</f>
        <v>0.11567337138325572</v>
      </c>
      <c r="L453">
        <f t="shared" si="7"/>
        <v>0</v>
      </c>
    </row>
    <row r="454" spans="1:12" x14ac:dyDescent="0.25">
      <c r="A454">
        <v>2003</v>
      </c>
      <c r="B454" t="s">
        <v>14</v>
      </c>
      <c r="C454" t="s">
        <v>4</v>
      </c>
      <c r="D454">
        <v>0.15727713716934902</v>
      </c>
      <c r="E454">
        <v>0</v>
      </c>
      <c r="G454">
        <v>3.6803668055355301E-2</v>
      </c>
      <c r="H454">
        <v>0</v>
      </c>
      <c r="I454">
        <f>SUM(Sheet1!AH415:AJ415)/1000000</f>
        <v>23.400520074145774</v>
      </c>
      <c r="J454">
        <v>65.478878712295696</v>
      </c>
      <c r="K454">
        <f>G454/I454*100</f>
        <v>0.15727713716934902</v>
      </c>
      <c r="L454">
        <f t="shared" si="7"/>
        <v>0</v>
      </c>
    </row>
    <row r="455" spans="1:12" x14ac:dyDescent="0.25">
      <c r="A455">
        <v>2004</v>
      </c>
      <c r="B455" t="s">
        <v>14</v>
      </c>
      <c r="C455" t="s">
        <v>4</v>
      </c>
      <c r="D455">
        <v>0.27149971347365293</v>
      </c>
      <c r="E455">
        <v>0</v>
      </c>
      <c r="G455">
        <v>6.2307121661242998E-2</v>
      </c>
      <c r="H455">
        <v>0</v>
      </c>
      <c r="I455">
        <f>SUM(Sheet1!AH416:AJ416)/1000000</f>
        <v>22.949240300870315</v>
      </c>
      <c r="J455">
        <v>65.662259963112007</v>
      </c>
      <c r="K455">
        <f>G455/I455*100</f>
        <v>0.27149971347365293</v>
      </c>
      <c r="L455">
        <f t="shared" si="7"/>
        <v>0</v>
      </c>
    </row>
    <row r="456" spans="1:12" x14ac:dyDescent="0.25">
      <c r="A456">
        <v>2005</v>
      </c>
      <c r="B456" t="s">
        <v>14</v>
      </c>
      <c r="C456" t="s">
        <v>4</v>
      </c>
      <c r="D456">
        <v>2.4928833637962122E-2</v>
      </c>
      <c r="E456">
        <v>0</v>
      </c>
      <c r="G456">
        <v>5.5088668384343197E-3</v>
      </c>
      <c r="H456">
        <v>0</v>
      </c>
      <c r="I456">
        <f>SUM(Sheet1!AH417:AJ417)/1000000</f>
        <v>22.098373788516554</v>
      </c>
      <c r="J456">
        <v>65.478878712295696</v>
      </c>
      <c r="K456">
        <f>G456/I456*100</f>
        <v>2.4928833637962122E-2</v>
      </c>
      <c r="L456">
        <f t="shared" si="7"/>
        <v>0</v>
      </c>
    </row>
    <row r="457" spans="1:12" x14ac:dyDescent="0.25">
      <c r="A457">
        <v>2006</v>
      </c>
      <c r="B457" t="s">
        <v>14</v>
      </c>
      <c r="C457" t="s">
        <v>4</v>
      </c>
      <c r="D457">
        <v>0.20798858655476934</v>
      </c>
      <c r="E457">
        <v>0</v>
      </c>
      <c r="G457">
        <v>4.7896451073207599E-2</v>
      </c>
      <c r="H457">
        <v>0</v>
      </c>
      <c r="I457">
        <f>SUM(Sheet1!AH418:AJ418)/1000000</f>
        <v>23.028403561267094</v>
      </c>
      <c r="J457">
        <v>65.478878712295696</v>
      </c>
      <c r="K457">
        <f>G457/I457*100</f>
        <v>0.20798858655476934</v>
      </c>
      <c r="L457">
        <f t="shared" si="7"/>
        <v>0</v>
      </c>
    </row>
    <row r="458" spans="1:12" x14ac:dyDescent="0.25">
      <c r="A458">
        <v>2007</v>
      </c>
      <c r="B458" t="s">
        <v>14</v>
      </c>
      <c r="C458" t="s">
        <v>4</v>
      </c>
      <c r="D458">
        <v>3.9039737650366495E-2</v>
      </c>
      <c r="E458">
        <v>0</v>
      </c>
      <c r="G458">
        <v>1.02906602934081E-2</v>
      </c>
      <c r="H458">
        <v>0</v>
      </c>
      <c r="I458">
        <f>SUM(Sheet1!AH419:AJ419)/1000000</f>
        <v>26.359450428610895</v>
      </c>
      <c r="J458">
        <v>65.478878712295696</v>
      </c>
      <c r="K458">
        <f>G458/I458*100</f>
        <v>3.9039737650366495E-2</v>
      </c>
      <c r="L458">
        <f t="shared" si="7"/>
        <v>0</v>
      </c>
    </row>
    <row r="459" spans="1:12" x14ac:dyDescent="0.25">
      <c r="A459">
        <v>2008</v>
      </c>
      <c r="B459" t="s">
        <v>14</v>
      </c>
      <c r="C459" t="s">
        <v>4</v>
      </c>
      <c r="D459">
        <v>0.87919599341977372</v>
      </c>
      <c r="E459">
        <v>0</v>
      </c>
      <c r="G459">
        <v>0.19710227788963799</v>
      </c>
      <c r="H459">
        <v>0</v>
      </c>
      <c r="I459">
        <f>SUM(Sheet1!AH420:AJ420)/1000000</f>
        <v>22.418468619605182</v>
      </c>
      <c r="J459">
        <v>65.662259963112007</v>
      </c>
      <c r="K459">
        <f>G459/I459*100</f>
        <v>0.87919599341977372</v>
      </c>
      <c r="L459">
        <f t="shared" si="7"/>
        <v>0</v>
      </c>
    </row>
    <row r="460" spans="1:12" x14ac:dyDescent="0.25">
      <c r="A460">
        <v>2009</v>
      </c>
      <c r="B460" t="s">
        <v>14</v>
      </c>
      <c r="C460" t="s">
        <v>4</v>
      </c>
      <c r="D460">
        <v>3.8410287286107535E-4</v>
      </c>
      <c r="E460">
        <v>0</v>
      </c>
      <c r="G460" s="1">
        <v>8.1900821288254702E-5</v>
      </c>
      <c r="H460">
        <v>0</v>
      </c>
      <c r="I460">
        <f>SUM(Sheet1!AH421:AJ421)/1000000</f>
        <v>21.322626586517902</v>
      </c>
      <c r="J460">
        <v>65.478878712295696</v>
      </c>
      <c r="K460">
        <f>G460/I460*100</f>
        <v>3.8410287286107535E-4</v>
      </c>
      <c r="L460">
        <f t="shared" si="7"/>
        <v>0</v>
      </c>
    </row>
    <row r="461" spans="1:12" x14ac:dyDescent="0.25">
      <c r="A461">
        <v>2010</v>
      </c>
      <c r="B461" t="s">
        <v>14</v>
      </c>
      <c r="C461" t="s">
        <v>4</v>
      </c>
      <c r="D461">
        <v>0.21108294261823038</v>
      </c>
      <c r="E461">
        <v>0</v>
      </c>
      <c r="G461">
        <v>5.4469808768727999E-2</v>
      </c>
      <c r="H461">
        <v>0</v>
      </c>
      <c r="I461">
        <f>SUM(Sheet1!AH422:AJ422)/1000000</f>
        <v>25.804931508484508</v>
      </c>
      <c r="J461">
        <v>65.478878712295696</v>
      </c>
      <c r="K461">
        <f>G461/I461*100</f>
        <v>0.21108294261823038</v>
      </c>
      <c r="L461">
        <f t="shared" si="7"/>
        <v>0</v>
      </c>
    </row>
    <row r="462" spans="1:12" x14ac:dyDescent="0.25">
      <c r="A462">
        <v>2011</v>
      </c>
      <c r="B462" t="s">
        <v>14</v>
      </c>
      <c r="C462" t="s">
        <v>4</v>
      </c>
      <c r="D462">
        <v>0.15872019526364839</v>
      </c>
      <c r="E462">
        <v>0</v>
      </c>
      <c r="G462">
        <v>3.7613014026930597E-2</v>
      </c>
      <c r="H462">
        <v>0</v>
      </c>
      <c r="I462">
        <f>SUM(Sheet1!AH423:AJ423)/1000000</f>
        <v>23.697686336922676</v>
      </c>
      <c r="J462">
        <v>65.478878712295696</v>
      </c>
      <c r="K462">
        <f>G462/I462*100</f>
        <v>0.15872019526364839</v>
      </c>
      <c r="L462">
        <f t="shared" si="7"/>
        <v>0</v>
      </c>
    </row>
    <row r="463" spans="1:12" x14ac:dyDescent="0.25">
      <c r="A463">
        <v>2012</v>
      </c>
      <c r="B463" t="s">
        <v>14</v>
      </c>
      <c r="C463" t="s">
        <v>4</v>
      </c>
      <c r="D463">
        <v>1.2451117773235931E-2</v>
      </c>
      <c r="E463">
        <v>0</v>
      </c>
      <c r="G463">
        <v>3.0256294724678502E-3</v>
      </c>
      <c r="H463">
        <v>0</v>
      </c>
      <c r="I463">
        <f>SUM(Sheet1!AH424:AJ424)/1000000</f>
        <v>24.300063075232778</v>
      </c>
      <c r="J463">
        <v>65.662259963112007</v>
      </c>
      <c r="K463">
        <f>G463/I463*100</f>
        <v>1.2451117773235931E-2</v>
      </c>
      <c r="L463">
        <f t="shared" si="7"/>
        <v>0</v>
      </c>
    </row>
    <row r="464" spans="1:12" x14ac:dyDescent="0.25">
      <c r="A464">
        <v>2013</v>
      </c>
      <c r="B464" t="s">
        <v>14</v>
      </c>
      <c r="C464" t="s">
        <v>4</v>
      </c>
      <c r="D464">
        <v>0.15121213711605661</v>
      </c>
      <c r="E464">
        <v>0</v>
      </c>
      <c r="G464">
        <v>3.9498134787570201E-2</v>
      </c>
      <c r="H464">
        <v>0</v>
      </c>
      <c r="I464">
        <f>SUM(Sheet1!AH425:AJ425)/1000000</f>
        <v>26.121008234448169</v>
      </c>
      <c r="J464">
        <v>65.478878712295696</v>
      </c>
      <c r="K464">
        <f>G464/I464*100</f>
        <v>0.15121213711605661</v>
      </c>
      <c r="L464">
        <f t="shared" si="7"/>
        <v>0</v>
      </c>
    </row>
    <row r="465" spans="1:12" x14ac:dyDescent="0.25">
      <c r="A465">
        <v>2014</v>
      </c>
      <c r="B465" t="s">
        <v>14</v>
      </c>
      <c r="C465" t="s">
        <v>4</v>
      </c>
      <c r="D465">
        <v>4.0331766529670102E-17</v>
      </c>
      <c r="E465">
        <v>0</v>
      </c>
      <c r="G465" s="1">
        <v>9.8392960445892103E-18</v>
      </c>
      <c r="H465">
        <v>0</v>
      </c>
      <c r="I465">
        <f>SUM(Sheet1!AH426:AJ426)/1000000</f>
        <v>24.395896562951002</v>
      </c>
      <c r="J465">
        <v>65.478878712295696</v>
      </c>
      <c r="K465">
        <f>G465/I465*100</f>
        <v>4.0331766529670102E-17</v>
      </c>
      <c r="L465">
        <f t="shared" si="7"/>
        <v>0</v>
      </c>
    </row>
    <row r="466" spans="1:12" x14ac:dyDescent="0.25">
      <c r="A466">
        <v>2015</v>
      </c>
      <c r="B466" t="s">
        <v>14</v>
      </c>
      <c r="C466" t="s">
        <v>4</v>
      </c>
      <c r="D466">
        <v>0.2431200298605532</v>
      </c>
      <c r="E466">
        <v>0</v>
      </c>
      <c r="G466">
        <v>5.5195101443064401E-2</v>
      </c>
      <c r="H466">
        <v>0</v>
      </c>
      <c r="I466">
        <f>SUM(Sheet1!AH427:AJ427)/1000000</f>
        <v>22.702819457007617</v>
      </c>
      <c r="J466">
        <v>65.478878712295696</v>
      </c>
      <c r="K466">
        <f>G466/I466*100</f>
        <v>0.2431200298605532</v>
      </c>
      <c r="L466">
        <f t="shared" si="7"/>
        <v>0</v>
      </c>
    </row>
    <row r="467" spans="1:12" x14ac:dyDescent="0.25">
      <c r="A467">
        <v>2016</v>
      </c>
      <c r="B467" t="s">
        <v>14</v>
      </c>
      <c r="C467" t="s">
        <v>4</v>
      </c>
      <c r="D467">
        <v>2.596203827901139E-2</v>
      </c>
      <c r="E467">
        <v>0</v>
      </c>
      <c r="G467">
        <v>5.9434010341687703E-3</v>
      </c>
      <c r="H467">
        <v>0</v>
      </c>
      <c r="I467">
        <f>SUM(Sheet1!AH428:AJ428)/1000000</f>
        <v>22.892659545046666</v>
      </c>
      <c r="J467">
        <v>65.662259963112007</v>
      </c>
      <c r="K467">
        <f>G467/I467*100</f>
        <v>2.596203827901139E-2</v>
      </c>
      <c r="L467">
        <f t="shared" si="7"/>
        <v>0</v>
      </c>
    </row>
    <row r="468" spans="1:12" x14ac:dyDescent="0.25">
      <c r="A468">
        <v>2017</v>
      </c>
      <c r="B468" t="s">
        <v>14</v>
      </c>
      <c r="C468" t="s">
        <v>4</v>
      </c>
      <c r="D468">
        <v>1.9854339446257082E-4</v>
      </c>
      <c r="E468">
        <v>0</v>
      </c>
      <c r="G468" s="1">
        <v>4.15390133649072E-5</v>
      </c>
      <c r="H468">
        <v>0</v>
      </c>
      <c r="I468">
        <f>SUM(Sheet1!AH429:AJ429)/1000000</f>
        <v>20.921881323399095</v>
      </c>
      <c r="J468">
        <v>65.478878712295696</v>
      </c>
      <c r="K468">
        <f>G468/I468*100</f>
        <v>1.9854339446257082E-4</v>
      </c>
      <c r="L468">
        <f t="shared" si="7"/>
        <v>0</v>
      </c>
    </row>
    <row r="469" spans="1:12" x14ac:dyDescent="0.25">
      <c r="A469">
        <v>2018</v>
      </c>
      <c r="B469" t="s">
        <v>14</v>
      </c>
      <c r="C469" t="s">
        <v>4</v>
      </c>
      <c r="D469">
        <v>0.65366920213528523</v>
      </c>
      <c r="E469">
        <v>0</v>
      </c>
      <c r="G469">
        <v>0.15151446529592599</v>
      </c>
      <c r="H469">
        <v>0</v>
      </c>
      <c r="I469">
        <f>SUM(Sheet1!AH430:AJ430)/1000000</f>
        <v>23.179073574368605</v>
      </c>
      <c r="J469">
        <v>65.478878712295696</v>
      </c>
      <c r="K469">
        <f>G469/I469*100</f>
        <v>0.65366920213528523</v>
      </c>
      <c r="L469">
        <f t="shared" si="7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Matija</dc:creator>
  <cp:lastModifiedBy>Matija</cp:lastModifiedBy>
  <dcterms:created xsi:type="dcterms:W3CDTF">2020-11-25T11:50:42Z</dcterms:created>
  <dcterms:modified xsi:type="dcterms:W3CDTF">2020-12-01T13:18:57Z</dcterms:modified>
</cp:coreProperties>
</file>