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7795" windowHeight="12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7" i="1" l="1"/>
  <c r="F41" i="1"/>
  <c r="F40" i="1"/>
  <c r="F39" i="1"/>
  <c r="F38" i="1"/>
  <c r="F32" i="1"/>
  <c r="G32" i="1" s="1"/>
  <c r="F31" i="1"/>
  <c r="G31" i="1" s="1"/>
  <c r="F30" i="1"/>
  <c r="G30" i="1" s="1"/>
  <c r="F29" i="1"/>
  <c r="G29" i="1" s="1"/>
  <c r="F28" i="1"/>
  <c r="G28" i="1" s="1"/>
  <c r="F17" i="1"/>
  <c r="G17" i="1"/>
  <c r="F21" i="1"/>
  <c r="G21" i="1" s="1"/>
  <c r="F20" i="1"/>
  <c r="G20" i="1" s="1"/>
  <c r="F19" i="1"/>
  <c r="G19" i="1" s="1"/>
  <c r="F18" i="1"/>
  <c r="G18" i="1" s="1"/>
  <c r="C11" i="1"/>
  <c r="C10" i="1"/>
  <c r="B4" i="1"/>
  <c r="C9" i="1"/>
  <c r="B5" i="1"/>
</calcChain>
</file>

<file path=xl/sharedStrings.xml><?xml version="1.0" encoding="utf-8"?>
<sst xmlns="http://schemas.openxmlformats.org/spreadsheetml/2006/main" count="43" uniqueCount="22">
  <si>
    <t>D0221079</t>
  </si>
  <si>
    <t>=OR(1+2=3;3+3=8)</t>
  </si>
  <si>
    <t>=AND(2+3=5;6+7=9)</t>
  </si>
  <si>
    <t>=MID(B9;3;2)</t>
  </si>
  <si>
    <t>=LEFT(B9;3)</t>
  </si>
  <si>
    <t>=RIGHT(B9;2)</t>
  </si>
  <si>
    <t>NO</t>
  </si>
  <si>
    <t>NAMA</t>
  </si>
  <si>
    <t>DOSEN1</t>
  </si>
  <si>
    <t>DOSEN2</t>
  </si>
  <si>
    <t>NILAI AKHIR</t>
  </si>
  <si>
    <t>KET</t>
  </si>
  <si>
    <t>IKA</t>
  </si>
  <si>
    <t>LOGI</t>
  </si>
  <si>
    <t>OGI</t>
  </si>
  <si>
    <t>NIA</t>
  </si>
  <si>
    <t>ANA</t>
  </si>
  <si>
    <t>=IF(F17&gt;=70;"LULUS";IF(F17&lt;70;"TIDAK LULUS"))</t>
  </si>
  <si>
    <t>=AVERAGE(D17:E17)</t>
  </si>
  <si>
    <t>=IF(F17&gt;=70;"LULUS";"TIDAK LULUS")</t>
  </si>
  <si>
    <t>=IF(F28&gt;=70;"LULUS";IF(AND(F28&gt;=60;F28&lt;70);"REMEDIAL";"TIDAK LULUS"))</t>
  </si>
  <si>
    <t>=IF(AND(D37&gt;60;E37&gt;60);"LULUS";"TIDAK LULUS")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</si>
</sst>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0" xfId="0" quotePrefix="1" applyFont="1" applyFill="1"/>
    <xf numFmtId="0" fontId="0" fillId="3" borderId="0" xfId="0" applyFill="1"/>
    <xf numFmtId="0" fontId="1" fillId="3" borderId="0" xfId="0" applyFont="1" applyFill="1"/>
    <xf numFmtId="0" fontId="0" fillId="2" borderId="0" xfId="0" applyFill="1"/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2" borderId="0" xfId="0" quotePrefix="1" applyFont="1" applyFill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41"/>
  <sheetViews>
    <sheetView tabSelected="1" topLeftCell="A7" workbookViewId="0">
      <selection activeCell="I41" sqref="I41"/>
    </sheetView>
  </sheetViews>
  <sheetFormatPr defaultRowHeight="15" x14ac:dyDescent="0.25"/>
  <cols>
    <col min="6" max="6" width="12.7109375" customWidth="1"/>
    <col min="7" max="7" width="13.7109375" customWidth="1"/>
  </cols>
  <sheetData>
    <row r="4" spans="2:7" x14ac:dyDescent="0.25">
      <c r="B4" t="b">
        <f>OR(1+2=3,3+3=8)</f>
        <v>1</v>
      </c>
      <c r="C4" s="2" t="s">
        <v>1</v>
      </c>
      <c r="D4" s="1"/>
    </row>
    <row r="5" spans="2:7" x14ac:dyDescent="0.25">
      <c r="B5" t="b">
        <f>AND(2+3=5,6+7=9)</f>
        <v>0</v>
      </c>
      <c r="C5" s="2" t="s">
        <v>2</v>
      </c>
      <c r="D5" s="1"/>
    </row>
    <row r="8" spans="2:7" x14ac:dyDescent="0.25">
      <c r="D8" s="3"/>
      <c r="E8" s="4"/>
    </row>
    <row r="9" spans="2:7" x14ac:dyDescent="0.25">
      <c r="B9" t="s">
        <v>0</v>
      </c>
      <c r="C9" t="str">
        <f>LEFT(B9,3)</f>
        <v>D02</v>
      </c>
      <c r="D9" s="2" t="s">
        <v>4</v>
      </c>
      <c r="E9" s="1"/>
    </row>
    <row r="10" spans="2:7" x14ac:dyDescent="0.25">
      <c r="C10" t="str">
        <f>MID(B9,3,2)</f>
        <v>22</v>
      </c>
      <c r="D10" s="2" t="s">
        <v>3</v>
      </c>
      <c r="E10" s="1"/>
    </row>
    <row r="11" spans="2:7" x14ac:dyDescent="0.25">
      <c r="C11" t="str">
        <f>RIGHT(B9,2)</f>
        <v>79</v>
      </c>
      <c r="D11" s="2" t="s">
        <v>5</v>
      </c>
      <c r="E11" s="1"/>
    </row>
    <row r="16" spans="2:7" x14ac:dyDescent="0.25">
      <c r="B16" s="7" t="s">
        <v>6</v>
      </c>
      <c r="C16" s="7" t="s">
        <v>7</v>
      </c>
      <c r="D16" s="7" t="s">
        <v>8</v>
      </c>
      <c r="E16" s="7" t="s">
        <v>9</v>
      </c>
      <c r="F16" s="7" t="s">
        <v>10</v>
      </c>
      <c r="G16" s="7" t="s">
        <v>11</v>
      </c>
    </row>
    <row r="17" spans="2:16" x14ac:dyDescent="0.25">
      <c r="B17" s="6">
        <v>1</v>
      </c>
      <c r="C17" s="6" t="s">
        <v>12</v>
      </c>
      <c r="D17" s="6">
        <v>50</v>
      </c>
      <c r="E17" s="6">
        <v>60</v>
      </c>
      <c r="F17" s="6">
        <f>AVERAGE(D17:E17)</f>
        <v>55</v>
      </c>
      <c r="G17" s="9" t="str">
        <f>IF(F17&gt;=70,"LULUS",IF(F17&lt;70,"TIDAK LULUS"))</f>
        <v>TIDAK LULUS</v>
      </c>
      <c r="I17" s="2" t="s">
        <v>17</v>
      </c>
      <c r="J17" s="1"/>
      <c r="K17" s="1"/>
      <c r="L17" s="1"/>
      <c r="M17" s="1"/>
    </row>
    <row r="18" spans="2:16" x14ac:dyDescent="0.25">
      <c r="B18" s="6">
        <v>2</v>
      </c>
      <c r="C18" s="6" t="s">
        <v>13</v>
      </c>
      <c r="D18" s="6">
        <v>80</v>
      </c>
      <c r="E18" s="6">
        <v>60</v>
      </c>
      <c r="F18" s="6">
        <f t="shared" ref="F18:F21" si="0">AVERAGE(D18:E18)</f>
        <v>70</v>
      </c>
      <c r="G18" s="9" t="str">
        <f t="shared" ref="G18:G21" si="1">IF(F18&gt;=70,"LULUS",IF(F18&lt;70,"TIDAK LULUS"))</f>
        <v>LULUS</v>
      </c>
      <c r="I18" s="2" t="s">
        <v>19</v>
      </c>
      <c r="J18" s="1"/>
      <c r="K18" s="1"/>
      <c r="L18" s="1"/>
      <c r="M18" s="1"/>
    </row>
    <row r="19" spans="2:16" x14ac:dyDescent="0.25">
      <c r="B19" s="6">
        <v>3</v>
      </c>
      <c r="C19" s="6" t="s">
        <v>14</v>
      </c>
      <c r="D19" s="6">
        <v>50</v>
      </c>
      <c r="E19" s="6">
        <v>50</v>
      </c>
      <c r="F19" s="6">
        <f t="shared" si="0"/>
        <v>50</v>
      </c>
      <c r="G19" s="9" t="str">
        <f t="shared" si="1"/>
        <v>TIDAK LULUS</v>
      </c>
    </row>
    <row r="20" spans="2:16" x14ac:dyDescent="0.25">
      <c r="B20" s="6">
        <v>4</v>
      </c>
      <c r="C20" s="6" t="s">
        <v>15</v>
      </c>
      <c r="D20" s="6">
        <v>80</v>
      </c>
      <c r="E20" s="6">
        <v>78</v>
      </c>
      <c r="F20" s="6">
        <f t="shared" si="0"/>
        <v>79</v>
      </c>
      <c r="G20" s="9" t="str">
        <f t="shared" si="1"/>
        <v>LULUS</v>
      </c>
    </row>
    <row r="21" spans="2:16" x14ac:dyDescent="0.25">
      <c r="B21" s="6">
        <v>5</v>
      </c>
      <c r="C21" s="6" t="s">
        <v>16</v>
      </c>
      <c r="D21" s="6">
        <v>78</v>
      </c>
      <c r="E21" s="6">
        <v>45</v>
      </c>
      <c r="F21" s="6">
        <f t="shared" si="0"/>
        <v>61.5</v>
      </c>
      <c r="G21" s="9" t="str">
        <f t="shared" si="1"/>
        <v>TIDAK LULUS</v>
      </c>
    </row>
    <row r="23" spans="2:16" x14ac:dyDescent="0.25">
      <c r="F23" s="8" t="s">
        <v>18</v>
      </c>
      <c r="G23" s="5"/>
    </row>
    <row r="27" spans="2:16" x14ac:dyDescent="0.25">
      <c r="B27" s="7" t="s">
        <v>6</v>
      </c>
      <c r="C27" s="7" t="s">
        <v>7</v>
      </c>
      <c r="D27" s="7" t="s">
        <v>8</v>
      </c>
      <c r="E27" s="7" t="s">
        <v>9</v>
      </c>
      <c r="F27" s="7" t="s">
        <v>10</v>
      </c>
      <c r="G27" s="7" t="s">
        <v>11</v>
      </c>
    </row>
    <row r="28" spans="2:16" x14ac:dyDescent="0.25">
      <c r="B28" s="6">
        <v>1</v>
      </c>
      <c r="C28" s="6" t="s">
        <v>12</v>
      </c>
      <c r="D28" s="6">
        <v>50</v>
      </c>
      <c r="E28" s="6">
        <v>60</v>
      </c>
      <c r="F28" s="6">
        <f>AVERAGE(D28:E28)</f>
        <v>55</v>
      </c>
      <c r="G28" s="9" t="str">
        <f>IF(F28&gt;=70,"LULUS",IF(AND(F28&gt;=60,F28&lt;70),"REMEDIAL","TIDAK LULUS"))</f>
        <v>TIDAK LULUS</v>
      </c>
      <c r="I28" s="2" t="s">
        <v>20</v>
      </c>
      <c r="J28" s="1"/>
      <c r="K28" s="1"/>
      <c r="L28" s="1"/>
      <c r="M28" s="1"/>
      <c r="N28" s="1"/>
      <c r="O28" s="1"/>
      <c r="P28" s="1"/>
    </row>
    <row r="29" spans="2:16" x14ac:dyDescent="0.25">
      <c r="B29" s="6">
        <v>2</v>
      </c>
      <c r="C29" s="6" t="s">
        <v>13</v>
      </c>
      <c r="D29" s="6">
        <v>80</v>
      </c>
      <c r="E29" s="6">
        <v>60</v>
      </c>
      <c r="F29" s="6">
        <f t="shared" ref="F29:F32" si="2">AVERAGE(D29:E29)</f>
        <v>70</v>
      </c>
      <c r="G29" s="9" t="str">
        <f t="shared" ref="G29:G32" si="3">IF(F29&gt;=70,"LULUS",IF(AND(F29&gt;=60,F29&lt;70),"REMEDIAL","TIDAK LULUS"))</f>
        <v>LULUS</v>
      </c>
    </row>
    <row r="30" spans="2:16" x14ac:dyDescent="0.25">
      <c r="B30" s="6">
        <v>3</v>
      </c>
      <c r="C30" s="6" t="s">
        <v>14</v>
      </c>
      <c r="D30" s="6">
        <v>50</v>
      </c>
      <c r="E30" s="6">
        <v>50</v>
      </c>
      <c r="F30" s="6">
        <f t="shared" si="2"/>
        <v>50</v>
      </c>
      <c r="G30" s="9" t="str">
        <f t="shared" si="3"/>
        <v>TIDAK LULUS</v>
      </c>
    </row>
    <row r="31" spans="2:16" x14ac:dyDescent="0.25">
      <c r="B31" s="6">
        <v>4</v>
      </c>
      <c r="C31" s="6" t="s">
        <v>15</v>
      </c>
      <c r="D31" s="6">
        <v>80</v>
      </c>
      <c r="E31" s="6">
        <v>78</v>
      </c>
      <c r="F31" s="6">
        <f t="shared" si="2"/>
        <v>79</v>
      </c>
      <c r="G31" s="9" t="str">
        <f t="shared" si="3"/>
        <v>LULUS</v>
      </c>
    </row>
    <row r="32" spans="2:16" x14ac:dyDescent="0.25">
      <c r="B32" s="6">
        <v>5</v>
      </c>
      <c r="C32" s="6" t="s">
        <v>16</v>
      </c>
      <c r="D32" s="6">
        <v>78</v>
      </c>
      <c r="E32" s="6">
        <v>45</v>
      </c>
      <c r="F32" s="6">
        <f t="shared" si="2"/>
        <v>61.5</v>
      </c>
      <c r="G32" s="9" t="str">
        <f t="shared" si="3"/>
        <v>REMEDIAL</v>
      </c>
    </row>
    <row r="36" spans="2:13" x14ac:dyDescent="0.25">
      <c r="B36" s="7" t="s">
        <v>6</v>
      </c>
      <c r="C36" s="7" t="s">
        <v>7</v>
      </c>
      <c r="D36" s="7" t="s">
        <v>8</v>
      </c>
      <c r="E36" s="7" t="s">
        <v>9</v>
      </c>
      <c r="F36" s="7" t="s">
        <v>11</v>
      </c>
    </row>
    <row r="37" spans="2:13" x14ac:dyDescent="0.25">
      <c r="B37" s="6">
        <v>1</v>
      </c>
      <c r="C37" s="6" t="s">
        <v>12</v>
      </c>
      <c r="D37" s="6">
        <v>50</v>
      </c>
      <c r="E37" s="6">
        <v>60</v>
      </c>
      <c r="F37" s="9" t="str">
        <f>IF(AND(D37&gt;60,E37&gt;60),"LULUS","TIDAK LULUS")</f>
        <v>TIDAK LULUS</v>
      </c>
      <c r="I37" s="2" t="s">
        <v>21</v>
      </c>
      <c r="J37" s="1"/>
      <c r="K37" s="1"/>
      <c r="L37" s="1"/>
      <c r="M37" s="1"/>
    </row>
    <row r="38" spans="2:13" x14ac:dyDescent="0.25">
      <c r="B38" s="6">
        <v>2</v>
      </c>
      <c r="C38" s="6" t="s">
        <v>13</v>
      </c>
      <c r="D38" s="6">
        <v>80</v>
      </c>
      <c r="E38" s="6">
        <v>60</v>
      </c>
      <c r="F38" s="9" t="str">
        <f t="shared" ref="F38:F41" si="4">IF(AND(D38&gt;60,E38&gt;60),"LULUS","TIDAK LULUS")</f>
        <v>TIDAK LULUS</v>
      </c>
    </row>
    <row r="39" spans="2:13" x14ac:dyDescent="0.25">
      <c r="B39" s="6">
        <v>3</v>
      </c>
      <c r="C39" s="6" t="s">
        <v>14</v>
      </c>
      <c r="D39" s="6">
        <v>50</v>
      </c>
      <c r="E39" s="6">
        <v>50</v>
      </c>
      <c r="F39" s="9" t="str">
        <f t="shared" si="4"/>
        <v>TIDAK LULUS</v>
      </c>
    </row>
    <row r="40" spans="2:13" x14ac:dyDescent="0.25">
      <c r="B40" s="6">
        <v>4</v>
      </c>
      <c r="C40" s="6" t="s">
        <v>15</v>
      </c>
      <c r="D40" s="6">
        <v>80</v>
      </c>
      <c r="E40" s="6">
        <v>78</v>
      </c>
      <c r="F40" s="9" t="str">
        <f t="shared" si="4"/>
        <v>LULUS</v>
      </c>
    </row>
    <row r="41" spans="2:13" x14ac:dyDescent="0.25">
      <c r="B41" s="6">
        <v>5</v>
      </c>
      <c r="C41" s="6" t="s">
        <v>16</v>
      </c>
      <c r="D41" s="6">
        <v>78</v>
      </c>
      <c r="E41" s="6">
        <v>45</v>
      </c>
      <c r="F41" s="9" t="str">
        <f t="shared" si="4"/>
        <v>TIDAK LULUS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Mahasiswa</dc:creator>
  <cp:lastModifiedBy>Mahasiswa</cp:lastModifiedBy>
  <dcterms:created xsi:type="dcterms:W3CDTF">2022-10-19T05:10:39Z</dcterms:created>
  <dcterms:modified xsi:type="dcterms:W3CDTF">2022-10-19T06:18:59Z</dcterms:modified>
</cp:coreProperties>
</file>