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C:\Users\陈鸣\Desktop\"/>
    </mc:Choice>
  </mc:AlternateContent>
  <bookViews>
    <workbookView xWindow="0" yWindow="0" windowWidth="22368" windowHeight="9516" activeTab="2" xr2:uid="{00000000-000D-0000-FFFF-FFFF00000000}"/>
  </bookViews>
  <sheets>
    <sheet name="水平值" sheetId="4" r:id="rId1"/>
    <sheet name="基础数据" sheetId="1" r:id="rId2"/>
    <sheet name="预测" sheetId="2" r:id="rId3"/>
    <sheet name="sheet3" sheetId="5" r:id="rId4"/>
  </sheets>
  <calcPr calcId="171027"/>
</workbook>
</file>

<file path=xl/calcChain.xml><?xml version="1.0" encoding="utf-8"?>
<calcChain xmlns="http://schemas.openxmlformats.org/spreadsheetml/2006/main">
  <c r="AT60" i="2" l="1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73" i="2" s="1"/>
  <c r="AT44" i="2"/>
  <c r="AT43" i="2"/>
  <c r="AT42" i="2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01" i="1"/>
  <c r="AK60" i="2" l="1"/>
  <c r="AK59" i="2"/>
  <c r="AK58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5" i="2"/>
  <c r="AK44" i="2"/>
  <c r="AK43" i="2"/>
  <c r="AK42" i="2"/>
  <c r="AK73" i="2" s="1"/>
  <c r="AB60" i="2" l="1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73" i="2" s="1"/>
  <c r="S60" i="2" l="1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73" i="2" s="1"/>
  <c r="J43" i="2" l="1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42" i="2"/>
  <c r="J73" i="2"/>
  <c r="E123" i="1"/>
  <c r="M123" i="1"/>
  <c r="U123" i="1"/>
  <c r="C123" i="1"/>
  <c r="D123" i="1"/>
  <c r="F123" i="1"/>
  <c r="G123" i="1"/>
  <c r="H123" i="1"/>
  <c r="I123" i="1"/>
  <c r="J123" i="1"/>
  <c r="K123" i="1"/>
  <c r="L123" i="1"/>
  <c r="N123" i="1"/>
  <c r="O123" i="1"/>
  <c r="P123" i="1"/>
  <c r="Q123" i="1"/>
  <c r="R123" i="1"/>
  <c r="S123" i="1"/>
  <c r="T123" i="1"/>
  <c r="V123" i="1"/>
  <c r="B123" i="1"/>
  <c r="AR60" i="2" l="1"/>
  <c r="AR59" i="2"/>
  <c r="AR58" i="2"/>
  <c r="AR57" i="2"/>
  <c r="AR56" i="2"/>
  <c r="AR55" i="2"/>
  <c r="AR54" i="2"/>
  <c r="AR53" i="2"/>
  <c r="AR52" i="2"/>
  <c r="AR51" i="2"/>
  <c r="AR50" i="2"/>
  <c r="AR49" i="2"/>
  <c r="AR48" i="2"/>
  <c r="AR47" i="2"/>
  <c r="AR46" i="2"/>
  <c r="AR45" i="2"/>
  <c r="AR44" i="2"/>
  <c r="AR43" i="2"/>
  <c r="AR42" i="2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H73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42" i="2"/>
  <c r="AR73" i="2" l="1"/>
  <c r="AI73" i="2"/>
  <c r="Z73" i="2"/>
  <c r="Q73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42" i="2"/>
  <c r="AP73" i="2" l="1"/>
  <c r="AG73" i="2"/>
  <c r="X73" i="2"/>
  <c r="O73" i="2"/>
  <c r="F73" i="2"/>
  <c r="AN60" i="2"/>
  <c r="AN59" i="2"/>
  <c r="AN58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5" i="2"/>
  <c r="AN4" i="2"/>
  <c r="AN3" i="2"/>
  <c r="AN2" i="2"/>
  <c r="AN73" i="2" s="1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E2" i="2"/>
  <c r="AE73" i="2" s="1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V73" i="2" s="1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2" i="2"/>
  <c r="D73" i="2" s="1"/>
  <c r="F53" i="4"/>
  <c r="E53" i="4"/>
  <c r="D53" i="4"/>
  <c r="C53" i="4"/>
  <c r="B53" i="4"/>
  <c r="F49" i="4"/>
  <c r="E49" i="4"/>
  <c r="D49" i="4"/>
  <c r="C49" i="4"/>
  <c r="B49" i="4"/>
  <c r="F45" i="4"/>
  <c r="E45" i="4"/>
  <c r="D45" i="4"/>
  <c r="C45" i="4"/>
  <c r="B45" i="4"/>
  <c r="F41" i="4"/>
  <c r="E41" i="4"/>
  <c r="D41" i="4"/>
  <c r="C41" i="4"/>
  <c r="B41" i="4"/>
  <c r="F37" i="4"/>
  <c r="E37" i="4"/>
  <c r="D37" i="4"/>
  <c r="C37" i="4"/>
  <c r="B37" i="4"/>
  <c r="F33" i="4"/>
  <c r="E33" i="4"/>
  <c r="D33" i="4"/>
  <c r="C33" i="4"/>
  <c r="B33" i="4"/>
  <c r="F29" i="4"/>
  <c r="E29" i="4"/>
  <c r="D29" i="4"/>
  <c r="C29" i="4"/>
  <c r="B29" i="4"/>
  <c r="F25" i="4"/>
  <c r="E25" i="4"/>
  <c r="D25" i="4"/>
  <c r="C25" i="4"/>
  <c r="B25" i="4"/>
  <c r="F22" i="4"/>
  <c r="E22" i="4"/>
  <c r="D22" i="4"/>
  <c r="C22" i="4"/>
  <c r="B22" i="4"/>
  <c r="F19" i="4"/>
  <c r="E19" i="4"/>
  <c r="D19" i="4"/>
  <c r="C19" i="4"/>
  <c r="B19" i="4"/>
  <c r="F15" i="4"/>
  <c r="E15" i="4"/>
  <c r="D15" i="4"/>
  <c r="C15" i="4"/>
  <c r="B15" i="4"/>
  <c r="F14" i="4"/>
  <c r="E14" i="4"/>
  <c r="D14" i="4"/>
  <c r="C14" i="4"/>
  <c r="B14" i="4"/>
  <c r="F3" i="4"/>
  <c r="E3" i="4"/>
  <c r="D3" i="4"/>
  <c r="C3" i="4"/>
  <c r="B3" i="4"/>
  <c r="M73" i="2" l="1"/>
</calcChain>
</file>

<file path=xl/sharedStrings.xml><?xml version="1.0" encoding="utf-8"?>
<sst xmlns="http://schemas.openxmlformats.org/spreadsheetml/2006/main" count="200" uniqueCount="98">
  <si>
    <t>月份</t>
  </si>
  <si>
    <t>总收入_本月累计</t>
  </si>
  <si>
    <t>利润总额_本月累计</t>
  </si>
  <si>
    <t>实缴税费总额_本月累计</t>
  </si>
  <si>
    <t>从业人员期末人数（人）_本月累计</t>
  </si>
  <si>
    <t>出口总额（千美元）_本月累计</t>
  </si>
  <si>
    <t>201603同一批</t>
  </si>
  <si>
    <t>201604同一批</t>
  </si>
  <si>
    <t>201605同一批</t>
  </si>
  <si>
    <t>2015同一批</t>
  </si>
  <si>
    <t>201606同一批</t>
  </si>
  <si>
    <t>201607同一批</t>
  </si>
  <si>
    <t>201608同一批</t>
  </si>
  <si>
    <t>201609同一批</t>
  </si>
  <si>
    <t>201610同一批</t>
  </si>
  <si>
    <t>201611同一批</t>
  </si>
  <si>
    <t>总收入</t>
  </si>
  <si>
    <t>利润总额</t>
  </si>
  <si>
    <t>实缴税费</t>
  </si>
  <si>
    <t>期末从业人员</t>
  </si>
  <si>
    <t>出口总额</t>
  </si>
  <si>
    <t>13年1-1月</t>
  </si>
  <si>
    <t>13年1-2月</t>
  </si>
  <si>
    <t>13年1-3月</t>
  </si>
  <si>
    <t>13年1-4月</t>
  </si>
  <si>
    <t>13年1-5月</t>
  </si>
  <si>
    <t>13年1-6月</t>
  </si>
  <si>
    <t>13年1-7月</t>
  </si>
  <si>
    <t>13年1-8月</t>
  </si>
  <si>
    <t>13年1-9月</t>
  </si>
  <si>
    <t>13年1-10月</t>
  </si>
  <si>
    <t>13年1-11月</t>
  </si>
  <si>
    <t>13年1-12月</t>
  </si>
  <si>
    <t>14年1-1月</t>
  </si>
  <si>
    <t>14年1-2月</t>
  </si>
  <si>
    <t>14年1-3月</t>
  </si>
  <si>
    <t>14年1-4月</t>
  </si>
  <si>
    <t>14年1-5月</t>
  </si>
  <si>
    <t>14年1-6月</t>
  </si>
  <si>
    <t>14年1-7月</t>
  </si>
  <si>
    <t>14年1-8月</t>
  </si>
  <si>
    <t>14年1-9月</t>
  </si>
  <si>
    <t>14年1-10月</t>
  </si>
  <si>
    <t>14年1-11月</t>
  </si>
  <si>
    <t>14年1-12月</t>
  </si>
  <si>
    <t>15年1-1月</t>
  </si>
  <si>
    <t>15年1-2月</t>
  </si>
  <si>
    <t>15年1-3月</t>
  </si>
  <si>
    <t>15年1-4月</t>
  </si>
  <si>
    <t>15年1-5月</t>
  </si>
  <si>
    <t>15年1-6月</t>
  </si>
  <si>
    <t>15年1-7月</t>
  </si>
  <si>
    <t>15年1-8月</t>
  </si>
  <si>
    <t>15年1-9月</t>
  </si>
  <si>
    <t>15年1-10月</t>
  </si>
  <si>
    <t>15年1-11月</t>
  </si>
  <si>
    <t>15年1-12月</t>
  </si>
  <si>
    <t>16年1-1月</t>
  </si>
  <si>
    <t>16年1-2月</t>
  </si>
  <si>
    <t>16年1-3月</t>
  </si>
  <si>
    <t>16年1-4月</t>
  </si>
  <si>
    <t>16年1-5月</t>
  </si>
  <si>
    <t>16年1-6月</t>
  </si>
  <si>
    <t>16年1-7月</t>
  </si>
  <si>
    <t>16年1-8月</t>
  </si>
  <si>
    <t>16年1-9月</t>
  </si>
  <si>
    <t>16年1-10月</t>
  </si>
  <si>
    <t>16年1-11月</t>
  </si>
  <si>
    <t>16年1-12月</t>
  </si>
  <si>
    <t>17年1-1月</t>
  </si>
  <si>
    <t>17年1-2月</t>
  </si>
  <si>
    <t>17年1-3月</t>
  </si>
  <si>
    <t>17年1-4月</t>
  </si>
  <si>
    <t>17年1-5月</t>
  </si>
  <si>
    <t>17年1-6月</t>
  </si>
  <si>
    <t>17年1-7月</t>
  </si>
  <si>
    <t>17年1-8月</t>
  </si>
  <si>
    <t>17年1-9月</t>
  </si>
  <si>
    <t>17年1-10月</t>
  </si>
  <si>
    <t>17年1-11月</t>
  </si>
  <si>
    <t>17年1-12月</t>
  </si>
  <si>
    <t>HW无季节</t>
  </si>
  <si>
    <t>相对误差</t>
  </si>
  <si>
    <t>BP</t>
  </si>
  <si>
    <t>RBF</t>
  </si>
  <si>
    <t>Elman</t>
  </si>
  <si>
    <t>18年1-1月</t>
  </si>
  <si>
    <t>18年1-2月</t>
  </si>
  <si>
    <t>18年1-3月</t>
  </si>
  <si>
    <t>18年1-4月</t>
  </si>
  <si>
    <t>18年1-5月</t>
  </si>
  <si>
    <t>18年1-6月</t>
  </si>
  <si>
    <t>18年1-7月</t>
  </si>
  <si>
    <t>18年1-8月</t>
  </si>
  <si>
    <t>18年1-9月</t>
  </si>
  <si>
    <t>18年1-10月</t>
  </si>
  <si>
    <t>18年1-11月</t>
  </si>
  <si>
    <t>18年1-12月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</si>
</sst>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sz val="10"/>
      <name val="Microsoft Sans Serif"/>
      <family val="2"/>
    </font>
    <font>
      <b/>
      <sz val="10"/>
      <color indexed="9"/>
      <name val="SimSun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4"/>
        <bgColor indexed="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>
      <alignment vertical="center"/>
    </xf>
    <xf numFmtId="0" fontId="3" fillId="0" borderId="0"/>
    <xf numFmtId="0" fontId="5" fillId="0" borderId="0"/>
  </cellStyleXfs>
  <cellXfs count="14">
    <xf numFmtId="0" fontId="0" fillId="0" borderId="0" xfId="0"/>
    <xf numFmtId="0" fontId="0" fillId="0" borderId="0" xfId="0" applyFont="1" applyFill="1"/>
    <xf numFmtId="0" fontId="0" fillId="0" borderId="0" xfId="0" applyFont="1"/>
    <xf numFmtId="0" fontId="0" fillId="2" borderId="0" xfId="0" applyFont="1" applyFill="1"/>
    <xf numFmtId="0" fontId="0" fillId="0" borderId="0" xfId="1" applyNumberFormat="1" applyFont="1" applyAlignment="1"/>
    <xf numFmtId="0" fontId="0" fillId="0" borderId="0" xfId="0" applyFont="1" applyAlignment="1">
      <alignment vertical="center"/>
    </xf>
    <xf numFmtId="0" fontId="0" fillId="0" borderId="0" xfId="1" applyNumberFormat="1" applyFont="1" applyFill="1" applyAlignment="1"/>
    <xf numFmtId="0" fontId="1" fillId="0" borderId="0" xfId="0" applyNumberFormat="1" applyFont="1"/>
    <xf numFmtId="0" fontId="0" fillId="0" borderId="0" xfId="0" applyAlignment="1">
      <alignment vertical="center"/>
    </xf>
    <xf numFmtId="49" fontId="2" fillId="3" borderId="1" xfId="0" applyNumberFormat="1" applyFont="1" applyFill="1" applyBorder="1" applyAlignment="1">
      <alignment horizontal="left"/>
    </xf>
    <xf numFmtId="1" fontId="0" fillId="0" borderId="0" xfId="0" applyNumberFormat="1" applyFont="1"/>
    <xf numFmtId="0" fontId="0" fillId="0" borderId="2" xfId="0" applyNumberFormat="1" applyFont="1" applyBorder="1"/>
    <xf numFmtId="0" fontId="0" fillId="4" borderId="0" xfId="0" applyFont="1" applyFill="1"/>
    <xf numFmtId="0" fontId="0" fillId="4" borderId="0" xfId="1" applyNumberFormat="1" applyFont="1" applyFill="1" applyAlignment="1"/>
  </cellXfs>
  <cellStyles count="4">
    <cellStyle name="百分比" xfId="1" builtinId="5"/>
    <cellStyle name="常规" xfId="0" builtinId="0"/>
    <cellStyle name="常规 2" xfId="2" xr:uid="{00000000-0005-0000-0000-000002000000}"/>
    <cellStyle name="常规 3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workbookViewId="0">
      <pane xSplit="1" ySplit="1" topLeftCell="B38" activePane="bottomRight" state="frozen"/>
      <selection pane="topRight"/>
      <selection pane="bottomLeft"/>
      <selection pane="bottomRight" activeCell="B53" sqref="B53:F53"/>
    </sheetView>
  </sheetViews>
  <sheetFormatPr defaultColWidth="9" defaultRowHeight="14.4"/>
  <cols>
    <col min="1" max="1" width="11.77734375" style="2" customWidth="1"/>
    <col min="2" max="2" width="15.21875" style="2" customWidth="1"/>
    <col min="3" max="3" width="17.21875" style="2" customWidth="1"/>
    <col min="4" max="4" width="21.109375" style="2" customWidth="1"/>
    <col min="5" max="5" width="30.77734375" style="2" customWidth="1"/>
    <col min="6" max="6" width="26.88671875" style="2" customWidth="1"/>
    <col min="7" max="16384" width="9" style="2"/>
  </cols>
  <sheetData>
    <row r="1" spans="1: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>
      <c r="A2" s="2">
        <v>201512</v>
      </c>
      <c r="B2" s="2">
        <v>4018001720</v>
      </c>
      <c r="C2" s="2">
        <v>202705768</v>
      </c>
      <c r="D2" s="2">
        <v>202705768</v>
      </c>
      <c r="E2" s="2">
        <v>2276582</v>
      </c>
      <c r="F2" s="2">
        <v>29649888</v>
      </c>
    </row>
    <row r="3" spans="1:6">
      <c r="A3" s="2">
        <v>201601</v>
      </c>
      <c r="B3" s="10">
        <f>B4*(10/19)</f>
        <v>236304847.36842105</v>
      </c>
      <c r="C3" s="10">
        <f t="shared" ref="C3:F3" si="0">C4*(10/19)</f>
        <v>6116376.3157894732</v>
      </c>
      <c r="D3" s="10">
        <f t="shared" si="0"/>
        <v>19300857.368421052</v>
      </c>
      <c r="E3" s="10">
        <f t="shared" si="0"/>
        <v>885873.68421052629</v>
      </c>
      <c r="F3" s="10">
        <f t="shared" si="0"/>
        <v>1402625.789473684</v>
      </c>
    </row>
    <row r="4" spans="1:6">
      <c r="A4" s="2">
        <v>201602</v>
      </c>
      <c r="B4" s="2">
        <v>448979210</v>
      </c>
      <c r="C4" s="2">
        <v>11621115</v>
      </c>
      <c r="D4" s="2">
        <v>36671629</v>
      </c>
      <c r="E4" s="2">
        <v>1683160</v>
      </c>
      <c r="F4" s="2">
        <v>2664989</v>
      </c>
    </row>
    <row r="5" spans="1:6">
      <c r="A5" s="2">
        <v>201603</v>
      </c>
      <c r="B5" s="2">
        <v>744103715</v>
      </c>
      <c r="C5" s="2">
        <v>45948547</v>
      </c>
      <c r="D5" s="2">
        <v>48458776</v>
      </c>
      <c r="E5" s="2">
        <v>1681527</v>
      </c>
      <c r="F5" s="2">
        <v>4668003</v>
      </c>
    </row>
    <row r="6" spans="1:6">
      <c r="A6" s="2">
        <v>201604</v>
      </c>
      <c r="B6" s="2">
        <v>996241251</v>
      </c>
      <c r="C6" s="2">
        <v>58907540</v>
      </c>
      <c r="D6" s="2">
        <v>70065843</v>
      </c>
      <c r="E6" s="2">
        <v>1678995</v>
      </c>
      <c r="F6" s="2">
        <v>6470262</v>
      </c>
    </row>
    <row r="7" spans="1:6">
      <c r="A7" s="2">
        <v>201605</v>
      </c>
      <c r="B7" s="2">
        <v>1260975133</v>
      </c>
      <c r="C7" s="2">
        <v>79742782</v>
      </c>
      <c r="D7" s="2">
        <v>87575537</v>
      </c>
      <c r="E7" s="2">
        <v>1691505</v>
      </c>
      <c r="F7" s="2">
        <v>8189655</v>
      </c>
    </row>
    <row r="8" spans="1:6">
      <c r="A8" s="2">
        <v>201606</v>
      </c>
      <c r="B8" s="2">
        <v>1635721795</v>
      </c>
      <c r="C8" s="2">
        <v>129735465</v>
      </c>
      <c r="D8" s="2">
        <v>104828190</v>
      </c>
      <c r="E8" s="2">
        <v>1710684</v>
      </c>
      <c r="F8" s="2">
        <v>10555877</v>
      </c>
    </row>
    <row r="9" spans="1:6">
      <c r="A9" s="2">
        <v>201607</v>
      </c>
      <c r="B9" s="2">
        <v>1905064371</v>
      </c>
      <c r="C9" s="2">
        <v>150968430</v>
      </c>
      <c r="D9" s="2">
        <v>122172242</v>
      </c>
      <c r="E9" s="2">
        <v>1732943</v>
      </c>
      <c r="F9" s="2">
        <v>12527884</v>
      </c>
    </row>
    <row r="10" spans="1:6">
      <c r="A10" s="2">
        <v>201608</v>
      </c>
      <c r="B10" s="2">
        <v>2224761557</v>
      </c>
      <c r="C10" s="2">
        <v>179540861</v>
      </c>
      <c r="D10" s="2">
        <v>137198220</v>
      </c>
      <c r="E10" s="2">
        <v>1789607</v>
      </c>
      <c r="F10" s="2">
        <v>14305461</v>
      </c>
    </row>
    <row r="11" spans="1:6">
      <c r="A11" s="2">
        <v>201609</v>
      </c>
      <c r="B11" s="2">
        <v>2646056265</v>
      </c>
      <c r="C11" s="2">
        <v>214966672</v>
      </c>
      <c r="D11" s="2">
        <v>151132107</v>
      </c>
      <c r="E11" s="2">
        <v>1833874</v>
      </c>
      <c r="F11" s="2">
        <v>17293703</v>
      </c>
    </row>
    <row r="12" spans="1:6">
      <c r="A12" s="2">
        <v>201610</v>
      </c>
      <c r="B12" s="2">
        <v>3002406305</v>
      </c>
      <c r="C12" s="2">
        <v>244218413</v>
      </c>
      <c r="D12" s="2">
        <v>173383085</v>
      </c>
      <c r="E12" s="2">
        <v>1855639</v>
      </c>
      <c r="F12" s="2">
        <v>19371801</v>
      </c>
    </row>
    <row r="13" spans="1:6">
      <c r="A13" s="2">
        <v>201611</v>
      </c>
      <c r="B13" s="2">
        <v>3497324006</v>
      </c>
      <c r="C13" s="2">
        <v>289658672</v>
      </c>
      <c r="D13" s="2">
        <v>192557008</v>
      </c>
      <c r="E13" s="2">
        <v>1903683</v>
      </c>
      <c r="F13" s="2">
        <v>21446645</v>
      </c>
    </row>
    <row r="14" spans="1:6">
      <c r="A14" s="2">
        <v>201612</v>
      </c>
      <c r="B14" s="2">
        <f>43741.9815102747*100000</f>
        <v>4374198151.0274706</v>
      </c>
      <c r="C14" s="10">
        <f>3679.45508489783*100000</f>
        <v>367945508.48978299</v>
      </c>
      <c r="D14" s="2">
        <f>2262.95556972921*100000</f>
        <v>226295556.97292098</v>
      </c>
      <c r="E14" s="10">
        <f>226.037460647559*10000</f>
        <v>2260374.6064755898</v>
      </c>
      <c r="F14" s="10">
        <f>257.689202020344*100000</f>
        <v>25768920.202034399</v>
      </c>
    </row>
    <row r="15" spans="1:6">
      <c r="A15" s="2">
        <v>201701</v>
      </c>
      <c r="B15" s="10">
        <f>B16*(18/37)</f>
        <v>273963933.72972977</v>
      </c>
      <c r="C15" s="10">
        <f t="shared" ref="C15:F15" si="1">C16*(18/37)</f>
        <v>13033961.513513515</v>
      </c>
      <c r="D15" s="10">
        <f t="shared" si="1"/>
        <v>22609365.567567568</v>
      </c>
      <c r="E15" s="10">
        <f t="shared" si="1"/>
        <v>943782.32432432438</v>
      </c>
      <c r="F15" s="10">
        <f t="shared" si="1"/>
        <v>1643688.4864864866</v>
      </c>
    </row>
    <row r="16" spans="1:6">
      <c r="A16" s="2">
        <v>201702</v>
      </c>
      <c r="B16" s="2">
        <v>563148086</v>
      </c>
      <c r="C16" s="2">
        <v>26792032</v>
      </c>
      <c r="D16" s="2">
        <v>46474807</v>
      </c>
      <c r="E16" s="11">
        <v>1939997</v>
      </c>
      <c r="F16" s="2">
        <v>3378693</v>
      </c>
    </row>
    <row r="17" spans="1:6">
      <c r="A17" s="2">
        <v>201703</v>
      </c>
      <c r="B17" s="2">
        <v>922337961</v>
      </c>
      <c r="C17" s="2">
        <v>57641486</v>
      </c>
      <c r="D17" s="2">
        <v>64346877</v>
      </c>
      <c r="E17" s="2">
        <v>1947440</v>
      </c>
      <c r="F17" s="2">
        <v>5516314</v>
      </c>
    </row>
    <row r="18" spans="1:6">
      <c r="A18" s="2" t="s">
        <v>6</v>
      </c>
      <c r="B18" s="2">
        <v>821470553</v>
      </c>
      <c r="C18" s="2">
        <v>46562160</v>
      </c>
      <c r="D18" s="2">
        <v>52681351</v>
      </c>
      <c r="E18" s="2">
        <v>1933232</v>
      </c>
      <c r="F18" s="2">
        <v>5061917</v>
      </c>
    </row>
    <row r="19" spans="1:6">
      <c r="B19" s="2">
        <f>B17/B18</f>
        <v>1.1227888298997859</v>
      </c>
      <c r="C19" s="2">
        <f t="shared" ref="C19:F19" si="2">C17/C18</f>
        <v>1.2379469938679821</v>
      </c>
      <c r="D19" s="2">
        <f t="shared" si="2"/>
        <v>1.2214355892277706</v>
      </c>
      <c r="E19" s="2">
        <f t="shared" si="2"/>
        <v>1.0073493507245896</v>
      </c>
      <c r="F19" s="2">
        <f t="shared" si="2"/>
        <v>1.0897677697994652</v>
      </c>
    </row>
    <row r="20" spans="1:6">
      <c r="A20" s="2">
        <v>201704</v>
      </c>
      <c r="B20" s="2">
        <v>1219368300</v>
      </c>
      <c r="C20" s="2">
        <v>79232837</v>
      </c>
      <c r="D20" s="2">
        <v>83193832</v>
      </c>
      <c r="E20" s="2">
        <v>1961949</v>
      </c>
      <c r="F20" s="2">
        <v>7475884</v>
      </c>
    </row>
    <row r="21" spans="1:6">
      <c r="A21" s="2" t="s">
        <v>7</v>
      </c>
      <c r="B21" s="2">
        <v>1103891299</v>
      </c>
      <c r="C21" s="2">
        <v>64173833</v>
      </c>
      <c r="D21" s="2">
        <v>76298598</v>
      </c>
      <c r="E21" s="2">
        <v>1937933</v>
      </c>
      <c r="F21" s="2">
        <v>6987806</v>
      </c>
    </row>
    <row r="22" spans="1:6">
      <c r="B22" s="2">
        <f>B20/B21</f>
        <v>1.1046090327051306</v>
      </c>
      <c r="C22" s="2">
        <f t="shared" ref="C22:F22" si="3">C20/C21</f>
        <v>1.2346595691112918</v>
      </c>
      <c r="D22" s="2">
        <f t="shared" si="3"/>
        <v>1.0903716998836597</v>
      </c>
      <c r="E22" s="2">
        <f t="shared" si="3"/>
        <v>1.0123925852957765</v>
      </c>
      <c r="F22" s="2">
        <f t="shared" si="3"/>
        <v>1.0698471022235019</v>
      </c>
    </row>
    <row r="23" spans="1:6">
      <c r="A23" s="2">
        <v>201705</v>
      </c>
      <c r="B23" s="2">
        <v>1550541286</v>
      </c>
      <c r="C23" s="2">
        <v>110803689</v>
      </c>
      <c r="D23" s="2">
        <v>104460833</v>
      </c>
      <c r="E23" s="2">
        <v>1952115</v>
      </c>
      <c r="F23" s="2">
        <v>9551637</v>
      </c>
    </row>
    <row r="24" spans="1:6">
      <c r="A24" s="2" t="s">
        <v>8</v>
      </c>
      <c r="B24" s="2">
        <v>1398444793</v>
      </c>
      <c r="C24" s="2">
        <v>85691990</v>
      </c>
      <c r="D24" s="2">
        <v>95945755</v>
      </c>
      <c r="E24" s="2">
        <v>1951083</v>
      </c>
      <c r="F24" s="2">
        <v>8809895</v>
      </c>
    </row>
    <row r="25" spans="1:6">
      <c r="B25" s="2">
        <f>B23/B24</f>
        <v>1.1087611708101228</v>
      </c>
      <c r="C25" s="2">
        <f t="shared" ref="C25:F25" si="4">C23/C24</f>
        <v>1.2930460478278074</v>
      </c>
      <c r="D25" s="2">
        <f t="shared" si="4"/>
        <v>1.0887488769044551</v>
      </c>
      <c r="E25" s="2">
        <f t="shared" si="4"/>
        <v>1.0005289370057553</v>
      </c>
      <c r="F25" s="2">
        <f t="shared" si="4"/>
        <v>1.0841941930068406</v>
      </c>
    </row>
    <row r="27" spans="1:6">
      <c r="A27" s="2">
        <v>2016</v>
      </c>
      <c r="B27" s="2">
        <v>4303977444</v>
      </c>
      <c r="C27" s="2">
        <v>370837626</v>
      </c>
      <c r="D27" s="2">
        <v>221118459</v>
      </c>
      <c r="E27" s="2">
        <v>20013736</v>
      </c>
      <c r="F27" s="2">
        <v>24214489</v>
      </c>
    </row>
    <row r="28" spans="1:6">
      <c r="A28" s="2" t="s">
        <v>9</v>
      </c>
      <c r="B28" s="2">
        <v>4001673485</v>
      </c>
      <c r="C28" s="2">
        <v>339989296</v>
      </c>
      <c r="D28" s="2">
        <v>202034020</v>
      </c>
      <c r="E28" s="2">
        <v>17892698</v>
      </c>
      <c r="F28" s="2">
        <v>29592569</v>
      </c>
    </row>
    <row r="29" spans="1:6">
      <c r="B29" s="2">
        <f>B27/B28</f>
        <v>1.0755443841515719</v>
      </c>
      <c r="C29" s="2">
        <f>C27/C28</f>
        <v>1.09073323884879</v>
      </c>
      <c r="D29" s="2">
        <f t="shared" ref="D29:F29" si="5">D27/D28</f>
        <v>1.0944615119770422</v>
      </c>
      <c r="E29" s="2">
        <f t="shared" si="5"/>
        <v>1.118542100246704</v>
      </c>
      <c r="F29" s="2">
        <f t="shared" si="5"/>
        <v>0.81826248339574714</v>
      </c>
    </row>
    <row r="31" spans="1:6">
      <c r="A31" s="2">
        <v>201706</v>
      </c>
      <c r="B31" s="2">
        <v>2026045800</v>
      </c>
      <c r="C31" s="2">
        <v>190075981</v>
      </c>
      <c r="D31" s="2">
        <v>126202895</v>
      </c>
      <c r="E31" s="2">
        <v>1956489</v>
      </c>
      <c r="F31" s="2">
        <v>12409196</v>
      </c>
    </row>
    <row r="32" spans="1:6">
      <c r="A32" s="2" t="s">
        <v>10</v>
      </c>
      <c r="B32" s="2">
        <v>1814905553</v>
      </c>
      <c r="C32" s="2">
        <v>140950293</v>
      </c>
      <c r="D32" s="2">
        <v>114362769</v>
      </c>
      <c r="E32" s="2">
        <v>1958659</v>
      </c>
      <c r="F32" s="2">
        <v>11512560</v>
      </c>
    </row>
    <row r="33" spans="1:6">
      <c r="B33" s="2">
        <f>B31/B32</f>
        <v>1.1163367684070336</v>
      </c>
      <c r="C33" s="2">
        <f t="shared" ref="C33:F33" si="6">C31/C32</f>
        <v>1.3485320034063355</v>
      </c>
      <c r="D33" s="2">
        <f t="shared" si="6"/>
        <v>1.1035312987218768</v>
      </c>
      <c r="E33" s="2">
        <f t="shared" si="6"/>
        <v>0.99889209913517363</v>
      </c>
      <c r="F33" s="2">
        <f t="shared" si="6"/>
        <v>1.0778832857331471</v>
      </c>
    </row>
    <row r="35" spans="1:6">
      <c r="A35" s="2">
        <v>201707</v>
      </c>
      <c r="B35" s="2">
        <v>2360434396</v>
      </c>
      <c r="C35" s="2">
        <v>217781884</v>
      </c>
      <c r="D35" s="2">
        <v>151827443</v>
      </c>
      <c r="E35" s="2">
        <v>1989078</v>
      </c>
      <c r="F35" s="2">
        <v>14374433</v>
      </c>
    </row>
    <row r="36" spans="1:6">
      <c r="A36" s="2" t="s">
        <v>11</v>
      </c>
      <c r="B36" s="2">
        <v>2120123450</v>
      </c>
      <c r="C36" s="2">
        <v>164877591</v>
      </c>
      <c r="D36" s="2">
        <v>133818517</v>
      </c>
      <c r="E36" s="2">
        <v>1985923</v>
      </c>
      <c r="F36" s="2">
        <v>13457959</v>
      </c>
    </row>
    <row r="37" spans="1:6">
      <c r="B37" s="2">
        <f>B35/B36</f>
        <v>1.113347619451122</v>
      </c>
      <c r="C37" s="2">
        <f t="shared" ref="C37:F37" si="7">C35/C36</f>
        <v>1.3208701235815605</v>
      </c>
      <c r="D37" s="2">
        <f t="shared" si="7"/>
        <v>1.1345772349278089</v>
      </c>
      <c r="E37" s="2">
        <f t="shared" si="7"/>
        <v>1.0015886819378192</v>
      </c>
      <c r="F37" s="2">
        <f t="shared" si="7"/>
        <v>1.0680990334418465</v>
      </c>
    </row>
    <row r="39" spans="1:6">
      <c r="A39" s="2">
        <v>201708</v>
      </c>
      <c r="B39" s="2">
        <v>2735527534</v>
      </c>
      <c r="C39" s="2">
        <v>245119970</v>
      </c>
      <c r="D39" s="2">
        <v>166356461</v>
      </c>
      <c r="E39" s="2">
        <v>2004161</v>
      </c>
      <c r="F39" s="2">
        <v>16677864</v>
      </c>
    </row>
    <row r="40" spans="1:6">
      <c r="A40" s="2" t="s">
        <v>12</v>
      </c>
      <c r="B40" s="2">
        <v>2464113692</v>
      </c>
      <c r="C40" s="2">
        <v>194148133</v>
      </c>
      <c r="D40" s="2">
        <v>148236830</v>
      </c>
      <c r="E40" s="2">
        <v>1995667</v>
      </c>
      <c r="F40" s="2">
        <v>15365529</v>
      </c>
    </row>
    <row r="41" spans="1:6">
      <c r="B41" s="2">
        <f>B39/B40</f>
        <v>1.1101466392890771</v>
      </c>
      <c r="C41" s="2">
        <f t="shared" ref="C41:F41" si="8">C39/C40</f>
        <v>1.262540958866702</v>
      </c>
      <c r="D41" s="2">
        <f t="shared" si="8"/>
        <v>1.1222343394688081</v>
      </c>
      <c r="E41" s="2">
        <f t="shared" si="8"/>
        <v>1.0042562211030197</v>
      </c>
      <c r="F41" s="2">
        <f t="shared" si="8"/>
        <v>1.0854077331148182</v>
      </c>
    </row>
    <row r="43" spans="1:6">
      <c r="A43" s="2">
        <v>201709</v>
      </c>
      <c r="B43" s="2">
        <v>3169292950</v>
      </c>
      <c r="C43" s="2">
        <v>296704678</v>
      </c>
      <c r="D43" s="2">
        <v>182679704</v>
      </c>
      <c r="E43" s="2">
        <v>2012194</v>
      </c>
      <c r="F43" s="2">
        <v>19057651</v>
      </c>
    </row>
    <row r="44" spans="1:6">
      <c r="A44" s="2" t="s">
        <v>13</v>
      </c>
      <c r="B44" s="2">
        <v>2852468382</v>
      </c>
      <c r="C44" s="2">
        <v>222831962</v>
      </c>
      <c r="D44" s="2">
        <v>161382881</v>
      </c>
      <c r="E44" s="2">
        <v>2000789</v>
      </c>
      <c r="F44" s="2">
        <v>17890789</v>
      </c>
    </row>
    <row r="45" spans="1:6">
      <c r="B45" s="2">
        <f>B43/B44</f>
        <v>1.1110703172029059</v>
      </c>
      <c r="C45" s="2">
        <f t="shared" ref="C45:F45" si="9">C43/C44</f>
        <v>1.3315175944104465</v>
      </c>
      <c r="D45" s="2">
        <f t="shared" si="9"/>
        <v>1.1319645731197474</v>
      </c>
      <c r="E45" s="2">
        <f t="shared" si="9"/>
        <v>1.0057002512508815</v>
      </c>
      <c r="F45" s="2">
        <f t="shared" si="9"/>
        <v>1.0652213829138559</v>
      </c>
    </row>
    <row r="47" spans="1:6">
      <c r="A47" s="2">
        <v>201710</v>
      </c>
      <c r="B47" s="2">
        <v>3549002520</v>
      </c>
      <c r="C47" s="2">
        <v>324445487</v>
      </c>
      <c r="D47" s="2">
        <v>204234908</v>
      </c>
      <c r="E47" s="2">
        <v>2024653</v>
      </c>
      <c r="F47" s="2">
        <v>21884841</v>
      </c>
    </row>
    <row r="48" spans="1:6">
      <c r="A48" s="2" t="s">
        <v>14</v>
      </c>
      <c r="B48" s="2">
        <v>3215250111</v>
      </c>
      <c r="C48" s="2">
        <v>251489119</v>
      </c>
      <c r="D48" s="2">
        <v>183956629</v>
      </c>
      <c r="E48" s="2">
        <v>2013602</v>
      </c>
      <c r="F48" s="2">
        <v>20072435</v>
      </c>
    </row>
    <row r="49" spans="1:6">
      <c r="B49" s="2">
        <f>B47/B48</f>
        <v>1.1038029383338384</v>
      </c>
      <c r="C49" s="2">
        <f t="shared" ref="C49:F49" si="10">C47/C48</f>
        <v>1.2900975131254089</v>
      </c>
      <c r="D49" s="2">
        <f t="shared" si="10"/>
        <v>1.1102340215203661</v>
      </c>
      <c r="E49" s="2">
        <f t="shared" si="10"/>
        <v>1.005488174922353</v>
      </c>
      <c r="F49" s="2">
        <f t="shared" si="10"/>
        <v>1.09029328031203</v>
      </c>
    </row>
    <row r="51" spans="1:6">
      <c r="A51" s="2">
        <v>201711</v>
      </c>
      <c r="B51" s="2">
        <v>4023627310</v>
      </c>
      <c r="C51" s="2">
        <v>366389133</v>
      </c>
      <c r="D51" s="2">
        <v>218714458</v>
      </c>
      <c r="E51" s="2">
        <v>2018005</v>
      </c>
      <c r="F51" s="2">
        <v>24271254</v>
      </c>
    </row>
    <row r="52" spans="1:6">
      <c r="A52" s="2" t="s">
        <v>15</v>
      </c>
      <c r="B52" s="2">
        <v>3657613130</v>
      </c>
      <c r="C52" s="2">
        <v>288623241</v>
      </c>
      <c r="D52" s="2">
        <v>199763370</v>
      </c>
      <c r="E52" s="2">
        <v>2010490</v>
      </c>
      <c r="F52" s="2">
        <v>21918231</v>
      </c>
    </row>
    <row r="53" spans="1:6">
      <c r="B53" s="2">
        <f>B51/B52</f>
        <v>1.1000691344303</v>
      </c>
      <c r="C53" s="2">
        <f t="shared" ref="C53:F53" si="11">C51/C52</f>
        <v>1.2694373874070661</v>
      </c>
      <c r="D53" s="2">
        <f t="shared" si="11"/>
        <v>1.0948676826987851</v>
      </c>
      <c r="E53" s="2">
        <f t="shared" si="11"/>
        <v>1.0037378947420779</v>
      </c>
      <c r="F53" s="2">
        <f t="shared" si="11"/>
        <v>1.1073546035717938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3"/>
  <sheetViews>
    <sheetView workbookViewId="0">
      <pane xSplit="1" ySplit="1" topLeftCell="B64" activePane="bottomRight" state="frozen"/>
      <selection pane="topRight"/>
      <selection pane="bottomLeft"/>
      <selection pane="bottomRight" activeCell="R97" sqref="R66:R97"/>
    </sheetView>
  </sheetViews>
  <sheetFormatPr defaultColWidth="9" defaultRowHeight="14.4"/>
  <cols>
    <col min="1" max="1" width="11.109375" customWidth="1"/>
    <col min="2" max="2" width="12.77734375" bestFit="1" customWidth="1"/>
    <col min="8" max="8" width="15.33203125" customWidth="1"/>
    <col min="9" max="9" width="12.77734375" customWidth="1"/>
    <col min="10" max="10" width="12.109375" customWidth="1"/>
    <col min="11" max="11" width="11.21875" customWidth="1"/>
    <col min="12" max="12" width="11.7773437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>
      <c r="A2" t="s">
        <v>21</v>
      </c>
      <c r="B2">
        <v>1.07239628198384</v>
      </c>
      <c r="C2">
        <v>1.44504991033059</v>
      </c>
      <c r="D2">
        <v>0.989098819063988</v>
      </c>
      <c r="E2">
        <v>1.0252185349144201</v>
      </c>
      <c r="F2">
        <v>1.0262877770424701</v>
      </c>
    </row>
    <row r="3" spans="1:6">
      <c r="A3" t="s">
        <v>22</v>
      </c>
      <c r="B3">
        <v>1.07239628198384</v>
      </c>
      <c r="C3">
        <v>1.44504991033059</v>
      </c>
      <c r="D3">
        <v>0.989098819063989</v>
      </c>
      <c r="E3">
        <v>1.0252185349144201</v>
      </c>
      <c r="F3">
        <v>1.0262877770424701</v>
      </c>
    </row>
    <row r="4" spans="1:6">
      <c r="A4" t="s">
        <v>23</v>
      </c>
      <c r="B4">
        <v>1.03287953059093</v>
      </c>
      <c r="C4">
        <v>0.99817016888659904</v>
      </c>
      <c r="D4">
        <v>0.98302101290881905</v>
      </c>
      <c r="E4">
        <v>1.02565327093133</v>
      </c>
      <c r="F4">
        <v>1.01048056453848</v>
      </c>
    </row>
    <row r="5" spans="1:6">
      <c r="A5" t="s">
        <v>24</v>
      </c>
      <c r="B5">
        <v>1.03866380466617</v>
      </c>
      <c r="C5">
        <v>1.19613085585963</v>
      </c>
      <c r="D5">
        <v>0.92592948150763199</v>
      </c>
      <c r="E5">
        <v>1.0264313300412899</v>
      </c>
      <c r="F5">
        <v>1.0004030979396701</v>
      </c>
    </row>
    <row r="6" spans="1:6">
      <c r="A6" t="s">
        <v>25</v>
      </c>
      <c r="B6">
        <v>1.03387694522846</v>
      </c>
      <c r="C6">
        <v>1.1823324626339899</v>
      </c>
      <c r="D6">
        <v>0.95835789632261004</v>
      </c>
      <c r="E6">
        <v>1.0203462449053899</v>
      </c>
      <c r="F6">
        <v>1.0040565312865599</v>
      </c>
    </row>
    <row r="7" spans="1:6">
      <c r="A7" t="s">
        <v>26</v>
      </c>
      <c r="B7">
        <v>1.04689689047139</v>
      </c>
      <c r="C7">
        <v>1.15239813489902</v>
      </c>
      <c r="D7">
        <v>0.877484853263517</v>
      </c>
      <c r="E7">
        <v>1.01837705973264</v>
      </c>
      <c r="F7">
        <v>1.02078514595384</v>
      </c>
    </row>
    <row r="8" spans="1:6">
      <c r="A8" t="s">
        <v>27</v>
      </c>
      <c r="B8">
        <v>1.0541289425026401</v>
      </c>
      <c r="C8">
        <v>1.13229086159173</v>
      </c>
      <c r="D8">
        <v>0.90522852984966895</v>
      </c>
      <c r="E8">
        <v>1.0003879482501501</v>
      </c>
      <c r="F8">
        <v>1.0207599281269499</v>
      </c>
    </row>
    <row r="9" spans="1:6">
      <c r="A9" t="s">
        <v>28</v>
      </c>
      <c r="B9">
        <v>1.0533307368313301</v>
      </c>
      <c r="C9">
        <v>1.0839248482856501</v>
      </c>
      <c r="D9">
        <v>0.89362588429289402</v>
      </c>
      <c r="E9">
        <v>0.99363850752466099</v>
      </c>
      <c r="F9">
        <v>1.0111408523396901</v>
      </c>
    </row>
    <row r="10" spans="1:6">
      <c r="A10" t="s">
        <v>29</v>
      </c>
      <c r="B10">
        <v>1.05652770592191</v>
      </c>
      <c r="C10">
        <v>1.12406598419113</v>
      </c>
      <c r="D10">
        <v>0.90766181359091203</v>
      </c>
      <c r="E10">
        <v>0.98445390186088599</v>
      </c>
      <c r="F10">
        <v>1.02528879034203</v>
      </c>
    </row>
    <row r="11" spans="1:6">
      <c r="A11" t="s">
        <v>30</v>
      </c>
      <c r="B11">
        <v>1.0586569373034</v>
      </c>
      <c r="C11">
        <v>1.1325618924707701</v>
      </c>
      <c r="D11">
        <v>0.92337393320739902</v>
      </c>
      <c r="E11">
        <v>0.98323910241387402</v>
      </c>
      <c r="F11">
        <v>1.0475345817452499</v>
      </c>
    </row>
    <row r="12" spans="1:6">
      <c r="A12" t="s">
        <v>31</v>
      </c>
      <c r="B12">
        <v>1.06608704975986</v>
      </c>
      <c r="C12">
        <v>1.17260918304064</v>
      </c>
      <c r="D12">
        <v>0.96407219288512402</v>
      </c>
      <c r="E12">
        <v>0.98285559824242597</v>
      </c>
      <c r="F12">
        <v>1.03035027388044</v>
      </c>
    </row>
    <row r="13" spans="1:6">
      <c r="A13" t="s">
        <v>32</v>
      </c>
      <c r="B13">
        <v>1.0646594140952601</v>
      </c>
      <c r="C13">
        <v>1.1525855377556999</v>
      </c>
      <c r="D13">
        <v>0.94372306304626097</v>
      </c>
      <c r="E13">
        <v>0.98304735032815005</v>
      </c>
      <c r="F13">
        <v>1.03584313085837</v>
      </c>
    </row>
    <row r="14" spans="1:6">
      <c r="A14" t="s">
        <v>33</v>
      </c>
      <c r="B14">
        <v>1.0922505217659999</v>
      </c>
      <c r="C14">
        <v>1.74356106430318</v>
      </c>
      <c r="D14">
        <v>1.1980813324284201</v>
      </c>
      <c r="E14">
        <v>0.99482003280903197</v>
      </c>
      <c r="F14">
        <v>1.03382664546757</v>
      </c>
    </row>
    <row r="15" spans="1:6">
      <c r="A15" t="s">
        <v>34</v>
      </c>
      <c r="B15">
        <v>1.0922505217659999</v>
      </c>
      <c r="C15">
        <v>1.74356106430318</v>
      </c>
      <c r="D15">
        <v>1.1980813324284201</v>
      </c>
      <c r="E15">
        <v>0.99482003280903197</v>
      </c>
      <c r="F15">
        <v>1.03382664546757</v>
      </c>
    </row>
    <row r="16" spans="1:6">
      <c r="A16" t="s">
        <v>35</v>
      </c>
      <c r="B16">
        <v>1.0638504529053501</v>
      </c>
      <c r="C16">
        <v>1.23411830368588</v>
      </c>
      <c r="D16">
        <v>1.12780290132796</v>
      </c>
      <c r="E16">
        <v>1.0022324156967599</v>
      </c>
      <c r="F16">
        <v>1.1009375312049401</v>
      </c>
    </row>
    <row r="17" spans="1:6">
      <c r="A17" t="s">
        <v>36</v>
      </c>
      <c r="B17">
        <v>1.0690821086984601</v>
      </c>
      <c r="C17">
        <v>1.1742661433213799</v>
      </c>
      <c r="D17">
        <v>1.1952196974214599</v>
      </c>
      <c r="E17">
        <v>1.00503516967354</v>
      </c>
      <c r="F17">
        <v>1.02902655188878</v>
      </c>
    </row>
    <row r="18" spans="1:6">
      <c r="A18" t="s">
        <v>37</v>
      </c>
      <c r="B18">
        <v>1.08738844522168</v>
      </c>
      <c r="C18">
        <v>1.3096208167760901</v>
      </c>
      <c r="D18">
        <v>1.11177971152071</v>
      </c>
      <c r="E18">
        <v>0.964864160078856</v>
      </c>
      <c r="F18">
        <v>1.0506818713813999</v>
      </c>
    </row>
    <row r="19" spans="1:6">
      <c r="A19" t="s">
        <v>38</v>
      </c>
      <c r="B19">
        <v>1.0973962043316501</v>
      </c>
      <c r="C19">
        <v>1.2419955205875499</v>
      </c>
      <c r="D19">
        <v>1.20491645951577</v>
      </c>
      <c r="E19">
        <v>1.0029605462303199</v>
      </c>
      <c r="F19">
        <v>1.03881957590342</v>
      </c>
    </row>
    <row r="20" spans="1:6">
      <c r="A20" t="s">
        <v>39</v>
      </c>
      <c r="B20">
        <v>1.10266294323467</v>
      </c>
      <c r="C20">
        <v>1.2350629465168499</v>
      </c>
      <c r="D20">
        <v>1.1897752748161201</v>
      </c>
      <c r="E20">
        <v>1.0115505687770101</v>
      </c>
      <c r="F20">
        <v>1.0321642082682401</v>
      </c>
    </row>
    <row r="21" spans="1:6">
      <c r="A21" t="s">
        <v>40</v>
      </c>
      <c r="B21">
        <v>1.10074575384678</v>
      </c>
      <c r="C21">
        <v>1.3001899199323299</v>
      </c>
      <c r="D21">
        <v>1.18909606547863</v>
      </c>
      <c r="E21">
        <v>1.01133415240294</v>
      </c>
      <c r="F21">
        <v>1.0023540616695601</v>
      </c>
    </row>
    <row r="22" spans="1:6">
      <c r="A22" t="s">
        <v>41</v>
      </c>
      <c r="B22">
        <v>1.1011508577302</v>
      </c>
      <c r="C22">
        <v>1.2344712206920501</v>
      </c>
      <c r="D22">
        <v>1.18635127053651</v>
      </c>
      <c r="E22">
        <v>1.0159824857319</v>
      </c>
      <c r="F22">
        <v>0.98768089481204102</v>
      </c>
    </row>
    <row r="23" spans="1:6">
      <c r="A23" t="s">
        <v>42</v>
      </c>
      <c r="B23">
        <v>1.1032848685938099</v>
      </c>
      <c r="C23">
        <v>1.2189825738987801</v>
      </c>
      <c r="D23">
        <v>1.1819399231505701</v>
      </c>
      <c r="E23">
        <v>1.01394777434202</v>
      </c>
      <c r="F23">
        <v>0.96667931371272098</v>
      </c>
    </row>
    <row r="24" spans="1:6">
      <c r="A24" t="s">
        <v>43</v>
      </c>
      <c r="B24">
        <v>1.09317233706355</v>
      </c>
      <c r="C24">
        <v>1.10277755121111</v>
      </c>
      <c r="D24">
        <v>1.15429517258767</v>
      </c>
      <c r="E24">
        <v>1.0064945388325599</v>
      </c>
      <c r="F24">
        <v>0.97722067062134899</v>
      </c>
    </row>
    <row r="25" spans="1:6">
      <c r="A25" t="s">
        <v>44</v>
      </c>
      <c r="B25">
        <v>1.0964620682742801</v>
      </c>
      <c r="C25">
        <v>1.16088006255494</v>
      </c>
      <c r="D25">
        <v>1.1681175478691199</v>
      </c>
      <c r="E25">
        <v>1.0102211565872901</v>
      </c>
      <c r="F25">
        <v>0.97825008725682905</v>
      </c>
    </row>
    <row r="26" spans="1:6">
      <c r="A26" t="s">
        <v>45</v>
      </c>
      <c r="B26">
        <v>1.09442275694453</v>
      </c>
      <c r="C26">
        <v>1.2677303506859501</v>
      </c>
      <c r="D26">
        <v>1.03627672161218</v>
      </c>
      <c r="E26">
        <v>0.995221382496002</v>
      </c>
      <c r="F26">
        <v>0.98940901659966396</v>
      </c>
    </row>
    <row r="27" spans="1:6">
      <c r="A27" t="s">
        <v>46</v>
      </c>
      <c r="B27">
        <v>1.09442275694453</v>
      </c>
      <c r="C27">
        <v>1.2677303506859501</v>
      </c>
      <c r="D27">
        <v>1.03627672161218</v>
      </c>
      <c r="E27">
        <v>0.995221382496002</v>
      </c>
      <c r="F27">
        <v>0.98940901659966396</v>
      </c>
    </row>
    <row r="28" spans="1:6">
      <c r="A28" t="s">
        <v>47</v>
      </c>
      <c r="B28">
        <v>1.0642852889526599</v>
      </c>
      <c r="C28">
        <v>1.1980465600672801</v>
      </c>
      <c r="D28">
        <v>1.03668036612606</v>
      </c>
      <c r="E28">
        <v>0.99339821389260197</v>
      </c>
      <c r="F28">
        <v>0.875675706973293</v>
      </c>
    </row>
    <row r="29" spans="1:6">
      <c r="A29" t="s">
        <v>48</v>
      </c>
      <c r="B29">
        <v>1.03859518790162</v>
      </c>
      <c r="C29">
        <v>1.10879957898032</v>
      </c>
      <c r="D29">
        <v>1.0057537082166601</v>
      </c>
      <c r="E29">
        <v>0.99232858507724897</v>
      </c>
      <c r="F29">
        <v>0.86235819175475503</v>
      </c>
    </row>
    <row r="30" spans="1:6">
      <c r="A30" t="s">
        <v>49</v>
      </c>
      <c r="B30">
        <v>1.0446558956119001</v>
      </c>
      <c r="C30">
        <v>1.09711424906348</v>
      </c>
      <c r="D30">
        <v>1.0147830883826401</v>
      </c>
      <c r="E30">
        <v>0.99016664108333596</v>
      </c>
      <c r="F30">
        <v>0.85731507977925503</v>
      </c>
    </row>
    <row r="31" spans="1:6">
      <c r="A31" t="s">
        <v>50</v>
      </c>
      <c r="B31">
        <v>1.04382846309207</v>
      </c>
      <c r="C31">
        <v>1.1000142875771901</v>
      </c>
      <c r="D31">
        <v>1.0248681827242101</v>
      </c>
      <c r="E31">
        <v>0.99331044932137202</v>
      </c>
      <c r="F31">
        <v>0.838563317188454</v>
      </c>
    </row>
    <row r="32" spans="1:6">
      <c r="A32" t="s">
        <v>51</v>
      </c>
      <c r="B32">
        <v>1.03373605061194</v>
      </c>
      <c r="C32">
        <v>1.13005996782232</v>
      </c>
      <c r="D32">
        <v>1.02623372525196</v>
      </c>
      <c r="E32">
        <v>0.98618639643639505</v>
      </c>
      <c r="F32">
        <v>0.85032686907080302</v>
      </c>
    </row>
    <row r="33" spans="1:8">
      <c r="A33" t="s">
        <v>52</v>
      </c>
      <c r="B33">
        <v>1.0343487664642801</v>
      </c>
      <c r="C33">
        <v>1.08407041776359</v>
      </c>
      <c r="D33">
        <v>1.0286300892189399</v>
      </c>
      <c r="E33">
        <v>0.98458448655256003</v>
      </c>
      <c r="F33">
        <v>0.81547097687609504</v>
      </c>
    </row>
    <row r="34" spans="1:8">
      <c r="A34" t="s">
        <v>53</v>
      </c>
      <c r="B34">
        <v>1.02937214404935</v>
      </c>
      <c r="C34">
        <v>1.0832389618140601</v>
      </c>
      <c r="D34">
        <v>1.03053980108526</v>
      </c>
      <c r="E34">
        <v>0.98424135663567902</v>
      </c>
      <c r="F34">
        <v>0.821911299918065</v>
      </c>
    </row>
    <row r="35" spans="1:8">
      <c r="A35" t="s">
        <v>54</v>
      </c>
      <c r="B35">
        <v>1.01798460469726</v>
      </c>
      <c r="C35">
        <v>1.1250700591403999</v>
      </c>
      <c r="D35">
        <v>1.03157649588362</v>
      </c>
      <c r="E35">
        <v>0.980948983446151</v>
      </c>
      <c r="F35">
        <v>0.83845980102280804</v>
      </c>
    </row>
    <row r="36" spans="1:8">
      <c r="A36" t="s">
        <v>55</v>
      </c>
      <c r="B36">
        <v>1.02530142744486</v>
      </c>
      <c r="C36">
        <v>1.2003744090647199</v>
      </c>
      <c r="D36">
        <v>1.04300928167312</v>
      </c>
      <c r="E36">
        <v>0.99034096139056904</v>
      </c>
      <c r="F36">
        <v>0.83400954426910401</v>
      </c>
    </row>
    <row r="37" spans="1:8">
      <c r="A37" t="s">
        <v>56</v>
      </c>
      <c r="B37">
        <v>1.0347758355310199</v>
      </c>
      <c r="C37">
        <v>1.0880864107367501</v>
      </c>
      <c r="D37">
        <v>1.0157126811849899</v>
      </c>
      <c r="E37">
        <v>0.99525376723539805</v>
      </c>
      <c r="F37">
        <v>0.80433002292556799</v>
      </c>
    </row>
    <row r="38" spans="1:8">
      <c r="A38" t="s">
        <v>57</v>
      </c>
      <c r="B38">
        <v>1.00763327175452</v>
      </c>
      <c r="C38" s="7">
        <v>0.51126898050302505</v>
      </c>
      <c r="D38" s="7">
        <v>1.0653039748972499</v>
      </c>
      <c r="E38" s="7">
        <v>0.99506125836819304</v>
      </c>
      <c r="F38">
        <v>0.70196350406877095</v>
      </c>
      <c r="H38" s="7"/>
    </row>
    <row r="39" spans="1:8">
      <c r="A39" t="s">
        <v>58</v>
      </c>
      <c r="B39">
        <v>1.00763327175452</v>
      </c>
      <c r="C39" s="7">
        <v>0.51126898050302505</v>
      </c>
      <c r="D39" s="7">
        <v>1.0653039748972499</v>
      </c>
      <c r="E39" s="7">
        <v>0.99506125836819304</v>
      </c>
      <c r="F39">
        <v>0.70196350406877095</v>
      </c>
      <c r="H39" s="7"/>
    </row>
    <row r="40" spans="1:8">
      <c r="A40" t="s">
        <v>59</v>
      </c>
      <c r="B40">
        <v>1.0457133380081101</v>
      </c>
      <c r="C40">
        <v>1.22280360717347</v>
      </c>
      <c r="D40">
        <v>1.07443345769596</v>
      </c>
      <c r="E40">
        <v>0.98978800801702305</v>
      </c>
      <c r="F40">
        <v>0.74966250755202601</v>
      </c>
    </row>
    <row r="41" spans="1:8">
      <c r="A41" t="s">
        <v>60</v>
      </c>
      <c r="B41">
        <v>1.04369565894411</v>
      </c>
      <c r="C41">
        <v>1.0856817499509801</v>
      </c>
      <c r="D41">
        <v>1.16694639281019</v>
      </c>
      <c r="E41">
        <v>0.98658679974686103</v>
      </c>
      <c r="F41">
        <v>0.80611290406174796</v>
      </c>
    </row>
    <row r="42" spans="1:8">
      <c r="A42" t="s">
        <v>61</v>
      </c>
      <c r="B42">
        <v>1.0360509268262299</v>
      </c>
      <c r="C42">
        <v>0.96665804324903604</v>
      </c>
      <c r="D42">
        <v>1.1539248104433699</v>
      </c>
      <c r="E42">
        <v>0.99302452277685305</v>
      </c>
      <c r="F42">
        <v>0.80716713794466299</v>
      </c>
    </row>
    <row r="43" spans="1:8">
      <c r="A43" t="s">
        <v>62</v>
      </c>
      <c r="B43">
        <v>1.0339710966026301</v>
      </c>
      <c r="C43">
        <v>0.98863262908159599</v>
      </c>
      <c r="D43">
        <v>1.12220878575949</v>
      </c>
      <c r="E43">
        <v>0.99363748782415895</v>
      </c>
      <c r="F43">
        <v>0.83581009755243196</v>
      </c>
    </row>
    <row r="44" spans="1:8">
      <c r="A44" t="s">
        <v>63</v>
      </c>
      <c r="B44" s="8">
        <v>1.0371299748267</v>
      </c>
      <c r="C44" s="8">
        <v>0.97219461963056297</v>
      </c>
      <c r="D44" s="8">
        <v>1.10542322668098</v>
      </c>
      <c r="E44" s="8">
        <v>1.00292306267509</v>
      </c>
      <c r="F44" s="8">
        <v>0.84388535246370899</v>
      </c>
    </row>
    <row r="45" spans="1:8">
      <c r="A45" t="s">
        <v>64</v>
      </c>
      <c r="B45" s="8">
        <v>1.0464021951657401</v>
      </c>
      <c r="C45" s="8">
        <v>1.0575227546363399</v>
      </c>
      <c r="D45" s="8">
        <v>1.1099262778399901</v>
      </c>
      <c r="E45" s="8">
        <v>0.99653038834032304</v>
      </c>
      <c r="F45" s="8">
        <v>0.86120642947444503</v>
      </c>
    </row>
    <row r="46" spans="1:8">
      <c r="A46" t="s">
        <v>65</v>
      </c>
      <c r="B46" s="8">
        <v>1.0551111437817</v>
      </c>
      <c r="C46" s="8">
        <v>1.0635097801736799</v>
      </c>
      <c r="D46" s="8">
        <v>1.08705353931501</v>
      </c>
      <c r="E46" s="8">
        <v>0.99572087971762102</v>
      </c>
      <c r="F46" s="8">
        <v>0.87897270125896498</v>
      </c>
    </row>
    <row r="47" spans="1:8">
      <c r="A47" t="s">
        <v>66</v>
      </c>
      <c r="B47">
        <v>1.06395120847701</v>
      </c>
      <c r="C47">
        <v>1.0660457234896299</v>
      </c>
      <c r="D47">
        <v>1.09312634244549</v>
      </c>
      <c r="E47">
        <v>0.99797033701870796</v>
      </c>
      <c r="F47">
        <v>0.87742386756941604</v>
      </c>
    </row>
    <row r="48" spans="1:8">
      <c r="A48" t="s">
        <v>67</v>
      </c>
      <c r="B48">
        <v>1.0746153509715599</v>
      </c>
      <c r="C48">
        <v>1.0666770559454499</v>
      </c>
      <c r="D48">
        <v>1.0934046482050399</v>
      </c>
      <c r="E48">
        <v>0.99665668103606198</v>
      </c>
      <c r="F48">
        <v>0.86395025607342302</v>
      </c>
    </row>
    <row r="49" spans="1:6">
      <c r="A49" t="s">
        <v>68</v>
      </c>
      <c r="B49">
        <v>1.0755443841515699</v>
      </c>
      <c r="C49">
        <v>1.09073323884879</v>
      </c>
      <c r="D49">
        <v>1.09446151197704</v>
      </c>
      <c r="E49">
        <v>1.1185421002467</v>
      </c>
      <c r="F49">
        <v>0.81826248339574703</v>
      </c>
    </row>
    <row r="50" spans="1:6">
      <c r="A50" t="s">
        <v>69</v>
      </c>
      <c r="B50">
        <v>1.1327136313064099</v>
      </c>
      <c r="C50">
        <v>1.6274801320035901</v>
      </c>
      <c r="D50">
        <v>1.1695932330363901</v>
      </c>
      <c r="E50">
        <v>1.00148933050851</v>
      </c>
      <c r="F50">
        <v>1.1650348145688401</v>
      </c>
    </row>
    <row r="51" spans="1:6">
      <c r="A51" t="s">
        <v>70</v>
      </c>
      <c r="B51">
        <v>1.1327136313064099</v>
      </c>
      <c r="C51">
        <v>1.6274801320035901</v>
      </c>
      <c r="D51">
        <v>1.1695932330363901</v>
      </c>
      <c r="E51">
        <v>1.00148933050851</v>
      </c>
      <c r="F51">
        <v>1.1650348145688401</v>
      </c>
    </row>
    <row r="52" spans="1:6">
      <c r="A52" t="s">
        <v>71</v>
      </c>
      <c r="B52">
        <v>1.1227888298997899</v>
      </c>
      <c r="C52">
        <v>1.2379469938679799</v>
      </c>
      <c r="D52">
        <v>1.22143558922777</v>
      </c>
      <c r="E52">
        <v>1.0073493507245901</v>
      </c>
      <c r="F52">
        <v>1.0897677697994701</v>
      </c>
    </row>
    <row r="53" spans="1:6">
      <c r="A53" t="s">
        <v>72</v>
      </c>
      <c r="B53">
        <v>1.1046090327051299</v>
      </c>
      <c r="C53">
        <v>1.23465956911129</v>
      </c>
      <c r="D53">
        <v>1.0903716998836599</v>
      </c>
      <c r="E53">
        <v>1.01239258529578</v>
      </c>
      <c r="F53">
        <v>1.0698471022235001</v>
      </c>
    </row>
    <row r="54" spans="1:6">
      <c r="A54" t="s">
        <v>73</v>
      </c>
      <c r="B54">
        <v>1.1087611708101199</v>
      </c>
      <c r="C54">
        <v>1.2930460478278101</v>
      </c>
      <c r="D54">
        <v>1.08874887690446</v>
      </c>
      <c r="E54">
        <v>1.00052893700576</v>
      </c>
      <c r="F54">
        <v>1.0841941930068399</v>
      </c>
    </row>
    <row r="55" spans="1:6">
      <c r="A55" t="s">
        <v>74</v>
      </c>
      <c r="B55">
        <v>1.11633676840703</v>
      </c>
      <c r="C55">
        <v>1.3485320034063399</v>
      </c>
      <c r="D55">
        <v>1.1035312987218799</v>
      </c>
      <c r="E55">
        <v>0.99889209913517396</v>
      </c>
      <c r="F55">
        <v>1.07788328573315</v>
      </c>
    </row>
    <row r="56" spans="1:6">
      <c r="A56" t="s">
        <v>75</v>
      </c>
      <c r="B56">
        <v>1.11334761945112</v>
      </c>
      <c r="C56">
        <v>1.3208701235815601</v>
      </c>
      <c r="D56">
        <v>1.13457723492781</v>
      </c>
      <c r="E56">
        <v>1.0015886819378199</v>
      </c>
      <c r="F56">
        <v>1.0680990334418501</v>
      </c>
    </row>
    <row r="57" spans="1:6">
      <c r="A57" t="s">
        <v>76</v>
      </c>
      <c r="B57">
        <v>1.11014663928908</v>
      </c>
      <c r="C57">
        <v>1.2625409588667</v>
      </c>
      <c r="D57">
        <v>1.1222343394688099</v>
      </c>
      <c r="E57">
        <v>1.0042562211030199</v>
      </c>
      <c r="F57">
        <v>1.08540773311482</v>
      </c>
    </row>
    <row r="58" spans="1:6">
      <c r="A58" t="s">
        <v>77</v>
      </c>
      <c r="B58">
        <v>1.1110703172029099</v>
      </c>
      <c r="C58">
        <v>1.33151759441045</v>
      </c>
      <c r="D58">
        <v>1.1319645731197501</v>
      </c>
      <c r="E58">
        <v>1.0057002512508799</v>
      </c>
      <c r="F58">
        <v>1.0652213829138599</v>
      </c>
    </row>
    <row r="59" spans="1:6">
      <c r="A59" t="s">
        <v>78</v>
      </c>
      <c r="B59">
        <v>1.1038029383338399</v>
      </c>
      <c r="C59">
        <v>1.29009751312541</v>
      </c>
      <c r="D59">
        <v>1.1102340215203701</v>
      </c>
      <c r="E59">
        <v>1.0054881749223501</v>
      </c>
      <c r="F59">
        <v>1.09029328031203</v>
      </c>
    </row>
    <row r="60" spans="1:6">
      <c r="A60" t="s">
        <v>79</v>
      </c>
      <c r="B60">
        <v>1.1000691344303</v>
      </c>
      <c r="C60">
        <v>1.2694373874070699</v>
      </c>
      <c r="D60">
        <v>1.09486768269879</v>
      </c>
      <c r="E60">
        <v>1.0037378947420801</v>
      </c>
      <c r="F60">
        <v>1.1073546035717901</v>
      </c>
    </row>
    <row r="61" spans="1:6">
      <c r="A61" t="s">
        <v>80</v>
      </c>
    </row>
    <row r="66" spans="2:22">
      <c r="B66">
        <v>0.80807056462698101</v>
      </c>
      <c r="C66">
        <v>0.83973988755074302</v>
      </c>
      <c r="D66">
        <v>0.80728454883606304</v>
      </c>
      <c r="E66">
        <v>0.80830234705060244</v>
      </c>
      <c r="F66">
        <v>0.80476326105737161</v>
      </c>
      <c r="G66">
        <v>0.84450694603289767</v>
      </c>
      <c r="H66">
        <v>0.72653522434003559</v>
      </c>
      <c r="I66">
        <v>0.90354208851904205</v>
      </c>
      <c r="J66">
        <v>0.8283076612323772</v>
      </c>
      <c r="K66">
        <v>0.8585052582440027</v>
      </c>
      <c r="L66">
        <v>0.80735858075946798</v>
      </c>
      <c r="M66">
        <v>0.83596502836386577</v>
      </c>
      <c r="N66">
        <v>0.8076791435120787</v>
      </c>
      <c r="O66">
        <v>0.77110888532401112</v>
      </c>
      <c r="P66">
        <v>0.87062197319587975</v>
      </c>
      <c r="Q66">
        <v>0.80995385332522218</v>
      </c>
      <c r="R66">
        <v>0.82616833959559643</v>
      </c>
      <c r="S66">
        <v>0.83987496178247079</v>
      </c>
      <c r="T66">
        <v>0.84163864034202207</v>
      </c>
      <c r="U66">
        <v>0.80716125909936853</v>
      </c>
      <c r="V66">
        <v>0.82422120264107013</v>
      </c>
    </row>
    <row r="67" spans="2:22">
      <c r="B67">
        <v>0.8364432976701679</v>
      </c>
      <c r="C67">
        <v>0.83952621048167164</v>
      </c>
      <c r="D67">
        <v>0.87025078414531187</v>
      </c>
      <c r="E67">
        <v>0.82947692091682923</v>
      </c>
      <c r="F67">
        <v>0.80851726483266639</v>
      </c>
      <c r="G67">
        <v>0.83087886377476294</v>
      </c>
      <c r="H67">
        <v>0.73017233247662416</v>
      </c>
      <c r="I67">
        <v>0.90766973504378523</v>
      </c>
      <c r="J67">
        <v>0.84274153787188888</v>
      </c>
      <c r="K67">
        <v>0.83582387804007152</v>
      </c>
      <c r="L67">
        <v>0.82992550577407265</v>
      </c>
      <c r="M67">
        <v>0.83568985500201343</v>
      </c>
      <c r="N67">
        <v>0.83621313982706746</v>
      </c>
      <c r="O67">
        <v>0.83594443393605311</v>
      </c>
      <c r="P67">
        <v>0.87006080388812146</v>
      </c>
      <c r="Q67">
        <v>0.83837141878285515</v>
      </c>
      <c r="R67">
        <v>0.83369015893967335</v>
      </c>
      <c r="S67">
        <v>0.87200044349967087</v>
      </c>
      <c r="T67">
        <v>0.83589660792857279</v>
      </c>
      <c r="U67">
        <v>0.83579663075028687</v>
      </c>
      <c r="V67">
        <v>0.83361493160883526</v>
      </c>
    </row>
    <row r="68" spans="2:22">
      <c r="B68">
        <v>0.84446605799492114</v>
      </c>
      <c r="C68">
        <v>0.83904610760697762</v>
      </c>
      <c r="D68">
        <v>0.843846187393688</v>
      </c>
      <c r="E68">
        <v>0.846117972601244</v>
      </c>
      <c r="F68">
        <v>0.84140274017522709</v>
      </c>
      <c r="G68">
        <v>0.84107326160056384</v>
      </c>
      <c r="H68">
        <v>0.75579722086501444</v>
      </c>
      <c r="I68">
        <v>0.95347209706023439</v>
      </c>
      <c r="J68">
        <v>0.85062370772557194</v>
      </c>
      <c r="K68">
        <v>0.84392950501188491</v>
      </c>
      <c r="L68">
        <v>0.84180746279345553</v>
      </c>
      <c r="M68">
        <v>0.84433776168909325</v>
      </c>
      <c r="N68">
        <v>0.85597405591730968</v>
      </c>
      <c r="O68">
        <v>0.83868854440154517</v>
      </c>
      <c r="P68">
        <v>0.89560493375031325</v>
      </c>
      <c r="Q68">
        <v>0.84705586188198823</v>
      </c>
      <c r="R68">
        <v>0.8435745527769668</v>
      </c>
      <c r="S68">
        <v>0.87878869954957817</v>
      </c>
      <c r="T68">
        <v>0.84398900775810104</v>
      </c>
      <c r="U68">
        <v>0.84387983171401115</v>
      </c>
      <c r="V68">
        <v>0.86191252684162434</v>
      </c>
    </row>
    <row r="69" spans="2:22">
      <c r="B69">
        <v>0.84846806108131401</v>
      </c>
      <c r="C69">
        <v>0.83886236434884098</v>
      </c>
      <c r="D69">
        <v>0.86114772924224459</v>
      </c>
      <c r="E69">
        <v>0.86354501750454316</v>
      </c>
      <c r="F69">
        <v>0.87889872957891213</v>
      </c>
      <c r="G69">
        <v>0.85988082084465955</v>
      </c>
      <c r="H69">
        <v>0.75288497822836997</v>
      </c>
      <c r="I69">
        <v>0.99192006392290888</v>
      </c>
      <c r="J69">
        <v>0.86842318222222548</v>
      </c>
      <c r="K69">
        <v>0.861241599943251</v>
      </c>
      <c r="L69">
        <v>0.85874941561671747</v>
      </c>
      <c r="M69">
        <v>0.85273276910924023</v>
      </c>
      <c r="N69">
        <v>0.90015358249725042</v>
      </c>
      <c r="O69">
        <v>0.92778518491268014</v>
      </c>
      <c r="P69">
        <v>0.91255196880867862</v>
      </c>
      <c r="Q69">
        <v>0.86242433675739849</v>
      </c>
      <c r="R69">
        <v>0.86184969981341153</v>
      </c>
      <c r="S69">
        <v>0.89610119436290425</v>
      </c>
      <c r="T69">
        <v>0.86132359436398709</v>
      </c>
      <c r="U69">
        <v>0.86119831305087757</v>
      </c>
      <c r="V69">
        <v>0.861500336949242</v>
      </c>
    </row>
    <row r="70" spans="2:22">
      <c r="B70">
        <v>0.89304059938197056</v>
      </c>
      <c r="C70">
        <v>0.83957132892393194</v>
      </c>
      <c r="D70">
        <v>0.87896767962028199</v>
      </c>
      <c r="E70">
        <v>0.88112629518278474</v>
      </c>
      <c r="F70">
        <v>0.87453604451064071</v>
      </c>
      <c r="G70">
        <v>0.87707854207855307</v>
      </c>
      <c r="H70">
        <v>0.80159146531137693</v>
      </c>
      <c r="I70">
        <v>1.0034481682392009</v>
      </c>
      <c r="J70">
        <v>0.88328497832879105</v>
      </c>
      <c r="K70">
        <v>0.87907138405325846</v>
      </c>
      <c r="L70">
        <v>0.87396358886090053</v>
      </c>
      <c r="M70">
        <v>0.91265517897430404</v>
      </c>
      <c r="N70">
        <v>0.87948134442121217</v>
      </c>
      <c r="O70">
        <v>0.97112894815865891</v>
      </c>
      <c r="P70">
        <v>0.91682333112577719</v>
      </c>
      <c r="Q70">
        <v>0.93463380345368563</v>
      </c>
      <c r="R70">
        <v>0.8649597751835939</v>
      </c>
      <c r="S70">
        <v>0.90952162151118721</v>
      </c>
      <c r="T70">
        <v>0.87906678289529983</v>
      </c>
      <c r="U70">
        <v>0.87896842431700917</v>
      </c>
      <c r="V70">
        <v>0.87921607259333634</v>
      </c>
    </row>
    <row r="71" spans="2:22">
      <c r="B71">
        <v>0.87773492147405385</v>
      </c>
      <c r="C71">
        <v>0.83839370355216247</v>
      </c>
      <c r="D71">
        <v>0.86896386068686693</v>
      </c>
      <c r="E71">
        <v>0.87909337052084024</v>
      </c>
      <c r="F71">
        <v>0.89305789262767066</v>
      </c>
      <c r="G71">
        <v>0.87737317222953659</v>
      </c>
      <c r="H71">
        <v>0.78575934587996143</v>
      </c>
      <c r="I71">
        <v>1.0367421618902843</v>
      </c>
      <c r="J71">
        <v>0.88059675920326463</v>
      </c>
      <c r="K71">
        <v>0.87753747849440156</v>
      </c>
      <c r="L71">
        <v>0.86803805543752077</v>
      </c>
      <c r="M71">
        <v>0.8776427772519324</v>
      </c>
      <c r="N71">
        <v>0.85064553069264726</v>
      </c>
      <c r="O71">
        <v>0.87760912969567761</v>
      </c>
      <c r="P71">
        <v>0.93774281411360005</v>
      </c>
      <c r="Q71">
        <v>0.87763261074424359</v>
      </c>
      <c r="R71">
        <v>0.87864281234974362</v>
      </c>
      <c r="S71">
        <v>0.89281269148426834</v>
      </c>
      <c r="T71">
        <v>0.87748670338551948</v>
      </c>
      <c r="U71">
        <v>0.8774138730244283</v>
      </c>
      <c r="V71">
        <v>0.88846017636603725</v>
      </c>
    </row>
    <row r="72" spans="2:22">
      <c r="B72">
        <v>0.86466201540404708</v>
      </c>
      <c r="C72">
        <v>0.83957913503516179</v>
      </c>
      <c r="D72">
        <v>0.86384126852134857</v>
      </c>
      <c r="E72">
        <v>0.86712833603368666</v>
      </c>
      <c r="F72">
        <v>0.86110594148517972</v>
      </c>
      <c r="G72">
        <v>0.86422985280657405</v>
      </c>
      <c r="H72">
        <v>0.76894333289816907</v>
      </c>
      <c r="I72">
        <v>1.0554982048224446</v>
      </c>
      <c r="J72">
        <v>0.95484841686557176</v>
      </c>
      <c r="K72">
        <v>0.86408322875053312</v>
      </c>
      <c r="L72">
        <v>0.86470066702473258</v>
      </c>
      <c r="M72">
        <v>0.90398280976453282</v>
      </c>
      <c r="N72">
        <v>0.86460373115117528</v>
      </c>
      <c r="O72">
        <v>0.99841742685412371</v>
      </c>
      <c r="P72">
        <v>0.95232757904027732</v>
      </c>
      <c r="Q72">
        <v>0.86490015376675911</v>
      </c>
      <c r="R72">
        <v>0.88795908837565096</v>
      </c>
      <c r="S72">
        <v>0.85781043869222162</v>
      </c>
      <c r="T72">
        <v>0.84006676580880013</v>
      </c>
      <c r="U72">
        <v>0.86394313997907579</v>
      </c>
      <c r="V72">
        <v>0.91126347170119204</v>
      </c>
    </row>
    <row r="73" spans="2:22">
      <c r="B73">
        <v>0.81900804847842479</v>
      </c>
      <c r="C73">
        <v>0.83857165311157933</v>
      </c>
      <c r="D73">
        <v>0.81816791940568945</v>
      </c>
      <c r="E73">
        <v>0.8199650222990873</v>
      </c>
      <c r="F73">
        <v>0.81581019964118617</v>
      </c>
      <c r="G73">
        <v>0.81829346281770676</v>
      </c>
      <c r="H73">
        <v>0.85122921686359021</v>
      </c>
      <c r="I73">
        <v>1.0644142953933895</v>
      </c>
      <c r="J73">
        <v>1.0710233215117198</v>
      </c>
      <c r="K73">
        <v>0.98082084726118202</v>
      </c>
      <c r="L73">
        <v>0.91052599178232729</v>
      </c>
      <c r="M73">
        <v>0.92463299255288012</v>
      </c>
      <c r="N73">
        <v>1.03713222561354</v>
      </c>
      <c r="O73">
        <v>0.81848959928993015</v>
      </c>
      <c r="P73">
        <v>0.95839284539461966</v>
      </c>
      <c r="Q73">
        <v>0.83620079185131746</v>
      </c>
      <c r="R73">
        <v>0.8623007076444873</v>
      </c>
      <c r="S73">
        <v>0.83450515903633882</v>
      </c>
      <c r="T73">
        <v>0.81837459320208183</v>
      </c>
      <c r="U73">
        <v>0.81825489087847325</v>
      </c>
      <c r="V73">
        <v>0.96440239854789711</v>
      </c>
    </row>
    <row r="74" spans="2:22">
      <c r="B74">
        <v>1.1664078574260659</v>
      </c>
      <c r="C74">
        <v>0.84025292739262436</v>
      </c>
      <c r="D74">
        <v>1.1648982968395825</v>
      </c>
      <c r="E74">
        <v>0.89053667668934799</v>
      </c>
      <c r="F74">
        <v>0.91649823419121368</v>
      </c>
      <c r="G74">
        <v>1.1654967420091247</v>
      </c>
      <c r="H74">
        <v>0.91420808105949825</v>
      </c>
      <c r="I74">
        <v>1.1311756235577164</v>
      </c>
      <c r="J74">
        <v>1.1635416266544896</v>
      </c>
      <c r="K74">
        <v>1.1644798482739083</v>
      </c>
      <c r="L74">
        <v>0.94917423903212261</v>
      </c>
      <c r="M74">
        <v>0.89114586124916095</v>
      </c>
      <c r="N74">
        <v>1.1649883694933583</v>
      </c>
      <c r="O74">
        <v>1.1653856151404751</v>
      </c>
      <c r="P74">
        <v>0.98071411098012695</v>
      </c>
      <c r="Q74">
        <v>0.99121181324952679</v>
      </c>
      <c r="R74">
        <v>1.1658498366071124</v>
      </c>
      <c r="S74">
        <v>0.95562065492292281</v>
      </c>
      <c r="T74">
        <v>0.9112896752994496</v>
      </c>
      <c r="U74">
        <v>1.1650443315755741</v>
      </c>
      <c r="V74">
        <v>1.0326424290377691</v>
      </c>
    </row>
    <row r="75" spans="2:22">
      <c r="B75">
        <v>1.446711996570015</v>
      </c>
      <c r="C75">
        <v>0.83873728591590735</v>
      </c>
      <c r="D75">
        <v>1.0386569259539189</v>
      </c>
      <c r="E75">
        <v>1.1662115404264424</v>
      </c>
      <c r="F75">
        <v>1.1636210780368572</v>
      </c>
      <c r="G75">
        <v>1.1666234535558331</v>
      </c>
      <c r="H75">
        <v>0.91612513542204876</v>
      </c>
      <c r="I75">
        <v>1.1210029771751706</v>
      </c>
      <c r="J75">
        <v>1.10509601453771</v>
      </c>
      <c r="K75">
        <v>1.1336658377743851</v>
      </c>
      <c r="L75">
        <v>1.0386039386584307</v>
      </c>
      <c r="M75">
        <v>1.1625010316179707</v>
      </c>
      <c r="N75">
        <v>1.1651583840636168</v>
      </c>
      <c r="O75">
        <v>1.165198499274114</v>
      </c>
      <c r="P75">
        <v>1.046644028074839</v>
      </c>
      <c r="Q75">
        <v>1.1639757015323646</v>
      </c>
      <c r="R75">
        <v>1.1842689258650356</v>
      </c>
      <c r="S75">
        <v>1.1855921197303452</v>
      </c>
      <c r="T75">
        <v>1.1648833089768522</v>
      </c>
      <c r="U75">
        <v>1.2136161834748718</v>
      </c>
      <c r="V75">
        <v>1.0896853095845893</v>
      </c>
    </row>
    <row r="76" spans="2:22">
      <c r="B76">
        <v>1.0896071057658501</v>
      </c>
      <c r="C76">
        <v>0.84382312910905943</v>
      </c>
      <c r="D76">
        <v>1.0896808904571247</v>
      </c>
      <c r="E76">
        <v>1.0894994273211487</v>
      </c>
      <c r="F76">
        <v>1.0890371624861532</v>
      </c>
      <c r="G76">
        <v>1.091510703810471</v>
      </c>
      <c r="H76">
        <v>0.88805922146284444</v>
      </c>
      <c r="I76">
        <v>1.1522001339143375</v>
      </c>
      <c r="J76">
        <v>1.0858289139171933</v>
      </c>
      <c r="K76">
        <v>1.1325560031300628</v>
      </c>
      <c r="L76">
        <v>1.0837265900352577</v>
      </c>
      <c r="M76">
        <v>1.1101590795651639</v>
      </c>
      <c r="N76">
        <v>1.0898908863261467</v>
      </c>
      <c r="O76">
        <v>1.0297882900327084</v>
      </c>
      <c r="P76">
        <v>1.0968977220609324</v>
      </c>
      <c r="Q76">
        <v>1.0889195313302873</v>
      </c>
      <c r="R76">
        <v>1.0753268750193867</v>
      </c>
      <c r="S76">
        <v>1.1147693363159681</v>
      </c>
      <c r="T76">
        <v>1.0897146405393427</v>
      </c>
      <c r="U76">
        <v>1.0897601360400182</v>
      </c>
      <c r="V76">
        <v>1.0618031436742177</v>
      </c>
    </row>
    <row r="77" spans="2:22">
      <c r="B77">
        <v>1.0701569259585069</v>
      </c>
      <c r="C77">
        <v>0.84376261700475963</v>
      </c>
      <c r="D77">
        <v>1.069792158905674</v>
      </c>
      <c r="E77">
        <v>1.0687873002073407</v>
      </c>
      <c r="F77">
        <v>1.0707130866945478</v>
      </c>
      <c r="G77">
        <v>1.0703551601261827</v>
      </c>
      <c r="H77">
        <v>0.83618189511290042</v>
      </c>
      <c r="I77">
        <v>1.182717968390083</v>
      </c>
      <c r="J77">
        <v>1.0866678589449639</v>
      </c>
      <c r="K77">
        <v>1.0673702792377822</v>
      </c>
      <c r="L77">
        <v>1.0681554869251906</v>
      </c>
      <c r="M77">
        <v>1.0656161586351391</v>
      </c>
      <c r="N77">
        <v>1.075609908814199</v>
      </c>
      <c r="O77">
        <v>1.0699918648355538</v>
      </c>
      <c r="P77">
        <v>1.0944519252077241</v>
      </c>
      <c r="Q77">
        <v>1.0678472447879352</v>
      </c>
      <c r="R77">
        <v>1.0665135715928993</v>
      </c>
      <c r="S77">
        <v>1.095811593081581</v>
      </c>
      <c r="T77">
        <v>1.0698169482697932</v>
      </c>
      <c r="U77">
        <v>1.147990412245611</v>
      </c>
      <c r="V77">
        <v>1.0544805808000182</v>
      </c>
    </row>
    <row r="78" spans="2:22">
      <c r="B78">
        <v>1.0839484196334626</v>
      </c>
      <c r="C78">
        <v>0.83949660219447542</v>
      </c>
      <c r="D78">
        <v>1.084178372645936</v>
      </c>
      <c r="E78">
        <v>1.0610537443863994</v>
      </c>
      <c r="F78">
        <v>1.0847829708799972</v>
      </c>
      <c r="G78">
        <v>1.0839768721307257</v>
      </c>
      <c r="H78">
        <v>0.8657172391351754</v>
      </c>
      <c r="I78">
        <v>1.1971485921769593</v>
      </c>
      <c r="J78">
        <v>1.0728271374163743</v>
      </c>
      <c r="K78">
        <v>1.0840610615098005</v>
      </c>
      <c r="L78">
        <v>1.080599638296986</v>
      </c>
      <c r="M78">
        <v>1.0808437092160688</v>
      </c>
      <c r="N78">
        <v>1.0916236152315335</v>
      </c>
      <c r="O78">
        <v>1.0843133087059964</v>
      </c>
      <c r="P78">
        <v>1.1052424368996394</v>
      </c>
      <c r="Q78">
        <v>1.0814812606680562</v>
      </c>
      <c r="R78">
        <v>1.0890610272380099</v>
      </c>
      <c r="S78">
        <v>1.102913441762954</v>
      </c>
      <c r="T78">
        <v>1.0344010604134608</v>
      </c>
      <c r="U78">
        <v>1.0842051482732324</v>
      </c>
      <c r="V78">
        <v>1.0476415953443832</v>
      </c>
    </row>
    <row r="79" spans="2:22">
      <c r="B79">
        <v>1.0773680407807362</v>
      </c>
      <c r="C79">
        <v>0.84143928676995938</v>
      </c>
      <c r="D79">
        <v>1.0778853844967025</v>
      </c>
      <c r="E79">
        <v>1.0780180441609692</v>
      </c>
      <c r="F79">
        <v>1.0782365215085274</v>
      </c>
      <c r="G79">
        <v>1.1219962580747891</v>
      </c>
      <c r="H79">
        <v>0.84412807149706592</v>
      </c>
      <c r="I79">
        <v>1.2159050764355195</v>
      </c>
      <c r="J79">
        <v>1.065879170040577</v>
      </c>
      <c r="K79">
        <v>1.0778965315320075</v>
      </c>
      <c r="L79">
        <v>1.0769706937916932</v>
      </c>
      <c r="M79">
        <v>1.0741843649144487</v>
      </c>
      <c r="N79">
        <v>1.0779267864091049</v>
      </c>
      <c r="O79">
        <v>1.0780411721207928</v>
      </c>
      <c r="P79">
        <v>1.1364354644654033</v>
      </c>
      <c r="Q79">
        <v>1.0743489366981027</v>
      </c>
      <c r="R79">
        <v>1.0744829312507704</v>
      </c>
      <c r="S79">
        <v>1.0878060052895793</v>
      </c>
      <c r="T79">
        <v>1.0778392807769399</v>
      </c>
      <c r="U79">
        <v>1.0779048502620519</v>
      </c>
      <c r="V79">
        <v>1.0593724943333358</v>
      </c>
    </row>
    <row r="80" spans="2:22">
      <c r="B80">
        <v>1.0675342240444206</v>
      </c>
      <c r="C80">
        <v>0.84313791345571043</v>
      </c>
      <c r="D80">
        <v>1.0783922877778251</v>
      </c>
      <c r="E80">
        <v>1.0682839271480935</v>
      </c>
      <c r="F80">
        <v>1.0835451581882523</v>
      </c>
      <c r="G80">
        <v>1.1112091764196135</v>
      </c>
      <c r="H80">
        <v>0.80601697836498321</v>
      </c>
      <c r="I80">
        <v>1.2279541859581409</v>
      </c>
      <c r="J80">
        <v>1.0532979578853241</v>
      </c>
      <c r="K80">
        <v>1.0570208545780895</v>
      </c>
      <c r="L80">
        <v>1.0873509796859722</v>
      </c>
      <c r="M80">
        <v>1.0644657193476046</v>
      </c>
      <c r="N80">
        <v>1.068041671026817</v>
      </c>
      <c r="O80">
        <v>1.0682429057504783</v>
      </c>
      <c r="P80">
        <v>1.1054711326148234</v>
      </c>
      <c r="Q80">
        <v>1.0384647283693713</v>
      </c>
      <c r="R80">
        <v>1.0345635839035634</v>
      </c>
      <c r="S80">
        <v>1.0243039023767722</v>
      </c>
      <c r="T80">
        <v>1.0680218823003182</v>
      </c>
      <c r="U80">
        <v>1.0681147030530425</v>
      </c>
      <c r="V80">
        <v>1.0548097941094265</v>
      </c>
    </row>
    <row r="81" spans="2:22">
      <c r="B81">
        <v>1.085583893383157</v>
      </c>
      <c r="C81">
        <v>0.84687972571008918</v>
      </c>
      <c r="D81">
        <v>1.0854306146903587</v>
      </c>
      <c r="E81">
        <v>1.0670937265494653</v>
      </c>
      <c r="F81">
        <v>1.0852770319607203</v>
      </c>
      <c r="G81">
        <v>1.0832661717000107</v>
      </c>
      <c r="H81">
        <v>0.80865413074268899</v>
      </c>
      <c r="I81">
        <v>1.2048712664668257</v>
      </c>
      <c r="J81">
        <v>1.0714534145539087</v>
      </c>
      <c r="K81">
        <v>1.0646078052637236</v>
      </c>
      <c r="L81">
        <v>1.085252727660091</v>
      </c>
      <c r="M81">
        <v>1.0814283908643332</v>
      </c>
      <c r="N81">
        <v>1.0852797833015675</v>
      </c>
      <c r="O81">
        <v>1.079157888472364</v>
      </c>
      <c r="P81">
        <v>1.0964549560770258</v>
      </c>
      <c r="Q81">
        <v>1.0827719859144032</v>
      </c>
      <c r="R81">
        <v>1.0578836223396362</v>
      </c>
      <c r="S81">
        <v>1.0126867676783995</v>
      </c>
      <c r="T81">
        <v>1.0853137430831084</v>
      </c>
      <c r="U81">
        <v>1.0854191682746352</v>
      </c>
      <c r="V81">
        <v>1.0417349460374219</v>
      </c>
    </row>
    <row r="82" spans="2:22">
      <c r="B82">
        <v>0.92927262244726638</v>
      </c>
      <c r="C82">
        <v>0.8453432677006899</v>
      </c>
      <c r="D82">
        <v>1.0652089979913899</v>
      </c>
      <c r="E82">
        <v>1.0650680997259374</v>
      </c>
      <c r="F82">
        <v>1.0648435766516062</v>
      </c>
      <c r="G82">
        <v>1.0592717415374882</v>
      </c>
      <c r="H82">
        <v>0.79030602167495845</v>
      </c>
      <c r="I82">
        <v>1.1804578501457323</v>
      </c>
      <c r="J82">
        <v>1.0510568624527357</v>
      </c>
      <c r="K82">
        <v>1.065350746223229</v>
      </c>
      <c r="L82">
        <v>1.0642331517817865</v>
      </c>
      <c r="M82">
        <v>1.0587444888509263</v>
      </c>
      <c r="N82">
        <v>1.0650372918148765</v>
      </c>
      <c r="O82">
        <v>1.0653520995485009</v>
      </c>
      <c r="P82">
        <v>1.116975762562272</v>
      </c>
      <c r="Q82">
        <v>1.0638108097587848</v>
      </c>
      <c r="R82">
        <v>1.0646760248405216</v>
      </c>
      <c r="S82">
        <v>1.031911815942024</v>
      </c>
      <c r="T82">
        <v>1.0718260446601469</v>
      </c>
      <c r="U82">
        <v>1.065235022068296</v>
      </c>
      <c r="V82">
        <v>1.0352870367609457</v>
      </c>
    </row>
    <row r="83" spans="2:22">
      <c r="B83">
        <v>1.0902672175586701</v>
      </c>
      <c r="C83">
        <v>0.84828457889504183</v>
      </c>
      <c r="D83">
        <v>1.0902508855554465</v>
      </c>
      <c r="E83">
        <v>1.0897103683726765</v>
      </c>
      <c r="F83">
        <v>1.0908240515690422</v>
      </c>
      <c r="G83">
        <v>1.0470574665305201</v>
      </c>
      <c r="H83">
        <v>0.79364998392725361</v>
      </c>
      <c r="I83">
        <v>1.1286694384039455</v>
      </c>
      <c r="J83">
        <v>1.0976543174727973</v>
      </c>
      <c r="K83">
        <v>1.0826651719813185</v>
      </c>
      <c r="L83">
        <v>1.0971756108958046</v>
      </c>
      <c r="M83">
        <v>1.0825881492449707</v>
      </c>
      <c r="N83">
        <v>1.0901785650036349</v>
      </c>
      <c r="O83">
        <v>1.0903804787850964</v>
      </c>
      <c r="P83">
        <v>1.1054016779292197</v>
      </c>
      <c r="Q83">
        <v>1.0885727268895311</v>
      </c>
      <c r="R83">
        <v>1.1007148573166816</v>
      </c>
      <c r="S83">
        <v>1.056684797870346</v>
      </c>
      <c r="T83">
        <v>1.0903349533444784</v>
      </c>
      <c r="U83">
        <v>1.0954333887184404</v>
      </c>
      <c r="V83">
        <v>1.0550858676713295</v>
      </c>
    </row>
    <row r="84" spans="2:22">
      <c r="B84">
        <v>1.1070521194531513</v>
      </c>
      <c r="C84">
        <v>0.85087462674823855</v>
      </c>
      <c r="D84">
        <v>1.2024402812370167</v>
      </c>
      <c r="E84">
        <v>1.1061925659584946</v>
      </c>
      <c r="F84">
        <v>1.1147129166565561</v>
      </c>
      <c r="G84">
        <v>1.102894398806253</v>
      </c>
      <c r="H84">
        <v>0.79697845802492218</v>
      </c>
      <c r="I84">
        <v>1.1118330287931197</v>
      </c>
      <c r="J84">
        <v>1.0953488594000669</v>
      </c>
      <c r="K84">
        <v>1.1074687199585738</v>
      </c>
      <c r="L84">
        <v>1.1063732171658829</v>
      </c>
      <c r="M84">
        <v>1.0983877658709047</v>
      </c>
      <c r="N84">
        <v>1.0863185783754794</v>
      </c>
      <c r="O84">
        <v>1.1074786013559792</v>
      </c>
      <c r="P84">
        <v>1.1042424619475719</v>
      </c>
      <c r="Q84">
        <v>1.1102111105491081</v>
      </c>
      <c r="R84">
        <v>1.1072855583392949</v>
      </c>
      <c r="S84">
        <v>1.1067542979177312</v>
      </c>
      <c r="T84">
        <v>1.1587333392046621</v>
      </c>
      <c r="U84">
        <v>1.2485327800222972</v>
      </c>
      <c r="V84">
        <v>1.0360567530821738</v>
      </c>
    </row>
    <row r="85" spans="2:22">
      <c r="B85">
        <v>1.3247727290623925</v>
      </c>
      <c r="C85">
        <v>0.84907416958144877</v>
      </c>
      <c r="D85">
        <v>1.1990431866181397</v>
      </c>
      <c r="E85">
        <v>1.3037943508435652</v>
      </c>
      <c r="F85">
        <v>1.1319636459646802</v>
      </c>
      <c r="G85">
        <v>1.148530468203238</v>
      </c>
      <c r="H85">
        <v>0.68812007818479226</v>
      </c>
      <c r="I85">
        <v>1.0916813805044003</v>
      </c>
      <c r="J85">
        <v>0.90133653280713089</v>
      </c>
      <c r="K85">
        <v>1.0283305518622801</v>
      </c>
      <c r="L85">
        <v>1.0824925634554226</v>
      </c>
      <c r="M85">
        <v>1.1169820274745055</v>
      </c>
      <c r="N85">
        <v>1.0150851976766622</v>
      </c>
      <c r="O85">
        <v>1.1980168064261167</v>
      </c>
      <c r="P85">
        <v>1.129252257842865</v>
      </c>
      <c r="Q85">
        <v>1.1488141367796771</v>
      </c>
      <c r="R85">
        <v>1.2797988975733681</v>
      </c>
      <c r="S85">
        <v>1.201568936922544</v>
      </c>
      <c r="T85">
        <v>1.1618678295049165</v>
      </c>
      <c r="U85">
        <v>1.2333145474397831</v>
      </c>
      <c r="V85">
        <v>0.94603184690201503</v>
      </c>
    </row>
    <row r="86" spans="2:22">
      <c r="B86">
        <v>0.96842107811980616</v>
      </c>
      <c r="C86">
        <v>0.85087685361178123</v>
      </c>
      <c r="D86">
        <v>1.0101112611071907</v>
      </c>
      <c r="E86">
        <v>1.2623036106675136</v>
      </c>
      <c r="F86">
        <v>1.0624684776370563</v>
      </c>
      <c r="G86">
        <v>0.94376742187628637</v>
      </c>
      <c r="H86">
        <v>0.53799748174790718</v>
      </c>
      <c r="I86">
        <v>0.97773664566050533</v>
      </c>
      <c r="J86">
        <v>0.87637984173033945</v>
      </c>
      <c r="K86">
        <v>0.8564508232057626</v>
      </c>
      <c r="L86">
        <v>1.0206838619914538</v>
      </c>
      <c r="M86">
        <v>1.2131097514665705</v>
      </c>
      <c r="N86">
        <v>0.80966740431551965</v>
      </c>
      <c r="O86">
        <v>1.0639599619952673</v>
      </c>
      <c r="P86">
        <v>1.0792285359955693</v>
      </c>
      <c r="Q86">
        <v>0.95785367750979988</v>
      </c>
      <c r="R86">
        <v>0.97783967417431583</v>
      </c>
      <c r="S86">
        <v>1.0130123265791657</v>
      </c>
      <c r="T86">
        <v>1.0555369479273946</v>
      </c>
      <c r="U86">
        <v>0.89632325840543658</v>
      </c>
      <c r="V86">
        <v>0.7305270531152237</v>
      </c>
    </row>
    <row r="87" spans="2:22">
      <c r="B87">
        <v>0.5176926748275853</v>
      </c>
      <c r="C87">
        <v>0.8466916868431853</v>
      </c>
      <c r="D87">
        <v>0.89778165270432697</v>
      </c>
      <c r="E87">
        <v>0.99426227845650661</v>
      </c>
      <c r="F87">
        <v>0.98741806097748919</v>
      </c>
      <c r="G87">
        <v>0.8422189132534692</v>
      </c>
      <c r="H87">
        <v>0.45017774438994923</v>
      </c>
      <c r="I87">
        <v>0.94131825455723106</v>
      </c>
      <c r="J87">
        <v>0.83555514758326255</v>
      </c>
      <c r="K87">
        <v>0.84670004611915162</v>
      </c>
      <c r="L87">
        <v>0.81579710815762441</v>
      </c>
      <c r="M87">
        <v>1.1175850619198648</v>
      </c>
      <c r="N87">
        <v>0.72677759040101442</v>
      </c>
      <c r="O87">
        <v>0.96325287753652777</v>
      </c>
      <c r="P87">
        <v>1.070001020059385</v>
      </c>
      <c r="Q87">
        <v>0.75936949928504216</v>
      </c>
      <c r="R87">
        <v>0.76052457700542175</v>
      </c>
      <c r="S87">
        <v>0.83474079361960518</v>
      </c>
      <c r="T87">
        <v>0.86989006205659769</v>
      </c>
      <c r="U87">
        <v>0.59178811686551125</v>
      </c>
      <c r="V87">
        <v>0.59952654850367182</v>
      </c>
    </row>
    <row r="88" spans="2:22">
      <c r="B88">
        <v>0.57223074925995121</v>
      </c>
      <c r="C88">
        <v>0.85057819613076902</v>
      </c>
      <c r="D88">
        <v>0.77141746948334045</v>
      </c>
      <c r="E88">
        <v>0.95617005209661454</v>
      </c>
      <c r="F88">
        <v>0.91370615438439795</v>
      </c>
      <c r="G88">
        <v>1.0407763228770399</v>
      </c>
      <c r="H88">
        <v>0.51217301434876994</v>
      </c>
      <c r="I88">
        <v>0.80419444883252789</v>
      </c>
      <c r="J88">
        <v>0.83319386558730324</v>
      </c>
      <c r="K88">
        <v>0.87325343627794227</v>
      </c>
      <c r="L88">
        <v>0.84350138936786523</v>
      </c>
      <c r="M88">
        <v>1.0035992599996997</v>
      </c>
      <c r="N88">
        <v>0.79078988838397335</v>
      </c>
      <c r="O88">
        <v>1.0851646065301779</v>
      </c>
      <c r="P88">
        <v>1.0469431805557203</v>
      </c>
      <c r="Q88">
        <v>0.82271652811909957</v>
      </c>
      <c r="R88">
        <v>0.76718683072110938</v>
      </c>
      <c r="S88">
        <v>0.84804338942258684</v>
      </c>
      <c r="T88">
        <v>0.87912124946272807</v>
      </c>
      <c r="U88">
        <v>0.99015866063536229</v>
      </c>
      <c r="V88">
        <v>0.65869984766978551</v>
      </c>
    </row>
    <row r="89" spans="2:22">
      <c r="B89">
        <v>0.83321770807063178</v>
      </c>
      <c r="C89">
        <v>0.85272690517125305</v>
      </c>
      <c r="D89">
        <v>0.82825486429433648</v>
      </c>
      <c r="E89">
        <v>0.96253488126497344</v>
      </c>
      <c r="F89">
        <v>0.8914713518280577</v>
      </c>
      <c r="G89">
        <v>1.0304368925269982</v>
      </c>
      <c r="H89">
        <v>0.52555910009414308</v>
      </c>
      <c r="I89">
        <v>0.77746218047284998</v>
      </c>
      <c r="J89">
        <v>0.82245972988731519</v>
      </c>
      <c r="K89">
        <v>0.82228771513499777</v>
      </c>
      <c r="L89">
        <v>0.75812222972217391</v>
      </c>
      <c r="M89">
        <v>1.0331174595286643</v>
      </c>
      <c r="N89">
        <v>0.86520897040008204</v>
      </c>
      <c r="O89">
        <v>0.9677904023918058</v>
      </c>
      <c r="P89">
        <v>1.006720067731302</v>
      </c>
      <c r="Q89">
        <v>0.74258008483301574</v>
      </c>
      <c r="R89">
        <v>0.81512543269688686</v>
      </c>
      <c r="S89">
        <v>0.90257193542732328</v>
      </c>
      <c r="T89">
        <v>0.76678672510271162</v>
      </c>
      <c r="U89">
        <v>1.0831393229673576</v>
      </c>
      <c r="V89">
        <v>0.60593144002070021</v>
      </c>
    </row>
    <row r="90" spans="2:22">
      <c r="B90">
        <v>0.78118527380990244</v>
      </c>
      <c r="C90">
        <v>0.85229748987108722</v>
      </c>
      <c r="D90">
        <v>0.89332674595404149</v>
      </c>
      <c r="E90">
        <v>0.99268438987379648</v>
      </c>
      <c r="F90">
        <v>0.94396971486696701</v>
      </c>
      <c r="G90">
        <v>0.94975691021287245</v>
      </c>
      <c r="H90">
        <v>0.44492071876029521</v>
      </c>
      <c r="I90">
        <v>0.78579151159998317</v>
      </c>
      <c r="J90">
        <v>0.78371059366845619</v>
      </c>
      <c r="K90">
        <v>0.78781855386446753</v>
      </c>
      <c r="L90">
        <v>0.73643829048327603</v>
      </c>
      <c r="M90">
        <v>0.96922117673196739</v>
      </c>
      <c r="N90">
        <v>0.8859272975721858</v>
      </c>
      <c r="O90">
        <v>0.97891574015938421</v>
      </c>
      <c r="P90">
        <v>0.98809427032690456</v>
      </c>
      <c r="Q90">
        <v>0.70925306098973739</v>
      </c>
      <c r="R90">
        <v>0.86375480722814624</v>
      </c>
      <c r="S90">
        <v>0.84640633594254278</v>
      </c>
      <c r="T90">
        <v>0.6731827304113962</v>
      </c>
      <c r="U90">
        <v>0.97492324251330664</v>
      </c>
      <c r="V90">
        <v>0.52415281141896797</v>
      </c>
    </row>
    <row r="91" spans="2:22">
      <c r="B91">
        <v>0.58331881552328424</v>
      </c>
      <c r="C91">
        <v>0.8540818639624157</v>
      </c>
      <c r="D91">
        <v>0.75417441056526802</v>
      </c>
      <c r="E91">
        <v>0.9677071489698017</v>
      </c>
      <c r="F91">
        <v>0.88049943295649624</v>
      </c>
      <c r="G91">
        <v>0.90446027537225271</v>
      </c>
      <c r="H91">
        <v>0.41876930193952244</v>
      </c>
      <c r="I91">
        <v>0.64096750020088855</v>
      </c>
      <c r="J91">
        <v>0.74345430451652095</v>
      </c>
      <c r="K91">
        <v>0.69388028244676347</v>
      </c>
      <c r="L91">
        <v>0.72452791106080117</v>
      </c>
      <c r="M91">
        <v>0.9444085305250326</v>
      </c>
      <c r="N91">
        <v>0.81434584092382156</v>
      </c>
      <c r="O91">
        <v>1.1360382301913203</v>
      </c>
      <c r="P91">
        <v>0.96952145467922368</v>
      </c>
      <c r="Q91">
        <v>0.97031891939281145</v>
      </c>
      <c r="R91">
        <v>0.80765011279873777</v>
      </c>
      <c r="S91">
        <v>0.84118728263566511</v>
      </c>
      <c r="T91">
        <v>0.55683000453387566</v>
      </c>
      <c r="U91">
        <v>0.56926937568167635</v>
      </c>
      <c r="V91">
        <v>0.49679548138753526</v>
      </c>
    </row>
    <row r="92" spans="2:22">
      <c r="B92">
        <v>0.4538556394247466</v>
      </c>
      <c r="C92">
        <v>0.85308288833773172</v>
      </c>
      <c r="D92">
        <v>0.77131127791255283</v>
      </c>
      <c r="E92">
        <v>0.94984704306460555</v>
      </c>
      <c r="F92">
        <v>0.81255745265171031</v>
      </c>
      <c r="G92">
        <v>0.89426018931740969</v>
      </c>
      <c r="H92">
        <v>0.35665029534186193</v>
      </c>
      <c r="I92">
        <v>0.54116625403154339</v>
      </c>
      <c r="J92">
        <v>0.70506357492878569</v>
      </c>
      <c r="K92">
        <v>0.57224563953899132</v>
      </c>
      <c r="L92">
        <v>0.6673375793684696</v>
      </c>
      <c r="M92">
        <v>0.91614483146830905</v>
      </c>
      <c r="N92">
        <v>0.84564061387148381</v>
      </c>
      <c r="O92">
        <v>0.99880250741773646</v>
      </c>
      <c r="P92">
        <v>0.94126097531074004</v>
      </c>
      <c r="Q92">
        <v>0.92757173716387453</v>
      </c>
      <c r="R92">
        <v>0.76504531198877301</v>
      </c>
      <c r="S92">
        <v>0.91179676947082056</v>
      </c>
      <c r="T92">
        <v>0.52423517561031152</v>
      </c>
      <c r="U92">
        <v>0.81202420067325531</v>
      </c>
      <c r="V92">
        <v>0.42228806137826558</v>
      </c>
    </row>
    <row r="93" spans="2:22">
      <c r="B93">
        <v>0.31853161647051398</v>
      </c>
      <c r="C93">
        <v>0.85294572235573496</v>
      </c>
      <c r="D93">
        <v>0.81300894989711381</v>
      </c>
      <c r="E93">
        <v>0.92969775446029468</v>
      </c>
      <c r="F93">
        <v>0.74359773380246164</v>
      </c>
      <c r="G93">
        <v>0.87555700778088419</v>
      </c>
      <c r="H93">
        <v>0.38290876986190603</v>
      </c>
      <c r="I93">
        <v>0.60484314311624077</v>
      </c>
      <c r="J93">
        <v>0.69339176691359949</v>
      </c>
      <c r="K93">
        <v>0.5090548225401117</v>
      </c>
      <c r="L93">
        <v>0.67176042179198392</v>
      </c>
      <c r="M93">
        <v>0.99213453095896043</v>
      </c>
      <c r="N93">
        <v>0.7996606590150328</v>
      </c>
      <c r="O93">
        <v>0.99473777560784127</v>
      </c>
      <c r="P93">
        <v>0.92272701496022147</v>
      </c>
      <c r="Q93">
        <v>0.75364818618258889</v>
      </c>
      <c r="R93">
        <v>0.7721575697762969</v>
      </c>
      <c r="S93">
        <v>0.98472690545913122</v>
      </c>
      <c r="T93">
        <v>0.51987287858890052</v>
      </c>
      <c r="U93">
        <v>0.98256861204617729</v>
      </c>
      <c r="V93">
        <v>0.43273862076185005</v>
      </c>
    </row>
    <row r="94" spans="2:22">
      <c r="B94">
        <v>0.4318103910973225</v>
      </c>
      <c r="C94">
        <v>0.84802170838270752</v>
      </c>
      <c r="D94">
        <v>0.77757495905743479</v>
      </c>
      <c r="E94">
        <v>0.97624225441692469</v>
      </c>
      <c r="F94">
        <v>0.8148218212862286</v>
      </c>
      <c r="G94">
        <v>0.84903418887908</v>
      </c>
      <c r="H94">
        <v>0.53564525909776139</v>
      </c>
      <c r="I94">
        <v>0.62868364587310666</v>
      </c>
      <c r="J94">
        <v>0.70066914159611371</v>
      </c>
      <c r="K94">
        <v>0.55993760354971389</v>
      </c>
      <c r="L94">
        <v>0.60702702500151218</v>
      </c>
      <c r="M94">
        <v>1.0242907536483679</v>
      </c>
      <c r="N94">
        <v>0.77323900818761682</v>
      </c>
      <c r="O94">
        <v>0.83069720463294172</v>
      </c>
      <c r="P94">
        <v>0.94883451026072119</v>
      </c>
      <c r="Q94">
        <v>0.83385226593407324</v>
      </c>
      <c r="R94">
        <v>0.74255699977622747</v>
      </c>
      <c r="S94">
        <v>0.87830433542084285</v>
      </c>
      <c r="T94">
        <v>0.46622179901184252</v>
      </c>
      <c r="U94">
        <v>0.49830090023359697</v>
      </c>
      <c r="V94">
        <v>0.40995030083425299</v>
      </c>
    </row>
    <row r="95" spans="2:22">
      <c r="B95">
        <v>0.37967578452760775</v>
      </c>
      <c r="C95">
        <v>0.84599314379963597</v>
      </c>
      <c r="D95">
        <v>0.81854110009545922</v>
      </c>
      <c r="E95">
        <v>0.97175232758289143</v>
      </c>
      <c r="F95">
        <v>0.86075119541688672</v>
      </c>
      <c r="G95">
        <v>0.90563265559592532</v>
      </c>
      <c r="H95">
        <v>0.53425587171434397</v>
      </c>
      <c r="I95">
        <v>0.55977050092721958</v>
      </c>
      <c r="J95">
        <v>0.57874793172330374</v>
      </c>
      <c r="K95">
        <v>0.48468352676936166</v>
      </c>
      <c r="L95">
        <v>0.59867659736765999</v>
      </c>
      <c r="M95">
        <v>0.97234909042893503</v>
      </c>
      <c r="N95">
        <v>0.69669020207394272</v>
      </c>
      <c r="O95">
        <v>0.91412969591440274</v>
      </c>
      <c r="P95">
        <v>0.93365338509589046</v>
      </c>
      <c r="Q95">
        <v>0.85544211894992206</v>
      </c>
      <c r="R95">
        <v>0.67994940388909686</v>
      </c>
      <c r="S95">
        <v>0.84606783210068581</v>
      </c>
      <c r="T95">
        <v>0.57769363611686941</v>
      </c>
      <c r="U95">
        <v>0.83511830455441804</v>
      </c>
      <c r="V95">
        <v>0.37399990941504285</v>
      </c>
    </row>
    <row r="96" spans="2:22">
      <c r="B96">
        <v>2.0153089873996E-2</v>
      </c>
      <c r="C96">
        <v>0.84236165656734041</v>
      </c>
      <c r="D96">
        <v>0.69657205726147831</v>
      </c>
      <c r="E96">
        <v>0.84532788483928878</v>
      </c>
      <c r="F96">
        <v>0.75893743982420003</v>
      </c>
      <c r="G96">
        <v>0.59517757750770783</v>
      </c>
      <c r="H96">
        <v>0.57892295305188102</v>
      </c>
      <c r="I96">
        <v>0.50283383227384881</v>
      </c>
      <c r="J96">
        <v>0.5275998886858464</v>
      </c>
      <c r="K96">
        <v>0.29053747530074064</v>
      </c>
      <c r="L96">
        <v>0.54553026208761668</v>
      </c>
      <c r="M96">
        <v>0.89887042802192396</v>
      </c>
      <c r="N96">
        <v>0.68621669952453279</v>
      </c>
      <c r="O96">
        <v>0.76377045199831151</v>
      </c>
      <c r="P96">
        <v>0.91720494945377518</v>
      </c>
      <c r="Q96">
        <v>0.81787770102956481</v>
      </c>
      <c r="R96">
        <v>0.44486911037463778</v>
      </c>
      <c r="S96">
        <v>0.74793716664296928</v>
      </c>
      <c r="T96">
        <v>0.44972170920725557</v>
      </c>
      <c r="U96">
        <v>0.572994674781097</v>
      </c>
      <c r="V96">
        <v>0.36463968119559659</v>
      </c>
    </row>
    <row r="97" spans="2:22">
      <c r="B97">
        <v>-0.29592119127132577</v>
      </c>
      <c r="C97">
        <v>0.84656201326764591</v>
      </c>
      <c r="D97">
        <v>0.61529375877850923</v>
      </c>
      <c r="E97">
        <v>0.65560818126669829</v>
      </c>
      <c r="F97">
        <v>0.53219585535478242</v>
      </c>
      <c r="G97">
        <v>0.41348107907379156</v>
      </c>
      <c r="H97">
        <v>0.73344205406297391</v>
      </c>
      <c r="I97">
        <v>0.48494623715764162</v>
      </c>
      <c r="J97">
        <v>0.59900474639239898</v>
      </c>
      <c r="K97">
        <v>0.35291410930730849</v>
      </c>
      <c r="L97">
        <v>0.51119206246627347</v>
      </c>
      <c r="M97">
        <v>0.81848751725706403</v>
      </c>
      <c r="N97">
        <v>0.72675839996054714</v>
      </c>
      <c r="O97">
        <v>0.69481058274741725</v>
      </c>
      <c r="P97">
        <v>0.92048346954541627</v>
      </c>
      <c r="Q97">
        <v>0.54841173845255098</v>
      </c>
      <c r="R97">
        <v>0.28780451777539695</v>
      </c>
      <c r="S97">
        <v>0.53081970151494806</v>
      </c>
      <c r="T97">
        <v>0.30259434621146508</v>
      </c>
      <c r="U97">
        <v>0.71778150022611942</v>
      </c>
      <c r="V97">
        <v>0.47902845360740232</v>
      </c>
    </row>
    <row r="101" spans="2:22">
      <c r="B101">
        <f>(B66-$F42)/$F42*100</f>
        <v>0.11192560249894076</v>
      </c>
      <c r="C101">
        <f t="shared" ref="C101:V114" si="0">(C66-$F42)/$F42*100</f>
        <v>4.0354405023254456</v>
      </c>
      <c r="D101">
        <f t="shared" si="0"/>
        <v>1.4546044540294291E-2</v>
      </c>
      <c r="E101">
        <f t="shared" si="0"/>
        <v>0.14064114513260528</v>
      </c>
      <c r="F101">
        <f t="shared" si="0"/>
        <v>-0.29781649602491389</v>
      </c>
      <c r="G101">
        <f t="shared" si="0"/>
        <v>4.6260317514059377</v>
      </c>
      <c r="H101">
        <f t="shared" si="0"/>
        <v>-9.9894940978327202</v>
      </c>
      <c r="I101">
        <f t="shared" si="0"/>
        <v>11.93990018223292</v>
      </c>
      <c r="J101">
        <f t="shared" si="0"/>
        <v>2.6191010874830165</v>
      </c>
      <c r="K101">
        <f t="shared" si="0"/>
        <v>6.3602837486750232</v>
      </c>
      <c r="L101">
        <f t="shared" si="0"/>
        <v>2.3717865334863537E-2</v>
      </c>
      <c r="M101">
        <f t="shared" si="0"/>
        <v>3.5677729017229978</v>
      </c>
      <c r="N101">
        <f t="shared" si="0"/>
        <v>6.3432409887183627E-2</v>
      </c>
      <c r="O101">
        <f t="shared" si="0"/>
        <v>-4.4672597440561219</v>
      </c>
      <c r="P101">
        <f t="shared" si="0"/>
        <v>7.8614245139854839</v>
      </c>
      <c r="Q101">
        <f t="shared" si="0"/>
        <v>0.34524638696951504</v>
      </c>
      <c r="R101">
        <f t="shared" si="0"/>
        <v>2.3540603621843816</v>
      </c>
      <c r="S101">
        <f t="shared" si="0"/>
        <v>4.0521748594837055</v>
      </c>
      <c r="T101">
        <f t="shared" si="0"/>
        <v>4.2706771344948313</v>
      </c>
      <c r="U101">
        <f t="shared" si="0"/>
        <v>-7.2833060441854756E-4</v>
      </c>
      <c r="V101">
        <f t="shared" si="0"/>
        <v>2.1128294122370863</v>
      </c>
    </row>
    <row r="102" spans="2:22">
      <c r="B102">
        <f t="shared" ref="B102:Q119" si="1">(B67-$F43)/$F43*100</f>
        <v>7.5758849957685587E-2</v>
      </c>
      <c r="C102">
        <f t="shared" si="1"/>
        <v>0.44461211226352293</v>
      </c>
      <c r="D102">
        <f t="shared" si="1"/>
        <v>4.1206353804213736</v>
      </c>
      <c r="E102">
        <f t="shared" si="1"/>
        <v>-0.7577291365764387</v>
      </c>
      <c r="F102">
        <f t="shared" si="1"/>
        <v>-3.2654346722645853</v>
      </c>
      <c r="G102">
        <f t="shared" si="1"/>
        <v>-0.58999452053876078</v>
      </c>
      <c r="H102">
        <f t="shared" si="1"/>
        <v>-12.638967318671446</v>
      </c>
      <c r="I102">
        <f t="shared" si="1"/>
        <v>8.5976034151520135</v>
      </c>
      <c r="J102">
        <f t="shared" si="1"/>
        <v>0.82930803776537221</v>
      </c>
      <c r="K102">
        <f t="shared" si="1"/>
        <v>1.6487582143256123E-3</v>
      </c>
      <c r="L102">
        <f t="shared" si="1"/>
        <v>-0.70405846921347637</v>
      </c>
      <c r="M102">
        <f t="shared" si="1"/>
        <v>-1.4386348139446075E-2</v>
      </c>
      <c r="N102">
        <f t="shared" si="1"/>
        <v>4.8221752263553803E-2</v>
      </c>
      <c r="O102">
        <f t="shared" si="1"/>
        <v>1.6072596396542141E-2</v>
      </c>
      <c r="P102">
        <f t="shared" si="1"/>
        <v>4.0979053060005519</v>
      </c>
      <c r="Q102">
        <f t="shared" si="1"/>
        <v>0.30644774906688771</v>
      </c>
      <c r="R102">
        <f t="shared" si="0"/>
        <v>-0.25363878935736617</v>
      </c>
      <c r="S102">
        <f t="shared" si="0"/>
        <v>4.3299723290276022</v>
      </c>
      <c r="T102">
        <f t="shared" si="0"/>
        <v>1.0350482291869875E-2</v>
      </c>
      <c r="U102">
        <f t="shared" si="0"/>
        <v>-1.6112275006638466E-3</v>
      </c>
      <c r="V102">
        <f t="shared" si="0"/>
        <v>-0.26263931843189925</v>
      </c>
    </row>
    <row r="103" spans="2:22">
      <c r="B103">
        <f t="shared" si="1"/>
        <v>6.8813320377795945E-2</v>
      </c>
      <c r="C103">
        <f t="shared" si="0"/>
        <v>-0.57344813991655141</v>
      </c>
      <c r="D103">
        <f t="shared" si="0"/>
        <v>-4.6410415711867631E-3</v>
      </c>
      <c r="E103">
        <f t="shared" si="0"/>
        <v>0.26456439029506856</v>
      </c>
      <c r="F103">
        <f t="shared" si="0"/>
        <v>-0.29418833746005374</v>
      </c>
      <c r="G103">
        <f t="shared" si="0"/>
        <v>-0.33323138681519998</v>
      </c>
      <c r="H103">
        <f t="shared" si="0"/>
        <v>-10.438400351602589</v>
      </c>
      <c r="I103">
        <f t="shared" si="0"/>
        <v>12.985975438083946</v>
      </c>
      <c r="J103">
        <f t="shared" si="0"/>
        <v>0.79849179064317621</v>
      </c>
      <c r="K103">
        <f t="shared" si="0"/>
        <v>5.2320552841698762E-3</v>
      </c>
      <c r="L103">
        <f t="shared" si="0"/>
        <v>-0.24622890588005819</v>
      </c>
      <c r="M103">
        <f t="shared" si="0"/>
        <v>5.3610271118399278E-2</v>
      </c>
      <c r="N103">
        <f t="shared" si="0"/>
        <v>1.4325054248551568</v>
      </c>
      <c r="O103">
        <f t="shared" si="0"/>
        <v>-0.61581920423098158</v>
      </c>
      <c r="P103">
        <f t="shared" si="0"/>
        <v>6.1287449930976772</v>
      </c>
      <c r="Q103">
        <f t="shared" si="0"/>
        <v>0.37570380964937761</v>
      </c>
      <c r="R103">
        <f t="shared" si="0"/>
        <v>-3.6829610306046541E-2</v>
      </c>
      <c r="S103">
        <f t="shared" si="0"/>
        <v>4.1360294954722754</v>
      </c>
      <c r="T103">
        <f t="shared" si="0"/>
        <v>1.2283101500627626E-2</v>
      </c>
      <c r="U103">
        <f t="shared" si="0"/>
        <v>-6.5420612903431823E-4</v>
      </c>
      <c r="V103">
        <f t="shared" si="0"/>
        <v>2.1362113141655219</v>
      </c>
    </row>
    <row r="104" spans="2:22">
      <c r="B104">
        <f t="shared" si="1"/>
        <v>-1.4791306656761343</v>
      </c>
      <c r="C104">
        <f t="shared" si="0"/>
        <v>-2.5945074677670035</v>
      </c>
      <c r="D104">
        <f t="shared" si="0"/>
        <v>-6.816046674926737E-3</v>
      </c>
      <c r="E104">
        <f t="shared" si="0"/>
        <v>0.27154790652518174</v>
      </c>
      <c r="F104">
        <f t="shared" si="0"/>
        <v>2.0543622874789613</v>
      </c>
      <c r="G104">
        <f t="shared" si="0"/>
        <v>-0.15392460906201527</v>
      </c>
      <c r="H104">
        <f t="shared" si="0"/>
        <v>-12.577873032390006</v>
      </c>
      <c r="I104">
        <f t="shared" si="0"/>
        <v>15.177967787378504</v>
      </c>
      <c r="J104">
        <f t="shared" si="0"/>
        <v>0.83798175452365087</v>
      </c>
      <c r="K104">
        <f t="shared" si="0"/>
        <v>4.0838604546218071E-3</v>
      </c>
      <c r="L104">
        <f t="shared" si="0"/>
        <v>-0.28529906113531533</v>
      </c>
      <c r="M104">
        <f t="shared" si="0"/>
        <v>-0.98392906453054385</v>
      </c>
      <c r="N104">
        <f t="shared" si="0"/>
        <v>4.5223945955179472</v>
      </c>
      <c r="O104">
        <f t="shared" si="0"/>
        <v>7.7308706901857525</v>
      </c>
      <c r="P104">
        <f t="shared" si="0"/>
        <v>5.9620478409070188</v>
      </c>
      <c r="Q104">
        <f t="shared" si="0"/>
        <v>0.14141874018482301</v>
      </c>
      <c r="R104">
        <f t="shared" si="0"/>
        <v>7.4694093883977797E-2</v>
      </c>
      <c r="S104">
        <f t="shared" si="0"/>
        <v>4.0518467691600843</v>
      </c>
      <c r="T104">
        <f t="shared" si="0"/>
        <v>1.3604739297354578E-2</v>
      </c>
      <c r="U104">
        <f t="shared" si="0"/>
        <v>-9.4244809254552617E-4</v>
      </c>
      <c r="V104">
        <f t="shared" si="0"/>
        <v>3.4127412979989009E-2</v>
      </c>
    </row>
    <row r="105" spans="2:22">
      <c r="B105">
        <f t="shared" si="1"/>
        <v>1.6004931783269178</v>
      </c>
      <c r="C105">
        <f t="shared" si="0"/>
        <v>-4.4826616661243186</v>
      </c>
      <c r="D105">
        <f t="shared" si="0"/>
        <v>-5.7130769542634971E-4</v>
      </c>
      <c r="E105">
        <f t="shared" si="0"/>
        <v>0.24501260627720622</v>
      </c>
      <c r="F105">
        <f t="shared" si="0"/>
        <v>-0.50475478271049701</v>
      </c>
      <c r="G105">
        <f t="shared" si="0"/>
        <v>-0.21549692927879138</v>
      </c>
      <c r="H105">
        <f t="shared" si="0"/>
        <v>-8.8035994561325772</v>
      </c>
      <c r="I105">
        <f t="shared" si="0"/>
        <v>14.161471317817718</v>
      </c>
      <c r="J105">
        <f t="shared" si="0"/>
        <v>0.49060420916935532</v>
      </c>
      <c r="K105">
        <f t="shared" si="0"/>
        <v>1.1227060197903321E-2</v>
      </c>
      <c r="L105">
        <f t="shared" si="0"/>
        <v>-0.56988259031137489</v>
      </c>
      <c r="M105">
        <f t="shared" si="0"/>
        <v>3.8320277372772971</v>
      </c>
      <c r="N105">
        <f t="shared" si="0"/>
        <v>5.7867913476568063E-2</v>
      </c>
      <c r="O105">
        <f t="shared" si="0"/>
        <v>10.484540278406513</v>
      </c>
      <c r="P105">
        <f t="shared" si="0"/>
        <v>4.3062349732361662</v>
      </c>
      <c r="Q105">
        <f t="shared" si="0"/>
        <v>6.3325177351920559</v>
      </c>
      <c r="R105">
        <f t="shared" si="0"/>
        <v>-1.594239053761302</v>
      </c>
      <c r="S105">
        <f t="shared" si="0"/>
        <v>3.475525486567054</v>
      </c>
      <c r="T105">
        <f t="shared" si="0"/>
        <v>1.0703590248034705E-2</v>
      </c>
      <c r="U105">
        <f t="shared" si="0"/>
        <v>-4.86584162362549E-4</v>
      </c>
      <c r="V105">
        <f t="shared" si="0"/>
        <v>2.7688156187646324E-2</v>
      </c>
    </row>
    <row r="106" spans="2:22">
      <c r="B106">
        <f t="shared" si="1"/>
        <v>3.5450814154335292E-2</v>
      </c>
      <c r="C106">
        <f t="shared" si="0"/>
        <v>-4.4482678736985406</v>
      </c>
      <c r="D106">
        <f t="shared" si="0"/>
        <v>-0.96418700188592821</v>
      </c>
      <c r="E106">
        <f t="shared" si="0"/>
        <v>0.19027325482368718</v>
      </c>
      <c r="F106">
        <f t="shared" si="0"/>
        <v>1.781809868195517</v>
      </c>
      <c r="G106">
        <f t="shared" si="0"/>
        <v>-5.7777479908177592E-3</v>
      </c>
      <c r="H106">
        <f t="shared" si="0"/>
        <v>-10.447005726363228</v>
      </c>
      <c r="I106">
        <f t="shared" si="0"/>
        <v>18.157506332965585</v>
      </c>
      <c r="J106">
        <f t="shared" si="0"/>
        <v>0.36161446606620573</v>
      </c>
      <c r="K106">
        <f t="shared" si="0"/>
        <v>1.2948237355365841E-2</v>
      </c>
      <c r="L106">
        <f t="shared" si="0"/>
        <v>-1.069701028066999</v>
      </c>
      <c r="M106">
        <f t="shared" si="0"/>
        <v>2.4949136968746451E-2</v>
      </c>
      <c r="N106">
        <f t="shared" si="0"/>
        <v>-3.0519271091802453</v>
      </c>
      <c r="O106">
        <f t="shared" si="0"/>
        <v>2.1114324912858539E-2</v>
      </c>
      <c r="P106">
        <f t="shared" si="0"/>
        <v>6.8745504622840654</v>
      </c>
      <c r="Q106">
        <f t="shared" si="0"/>
        <v>2.3790460066444245E-2</v>
      </c>
      <c r="R106">
        <f t="shared" si="0"/>
        <v>0.13892313913276869</v>
      </c>
      <c r="S106">
        <f t="shared" si="0"/>
        <v>1.7538642933752697</v>
      </c>
      <c r="T106">
        <f t="shared" si="0"/>
        <v>7.1613980911540169E-3</v>
      </c>
      <c r="U106">
        <f t="shared" si="0"/>
        <v>-1.1390783129049168E-3</v>
      </c>
      <c r="V106">
        <f t="shared" si="0"/>
        <v>1.2578081363564102</v>
      </c>
    </row>
    <row r="107" spans="2:22">
      <c r="B107">
        <f t="shared" si="1"/>
        <v>8.2384295348084613E-2</v>
      </c>
      <c r="C107">
        <f t="shared" si="0"/>
        <v>-2.8208940117716725</v>
      </c>
      <c r="D107">
        <f t="shared" si="0"/>
        <v>-1.2615026306003458E-2</v>
      </c>
      <c r="E107">
        <f t="shared" si="0"/>
        <v>0.36785450758562621</v>
      </c>
      <c r="F107">
        <f t="shared" si="0"/>
        <v>-0.32922203196865274</v>
      </c>
      <c r="G107">
        <f t="shared" si="0"/>
        <v>3.2362596247355165E-2</v>
      </c>
      <c r="H107">
        <f t="shared" si="0"/>
        <v>-10.9968047937218</v>
      </c>
      <c r="I107">
        <f t="shared" si="0"/>
        <v>22.171177958739193</v>
      </c>
      <c r="J107">
        <f t="shared" si="0"/>
        <v>10.521226211017378</v>
      </c>
      <c r="K107">
        <f t="shared" si="0"/>
        <v>1.5391242282217516E-2</v>
      </c>
      <c r="L107">
        <f t="shared" si="0"/>
        <v>8.6858120132994321E-2</v>
      </c>
      <c r="M107">
        <f t="shared" si="0"/>
        <v>4.6336641964844363</v>
      </c>
      <c r="N107">
        <f t="shared" si="0"/>
        <v>7.5638044338599955E-2</v>
      </c>
      <c r="O107">
        <f t="shared" si="0"/>
        <v>15.564226046050617</v>
      </c>
      <c r="P107">
        <f t="shared" si="0"/>
        <v>10.229445774866873</v>
      </c>
      <c r="Q107">
        <f t="shared" si="0"/>
        <v>0.10994819281069357</v>
      </c>
      <c r="R107">
        <f t="shared" si="0"/>
        <v>2.778960030794591</v>
      </c>
      <c r="S107">
        <f t="shared" si="0"/>
        <v>-0.71066792770064324</v>
      </c>
      <c r="T107">
        <f t="shared" si="0"/>
        <v>-2.7644520152318979</v>
      </c>
      <c r="U107">
        <f t="shared" si="0"/>
        <v>-8.2366945286502344E-4</v>
      </c>
      <c r="V107">
        <f t="shared" si="0"/>
        <v>5.4763819207373556</v>
      </c>
    </row>
    <row r="108" spans="2:22">
      <c r="B108">
        <f t="shared" si="1"/>
        <v>9.1115638050971198E-2</v>
      </c>
      <c r="C108">
        <f t="shared" si="0"/>
        <v>2.4819871530160214</v>
      </c>
      <c r="D108">
        <f t="shared" si="0"/>
        <v>-1.1556681624354541E-2</v>
      </c>
      <c r="E108">
        <f t="shared" si="0"/>
        <v>0.20806757463385328</v>
      </c>
      <c r="F108">
        <f t="shared" si="0"/>
        <v>-0.29969402292330538</v>
      </c>
      <c r="G108">
        <f t="shared" si="0"/>
        <v>3.7860005301927654E-3</v>
      </c>
      <c r="H108">
        <f t="shared" si="0"/>
        <v>4.028870214241393</v>
      </c>
      <c r="I108">
        <f t="shared" si="0"/>
        <v>30.082255632217812</v>
      </c>
      <c r="J108">
        <f t="shared" si="0"/>
        <v>30.889945860285355</v>
      </c>
      <c r="K108">
        <f t="shared" si="0"/>
        <v>19.866285839089944</v>
      </c>
      <c r="L108">
        <f t="shared" si="0"/>
        <v>11.275539360388548</v>
      </c>
      <c r="M108">
        <f t="shared" si="0"/>
        <v>12.999558371013292</v>
      </c>
      <c r="N108">
        <f t="shared" si="0"/>
        <v>26.748109153128329</v>
      </c>
      <c r="O108">
        <f t="shared" si="0"/>
        <v>2.775587281486952E-2</v>
      </c>
      <c r="P108">
        <f t="shared" si="0"/>
        <v>17.125355841482413</v>
      </c>
      <c r="Q108">
        <f t="shared" si="0"/>
        <v>2.1922437872413969</v>
      </c>
      <c r="R108">
        <f t="shared" si="0"/>
        <v>5.3819190226079918</v>
      </c>
      <c r="S108">
        <f t="shared" si="0"/>
        <v>1.9850202068638807</v>
      </c>
      <c r="T108">
        <f t="shared" si="0"/>
        <v>1.370095887441322E-2</v>
      </c>
      <c r="U108">
        <f t="shared" si="0"/>
        <v>-9.2788285273345545E-4</v>
      </c>
      <c r="V108">
        <f t="shared" si="0"/>
        <v>17.859784374529429</v>
      </c>
    </row>
    <row r="109" spans="2:22">
      <c r="B109">
        <f t="shared" si="1"/>
        <v>0.11785423405857422</v>
      </c>
      <c r="C109">
        <f t="shared" si="0"/>
        <v>-27.877440494893023</v>
      </c>
      <c r="D109">
        <f t="shared" si="0"/>
        <v>-1.1717909847022413E-2</v>
      </c>
      <c r="E109">
        <f t="shared" si="0"/>
        <v>-23.561367818959063</v>
      </c>
      <c r="F109">
        <f t="shared" si="0"/>
        <v>-21.332974540302096</v>
      </c>
      <c r="G109">
        <f t="shared" si="0"/>
        <v>3.9649239190810516E-2</v>
      </c>
      <c r="H109">
        <f t="shared" si="0"/>
        <v>-21.529548333898383</v>
      </c>
      <c r="I109">
        <f t="shared" si="0"/>
        <v>-2.9062814765457792</v>
      </c>
      <c r="J109">
        <f t="shared" si="0"/>
        <v>-0.12816680632012659</v>
      </c>
      <c r="K109">
        <f t="shared" si="0"/>
        <v>-4.763516832217371E-2</v>
      </c>
      <c r="L109">
        <f t="shared" si="0"/>
        <v>-18.528251073475762</v>
      </c>
      <c r="M109">
        <f t="shared" si="0"/>
        <v>-23.509078861393583</v>
      </c>
      <c r="N109">
        <f t="shared" si="0"/>
        <v>-3.986582624055067E-3</v>
      </c>
      <c r="O109">
        <f t="shared" si="0"/>
        <v>3.0110737228473509E-2</v>
      </c>
      <c r="P109">
        <f t="shared" si="0"/>
        <v>-15.821046829139362</v>
      </c>
      <c r="Q109">
        <f t="shared" si="0"/>
        <v>-14.91998343273907</v>
      </c>
      <c r="R109">
        <f t="shared" si="0"/>
        <v>6.9956882668262096E-2</v>
      </c>
      <c r="S109">
        <f t="shared" si="0"/>
        <v>-17.974927189057262</v>
      </c>
      <c r="T109">
        <f t="shared" si="0"/>
        <v>-21.78004778022855</v>
      </c>
      <c r="U109">
        <f t="shared" si="0"/>
        <v>8.168860376536267E-4</v>
      </c>
      <c r="V109">
        <f t="shared" si="0"/>
        <v>-11.363813671101934</v>
      </c>
    </row>
    <row r="110" spans="2:22">
      <c r="B110">
        <f t="shared" si="1"/>
        <v>24.177576367571383</v>
      </c>
      <c r="C110">
        <f t="shared" si="0"/>
        <v>-28.007534588027738</v>
      </c>
      <c r="D110">
        <f t="shared" si="0"/>
        <v>-10.847563268887505</v>
      </c>
      <c r="E110">
        <f t="shared" si="0"/>
        <v>0.1010034930190304</v>
      </c>
      <c r="F110">
        <f t="shared" si="0"/>
        <v>-0.12134714896962506</v>
      </c>
      <c r="G110">
        <f t="shared" si="0"/>
        <v>0.13635978660268167</v>
      </c>
      <c r="H110">
        <f t="shared" si="0"/>
        <v>-21.364999228706193</v>
      </c>
      <c r="I110">
        <f t="shared" si="0"/>
        <v>-3.7794439138683509</v>
      </c>
      <c r="J110">
        <f t="shared" si="0"/>
        <v>-5.144807629917258</v>
      </c>
      <c r="K110">
        <f t="shared" si="0"/>
        <v>-2.6925355707987211</v>
      </c>
      <c r="L110">
        <f t="shared" si="0"/>
        <v>-10.852111398679472</v>
      </c>
      <c r="M110">
        <f t="shared" si="0"/>
        <v>-0.21748559950176927</v>
      </c>
      <c r="N110">
        <f t="shared" si="0"/>
        <v>1.0606506623795286E-2</v>
      </c>
      <c r="O110">
        <f t="shared" si="0"/>
        <v>1.4049769434102671E-2</v>
      </c>
      <c r="P110">
        <f t="shared" si="0"/>
        <v>-10.161995591334795</v>
      </c>
      <c r="Q110">
        <f t="shared" si="0"/>
        <v>-9.090827357527459E-2</v>
      </c>
      <c r="R110">
        <f t="shared" si="0"/>
        <v>1.6509473412872893</v>
      </c>
      <c r="S110">
        <f t="shared" si="0"/>
        <v>1.7645228197848344</v>
      </c>
      <c r="T110">
        <f t="shared" si="0"/>
        <v>-1.3004383224711919E-2</v>
      </c>
      <c r="U110">
        <f t="shared" si="0"/>
        <v>4.1699499704659786</v>
      </c>
      <c r="V110">
        <f t="shared" si="0"/>
        <v>-6.4675753927693869</v>
      </c>
    </row>
    <row r="111" spans="2:22">
      <c r="B111">
        <f t="shared" si="1"/>
        <v>-1.4742960663040374E-2</v>
      </c>
      <c r="C111">
        <f t="shared" si="0"/>
        <v>-22.568536848512903</v>
      </c>
      <c r="D111">
        <f t="shared" si="0"/>
        <v>-7.9722804025852915E-3</v>
      </c>
      <c r="E111">
        <f t="shared" si="0"/>
        <v>-2.4623822226894555E-2</v>
      </c>
      <c r="F111">
        <f t="shared" si="0"/>
        <v>-6.7042477632762706E-2</v>
      </c>
      <c r="G111">
        <f t="shared" si="0"/>
        <v>0.15993627810461089</v>
      </c>
      <c r="H111">
        <f t="shared" si="0"/>
        <v>-18.509314913372997</v>
      </c>
      <c r="I111">
        <f t="shared" si="0"/>
        <v>5.7289604120294078</v>
      </c>
      <c r="J111">
        <f t="shared" si="0"/>
        <v>-0.3614399316472372</v>
      </c>
      <c r="K111">
        <f t="shared" si="0"/>
        <v>3.9263625257027193</v>
      </c>
      <c r="L111">
        <f t="shared" si="0"/>
        <v>-0.55435478380169145</v>
      </c>
      <c r="M111">
        <f t="shared" si="0"/>
        <v>1.871161024467263</v>
      </c>
      <c r="N111">
        <f t="shared" si="0"/>
        <v>1.1297501182227136E-2</v>
      </c>
      <c r="O111">
        <f t="shared" si="0"/>
        <v>-5.5038771955788874</v>
      </c>
      <c r="P111">
        <f t="shared" si="0"/>
        <v>0.65426345493538363</v>
      </c>
      <c r="Q111">
        <f t="shared" si="0"/>
        <v>-7.7836626544652773E-2</v>
      </c>
      <c r="R111">
        <f t="shared" si="0"/>
        <v>-1.3251350590723252</v>
      </c>
      <c r="S111">
        <f t="shared" si="0"/>
        <v>2.2942104923050315</v>
      </c>
      <c r="T111">
        <f t="shared" si="0"/>
        <v>-4.8752827528681271E-3</v>
      </c>
      <c r="U111">
        <f t="shared" si="0"/>
        <v>-7.0049414778543587E-4</v>
      </c>
      <c r="V111">
        <f t="shared" si="0"/>
        <v>-2.5661087527297881</v>
      </c>
    </row>
    <row r="112" spans="2:22">
      <c r="B112">
        <f t="shared" si="1"/>
        <v>2.8959627442355754E-2</v>
      </c>
      <c r="C112">
        <f t="shared" si="0"/>
        <v>-21.132410860286605</v>
      </c>
      <c r="D112">
        <f t="shared" si="0"/>
        <v>-5.1356233719642898E-3</v>
      </c>
      <c r="E112">
        <f t="shared" si="0"/>
        <v>-9.9061072741776154E-2</v>
      </c>
      <c r="F112">
        <f t="shared" si="0"/>
        <v>8.0944694737021941E-2</v>
      </c>
      <c r="G112">
        <f t="shared" si="0"/>
        <v>4.7488832902074257E-2</v>
      </c>
      <c r="H112">
        <f t="shared" si="0"/>
        <v>-21.840990794382229</v>
      </c>
      <c r="I112">
        <f t="shared" si="0"/>
        <v>10.550186651157864</v>
      </c>
      <c r="J112">
        <f t="shared" si="0"/>
        <v>1.5722580064482683</v>
      </c>
      <c r="K112">
        <f t="shared" si="0"/>
        <v>-0.23151186562736628</v>
      </c>
      <c r="L112">
        <f t="shared" si="0"/>
        <v>-0.1581174819087495</v>
      </c>
      <c r="M112">
        <f t="shared" si="0"/>
        <v>-0.39547179962142648</v>
      </c>
      <c r="N112">
        <f t="shared" si="0"/>
        <v>0.53865702666501636</v>
      </c>
      <c r="O112">
        <f t="shared" si="0"/>
        <v>1.3531149615004364E-2</v>
      </c>
      <c r="P112">
        <f t="shared" si="0"/>
        <v>2.2998448033449734</v>
      </c>
      <c r="Q112">
        <f t="shared" si="0"/>
        <v>-0.18692927535238288</v>
      </c>
      <c r="R112">
        <f t="shared" si="0"/>
        <v>-0.31158944335808653</v>
      </c>
      <c r="S112">
        <f t="shared" si="0"/>
        <v>2.4269347277866204</v>
      </c>
      <c r="T112">
        <f t="shared" si="0"/>
        <v>-2.8185292687336783E-3</v>
      </c>
      <c r="U112">
        <f t="shared" si="0"/>
        <v>7.304156814530133</v>
      </c>
      <c r="V112">
        <f t="shared" si="0"/>
        <v>-1.4363287418870572</v>
      </c>
    </row>
    <row r="113" spans="2:22">
      <c r="B113">
        <f t="shared" si="1"/>
        <v>-2.2668759430981265E-2</v>
      </c>
      <c r="C113">
        <f t="shared" si="0"/>
        <v>-22.569535272434425</v>
      </c>
      <c r="D113">
        <f t="shared" si="0"/>
        <v>-1.4591814829867189E-3</v>
      </c>
      <c r="E113">
        <f t="shared" si="0"/>
        <v>-2.1343453755516033</v>
      </c>
      <c r="F113">
        <f t="shared" si="0"/>
        <v>5.4305573388506334E-2</v>
      </c>
      <c r="G113">
        <f t="shared" si="0"/>
        <v>-2.0044460440389621E-2</v>
      </c>
      <c r="H113">
        <f t="shared" si="0"/>
        <v>-20.151090577763888</v>
      </c>
      <c r="I113">
        <f t="shared" si="0"/>
        <v>10.418281143607528</v>
      </c>
      <c r="J113">
        <f t="shared" si="0"/>
        <v>-1.0484335429745268</v>
      </c>
      <c r="K113">
        <f t="shared" si="0"/>
        <v>-1.2279303643030884E-2</v>
      </c>
      <c r="L113">
        <f t="shared" si="0"/>
        <v>-0.33154159402800343</v>
      </c>
      <c r="M113">
        <f t="shared" si="0"/>
        <v>-0.30902985944604194</v>
      </c>
      <c r="N113">
        <f t="shared" si="0"/>
        <v>0.68524829524213193</v>
      </c>
      <c r="O113">
        <f t="shared" si="0"/>
        <v>1.0986564946092315E-2</v>
      </c>
      <c r="P113">
        <f t="shared" si="0"/>
        <v>1.9413721295098911</v>
      </c>
      <c r="Q113">
        <f t="shared" si="0"/>
        <v>-0.25022568431766767</v>
      </c>
      <c r="R113">
        <f t="shared" si="0"/>
        <v>0.44888953128152892</v>
      </c>
      <c r="S113">
        <f t="shared" si="0"/>
        <v>1.7265586623554243</v>
      </c>
      <c r="T113">
        <f t="shared" si="0"/>
        <v>-4.5926396686635833</v>
      </c>
      <c r="U113">
        <f t="shared" si="0"/>
        <v>1.0104524137060395E-3</v>
      </c>
      <c r="V113">
        <f t="shared" si="0"/>
        <v>-3.371406884322445</v>
      </c>
    </row>
    <row r="114" spans="2:22">
      <c r="B114">
        <f t="shared" si="1"/>
        <v>-4.7801553213924472E-2</v>
      </c>
      <c r="C114">
        <f t="shared" si="0"/>
        <v>-21.935955598603343</v>
      </c>
      <c r="D114">
        <f t="shared" si="0"/>
        <v>1.9471157780106093E-4</v>
      </c>
      <c r="E114">
        <f t="shared" si="0"/>
        <v>1.2502135398419616E-2</v>
      </c>
      <c r="F114">
        <f t="shared" si="0"/>
        <v>3.2771245277936505E-2</v>
      </c>
      <c r="G114">
        <f t="shared" si="0"/>
        <v>4.0925555600980088</v>
      </c>
      <c r="H114">
        <f t="shared" si="0"/>
        <v>-21.68650514671349</v>
      </c>
      <c r="I114">
        <f t="shared" si="0"/>
        <v>12.804892007253871</v>
      </c>
      <c r="J114">
        <f t="shared" si="0"/>
        <v>-1.1136749081704216</v>
      </c>
      <c r="K114">
        <f t="shared" si="0"/>
        <v>1.2288713474688749E-3</v>
      </c>
      <c r="L114">
        <f t="shared" si="0"/>
        <v>-8.4665190891798761E-2</v>
      </c>
      <c r="M114">
        <f t="shared" ref="C114:V119" si="2">(M79-$F55)/$F55*100</f>
        <v>-0.34316524503720752</v>
      </c>
      <c r="N114">
        <f t="shared" si="2"/>
        <v>4.0357501160568311E-3</v>
      </c>
      <c r="O114">
        <f t="shared" si="2"/>
        <v>1.4647818528460829E-2</v>
      </c>
      <c r="P114">
        <f t="shared" si="2"/>
        <v>5.4321446029685498</v>
      </c>
      <c r="Q114">
        <f t="shared" si="2"/>
        <v>-0.32789719275062856</v>
      </c>
      <c r="R114">
        <f t="shared" si="2"/>
        <v>-0.31546592542871482</v>
      </c>
      <c r="S114">
        <f t="shared" si="2"/>
        <v>0.92057458240296619</v>
      </c>
      <c r="T114">
        <f t="shared" si="2"/>
        <v>-4.0825344258038909E-3</v>
      </c>
      <c r="U114">
        <f t="shared" si="2"/>
        <v>2.0006367282361676E-3</v>
      </c>
      <c r="V114">
        <f t="shared" si="2"/>
        <v>-1.7173279931902425</v>
      </c>
    </row>
    <row r="115" spans="2:22">
      <c r="B115">
        <f t="shared" si="1"/>
        <v>-5.2879871598562098E-2</v>
      </c>
      <c r="C115">
        <f t="shared" si="2"/>
        <v>-21.061822260172196</v>
      </c>
      <c r="D115">
        <f t="shared" si="2"/>
        <v>0.96369849739550806</v>
      </c>
      <c r="E115">
        <f t="shared" si="2"/>
        <v>1.7310539608636624E-2</v>
      </c>
      <c r="F115">
        <f t="shared" si="2"/>
        <v>1.4461322651541462</v>
      </c>
      <c r="G115">
        <f t="shared" si="2"/>
        <v>4.0361559769270601</v>
      </c>
      <c r="H115">
        <f t="shared" si="2"/>
        <v>-24.537242977585304</v>
      </c>
      <c r="I115">
        <f t="shared" si="2"/>
        <v>14.966323113426325</v>
      </c>
      <c r="J115">
        <f t="shared" si="2"/>
        <v>-1.3857400009838876</v>
      </c>
      <c r="K115">
        <f t="shared" si="2"/>
        <v>-1.0371864889777316</v>
      </c>
      <c r="L115">
        <f t="shared" si="2"/>
        <v>1.8024495520873627</v>
      </c>
      <c r="M115">
        <f t="shared" si="2"/>
        <v>-0.34016640596869385</v>
      </c>
      <c r="N115">
        <f t="shared" si="2"/>
        <v>-5.3705146467761186E-3</v>
      </c>
      <c r="O115">
        <f t="shared" si="2"/>
        <v>1.3469940906566337E-2</v>
      </c>
      <c r="P115">
        <f t="shared" si="2"/>
        <v>3.4989357730757629</v>
      </c>
      <c r="Q115">
        <f t="shared" si="2"/>
        <v>-2.7744903931787088</v>
      </c>
      <c r="R115">
        <f t="shared" si="2"/>
        <v>-3.13973222410115</v>
      </c>
      <c r="S115">
        <f t="shared" si="2"/>
        <v>-4.1002874915027476</v>
      </c>
      <c r="T115">
        <f t="shared" si="2"/>
        <v>-7.223219862228218E-3</v>
      </c>
      <c r="U115">
        <f t="shared" si="2"/>
        <v>1.4670560221252665E-3</v>
      </c>
      <c r="V115">
        <f t="shared" si="2"/>
        <v>-1.2441954272348885</v>
      </c>
    </row>
    <row r="116" spans="2:22">
      <c r="B116">
        <f t="shared" si="1"/>
        <v>1.6229870394553831E-2</v>
      </c>
      <c r="C116">
        <f t="shared" si="2"/>
        <v>-21.975889808728503</v>
      </c>
      <c r="D116">
        <f t="shared" si="2"/>
        <v>2.1081087632473486E-3</v>
      </c>
      <c r="E116">
        <f t="shared" si="2"/>
        <v>-1.6872928031200323</v>
      </c>
      <c r="F116">
        <f t="shared" si="2"/>
        <v>-1.2041664170252098E-2</v>
      </c>
      <c r="G116">
        <f t="shared" si="2"/>
        <v>-0.19730478689916534</v>
      </c>
      <c r="H116">
        <f t="shared" si="2"/>
        <v>-25.497662668933145</v>
      </c>
      <c r="I116">
        <f t="shared" si="2"/>
        <v>11.006327825689842</v>
      </c>
      <c r="J116">
        <f t="shared" si="2"/>
        <v>-1.2856291820278627</v>
      </c>
      <c r="K116">
        <f t="shared" si="2"/>
        <v>-1.9163239045115674</v>
      </c>
      <c r="L116">
        <f t="shared" si="2"/>
        <v>-1.4280850412240503E-2</v>
      </c>
      <c r="M116">
        <f t="shared" si="2"/>
        <v>-0.36662188125997436</v>
      </c>
      <c r="N116">
        <f t="shared" si="2"/>
        <v>-1.1788179625853676E-2</v>
      </c>
      <c r="O116">
        <f t="shared" si="2"/>
        <v>-0.57580616498102521</v>
      </c>
      <c r="P116">
        <f t="shared" si="2"/>
        <v>1.0177947535442156</v>
      </c>
      <c r="Q116">
        <f t="shared" si="2"/>
        <v>-0.24283475416680056</v>
      </c>
      <c r="R116">
        <f t="shared" si="2"/>
        <v>-2.5358314608831112</v>
      </c>
      <c r="S116">
        <f t="shared" si="2"/>
        <v>-6.6998753756555081</v>
      </c>
      <c r="T116">
        <f t="shared" si="2"/>
        <v>-8.6594216020459136E-3</v>
      </c>
      <c r="U116">
        <f t="shared" si="2"/>
        <v>1.0535358710279741E-3</v>
      </c>
      <c r="V116">
        <f t="shared" si="2"/>
        <v>-4.0236296227657471</v>
      </c>
    </row>
    <row r="117" spans="2:22">
      <c r="B117">
        <f t="shared" si="1"/>
        <v>-12.762488872943244</v>
      </c>
      <c r="C117">
        <f t="shared" si="2"/>
        <v>-20.641541630689428</v>
      </c>
      <c r="D117">
        <f t="shared" si="2"/>
        <v>-1.1626618343074256E-3</v>
      </c>
      <c r="E117">
        <f t="shared" si="2"/>
        <v>-1.4389796372958306E-2</v>
      </c>
      <c r="F117">
        <f t="shared" si="2"/>
        <v>-3.5467393756237704E-2</v>
      </c>
      <c r="G117">
        <f t="shared" si="2"/>
        <v>-0.55853566890450745</v>
      </c>
      <c r="H117">
        <f t="shared" si="2"/>
        <v>-25.808284141544757</v>
      </c>
      <c r="I117">
        <f t="shared" si="2"/>
        <v>10.81807679420111</v>
      </c>
      <c r="J117">
        <f t="shared" si="2"/>
        <v>-1.3297255094877953</v>
      </c>
      <c r="K117">
        <f t="shared" si="2"/>
        <v>1.2144265168167436E-2</v>
      </c>
      <c r="L117">
        <f t="shared" si="2"/>
        <v>-9.2772370882211588E-2</v>
      </c>
      <c r="M117">
        <f t="shared" si="2"/>
        <v>-0.60803267441143483</v>
      </c>
      <c r="N117">
        <f t="shared" si="2"/>
        <v>-1.7281956777835034E-2</v>
      </c>
      <c r="O117">
        <f t="shared" si="2"/>
        <v>1.2271311554351008E-2</v>
      </c>
      <c r="P117">
        <f t="shared" si="2"/>
        <v>4.8585562098688442</v>
      </c>
      <c r="Q117">
        <f t="shared" si="2"/>
        <v>-0.13242065712354903</v>
      </c>
      <c r="R117">
        <f t="shared" si="2"/>
        <v>-5.1196688508686465E-2</v>
      </c>
      <c r="S117">
        <f t="shared" si="2"/>
        <v>-3.1270088552596742</v>
      </c>
      <c r="T117">
        <f t="shared" si="2"/>
        <v>0.62002714667820602</v>
      </c>
      <c r="U117">
        <f t="shared" si="2"/>
        <v>1.2804056184805021E-3</v>
      </c>
      <c r="V117">
        <f t="shared" si="2"/>
        <v>-2.8101525779580512</v>
      </c>
    </row>
    <row r="118" spans="2:22">
      <c r="B118">
        <f t="shared" si="1"/>
        <v>-2.3904351086585151E-3</v>
      </c>
      <c r="C118">
        <f t="shared" si="2"/>
        <v>-22.196660823932429</v>
      </c>
      <c r="D118">
        <f t="shared" si="2"/>
        <v>-3.8883809841867775E-3</v>
      </c>
      <c r="E118">
        <f t="shared" si="2"/>
        <v>-5.3463774369647096E-2</v>
      </c>
      <c r="F118">
        <f t="shared" si="2"/>
        <v>4.86815122679903E-2</v>
      </c>
      <c r="G118">
        <f t="shared" si="2"/>
        <v>-3.9655214392531382</v>
      </c>
      <c r="H118">
        <f t="shared" si="2"/>
        <v>-27.207660703905312</v>
      </c>
      <c r="I118">
        <f t="shared" si="2"/>
        <v>3.5198013951743961</v>
      </c>
      <c r="J118">
        <f t="shared" si="2"/>
        <v>0.67514285318356315</v>
      </c>
      <c r="K118">
        <f t="shared" si="2"/>
        <v>-0.69963820455065084</v>
      </c>
      <c r="L118">
        <f t="shared" si="2"/>
        <v>0.63123663220275783</v>
      </c>
      <c r="M118">
        <f t="shared" si="2"/>
        <v>-0.70670260985687772</v>
      </c>
      <c r="N118">
        <f t="shared" si="2"/>
        <v>-1.0521509255041906E-2</v>
      </c>
      <c r="O118">
        <f t="shared" si="2"/>
        <v>7.9977080149864956E-3</v>
      </c>
      <c r="P118">
        <f t="shared" si="2"/>
        <v>1.3857186768009688</v>
      </c>
      <c r="Q118">
        <f t="shared" si="2"/>
        <v>-0.15780647772189141</v>
      </c>
      <c r="R118">
        <f t="shared" si="2"/>
        <v>0.95585079655531646</v>
      </c>
      <c r="S118">
        <f t="shared" si="2"/>
        <v>-3.0825176169173156</v>
      </c>
      <c r="T118">
        <f t="shared" si="2"/>
        <v>3.8221855716170962E-3</v>
      </c>
      <c r="U118">
        <f t="shared" si="2"/>
        <v>0.47144273006428095</v>
      </c>
      <c r="V118">
        <f t="shared" si="2"/>
        <v>-3.2291690021811847</v>
      </c>
    </row>
    <row r="119" spans="2:22">
      <c r="B119">
        <f t="shared" si="1"/>
        <v>-2.7315921897384077E-2</v>
      </c>
      <c r="C119">
        <f t="shared" si="2"/>
        <v>-23.161503640863661</v>
      </c>
      <c r="D119">
        <f t="shared" si="2"/>
        <v>8.5867415332474621</v>
      </c>
      <c r="E119">
        <f t="shared" si="2"/>
        <v>-0.1049381661075236</v>
      </c>
      <c r="F119">
        <f t="shared" si="2"/>
        <v>0.66449473917674895</v>
      </c>
      <c r="G119">
        <f t="shared" si="2"/>
        <v>-0.40278017097239127</v>
      </c>
      <c r="H119">
        <f t="shared" si="2"/>
        <v>-28.028613828465122</v>
      </c>
      <c r="I119">
        <f t="shared" si="2"/>
        <v>0.40442557486865111</v>
      </c>
      <c r="J119">
        <f t="shared" si="2"/>
        <v>-1.084182441017399</v>
      </c>
      <c r="K119">
        <f t="shared" si="2"/>
        <v>1.0305315606728808E-2</v>
      </c>
      <c r="L119">
        <f t="shared" si="2"/>
        <v>-8.8624402945695277E-2</v>
      </c>
      <c r="M119">
        <f t="shared" si="2"/>
        <v>-0.8097530521806362</v>
      </c>
      <c r="N119">
        <f t="shared" si="2"/>
        <v>-1.8996647621691021</v>
      </c>
      <c r="O119">
        <f t="shared" si="2"/>
        <v>1.1197658255918024E-2</v>
      </c>
      <c r="P119">
        <f t="shared" si="2"/>
        <v>-0.28104291201570586</v>
      </c>
      <c r="Q119">
        <f t="shared" si="2"/>
        <v>0.25795774615506062</v>
      </c>
      <c r="R119">
        <f t="shared" si="2"/>
        <v>-6.235151077394095E-3</v>
      </c>
      <c r="S119">
        <f t="shared" si="2"/>
        <v>-5.4210787774990075E-2</v>
      </c>
      <c r="T119">
        <f t="shared" si="2"/>
        <v>4.6397726136821182</v>
      </c>
      <c r="U119">
        <f t="shared" si="2"/>
        <v>12.749138893280856</v>
      </c>
      <c r="V119">
        <f t="shared" si="2"/>
        <v>-6.4385744421564572</v>
      </c>
    </row>
    <row r="123" spans="2:22">
      <c r="B123">
        <f>SUMSQ(B101:B119)</f>
        <v>752.24663125032794</v>
      </c>
      <c r="C123">
        <f t="shared" ref="C123:V123" si="3">SUMSQ(C101:C119)</f>
        <v>5967.3635479586155</v>
      </c>
      <c r="D123">
        <f t="shared" si="3"/>
        <v>210.24058926935356</v>
      </c>
      <c r="E123">
        <f t="shared" si="3"/>
        <v>563.58810533989379</v>
      </c>
      <c r="F123">
        <f t="shared" si="3"/>
        <v>476.34875917004098</v>
      </c>
      <c r="G123">
        <f t="shared" si="3"/>
        <v>71.256985364571008</v>
      </c>
      <c r="H123">
        <f t="shared" si="3"/>
        <v>6910.6152189106442</v>
      </c>
      <c r="I123">
        <f t="shared" si="3"/>
        <v>3456.3091697712675</v>
      </c>
      <c r="J123">
        <f t="shared" si="3"/>
        <v>1112.5438067849341</v>
      </c>
      <c r="K123">
        <f t="shared" si="3"/>
        <v>463.08298981664052</v>
      </c>
      <c r="L123">
        <f t="shared" si="3"/>
        <v>594.43040080304752</v>
      </c>
      <c r="M123">
        <f t="shared" si="3"/>
        <v>777.21457104178035</v>
      </c>
      <c r="N123">
        <f t="shared" si="3"/>
        <v>751.66443814496733</v>
      </c>
      <c r="O123">
        <f t="shared" si="3"/>
        <v>462.90055704182049</v>
      </c>
      <c r="P123">
        <f t="shared" si="3"/>
        <v>1046.8742024026722</v>
      </c>
      <c r="Q123">
        <f t="shared" si="3"/>
        <v>275.98467266084913</v>
      </c>
      <c r="R123">
        <f t="shared" si="3"/>
        <v>66.950720386812833</v>
      </c>
      <c r="S123">
        <f t="shared" si="3"/>
        <v>510.47080535961004</v>
      </c>
      <c r="T123">
        <f t="shared" si="3"/>
        <v>543.25677806401836</v>
      </c>
      <c r="U123">
        <f t="shared" si="3"/>
        <v>233.50200889489437</v>
      </c>
      <c r="V123">
        <f t="shared" si="3"/>
        <v>631.08979100395868</v>
      </c>
    </row>
  </sheetData>
  <phoneticPr fontId="6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73"/>
  <sheetViews>
    <sheetView tabSelected="1" workbookViewId="0">
      <pane xSplit="1" ySplit="1" topLeftCell="AI32" activePane="bottomRight" state="frozen"/>
      <selection pane="topRight"/>
      <selection pane="bottomLeft"/>
      <selection pane="bottomRight" activeCell="AT1" sqref="AT1:AT1048576"/>
    </sheetView>
  </sheetViews>
  <sheetFormatPr defaultColWidth="9" defaultRowHeight="14.4"/>
  <cols>
    <col min="1" max="1" width="11.21875" style="2" customWidth="1"/>
    <col min="2" max="3" width="9" style="2"/>
    <col min="4" max="4" width="11" style="2" customWidth="1"/>
    <col min="5" max="7" width="9" style="2"/>
    <col min="8" max="8" width="13.88671875" style="2" customWidth="1"/>
    <col min="9" max="16" width="9" style="2"/>
    <col min="17" max="17" width="13.88671875" style="2" customWidth="1"/>
    <col min="18" max="25" width="9" style="2"/>
    <col min="26" max="26" width="13.88671875" style="2" customWidth="1"/>
    <col min="27" max="30" width="9" style="2"/>
    <col min="31" max="31" width="12.77734375" style="2" customWidth="1"/>
    <col min="32" max="34" width="9" style="2"/>
    <col min="35" max="35" width="13.88671875" style="2" customWidth="1"/>
    <col min="36" max="43" width="9" style="2"/>
    <col min="44" max="44" width="13.88671875" style="2" customWidth="1"/>
    <col min="45" max="16384" width="9" style="2"/>
  </cols>
  <sheetData>
    <row r="1" spans="1:46">
      <c r="A1" s="2" t="s">
        <v>0</v>
      </c>
      <c r="B1" s="3" t="s">
        <v>16</v>
      </c>
      <c r="C1" s="2" t="s">
        <v>81</v>
      </c>
      <c r="D1" s="2" t="s">
        <v>82</v>
      </c>
      <c r="E1" s="2" t="s">
        <v>83</v>
      </c>
      <c r="F1" s="2" t="s">
        <v>82</v>
      </c>
      <c r="G1" s="2" t="s">
        <v>84</v>
      </c>
      <c r="H1" s="2" t="s">
        <v>82</v>
      </c>
      <c r="I1" s="2" t="s">
        <v>85</v>
      </c>
      <c r="J1" s="2" t="s">
        <v>82</v>
      </c>
      <c r="K1" s="3" t="s">
        <v>17</v>
      </c>
      <c r="L1" s="2" t="s">
        <v>81</v>
      </c>
      <c r="M1" s="2" t="s">
        <v>82</v>
      </c>
      <c r="N1" s="2" t="s">
        <v>83</v>
      </c>
      <c r="O1" s="2" t="s">
        <v>82</v>
      </c>
      <c r="P1" s="2" t="s">
        <v>84</v>
      </c>
      <c r="Q1" s="2" t="s">
        <v>82</v>
      </c>
      <c r="R1" s="2" t="s">
        <v>85</v>
      </c>
      <c r="S1" s="2" t="s">
        <v>82</v>
      </c>
      <c r="T1" s="3" t="s">
        <v>18</v>
      </c>
      <c r="U1" s="2" t="s">
        <v>81</v>
      </c>
      <c r="V1" s="2" t="s">
        <v>82</v>
      </c>
      <c r="W1" s="2" t="s">
        <v>83</v>
      </c>
      <c r="X1" s="2" t="s">
        <v>82</v>
      </c>
      <c r="Y1" s="2" t="s">
        <v>84</v>
      </c>
      <c r="Z1" s="2" t="s">
        <v>82</v>
      </c>
      <c r="AA1" s="2" t="s">
        <v>85</v>
      </c>
      <c r="AB1" s="2" t="s">
        <v>82</v>
      </c>
      <c r="AC1" s="3" t="s">
        <v>19</v>
      </c>
      <c r="AD1" s="2" t="s">
        <v>81</v>
      </c>
      <c r="AE1" s="2" t="s">
        <v>82</v>
      </c>
      <c r="AF1" s="2" t="s">
        <v>83</v>
      </c>
      <c r="AG1" s="2" t="s">
        <v>82</v>
      </c>
      <c r="AH1" s="2" t="s">
        <v>84</v>
      </c>
      <c r="AI1" s="2" t="s">
        <v>82</v>
      </c>
      <c r="AJ1" s="2" t="s">
        <v>85</v>
      </c>
      <c r="AK1" s="2" t="s">
        <v>82</v>
      </c>
      <c r="AL1" s="3" t="s">
        <v>20</v>
      </c>
      <c r="AM1" s="2" t="s">
        <v>81</v>
      </c>
      <c r="AN1" s="2" t="s">
        <v>82</v>
      </c>
      <c r="AO1" s="2" t="s">
        <v>83</v>
      </c>
      <c r="AP1" s="2" t="s">
        <v>82</v>
      </c>
      <c r="AQ1" s="2" t="s">
        <v>84</v>
      </c>
      <c r="AR1" s="2" t="s">
        <v>82</v>
      </c>
      <c r="AS1" s="2" t="s">
        <v>85</v>
      </c>
      <c r="AT1" s="2" t="s">
        <v>82</v>
      </c>
    </row>
    <row r="2" spans="1:46">
      <c r="A2" s="2" t="s">
        <v>21</v>
      </c>
      <c r="B2" s="2">
        <v>1.07239628198384</v>
      </c>
      <c r="C2" s="2">
        <v>1.0723962819999999</v>
      </c>
      <c r="D2" s="4">
        <f>(C2-B2)/B2*100</f>
        <v>1.5069021152646484E-9</v>
      </c>
      <c r="K2" s="2">
        <v>1.44504991033059</v>
      </c>
      <c r="L2" s="2">
        <v>1.44504991</v>
      </c>
      <c r="M2" s="4">
        <f>(L2-K2)/K2*100</f>
        <v>-2.2877410493314919E-8</v>
      </c>
      <c r="T2" s="2">
        <v>0.989098819063988</v>
      </c>
      <c r="U2" s="2">
        <v>0.98909881899999996</v>
      </c>
      <c r="V2" s="4">
        <f>(U2-T2)/T2*100</f>
        <v>-6.4693270134254084E-9</v>
      </c>
      <c r="AC2" s="2">
        <v>1.0252185349144201</v>
      </c>
      <c r="AD2" s="2">
        <v>1.025218535</v>
      </c>
      <c r="AE2" s="4">
        <f>(AD2-AC2)/AC2*100</f>
        <v>8.3474873528441903E-9</v>
      </c>
      <c r="AL2" s="2">
        <v>1.0262877770424701</v>
      </c>
      <c r="AM2" s="2">
        <v>1.0262877770000001</v>
      </c>
      <c r="AN2" s="4">
        <f>(AM2-AL2)/AL2*100</f>
        <v>-4.1382181922881253E-9</v>
      </c>
    </row>
    <row r="3" spans="1:46">
      <c r="A3" s="2" t="s">
        <v>22</v>
      </c>
      <c r="B3" s="2">
        <v>1.07239628198384</v>
      </c>
      <c r="C3" s="2">
        <v>1.0714111847931</v>
      </c>
      <c r="D3" s="4">
        <f t="shared" ref="D3:D60" si="0">(C3-B3)/B3*100</f>
        <v>-9.1859437345080119E-2</v>
      </c>
      <c r="K3" s="2">
        <v>1.44504991033059</v>
      </c>
      <c r="L3" s="2">
        <v>1.4331521299310299</v>
      </c>
      <c r="M3" s="4">
        <f t="shared" ref="M3:M60" si="1">(L3-K3)/K3*100</f>
        <v>-0.82334736776242046</v>
      </c>
      <c r="T3" s="2">
        <v>0.989098819063989</v>
      </c>
      <c r="U3" s="2">
        <v>0.990332245344827</v>
      </c>
      <c r="V3" s="4">
        <f t="shared" ref="V3:V60" si="2">(U3-T3)/T3*100</f>
        <v>0.12470202744809927</v>
      </c>
      <c r="AC3" s="2">
        <v>1.0252185349144201</v>
      </c>
      <c r="AD3" s="2">
        <v>1.02411825617241</v>
      </c>
      <c r="AE3" s="4">
        <f t="shared" ref="AE3:AE60" si="3">(AD3-AC3)/AC3*100</f>
        <v>-0.1073213860791021</v>
      </c>
      <c r="AL3" s="2">
        <v>1.0262877770424701</v>
      </c>
      <c r="AM3" s="2">
        <v>1.0198145197586199</v>
      </c>
      <c r="AN3" s="4">
        <f t="shared" ref="AN3:AN60" si="4">(AM3-AL3)/AL3*100</f>
        <v>-0.6307448484385777</v>
      </c>
    </row>
    <row r="4" spans="1:46">
      <c r="A4" s="2" t="s">
        <v>23</v>
      </c>
      <c r="B4" s="2">
        <v>1.03287953059093</v>
      </c>
      <c r="C4" s="2">
        <v>1.0714111847931</v>
      </c>
      <c r="D4" s="4">
        <f t="shared" si="0"/>
        <v>3.7305080661367542</v>
      </c>
      <c r="K4" s="2">
        <v>0.99817016888659904</v>
      </c>
      <c r="L4" s="2">
        <v>1.42732224744169</v>
      </c>
      <c r="M4" s="4">
        <f t="shared" si="1"/>
        <v>42.99387939370952</v>
      </c>
      <c r="T4" s="2">
        <v>0.98302101290881905</v>
      </c>
      <c r="U4" s="2">
        <v>0.99060357447216196</v>
      </c>
      <c r="V4" s="4">
        <f t="shared" si="2"/>
        <v>0.77135294808252919</v>
      </c>
      <c r="AC4" s="2">
        <v>1.02565327093133</v>
      </c>
      <c r="AD4" s="2">
        <v>1.0233700720710399</v>
      </c>
      <c r="AE4" s="4">
        <f t="shared" si="3"/>
        <v>-0.22260923111148676</v>
      </c>
      <c r="AL4" s="2">
        <v>1.01048056453848</v>
      </c>
      <c r="AM4" s="2">
        <v>1.01922532226619</v>
      </c>
      <c r="AN4" s="4">
        <f t="shared" si="4"/>
        <v>0.86540583110611502</v>
      </c>
    </row>
    <row r="5" spans="1:46">
      <c r="A5" s="2" t="s">
        <v>24</v>
      </c>
      <c r="B5" s="2">
        <v>1.03866380466617</v>
      </c>
      <c r="C5" s="2">
        <v>1.0318944337931</v>
      </c>
      <c r="D5" s="4">
        <f t="shared" si="0"/>
        <v>-0.65173840107442238</v>
      </c>
      <c r="K5" s="2">
        <v>1.19613085585963</v>
      </c>
      <c r="L5" s="2">
        <v>1.19655583448726</v>
      </c>
      <c r="M5" s="4">
        <f t="shared" si="1"/>
        <v>3.5529442748519525E-2</v>
      </c>
      <c r="T5" s="2">
        <v>0.92592948150763199</v>
      </c>
      <c r="U5" s="2">
        <v>0.98592245121747302</v>
      </c>
      <c r="V5" s="4">
        <f t="shared" si="2"/>
        <v>6.4792158482909841</v>
      </c>
      <c r="AC5" s="2">
        <v>1.0264313300412899</v>
      </c>
      <c r="AD5" s="2">
        <v>1.02300042831672</v>
      </c>
      <c r="AE5" s="4">
        <f t="shared" si="3"/>
        <v>-0.33425535875175716</v>
      </c>
      <c r="AL5" s="2">
        <v>1.0004030979396701</v>
      </c>
      <c r="AM5" s="2">
        <v>1.0048613859828901</v>
      </c>
      <c r="AN5" s="4">
        <f t="shared" si="4"/>
        <v>0.44564916406215244</v>
      </c>
    </row>
    <row r="6" spans="1:46">
      <c r="A6" s="2" t="s">
        <v>25</v>
      </c>
      <c r="B6" s="2">
        <v>1.03387694522846</v>
      </c>
      <c r="C6" s="2">
        <v>1.0376787077931</v>
      </c>
      <c r="D6" s="4">
        <f t="shared" si="0"/>
        <v>0.36771905807416494</v>
      </c>
      <c r="K6" s="2">
        <v>1.1823324626339899</v>
      </c>
      <c r="L6" s="2">
        <v>1.18444131432734</v>
      </c>
      <c r="M6" s="4">
        <f t="shared" si="1"/>
        <v>0.17836368026739158</v>
      </c>
      <c r="T6" s="2">
        <v>0.95835789632261004</v>
      </c>
      <c r="U6" s="2">
        <v>0.94036016171328696</v>
      </c>
      <c r="V6" s="4">
        <f t="shared" si="2"/>
        <v>-1.8779763466637664</v>
      </c>
      <c r="AC6" s="2">
        <v>1.0203462449053899</v>
      </c>
      <c r="AD6" s="2">
        <v>1.0229980551822899</v>
      </c>
      <c r="AE6" s="4">
        <f t="shared" si="3"/>
        <v>0.25989317745231322</v>
      </c>
      <c r="AL6" s="2">
        <v>1.0040565312865599</v>
      </c>
      <c r="AM6" s="2">
        <v>0.99431523774304698</v>
      </c>
      <c r="AN6" s="4">
        <f t="shared" si="4"/>
        <v>-0.97019373311887303</v>
      </c>
    </row>
    <row r="7" spans="1:46">
      <c r="A7" s="2" t="s">
        <v>26</v>
      </c>
      <c r="B7" s="2">
        <v>1.04689689047139</v>
      </c>
      <c r="C7" s="2">
        <v>1.0328918477930999</v>
      </c>
      <c r="D7" s="4">
        <f t="shared" si="0"/>
        <v>-1.3377671483945242</v>
      </c>
      <c r="K7" s="2">
        <v>1.15239813489902</v>
      </c>
      <c r="L7" s="2">
        <v>1.1714680148093</v>
      </c>
      <c r="M7" s="4">
        <f t="shared" si="1"/>
        <v>1.6547996159288294</v>
      </c>
      <c r="T7" s="2">
        <v>0.877484853263517</v>
      </c>
      <c r="U7" s="2">
        <v>0.95563218075643597</v>
      </c>
      <c r="V7" s="4">
        <f t="shared" si="2"/>
        <v>8.9058320724597841</v>
      </c>
      <c r="AC7" s="2">
        <v>1.01837705973264</v>
      </c>
      <c r="AD7" s="2">
        <v>1.0210491838373199</v>
      </c>
      <c r="AE7" s="4">
        <f t="shared" si="3"/>
        <v>0.26239044557635666</v>
      </c>
      <c r="AL7" s="2">
        <v>1.02078514595384</v>
      </c>
      <c r="AM7" s="2">
        <v>0.99663618699718703</v>
      </c>
      <c r="AN7" s="4">
        <f t="shared" si="4"/>
        <v>-2.3657239775063243</v>
      </c>
    </row>
    <row r="8" spans="1:46">
      <c r="A8" s="2" t="s">
        <v>27</v>
      </c>
      <c r="B8" s="2">
        <v>1.0541289425026401</v>
      </c>
      <c r="C8" s="2">
        <v>1.0459117927931001</v>
      </c>
      <c r="D8" s="4">
        <f t="shared" si="0"/>
        <v>-0.77952035829994648</v>
      </c>
      <c r="K8" s="2">
        <v>1.13229086159173</v>
      </c>
      <c r="L8" s="2">
        <v>1.1498445483628901</v>
      </c>
      <c r="M8" s="4">
        <f t="shared" si="1"/>
        <v>1.5502807067155704</v>
      </c>
      <c r="T8" s="2">
        <v>0.90522852984966895</v>
      </c>
      <c r="U8" s="2">
        <v>0.89590912850468796</v>
      </c>
      <c r="V8" s="4">
        <f t="shared" si="2"/>
        <v>-1.0295081338773828</v>
      </c>
      <c r="AC8" s="2">
        <v>1.0003879482501501</v>
      </c>
      <c r="AD8" s="2">
        <v>1.0190938120211701</v>
      </c>
      <c r="AE8" s="4">
        <f t="shared" si="3"/>
        <v>1.8698609678115148</v>
      </c>
      <c r="AL8" s="2">
        <v>1.0207599281269499</v>
      </c>
      <c r="AM8" s="2">
        <v>1.0121408870372</v>
      </c>
      <c r="AN8" s="4">
        <f t="shared" si="4"/>
        <v>-0.84437494578823691</v>
      </c>
    </row>
    <row r="9" spans="1:46">
      <c r="A9" s="2" t="s">
        <v>28</v>
      </c>
      <c r="B9" s="2">
        <v>1.0533307368313301</v>
      </c>
      <c r="C9" s="2">
        <v>1.0531438457930999</v>
      </c>
      <c r="D9" s="4">
        <f t="shared" si="0"/>
        <v>-1.7742863821891396E-2</v>
      </c>
      <c r="K9" s="2">
        <v>1.0839248482856501</v>
      </c>
      <c r="L9" s="2">
        <v>1.12899434436463</v>
      </c>
      <c r="M9" s="4">
        <f t="shared" si="1"/>
        <v>4.1579908561246137</v>
      </c>
      <c r="T9" s="2">
        <v>0.89362588429289402</v>
      </c>
      <c r="U9" s="2">
        <v>0.90441187440388904</v>
      </c>
      <c r="V9" s="4">
        <f t="shared" si="2"/>
        <v>1.2069916841687867</v>
      </c>
      <c r="AC9" s="2">
        <v>0.99363850752466099</v>
      </c>
      <c r="AD9" s="2">
        <v>1.0120075631774901</v>
      </c>
      <c r="AE9" s="4">
        <f t="shared" si="3"/>
        <v>1.8486658391078097</v>
      </c>
      <c r="AL9" s="2">
        <v>1.0111408523396901</v>
      </c>
      <c r="AM9" s="2">
        <v>1.01374605767429</v>
      </c>
      <c r="AN9" s="4">
        <f t="shared" si="4"/>
        <v>0.25765009183159243</v>
      </c>
    </row>
    <row r="10" spans="1:46">
      <c r="A10" s="2" t="s">
        <v>29</v>
      </c>
      <c r="B10" s="2">
        <v>1.05652770592191</v>
      </c>
      <c r="C10" s="2">
        <v>1.0523456397930999</v>
      </c>
      <c r="D10" s="4">
        <f t="shared" si="0"/>
        <v>-0.39583118411087059</v>
      </c>
      <c r="K10" s="2">
        <v>1.12406598419113</v>
      </c>
      <c r="L10" s="2">
        <v>1.09411100847596</v>
      </c>
      <c r="M10" s="4">
        <f t="shared" si="1"/>
        <v>-2.6648769855557384</v>
      </c>
      <c r="T10" s="2">
        <v>0.90766181359091203</v>
      </c>
      <c r="U10" s="2">
        <v>0.89723201251387497</v>
      </c>
      <c r="V10" s="4">
        <f t="shared" si="2"/>
        <v>-1.149084485087507</v>
      </c>
      <c r="AC10" s="2">
        <v>0.98445390186088599</v>
      </c>
      <c r="AD10" s="2">
        <v>1.00502909484783</v>
      </c>
      <c r="AE10" s="4">
        <f t="shared" si="3"/>
        <v>2.0900108118878165</v>
      </c>
      <c r="AL10" s="2">
        <v>1.02528879034203</v>
      </c>
      <c r="AM10" s="2">
        <v>1.00522601224235</v>
      </c>
      <c r="AN10" s="4">
        <f t="shared" si="4"/>
        <v>-1.9567928849575373</v>
      </c>
    </row>
    <row r="11" spans="1:46">
      <c r="A11" s="2" t="s">
        <v>30</v>
      </c>
      <c r="B11" s="2">
        <v>1.0586569373034</v>
      </c>
      <c r="C11" s="2">
        <v>1.0555426087930999</v>
      </c>
      <c r="D11" s="4">
        <f t="shared" si="0"/>
        <v>-0.29417731094578387</v>
      </c>
      <c r="K11" s="2">
        <v>1.1325618924707701</v>
      </c>
      <c r="L11" s="2">
        <v>1.0974903408116901</v>
      </c>
      <c r="M11" s="4">
        <f t="shared" si="1"/>
        <v>-3.0966565176026526</v>
      </c>
      <c r="T11" s="2">
        <v>0.92337393320739902</v>
      </c>
      <c r="U11" s="2">
        <v>0.90660089261390897</v>
      </c>
      <c r="V11" s="4">
        <f t="shared" si="2"/>
        <v>-1.8164949204519789</v>
      </c>
      <c r="AC11" s="2">
        <v>0.98323910241387402</v>
      </c>
      <c r="AD11" s="2">
        <v>0.99734465143297502</v>
      </c>
      <c r="AE11" s="4">
        <f t="shared" si="3"/>
        <v>1.4346000870461268</v>
      </c>
      <c r="AL11" s="2">
        <v>1.0475345817452499</v>
      </c>
      <c r="AM11" s="2">
        <v>1.01728731062772</v>
      </c>
      <c r="AN11" s="4">
        <f t="shared" si="4"/>
        <v>-2.8874723225973393</v>
      </c>
    </row>
    <row r="12" spans="1:46">
      <c r="A12" s="2" t="s">
        <v>31</v>
      </c>
      <c r="B12" s="2">
        <v>1.06608704975986</v>
      </c>
      <c r="C12" s="2">
        <v>1.0576718397931</v>
      </c>
      <c r="D12" s="4">
        <f t="shared" si="0"/>
        <v>-0.78935486259359366</v>
      </c>
      <c r="K12" s="2">
        <v>1.17260918304064</v>
      </c>
      <c r="L12" s="2">
        <v>1.10347913952764</v>
      </c>
      <c r="M12" s="4">
        <f t="shared" si="1"/>
        <v>-5.8954035592440102</v>
      </c>
      <c r="T12" s="2">
        <v>0.96407219288512402</v>
      </c>
      <c r="U12" s="2">
        <v>0.92091762592069504</v>
      </c>
      <c r="V12" s="4">
        <f t="shared" si="2"/>
        <v>-4.476279606746334</v>
      </c>
      <c r="AC12" s="2">
        <v>0.98285559824242597</v>
      </c>
      <c r="AD12" s="2">
        <v>0.99173052625908897</v>
      </c>
      <c r="AE12" s="4">
        <f t="shared" si="3"/>
        <v>0.90297374635027161</v>
      </c>
      <c r="AL12" s="2">
        <v>1.03035027388044</v>
      </c>
      <c r="AM12" s="2">
        <v>1.0387862662013601</v>
      </c>
      <c r="AN12" s="4">
        <f t="shared" si="4"/>
        <v>0.81874994696211134</v>
      </c>
    </row>
    <row r="13" spans="1:46">
      <c r="A13" s="2" t="s">
        <v>32</v>
      </c>
      <c r="B13" s="2">
        <v>1.0646594140952601</v>
      </c>
      <c r="C13" s="2">
        <v>1.0651019527931</v>
      </c>
      <c r="D13" s="4">
        <f t="shared" si="0"/>
        <v>4.1566222209758134E-2</v>
      </c>
      <c r="K13" s="2">
        <v>1.1525855377556999</v>
      </c>
      <c r="L13" s="2">
        <v>1.12683785445468</v>
      </c>
      <c r="M13" s="4">
        <f t="shared" si="1"/>
        <v>-2.2339065047749527</v>
      </c>
      <c r="T13" s="2">
        <v>0.94372306304626097</v>
      </c>
      <c r="U13" s="2">
        <v>0.95581247767872202</v>
      </c>
      <c r="V13" s="4">
        <f t="shared" si="2"/>
        <v>1.2810341408248946</v>
      </c>
      <c r="AC13" s="2">
        <v>0.98304735032815005</v>
      </c>
      <c r="AD13" s="2">
        <v>0.98779022601395305</v>
      </c>
      <c r="AE13" s="4">
        <f t="shared" si="3"/>
        <v>0.48246665679123091</v>
      </c>
      <c r="AL13" s="2">
        <v>1.03584313085837</v>
      </c>
      <c r="AM13" s="2">
        <v>1.0253945314577599</v>
      </c>
      <c r="AN13" s="4">
        <f t="shared" si="4"/>
        <v>-1.0087048018508005</v>
      </c>
    </row>
    <row r="14" spans="1:46">
      <c r="A14" s="2" t="s">
        <v>33</v>
      </c>
      <c r="B14" s="2">
        <v>1.0922505217659999</v>
      </c>
      <c r="C14" s="2">
        <v>1.0636743167931</v>
      </c>
      <c r="D14" s="4">
        <f t="shared" si="0"/>
        <v>-2.6162683746487598</v>
      </c>
      <c r="K14" s="2">
        <v>1.74356106430318</v>
      </c>
      <c r="L14" s="2">
        <v>1.1280714573630399</v>
      </c>
      <c r="M14" s="4">
        <f t="shared" si="1"/>
        <v>-35.300719862434107</v>
      </c>
      <c r="T14" s="2">
        <v>1.1980813324284201</v>
      </c>
      <c r="U14" s="2">
        <v>0.94761591878585205</v>
      </c>
      <c r="V14" s="4">
        <f t="shared" si="2"/>
        <v>-20.905543460467214</v>
      </c>
      <c r="AC14" s="2">
        <v>0.99482003280903197</v>
      </c>
      <c r="AD14" s="2">
        <v>0.98517220314752196</v>
      </c>
      <c r="AE14" s="4">
        <f t="shared" si="3"/>
        <v>-0.96980653216922408</v>
      </c>
      <c r="AL14" s="2">
        <v>1.03382664546757</v>
      </c>
      <c r="AM14" s="2">
        <v>1.0290927550951401</v>
      </c>
      <c r="AN14" s="4">
        <f t="shared" si="4"/>
        <v>-0.45789982229456672</v>
      </c>
    </row>
    <row r="15" spans="1:46">
      <c r="A15" s="2" t="s">
        <v>34</v>
      </c>
      <c r="B15" s="2">
        <v>1.0922505217659999</v>
      </c>
      <c r="C15" s="2">
        <v>1.0912654247931</v>
      </c>
      <c r="D15" s="4">
        <f t="shared" si="0"/>
        <v>-9.0189654595650523E-2</v>
      </c>
      <c r="K15" s="2">
        <v>1.74356106430318</v>
      </c>
      <c r="L15" s="2">
        <v>1.43007491540294</v>
      </c>
      <c r="M15" s="4">
        <f t="shared" si="1"/>
        <v>-17.979648394220472</v>
      </c>
      <c r="T15" s="2">
        <v>1.1980813324284201</v>
      </c>
      <c r="U15" s="2">
        <v>1.14421737674597</v>
      </c>
      <c r="V15" s="4">
        <f t="shared" si="2"/>
        <v>-4.4958513436873186</v>
      </c>
      <c r="AC15" s="2">
        <v>0.99482003280903197</v>
      </c>
      <c r="AD15" s="2">
        <v>0.98715927811187698</v>
      </c>
      <c r="AE15" s="4">
        <f t="shared" si="3"/>
        <v>-0.77006437792810001</v>
      </c>
      <c r="AL15" s="2">
        <v>1.03382664546757</v>
      </c>
      <c r="AM15" s="2">
        <v>1.0276902492067499</v>
      </c>
      <c r="AN15" s="4">
        <f t="shared" si="4"/>
        <v>-0.59356143389443805</v>
      </c>
    </row>
    <row r="16" spans="1:46">
      <c r="A16" s="2" t="s">
        <v>35</v>
      </c>
      <c r="B16" s="2">
        <v>1.0638504529053501</v>
      </c>
      <c r="C16" s="2">
        <v>1.0912654247931</v>
      </c>
      <c r="D16" s="4">
        <f t="shared" si="0"/>
        <v>2.5769572981691411</v>
      </c>
      <c r="K16" s="2">
        <v>1.23411830368588</v>
      </c>
      <c r="L16" s="2">
        <v>1.5780558548338399</v>
      </c>
      <c r="M16" s="4">
        <f t="shared" si="1"/>
        <v>27.869090841675277</v>
      </c>
      <c r="T16" s="2">
        <v>1.12780290132796</v>
      </c>
      <c r="U16" s="2">
        <v>1.1874657654680401</v>
      </c>
      <c r="V16" s="4">
        <f t="shared" si="2"/>
        <v>5.2901853745746266</v>
      </c>
      <c r="AC16" s="2">
        <v>1.0022324156967599</v>
      </c>
      <c r="AD16" s="2">
        <v>0.98851047915226498</v>
      </c>
      <c r="AE16" s="4">
        <f t="shared" si="3"/>
        <v>-1.3691371711376288</v>
      </c>
      <c r="AL16" s="2">
        <v>1.1009375312049401</v>
      </c>
      <c r="AM16" s="2">
        <v>1.0276051019180299</v>
      </c>
      <c r="AN16" s="4">
        <f t="shared" si="4"/>
        <v>-6.6609073819701878</v>
      </c>
    </row>
    <row r="17" spans="1:46">
      <c r="A17" s="2" t="s">
        <v>36</v>
      </c>
      <c r="B17" s="2">
        <v>1.0690821086984601</v>
      </c>
      <c r="C17" s="2">
        <v>1.0628653557931</v>
      </c>
      <c r="D17" s="4">
        <f t="shared" si="0"/>
        <v>-0.58150378299086503</v>
      </c>
      <c r="K17" s="2">
        <v>1.1742661433213799</v>
      </c>
      <c r="L17" s="2">
        <v>1.3907490639957401</v>
      </c>
      <c r="M17" s="4">
        <f t="shared" si="1"/>
        <v>18.435592468164337</v>
      </c>
      <c r="T17" s="2">
        <v>1.1952196974214599</v>
      </c>
      <c r="U17" s="2">
        <v>1.1421609642705</v>
      </c>
      <c r="V17" s="4">
        <f t="shared" si="2"/>
        <v>-4.4392452086781793</v>
      </c>
      <c r="AC17" s="2">
        <v>1.00503516967354</v>
      </c>
      <c r="AD17" s="2">
        <v>0.991801288725638</v>
      </c>
      <c r="AE17" s="4">
        <f t="shared" si="3"/>
        <v>-1.3167579948670551</v>
      </c>
      <c r="AL17" s="2">
        <v>1.02902655188878</v>
      </c>
      <c r="AM17" s="2">
        <v>1.08865489146921</v>
      </c>
      <c r="AN17" s="4">
        <f t="shared" si="4"/>
        <v>5.794635665229638</v>
      </c>
    </row>
    <row r="18" spans="1:46">
      <c r="A18" s="2" t="s">
        <v>37</v>
      </c>
      <c r="B18" s="2">
        <v>1.08738844522168</v>
      </c>
      <c r="C18" s="2">
        <v>1.0680970117930999</v>
      </c>
      <c r="D18" s="4">
        <f t="shared" si="0"/>
        <v>-1.7741068992734463</v>
      </c>
      <c r="K18" s="2">
        <v>1.3096208167760901</v>
      </c>
      <c r="L18" s="2">
        <v>1.2684444530116401</v>
      </c>
      <c r="M18" s="4">
        <f t="shared" si="1"/>
        <v>-3.1441439565548728</v>
      </c>
      <c r="T18" s="2">
        <v>1.11177971152071</v>
      </c>
      <c r="U18" s="2">
        <v>1.18478126331899</v>
      </c>
      <c r="V18" s="4">
        <f t="shared" si="2"/>
        <v>6.5661885211439381</v>
      </c>
      <c r="AC18" s="2">
        <v>0.964864160078856</v>
      </c>
      <c r="AD18" s="2">
        <v>0.99493591807525406</v>
      </c>
      <c r="AE18" s="4">
        <f t="shared" si="3"/>
        <v>3.1166830773298035</v>
      </c>
      <c r="AL18" s="2">
        <v>1.0506818713813999</v>
      </c>
      <c r="AM18" s="2">
        <v>1.02950454174298</v>
      </c>
      <c r="AN18" s="4">
        <f t="shared" si="4"/>
        <v>-2.015579616937397</v>
      </c>
    </row>
    <row r="19" spans="1:46">
      <c r="A19" s="2" t="s">
        <v>38</v>
      </c>
      <c r="B19" s="2">
        <v>1.0973962043316501</v>
      </c>
      <c r="C19" s="2">
        <v>1.0864033477931001</v>
      </c>
      <c r="D19" s="4">
        <f t="shared" si="0"/>
        <v>-1.0017217569332659</v>
      </c>
      <c r="K19" s="2">
        <v>1.2419955205875499</v>
      </c>
      <c r="L19" s="2">
        <v>1.2775467215176499</v>
      </c>
      <c r="M19" s="4">
        <f t="shared" si="1"/>
        <v>2.862425857484721</v>
      </c>
      <c r="T19" s="2">
        <v>1.20491645951577</v>
      </c>
      <c r="U19" s="2">
        <v>1.1290720196039801</v>
      </c>
      <c r="V19" s="4">
        <f t="shared" si="2"/>
        <v>-6.294580782992222</v>
      </c>
      <c r="AC19" s="2">
        <v>1.0029605462303199</v>
      </c>
      <c r="AD19" s="2">
        <v>0.98421252630479605</v>
      </c>
      <c r="AE19" s="4">
        <f t="shared" si="3"/>
        <v>-1.8692679384038888</v>
      </c>
      <c r="AL19" s="2">
        <v>1.03881957590342</v>
      </c>
      <c r="AM19" s="2">
        <v>1.04326946099275</v>
      </c>
      <c r="AN19" s="4">
        <f t="shared" si="4"/>
        <v>0.42835976453948577</v>
      </c>
    </row>
    <row r="20" spans="1:46">
      <c r="A20" s="2" t="s">
        <v>39</v>
      </c>
      <c r="B20" s="2">
        <v>1.10266294323467</v>
      </c>
      <c r="C20" s="2">
        <v>1.0964111067930999</v>
      </c>
      <c r="D20" s="4">
        <f t="shared" si="0"/>
        <v>-0.56697619884007389</v>
      </c>
      <c r="K20" s="2">
        <v>1.2350629465168499</v>
      </c>
      <c r="L20" s="2">
        <v>1.2475177403066799</v>
      </c>
      <c r="M20" s="4">
        <f t="shared" si="1"/>
        <v>1.0084339284046471</v>
      </c>
      <c r="T20" s="2">
        <v>1.1897752748161201</v>
      </c>
      <c r="U20" s="2">
        <v>1.18946562634651</v>
      </c>
      <c r="V20" s="4">
        <f t="shared" si="2"/>
        <v>-2.6025794632350253E-2</v>
      </c>
      <c r="AC20" s="2">
        <v>1.0115505687770101</v>
      </c>
      <c r="AD20" s="2">
        <v>0.98911170751977295</v>
      </c>
      <c r="AE20" s="4">
        <f t="shared" si="3"/>
        <v>-2.2182639157987225</v>
      </c>
      <c r="AL20" s="2">
        <v>1.0321642082682401</v>
      </c>
      <c r="AM20" s="2">
        <v>1.03392992856296</v>
      </c>
      <c r="AN20" s="4">
        <f t="shared" si="4"/>
        <v>0.17106970776310898</v>
      </c>
    </row>
    <row r="21" spans="1:46">
      <c r="A21" s="2" t="s">
        <v>40</v>
      </c>
      <c r="B21" s="2">
        <v>1.10074575384678</v>
      </c>
      <c r="C21" s="2">
        <v>1.1016778457931</v>
      </c>
      <c r="D21" s="4">
        <f t="shared" si="0"/>
        <v>8.4678223201194391E-2</v>
      </c>
      <c r="K21" s="2">
        <v>1.3001899199323299</v>
      </c>
      <c r="L21" s="2">
        <v>1.22926798451432</v>
      </c>
      <c r="M21" s="4">
        <f t="shared" si="1"/>
        <v>-5.4547365989194239</v>
      </c>
      <c r="T21" s="2">
        <v>1.18909606547863</v>
      </c>
      <c r="U21" s="2">
        <v>1.19094058483403</v>
      </c>
      <c r="V21" s="4">
        <f t="shared" si="2"/>
        <v>0.15511945661493109</v>
      </c>
      <c r="AC21" s="2">
        <v>1.01133415240294</v>
      </c>
      <c r="AD21" s="2">
        <v>0.995191976560167</v>
      </c>
      <c r="AE21" s="4">
        <f t="shared" si="3"/>
        <v>-1.5961268394248358</v>
      </c>
      <c r="AL21" s="2">
        <v>1.0023540616695601</v>
      </c>
      <c r="AM21" s="2">
        <v>1.02699028839076</v>
      </c>
      <c r="AN21" s="4">
        <f t="shared" si="4"/>
        <v>2.4578367727831476</v>
      </c>
    </row>
    <row r="22" spans="1:46">
      <c r="A22" s="2" t="s">
        <v>41</v>
      </c>
      <c r="B22" s="2">
        <v>1.1011508577302</v>
      </c>
      <c r="C22" s="2">
        <v>1.0997606567931</v>
      </c>
      <c r="D22" s="4">
        <f t="shared" si="0"/>
        <v>-0.12624981648433625</v>
      </c>
      <c r="K22" s="2">
        <v>1.2344712206920501</v>
      </c>
      <c r="L22" s="2">
        <v>1.25354056884789</v>
      </c>
      <c r="M22" s="4">
        <f t="shared" si="1"/>
        <v>1.5447381709838142</v>
      </c>
      <c r="T22" s="2">
        <v>1.18635127053651</v>
      </c>
      <c r="U22" s="2">
        <v>1.1907352488179099</v>
      </c>
      <c r="V22" s="4">
        <f t="shared" si="2"/>
        <v>0.36953458813402912</v>
      </c>
      <c r="AC22" s="2">
        <v>1.0159824857319</v>
      </c>
      <c r="AD22" s="2">
        <v>0.99925727458420399</v>
      </c>
      <c r="AE22" s="4">
        <f t="shared" si="3"/>
        <v>-1.6462105776998086</v>
      </c>
      <c r="AL22" s="2">
        <v>0.98768089481204102</v>
      </c>
      <c r="AM22" s="2">
        <v>0.999245965819612</v>
      </c>
      <c r="AN22" s="4">
        <f t="shared" si="4"/>
        <v>1.1709319344252229</v>
      </c>
    </row>
    <row r="23" spans="1:46">
      <c r="A23" s="2" t="s">
        <v>42</v>
      </c>
      <c r="B23" s="2">
        <v>1.1032848685938099</v>
      </c>
      <c r="C23" s="2">
        <v>1.1001657607930999</v>
      </c>
      <c r="D23" s="4">
        <f t="shared" si="0"/>
        <v>-0.28271101050134612</v>
      </c>
      <c r="K23" s="2">
        <v>1.2189825738987801</v>
      </c>
      <c r="L23" s="2">
        <v>1.2319173737031299</v>
      </c>
      <c r="M23" s="4">
        <f t="shared" si="1"/>
        <v>1.0611144147023648</v>
      </c>
      <c r="T23" s="2">
        <v>1.1819399231505701</v>
      </c>
      <c r="U23" s="2">
        <v>1.18854908478521</v>
      </c>
      <c r="V23" s="4">
        <f t="shared" si="2"/>
        <v>0.55917915159534093</v>
      </c>
      <c r="AC23" s="2">
        <v>1.01394777434202</v>
      </c>
      <c r="AD23" s="2">
        <v>1.00350914703573</v>
      </c>
      <c r="AE23" s="4">
        <f t="shared" si="3"/>
        <v>-1.0295034488402421</v>
      </c>
      <c r="AL23" s="2">
        <v>0.96667931371272098</v>
      </c>
      <c r="AM23" s="2">
        <v>0.98316183181780403</v>
      </c>
      <c r="AN23" s="4">
        <f t="shared" si="4"/>
        <v>1.7050657722030609</v>
      </c>
    </row>
    <row r="24" spans="1:46">
      <c r="A24" s="2" t="s">
        <v>43</v>
      </c>
      <c r="B24" s="2">
        <v>1.09317233706355</v>
      </c>
      <c r="C24" s="2">
        <v>1.1022997717931</v>
      </c>
      <c r="D24" s="4">
        <f t="shared" si="0"/>
        <v>0.83494929574122689</v>
      </c>
      <c r="K24" s="2">
        <v>1.10277755121111</v>
      </c>
      <c r="L24" s="2">
        <v>1.2134228134485701</v>
      </c>
      <c r="M24" s="4">
        <f t="shared" si="1"/>
        <v>10.033325589185731</v>
      </c>
      <c r="T24" s="2">
        <v>1.15429517258767</v>
      </c>
      <c r="U24" s="2">
        <v>1.1846272327543299</v>
      </c>
      <c r="V24" s="4">
        <f t="shared" si="2"/>
        <v>2.6277559576604874</v>
      </c>
      <c r="AC24" s="2">
        <v>1.0064945388325599</v>
      </c>
      <c r="AD24" s="2">
        <v>1.0057492810298401</v>
      </c>
      <c r="AE24" s="4">
        <f t="shared" si="3"/>
        <v>-7.4044892840080784E-2</v>
      </c>
      <c r="AL24" s="2">
        <v>0.97722067062134899</v>
      </c>
      <c r="AM24" s="2">
        <v>0.96250398662824899</v>
      </c>
      <c r="AN24" s="4">
        <f t="shared" si="4"/>
        <v>-1.5059734649025227</v>
      </c>
    </row>
    <row r="25" spans="1:46">
      <c r="A25" s="2" t="s">
        <v>44</v>
      </c>
      <c r="B25" s="2">
        <v>1.0964620682742801</v>
      </c>
      <c r="C25" s="2">
        <v>1.0921872397931001</v>
      </c>
      <c r="D25" s="4">
        <f t="shared" si="0"/>
        <v>-0.38987472570830828</v>
      </c>
      <c r="K25" s="2">
        <v>1.16088006255494</v>
      </c>
      <c r="L25" s="2">
        <v>1.14509567291767</v>
      </c>
      <c r="M25" s="4">
        <f t="shared" si="1"/>
        <v>-1.3596916810278159</v>
      </c>
      <c r="T25" s="2">
        <v>1.1681175478691199</v>
      </c>
      <c r="U25" s="2">
        <v>1.16220104584958</v>
      </c>
      <c r="V25" s="4">
        <f t="shared" si="2"/>
        <v>-0.50649885624377911</v>
      </c>
      <c r="AC25" s="2">
        <v>1.0102211565872901</v>
      </c>
      <c r="AD25" s="2">
        <v>1.00488748847899</v>
      </c>
      <c r="AE25" s="4">
        <f t="shared" si="3"/>
        <v>-0.52797034327791603</v>
      </c>
      <c r="AL25" s="2">
        <v>0.97825008725682905</v>
      </c>
      <c r="AM25" s="2">
        <v>0.97005757555577998</v>
      </c>
      <c r="AN25" s="4">
        <f t="shared" si="4"/>
        <v>-0.83746598214186618</v>
      </c>
    </row>
    <row r="26" spans="1:46">
      <c r="A26" s="2" t="s">
        <v>45</v>
      </c>
      <c r="B26" s="2">
        <v>1.09442275694453</v>
      </c>
      <c r="C26" s="2">
        <v>1.0954769707931</v>
      </c>
      <c r="D26" s="4">
        <f t="shared" si="0"/>
        <v>9.6326016786537419E-2</v>
      </c>
      <c r="K26" s="2">
        <v>1.2677303506859501</v>
      </c>
      <c r="L26" s="2">
        <v>1.1412479712516701</v>
      </c>
      <c r="M26" s="4">
        <f t="shared" si="1"/>
        <v>-9.9770727557198757</v>
      </c>
      <c r="T26" s="2">
        <v>1.03627672161218</v>
      </c>
      <c r="U26" s="2">
        <v>1.1680494622017701</v>
      </c>
      <c r="V26" s="4">
        <f t="shared" si="2"/>
        <v>12.715979992736459</v>
      </c>
      <c r="AC26" s="2">
        <v>0.995221382496002</v>
      </c>
      <c r="AD26" s="2">
        <v>1.00549401024647</v>
      </c>
      <c r="AE26" s="4">
        <f t="shared" si="3"/>
        <v>1.0321952412943929</v>
      </c>
      <c r="AL26" s="2">
        <v>0.98940901659966396</v>
      </c>
      <c r="AM26" s="2">
        <v>0.97181297555317503</v>
      </c>
      <c r="AN26" s="4">
        <f t="shared" si="4"/>
        <v>-1.7784395281702454</v>
      </c>
    </row>
    <row r="27" spans="1:46">
      <c r="A27" s="2" t="s">
        <v>46</v>
      </c>
      <c r="B27" s="2">
        <v>1.09442275694453</v>
      </c>
      <c r="C27" s="2">
        <v>1.0934376597930999</v>
      </c>
      <c r="D27" s="4">
        <f t="shared" si="0"/>
        <v>-9.0010660430734662E-2</v>
      </c>
      <c r="K27" s="2">
        <v>1.2677303506859501</v>
      </c>
      <c r="L27" s="2">
        <v>1.1938565210603</v>
      </c>
      <c r="M27" s="4">
        <f t="shared" si="1"/>
        <v>-5.8272510069415002</v>
      </c>
      <c r="T27" s="2">
        <v>1.03627672161218</v>
      </c>
      <c r="U27" s="2">
        <v>1.0664975157344101</v>
      </c>
      <c r="V27" s="4">
        <f t="shared" si="2"/>
        <v>2.9162861127686366</v>
      </c>
      <c r="AC27" s="2">
        <v>0.995221382496002</v>
      </c>
      <c r="AD27" s="2">
        <v>1.00110643901687</v>
      </c>
      <c r="AE27" s="4">
        <f t="shared" si="3"/>
        <v>0.59133139865909745</v>
      </c>
      <c r="AL27" s="2">
        <v>0.98940901659966396</v>
      </c>
      <c r="AM27" s="2">
        <v>0.98218956060609597</v>
      </c>
      <c r="AN27" s="4">
        <f t="shared" si="4"/>
        <v>-0.72967355991755001</v>
      </c>
    </row>
    <row r="28" spans="1:46">
      <c r="A28" s="2" t="s">
        <v>47</v>
      </c>
      <c r="B28" s="2">
        <v>1.0642852889526599</v>
      </c>
      <c r="C28" s="2">
        <v>1.0934376597930999</v>
      </c>
      <c r="D28" s="4">
        <f t="shared" si="0"/>
        <v>2.7391500327067559</v>
      </c>
      <c r="K28" s="2">
        <v>1.1980465600672801</v>
      </c>
      <c r="L28" s="2">
        <v>1.2196345789451499</v>
      </c>
      <c r="M28" s="4">
        <f t="shared" si="1"/>
        <v>1.8019348827859853</v>
      </c>
      <c r="T28" s="2">
        <v>1.03668036612606</v>
      </c>
      <c r="U28" s="2">
        <v>1.04415811855052</v>
      </c>
      <c r="V28" s="4">
        <f t="shared" si="2"/>
        <v>0.72131706828821485</v>
      </c>
      <c r="AC28" s="2">
        <v>0.99339821389260197</v>
      </c>
      <c r="AD28" s="2">
        <v>0.99812291251860397</v>
      </c>
      <c r="AE28" s="4">
        <f t="shared" si="3"/>
        <v>0.47560973635017978</v>
      </c>
      <c r="AL28" s="2">
        <v>0.875675706973293</v>
      </c>
      <c r="AM28" s="2">
        <v>0.98329204802494197</v>
      </c>
      <c r="AN28" s="4">
        <f t="shared" si="4"/>
        <v>12.289519989496652</v>
      </c>
    </row>
    <row r="29" spans="1:46">
      <c r="A29" s="2" t="s">
        <v>48</v>
      </c>
      <c r="B29" s="2">
        <v>1.03859518790162</v>
      </c>
      <c r="C29" s="2">
        <v>1.0633001917931</v>
      </c>
      <c r="D29" s="4">
        <f t="shared" si="0"/>
        <v>2.378694238069218</v>
      </c>
      <c r="K29" s="2">
        <v>1.10879957898032</v>
      </c>
      <c r="L29" s="2">
        <v>1.1967268552441099</v>
      </c>
      <c r="M29" s="4">
        <f t="shared" si="1"/>
        <v>7.9299521690520542</v>
      </c>
      <c r="T29" s="2">
        <v>1.0057537082166601</v>
      </c>
      <c r="U29" s="2">
        <v>1.0395587483508899</v>
      </c>
      <c r="V29" s="4">
        <f t="shared" si="2"/>
        <v>3.3611648515987871</v>
      </c>
      <c r="AC29" s="2">
        <v>0.99232858507724897</v>
      </c>
      <c r="AD29" s="2">
        <v>0.99551070654157103</v>
      </c>
      <c r="AE29" s="4">
        <f t="shared" si="3"/>
        <v>0.32067215559192497</v>
      </c>
      <c r="AL29" s="2">
        <v>0.86235819175475503</v>
      </c>
      <c r="AM29" s="2">
        <v>0.88007594992850702</v>
      </c>
      <c r="AN29" s="4">
        <f t="shared" si="4"/>
        <v>2.0545706347033477</v>
      </c>
    </row>
    <row r="30" spans="1:46">
      <c r="A30" s="2" t="s">
        <v>49</v>
      </c>
      <c r="B30" s="2">
        <v>1.0446558956119001</v>
      </c>
      <c r="C30" s="2">
        <v>1.0376100907931001</v>
      </c>
      <c r="D30" s="4">
        <f t="shared" si="0"/>
        <v>-0.67446178673724755</v>
      </c>
      <c r="K30" s="2">
        <v>1.09711424906348</v>
      </c>
      <c r="L30" s="2">
        <v>1.13998594447246</v>
      </c>
      <c r="M30" s="4">
        <f t="shared" si="1"/>
        <v>3.9076782974586513</v>
      </c>
      <c r="T30" s="2">
        <v>1.0147830883826401</v>
      </c>
      <c r="U30" s="2">
        <v>1.0144235671212101</v>
      </c>
      <c r="V30" s="4">
        <f t="shared" si="2"/>
        <v>-3.5428385193433068E-2</v>
      </c>
      <c r="AC30" s="2">
        <v>0.99016664108333596</v>
      </c>
      <c r="AD30" s="2">
        <v>0.993392132910074</v>
      </c>
      <c r="AE30" s="4">
        <f t="shared" si="3"/>
        <v>0.32575242316879538</v>
      </c>
      <c r="AL30" s="2">
        <v>0.85731507977925503</v>
      </c>
      <c r="AM30" s="2">
        <v>0.85760947558210499</v>
      </c>
      <c r="AN30" s="4">
        <f t="shared" si="4"/>
        <v>3.4339277331475175E-2</v>
      </c>
    </row>
    <row r="31" spans="1:46">
      <c r="A31" s="2" t="s">
        <v>50</v>
      </c>
      <c r="B31" s="2">
        <v>1.04382846309207</v>
      </c>
      <c r="C31" s="2">
        <v>1.0436707987931</v>
      </c>
      <c r="D31" s="4">
        <f t="shared" si="0"/>
        <v>-1.510442611451481E-2</v>
      </c>
      <c r="K31" s="2">
        <v>1.1000142875771901</v>
      </c>
      <c r="L31" s="2">
        <v>1.1062234925333001</v>
      </c>
      <c r="M31" s="4">
        <f t="shared" si="1"/>
        <v>0.56446584614695572</v>
      </c>
      <c r="T31" s="2">
        <v>1.0248681827242101</v>
      </c>
      <c r="U31" s="2">
        <v>1.0159374269419099</v>
      </c>
      <c r="V31" s="4">
        <f t="shared" si="2"/>
        <v>-0.87140531171152857</v>
      </c>
      <c r="AC31" s="2">
        <v>0.99331044932137202</v>
      </c>
      <c r="AD31" s="2">
        <v>0.99125968054380498</v>
      </c>
      <c r="AE31" s="4">
        <f t="shared" si="3"/>
        <v>-0.20645798893670439</v>
      </c>
      <c r="AL31" s="2">
        <v>0.838563317188454</v>
      </c>
      <c r="AM31" s="2">
        <v>0.85082138374873695</v>
      </c>
      <c r="AN31" s="4">
        <f t="shared" si="4"/>
        <v>1.461793797680293</v>
      </c>
    </row>
    <row r="32" spans="1:46">
      <c r="A32" s="2" t="s">
        <v>51</v>
      </c>
      <c r="B32" s="2">
        <v>1.03373605061194</v>
      </c>
      <c r="C32" s="2">
        <v>1.0428433657931</v>
      </c>
      <c r="D32" s="4">
        <f t="shared" si="0"/>
        <v>0.88100972929876886</v>
      </c>
      <c r="F32" s="4"/>
      <c r="H32" s="4"/>
      <c r="J32" s="4"/>
      <c r="K32" s="2">
        <v>1.13005996782232</v>
      </c>
      <c r="L32" s="2">
        <v>1.0911590026293401</v>
      </c>
      <c r="M32" s="4">
        <f t="shared" si="1"/>
        <v>-3.442380608167543</v>
      </c>
      <c r="O32" s="4"/>
      <c r="Q32" s="4"/>
      <c r="S32" s="4"/>
      <c r="T32" s="2">
        <v>1.02623372525196</v>
      </c>
      <c r="U32" s="2">
        <v>1.0241370216271699</v>
      </c>
      <c r="V32" s="4">
        <f t="shared" si="2"/>
        <v>-0.20431053601120985</v>
      </c>
      <c r="X32" s="4"/>
      <c r="Z32" s="4"/>
      <c r="AB32" s="4"/>
      <c r="AC32" s="2">
        <v>0.98618639643639505</v>
      </c>
      <c r="AD32" s="2">
        <v>0.99081565787604298</v>
      </c>
      <c r="AE32" s="4">
        <f t="shared" si="3"/>
        <v>0.46941039304292342</v>
      </c>
      <c r="AG32" s="4"/>
      <c r="AI32" s="4"/>
      <c r="AK32" s="4"/>
      <c r="AL32" s="2">
        <v>0.85032686907080302</v>
      </c>
      <c r="AM32" s="2">
        <v>0.83315591349051299</v>
      </c>
      <c r="AN32" s="4">
        <f t="shared" si="4"/>
        <v>-2.0193358818654801</v>
      </c>
      <c r="AP32" s="4"/>
      <c r="AR32" s="4"/>
      <c r="AT32" s="4"/>
    </row>
    <row r="33" spans="1:46">
      <c r="A33" s="2" t="s">
        <v>52</v>
      </c>
      <c r="B33" s="2">
        <v>1.0343487664642801</v>
      </c>
      <c r="C33" s="2">
        <v>1.0327509537930999</v>
      </c>
      <c r="D33" s="4">
        <f t="shared" si="0"/>
        <v>-0.15447523340140001</v>
      </c>
      <c r="F33" s="4"/>
      <c r="H33" s="4"/>
      <c r="J33" s="4"/>
      <c r="K33" s="2">
        <v>1.08407041776359</v>
      </c>
      <c r="L33" s="2">
        <v>1.09910081215182</v>
      </c>
      <c r="M33" s="4">
        <f t="shared" si="1"/>
        <v>1.3864776809644226</v>
      </c>
      <c r="O33" s="4"/>
      <c r="Q33" s="4"/>
      <c r="S33" s="4"/>
      <c r="T33" s="2">
        <v>1.0286300892189399</v>
      </c>
      <c r="U33" s="2">
        <v>1.0270059185368701</v>
      </c>
      <c r="V33" s="4">
        <f t="shared" si="2"/>
        <v>-0.15789647795575834</v>
      </c>
      <c r="X33" s="4"/>
      <c r="Z33" s="4"/>
      <c r="AB33" s="4"/>
      <c r="AC33" s="2">
        <v>0.98458448655256003</v>
      </c>
      <c r="AD33" s="2">
        <v>0.98823399210181395</v>
      </c>
      <c r="AE33" s="4">
        <f t="shared" si="3"/>
        <v>0.37066453911257069</v>
      </c>
      <c r="AG33" s="4"/>
      <c r="AI33" s="4"/>
      <c r="AK33" s="4"/>
      <c r="AL33" s="2">
        <v>0.81547097687609504</v>
      </c>
      <c r="AM33" s="2">
        <v>0.842130754152427</v>
      </c>
      <c r="AN33" s="4">
        <f t="shared" si="4"/>
        <v>3.2692490637079672</v>
      </c>
      <c r="AP33" s="4"/>
      <c r="AR33" s="4"/>
      <c r="AT33" s="4"/>
    </row>
    <row r="34" spans="1:46">
      <c r="A34" s="2" t="s">
        <v>53</v>
      </c>
      <c r="B34" s="2">
        <v>1.02937214404935</v>
      </c>
      <c r="C34" s="2">
        <v>1.0333636687931</v>
      </c>
      <c r="D34" s="4">
        <f t="shared" si="0"/>
        <v>0.38776304243557663</v>
      </c>
      <c r="F34" s="4"/>
      <c r="H34" s="4"/>
      <c r="J34" s="4"/>
      <c r="K34" s="2">
        <v>1.0832389618140601</v>
      </c>
      <c r="L34" s="2">
        <v>1.0795374934894399</v>
      </c>
      <c r="M34" s="4">
        <f t="shared" si="1"/>
        <v>-0.34170376575279732</v>
      </c>
      <c r="O34" s="4"/>
      <c r="Q34" s="4"/>
      <c r="S34" s="4"/>
      <c r="T34" s="2">
        <v>1.03053980108526</v>
      </c>
      <c r="U34" s="2">
        <v>1.02950623032634</v>
      </c>
      <c r="V34" s="4">
        <f t="shared" si="2"/>
        <v>-0.10029411361225586</v>
      </c>
      <c r="X34" s="4"/>
      <c r="Z34" s="4"/>
      <c r="AB34" s="4"/>
      <c r="AC34" s="2">
        <v>0.98424135663567902</v>
      </c>
      <c r="AD34" s="2">
        <v>0.98596585339412102</v>
      </c>
      <c r="AE34" s="4">
        <f t="shared" si="3"/>
        <v>0.17521075972022229</v>
      </c>
      <c r="AG34" s="4"/>
      <c r="AI34" s="4"/>
      <c r="AK34" s="4"/>
      <c r="AL34" s="2">
        <v>0.821911299918065</v>
      </c>
      <c r="AM34" s="2">
        <v>0.81141853728473401</v>
      </c>
      <c r="AN34" s="4">
        <f t="shared" si="4"/>
        <v>-1.276629562627621</v>
      </c>
      <c r="AP34" s="4"/>
      <c r="AR34" s="4"/>
      <c r="AT34" s="4"/>
    </row>
    <row r="35" spans="1:46">
      <c r="A35" s="2" t="s">
        <v>54</v>
      </c>
      <c r="B35" s="2">
        <v>1.01798460469726</v>
      </c>
      <c r="C35" s="2">
        <v>1.0283870467931</v>
      </c>
      <c r="D35" s="4">
        <f t="shared" si="0"/>
        <v>1.0218663472748251</v>
      </c>
      <c r="F35" s="4"/>
      <c r="H35" s="4"/>
      <c r="J35" s="4"/>
      <c r="K35" s="2">
        <v>1.1250700591403999</v>
      </c>
      <c r="L35" s="2">
        <v>1.06952747161453</v>
      </c>
      <c r="M35" s="4">
        <f t="shared" si="1"/>
        <v>-4.9368114522847373</v>
      </c>
      <c r="O35" s="4"/>
      <c r="Q35" s="4"/>
      <c r="S35" s="4"/>
      <c r="T35" s="2">
        <v>1.03157649588362</v>
      </c>
      <c r="U35" s="2">
        <v>1.03154586246803</v>
      </c>
      <c r="V35" s="4">
        <f t="shared" si="2"/>
        <v>-2.9695728539950624E-3</v>
      </c>
      <c r="X35" s="4"/>
      <c r="Z35" s="4"/>
      <c r="AB35" s="4"/>
      <c r="AC35" s="2">
        <v>0.980948983446151</v>
      </c>
      <c r="AD35" s="2">
        <v>0.98431372709793397</v>
      </c>
      <c r="AE35" s="4">
        <f t="shared" si="3"/>
        <v>0.34300903600127652</v>
      </c>
      <c r="AG35" s="4"/>
      <c r="AI35" s="4"/>
      <c r="AK35" s="4"/>
      <c r="AL35" s="2">
        <v>0.83845980102280804</v>
      </c>
      <c r="AM35" s="2">
        <v>0.814237828683957</v>
      </c>
      <c r="AN35" s="4">
        <f t="shared" si="4"/>
        <v>-2.8888650725179064</v>
      </c>
      <c r="AP35" s="4"/>
      <c r="AR35" s="4"/>
      <c r="AT35" s="4"/>
    </row>
    <row r="36" spans="1:46">
      <c r="A36" s="2" t="s">
        <v>55</v>
      </c>
      <c r="B36" s="2">
        <v>1.02530142744486</v>
      </c>
      <c r="C36" s="2">
        <v>1.0169995077931</v>
      </c>
      <c r="D36" s="4">
        <f t="shared" si="0"/>
        <v>-0.80970526613320659</v>
      </c>
      <c r="F36" s="4"/>
      <c r="H36" s="4"/>
      <c r="J36" s="4"/>
      <c r="K36" s="2">
        <v>1.2003744090647199</v>
      </c>
      <c r="L36" s="2">
        <v>1.0859565499686199</v>
      </c>
      <c r="M36" s="4">
        <f t="shared" si="1"/>
        <v>-9.5318475828928655</v>
      </c>
      <c r="O36" s="4"/>
      <c r="Q36" s="4"/>
      <c r="S36" s="4"/>
      <c r="T36" s="2">
        <v>1.04300928167312</v>
      </c>
      <c r="U36" s="2">
        <v>1.0328031835804601</v>
      </c>
      <c r="V36" s="4">
        <f t="shared" si="2"/>
        <v>-0.97852418688815967</v>
      </c>
      <c r="X36" s="4"/>
      <c r="Z36" s="4"/>
      <c r="AB36" s="4"/>
      <c r="AC36" s="2">
        <v>0.99034096139056904</v>
      </c>
      <c r="AD36" s="2">
        <v>0.98213671333528796</v>
      </c>
      <c r="AE36" s="4">
        <f t="shared" si="3"/>
        <v>-0.82842661014053565</v>
      </c>
      <c r="AG36" s="4"/>
      <c r="AI36" s="4"/>
      <c r="AK36" s="4"/>
      <c r="AL36" s="2">
        <v>0.83400954426910401</v>
      </c>
      <c r="AM36" s="2">
        <v>0.829630915979784</v>
      </c>
      <c r="AN36" s="4">
        <f t="shared" si="4"/>
        <v>-0.52500937422212357</v>
      </c>
      <c r="AP36" s="4"/>
      <c r="AR36" s="4"/>
      <c r="AT36" s="4"/>
    </row>
    <row r="37" spans="1:46">
      <c r="A37" s="2" t="s">
        <v>56</v>
      </c>
      <c r="B37" s="2">
        <v>1.0347758355310199</v>
      </c>
      <c r="C37" s="2">
        <v>1.0243163297930999</v>
      </c>
      <c r="D37" s="4">
        <f t="shared" si="0"/>
        <v>-1.0107991874928581</v>
      </c>
      <c r="F37" s="4"/>
      <c r="H37" s="4"/>
      <c r="J37" s="4"/>
      <c r="K37" s="2">
        <v>1.0880864107367501</v>
      </c>
      <c r="L37" s="2">
        <v>1.1324121640503</v>
      </c>
      <c r="M37" s="4">
        <f t="shared" si="1"/>
        <v>4.0737346663062075</v>
      </c>
      <c r="O37" s="4"/>
      <c r="Q37" s="4"/>
      <c r="S37" s="4"/>
      <c r="T37" s="2">
        <v>1.0157126811849899</v>
      </c>
      <c r="U37" s="2">
        <v>1.04199757081449</v>
      </c>
      <c r="V37" s="4">
        <f t="shared" si="2"/>
        <v>2.5878272582788422</v>
      </c>
      <c r="X37" s="4"/>
      <c r="Z37" s="4"/>
      <c r="AB37" s="4"/>
      <c r="AC37" s="2">
        <v>0.99525376723539805</v>
      </c>
      <c r="AD37" s="2">
        <v>0.98366183478164804</v>
      </c>
      <c r="AE37" s="4">
        <f t="shared" si="3"/>
        <v>-1.1647212836932952</v>
      </c>
      <c r="AG37" s="4"/>
      <c r="AI37" s="4"/>
      <c r="AK37" s="4"/>
      <c r="AL37" s="2">
        <v>0.80433002292556799</v>
      </c>
      <c r="AM37" s="2">
        <v>0.82720431239433201</v>
      </c>
      <c r="AN37" s="4">
        <f t="shared" si="4"/>
        <v>2.8438935283758253</v>
      </c>
      <c r="AP37" s="4"/>
      <c r="AR37" s="4"/>
      <c r="AT37" s="4"/>
    </row>
    <row r="38" spans="1:46">
      <c r="A38" s="2" t="s">
        <v>57</v>
      </c>
      <c r="B38" s="2">
        <v>1.00763327175452</v>
      </c>
      <c r="C38" s="2">
        <v>1.0337907387931</v>
      </c>
      <c r="D38" s="4">
        <f t="shared" si="0"/>
        <v>2.5959312551315308</v>
      </c>
      <c r="F38" s="4"/>
      <c r="H38" s="4"/>
      <c r="J38" s="4"/>
      <c r="K38" s="7">
        <v>0.51126898050302505</v>
      </c>
      <c r="L38" s="2">
        <v>1.0979081391112999</v>
      </c>
      <c r="M38" s="4">
        <f t="shared" si="1"/>
        <v>114.74178582692322</v>
      </c>
      <c r="O38" s="4"/>
      <c r="Q38" s="4"/>
      <c r="S38" s="4"/>
      <c r="T38" s="7">
        <v>1.0653039748972499</v>
      </c>
      <c r="U38" s="2">
        <v>1.02272825740622</v>
      </c>
      <c r="V38" s="4">
        <f t="shared" si="2"/>
        <v>-3.9965792388164547</v>
      </c>
      <c r="X38" s="4"/>
      <c r="Z38" s="4"/>
      <c r="AB38" s="4"/>
      <c r="AC38" s="7">
        <v>0.99506125836819304</v>
      </c>
      <c r="AD38" s="2">
        <v>0.98627103222359502</v>
      </c>
      <c r="AE38" s="4">
        <f t="shared" si="3"/>
        <v>-0.88338542684428867</v>
      </c>
      <c r="AG38" s="4"/>
      <c r="AI38" s="4"/>
      <c r="AK38" s="4"/>
      <c r="AL38" s="2">
        <v>0.70196350406877095</v>
      </c>
      <c r="AM38" s="2">
        <v>0.80004467773559795</v>
      </c>
      <c r="AN38" s="4">
        <f t="shared" si="4"/>
        <v>13.972403564903574</v>
      </c>
      <c r="AP38" s="4"/>
      <c r="AR38" s="4"/>
      <c r="AT38" s="4"/>
    </row>
    <row r="39" spans="1:46">
      <c r="A39" s="2" t="s">
        <v>58</v>
      </c>
      <c r="B39" s="2">
        <v>1.00763327175452</v>
      </c>
      <c r="C39" s="2">
        <v>1.0066481747931</v>
      </c>
      <c r="D39" s="4">
        <f t="shared" si="0"/>
        <v>-9.7763441227455561E-2</v>
      </c>
      <c r="F39" s="4"/>
      <c r="H39" s="4"/>
      <c r="J39" s="4"/>
      <c r="K39" s="7">
        <v>0.51126898050302505</v>
      </c>
      <c r="L39" s="2">
        <v>0.78682292180767699</v>
      </c>
      <c r="M39" s="4">
        <f t="shared" si="1"/>
        <v>53.896080500237112</v>
      </c>
      <c r="O39" s="4"/>
      <c r="Q39" s="4"/>
      <c r="S39" s="4"/>
      <c r="T39" s="7">
        <v>1.0653039748972499</v>
      </c>
      <c r="U39" s="2">
        <v>1.0571715949885401</v>
      </c>
      <c r="V39" s="4">
        <f t="shared" si="2"/>
        <v>-0.76338585984288965</v>
      </c>
      <c r="X39" s="4"/>
      <c r="Z39" s="4"/>
      <c r="AB39" s="4"/>
      <c r="AC39" s="7">
        <v>0.99506125836819304</v>
      </c>
      <c r="AD39" s="2">
        <v>0.98798366959558703</v>
      </c>
      <c r="AE39" s="4">
        <f t="shared" si="3"/>
        <v>-0.71127166424030852</v>
      </c>
      <c r="AG39" s="4"/>
      <c r="AI39" s="4"/>
      <c r="AK39" s="4"/>
      <c r="AL39" s="2">
        <v>0.70196350406877095</v>
      </c>
      <c r="AM39" s="2">
        <v>0.70431810274987205</v>
      </c>
      <c r="AN39" s="4">
        <f t="shared" si="4"/>
        <v>0.33543035605885674</v>
      </c>
      <c r="AP39" s="4"/>
      <c r="AR39" s="4"/>
      <c r="AT39" s="4"/>
    </row>
    <row r="40" spans="1:46">
      <c r="A40" s="2" t="s">
        <v>59</v>
      </c>
      <c r="B40" s="2">
        <v>1.0457133380081101</v>
      </c>
      <c r="C40" s="2">
        <v>1.0066481747931</v>
      </c>
      <c r="D40" s="4">
        <f t="shared" si="0"/>
        <v>-3.7357430373243559</v>
      </c>
      <c r="F40" s="4"/>
      <c r="H40" s="4"/>
      <c r="J40" s="4"/>
      <c r="K40" s="2">
        <v>1.22280360717347</v>
      </c>
      <c r="L40" s="2">
        <v>0.63439194304194402</v>
      </c>
      <c r="M40" s="4">
        <f t="shared" si="1"/>
        <v>-48.119882921481469</v>
      </c>
      <c r="O40" s="4"/>
      <c r="Q40" s="4"/>
      <c r="S40" s="4"/>
      <c r="T40" s="2">
        <v>1.07443345769596</v>
      </c>
      <c r="U40" s="2">
        <v>1.0647484403898999</v>
      </c>
      <c r="V40" s="4">
        <f t="shared" si="2"/>
        <v>-0.90140689836938437</v>
      </c>
      <c r="X40" s="4"/>
      <c r="Z40" s="4"/>
      <c r="AB40" s="4"/>
      <c r="AC40" s="2">
        <v>0.98978800801702305</v>
      </c>
      <c r="AD40" s="2">
        <v>0.98914825444535504</v>
      </c>
      <c r="AE40" s="4">
        <f t="shared" si="3"/>
        <v>-6.4635413491189564E-2</v>
      </c>
      <c r="AG40" s="4"/>
      <c r="AI40" s="4"/>
      <c r="AK40" s="4"/>
      <c r="AL40" s="2">
        <v>0.74966250755202601</v>
      </c>
      <c r="AM40" s="2">
        <v>0.69472430154317499</v>
      </c>
      <c r="AN40" s="4">
        <f t="shared" si="4"/>
        <v>-7.3283918370478665</v>
      </c>
      <c r="AP40" s="4"/>
      <c r="AR40" s="4"/>
      <c r="AT40" s="4"/>
    </row>
    <row r="41" spans="1:46">
      <c r="A41" s="2" t="s">
        <v>60</v>
      </c>
      <c r="B41" s="2">
        <v>1.04369565894411</v>
      </c>
      <c r="C41" s="2">
        <v>1.0447282407931</v>
      </c>
      <c r="D41" s="4">
        <f t="shared" si="0"/>
        <v>9.8935148397059372E-2</v>
      </c>
      <c r="F41" s="4"/>
      <c r="H41" s="4"/>
      <c r="J41" s="4"/>
      <c r="K41" s="2">
        <v>1.0856817499509801</v>
      </c>
      <c r="L41" s="2">
        <v>0.92258558262074697</v>
      </c>
      <c r="M41" s="4">
        <f t="shared" si="1"/>
        <v>-15.02246559248114</v>
      </c>
      <c r="O41" s="4"/>
      <c r="Q41" s="4"/>
      <c r="S41" s="4"/>
      <c r="T41" s="2">
        <v>1.16694639281019</v>
      </c>
      <c r="U41" s="2">
        <v>1.07353637417095</v>
      </c>
      <c r="V41" s="4">
        <f t="shared" si="2"/>
        <v>-8.0046537882767641</v>
      </c>
      <c r="X41" s="4"/>
      <c r="Z41" s="4"/>
      <c r="AB41" s="4"/>
      <c r="AC41" s="2">
        <v>0.98658679974686103</v>
      </c>
      <c r="AD41" s="2">
        <v>0.98825269995402298</v>
      </c>
      <c r="AE41" s="4">
        <f t="shared" si="3"/>
        <v>0.16885490537572465</v>
      </c>
      <c r="AG41" s="4"/>
      <c r="AI41" s="4"/>
      <c r="AK41" s="4"/>
      <c r="AL41" s="2">
        <v>0.80611290406174796</v>
      </c>
      <c r="AM41" s="2">
        <v>0.737187356381936</v>
      </c>
      <c r="AN41" s="4">
        <f t="shared" si="4"/>
        <v>-8.5503590542364378</v>
      </c>
      <c r="AP41" s="4"/>
      <c r="AR41" s="4"/>
      <c r="AT41" s="4"/>
    </row>
    <row r="42" spans="1:46" s="12" customFormat="1">
      <c r="A42" s="12" t="s">
        <v>61</v>
      </c>
      <c r="B42" s="12">
        <v>1.0360509268262299</v>
      </c>
      <c r="C42" s="12">
        <v>1.0427105617931001</v>
      </c>
      <c r="D42" s="13">
        <f t="shared" si="0"/>
        <v>0.6427903102476682</v>
      </c>
      <c r="E42" s="12">
        <v>1.0317378470380001</v>
      </c>
      <c r="F42" s="13">
        <f>(E42-B42)/B42*100</f>
        <v>-0.41629997875125851</v>
      </c>
      <c r="G42" s="12">
        <v>1.03605120580328</v>
      </c>
      <c r="H42" s="6">
        <f>(G42-B42)/B42*100</f>
        <v>2.692696303861175E-5</v>
      </c>
      <c r="I42" s="12">
        <v>1.0351858825590297</v>
      </c>
      <c r="J42" s="13">
        <f>(I42-B42)/B42*100</f>
        <v>-8.349437704285087E-2</v>
      </c>
      <c r="K42" s="12">
        <v>0.96665804324903604</v>
      </c>
      <c r="L42" s="12">
        <v>0.99386725565561895</v>
      </c>
      <c r="M42" s="13">
        <f t="shared" si="1"/>
        <v>2.814771220971791</v>
      </c>
      <c r="N42" s="12">
        <v>0.97007604216230103</v>
      </c>
      <c r="O42" s="13">
        <f>(N42-K42)/K42*100</f>
        <v>0.3535892487664774</v>
      </c>
      <c r="P42" s="12">
        <v>0.96668626307879002</v>
      </c>
      <c r="Q42" s="6">
        <f>(P42-K42)/K42*100</f>
        <v>2.9193187757621114E-3</v>
      </c>
      <c r="R42" s="12">
        <v>0.96679712462894329</v>
      </c>
      <c r="S42" s="13">
        <f>(R42-K42)/K42*100</f>
        <v>1.4387857306787722E-2</v>
      </c>
      <c r="T42" s="12">
        <v>1.1539248104433699</v>
      </c>
      <c r="U42" s="12">
        <v>1.1476314834028101</v>
      </c>
      <c r="V42" s="13">
        <f t="shared" si="2"/>
        <v>-0.54538449850487036</v>
      </c>
      <c r="W42" s="12">
        <v>1.1540711570565501</v>
      </c>
      <c r="X42" s="13">
        <f>(W42-T42)/T42*100</f>
        <v>1.268250858770484E-2</v>
      </c>
      <c r="Y42" s="12">
        <v>1.1539248104433699</v>
      </c>
      <c r="Z42" s="6">
        <f>(Y42-T42)/T42*100</f>
        <v>0</v>
      </c>
      <c r="AA42" s="12">
        <v>1.1519875318656836</v>
      </c>
      <c r="AB42" s="13">
        <f>(AA42-T42)/T42*100</f>
        <v>-0.16788603210134409</v>
      </c>
      <c r="AC42" s="12">
        <v>0.99302452277685305</v>
      </c>
      <c r="AD42" s="12">
        <v>0.98661932481164905</v>
      </c>
      <c r="AE42" s="13">
        <f t="shared" si="3"/>
        <v>-0.64501911264917888</v>
      </c>
      <c r="AF42" s="12">
        <v>0.99302770525010498</v>
      </c>
      <c r="AG42" s="13">
        <f>(AF42-AC42)/AC42*100</f>
        <v>3.204828459853913E-4</v>
      </c>
      <c r="AH42" s="12">
        <v>0.99294421615222095</v>
      </c>
      <c r="AI42" s="6">
        <f>(AH42-AC42)/AC42*100</f>
        <v>-8.0870736613363903E-3</v>
      </c>
      <c r="AJ42" s="12">
        <v>0.99303248439891878</v>
      </c>
      <c r="AK42" s="13">
        <f>(AJ42-AC42)/AC42*100</f>
        <v>8.0175482912239445E-4</v>
      </c>
      <c r="AL42" s="12">
        <v>0.80716713794466299</v>
      </c>
      <c r="AM42" s="12">
        <v>0.79285795245203605</v>
      </c>
      <c r="AN42" s="13">
        <f t="shared" si="4"/>
        <v>-1.7727661124885805</v>
      </c>
      <c r="AO42" s="12">
        <v>0.85890623008451406</v>
      </c>
      <c r="AP42" s="13">
        <f>(AO42-AL42)/AL42*100</f>
        <v>6.4099601814312388</v>
      </c>
      <c r="AQ42" s="12">
        <v>0.80716713794466299</v>
      </c>
      <c r="AR42" s="6">
        <f>(AQ42-AL42)/AL42*100</f>
        <v>0</v>
      </c>
      <c r="AS42" s="12">
        <v>0.82616833959559643</v>
      </c>
      <c r="AT42" s="13">
        <f>(AS42-AL42)/AL42*100</f>
        <v>2.3540603621843816</v>
      </c>
    </row>
    <row r="43" spans="1:46">
      <c r="A43" s="2" t="s">
        <v>62</v>
      </c>
      <c r="B43" s="2">
        <v>1.0339710966026301</v>
      </c>
      <c r="C43" s="2">
        <v>1.0350658297930999</v>
      </c>
      <c r="D43" s="4">
        <f t="shared" si="0"/>
        <v>0.10587657566704135</v>
      </c>
      <c r="E43" s="2">
        <v>1.0281741488781699</v>
      </c>
      <c r="F43" s="4">
        <f t="shared" ref="F43:F60" si="5">(E43-B43)/B43*100</f>
        <v>-0.56064891402743</v>
      </c>
      <c r="G43" s="2">
        <v>1.03398283933679</v>
      </c>
      <c r="H43" s="6">
        <f t="shared" ref="H43:H60" si="6">(G43-B43)/B43*100</f>
        <v>1.1356926899136737E-3</v>
      </c>
      <c r="I43" s="2">
        <v>1.0339742176225153</v>
      </c>
      <c r="J43" s="2">
        <f t="shared" ref="J43:J60" si="7">(I43-B43)/B43*100</f>
        <v>3.0184788486392952E-4</v>
      </c>
      <c r="K43" s="2">
        <v>0.98863262908159599</v>
      </c>
      <c r="L43" s="2">
        <v>0.96809270910925604</v>
      </c>
      <c r="M43" s="4">
        <f t="shared" si="1"/>
        <v>-2.0776089487781513</v>
      </c>
      <c r="N43" s="2">
        <v>0.99007040692850501</v>
      </c>
      <c r="O43" s="4">
        <f t="shared" ref="O43:O60" si="8">(N43-K43)/K43*100</f>
        <v>0.1454309522683527</v>
      </c>
      <c r="P43" s="2">
        <v>0.98867493252808003</v>
      </c>
      <c r="Q43" s="6">
        <f t="shared" ref="Q43:Q60" si="9">(P43-K43)/K43*100</f>
        <v>4.278985463319787E-3</v>
      </c>
      <c r="R43" s="2">
        <v>0.96043846394039079</v>
      </c>
      <c r="S43" s="4">
        <f t="shared" ref="S43:S60" si="10">(R43-K43)/K43*100</f>
        <v>-2.8518343732389826</v>
      </c>
      <c r="T43" s="2">
        <v>1.12220878575949</v>
      </c>
      <c r="U43" s="2">
        <v>1.1537738303599701</v>
      </c>
      <c r="V43" s="4">
        <f t="shared" si="2"/>
        <v>2.8127604239987667</v>
      </c>
      <c r="W43" s="2">
        <v>1.12064476831507</v>
      </c>
      <c r="X43" s="4">
        <f t="shared" ref="X43:X60" si="11">(W43-T43)/T43*100</f>
        <v>-0.13936955977060289</v>
      </c>
      <c r="Y43" s="2">
        <v>1.12220878575949</v>
      </c>
      <c r="Z43" s="6">
        <f t="shared" ref="Z43:Z60" si="12">(Y43-T43)/T43*100</f>
        <v>0</v>
      </c>
      <c r="AA43" s="2">
        <v>1.1196492385805841</v>
      </c>
      <c r="AB43" s="4">
        <f t="shared" ref="AB43:AB60" si="13">(AA43-T43)/T43*100</f>
        <v>-0.22808119232230811</v>
      </c>
      <c r="AC43" s="2">
        <v>0.99363748782415895</v>
      </c>
      <c r="AD43" s="2">
        <v>0.98756874143032602</v>
      </c>
      <c r="AE43" s="4">
        <f t="shared" si="3"/>
        <v>-0.61076061120863145</v>
      </c>
      <c r="AF43" s="2">
        <v>0.99364209767697897</v>
      </c>
      <c r="AG43" s="4">
        <f t="shared" ref="AG43:AG60" si="14">(AF43-AC43)/AC43*100</f>
        <v>4.6393708736977167E-4</v>
      </c>
      <c r="AH43" s="2">
        <v>0.99341920081356005</v>
      </c>
      <c r="AI43" s="6">
        <f t="shared" ref="AI43:AI60" si="15">(AH43-AC43)/AC43*100</f>
        <v>-2.1968475754361224E-2</v>
      </c>
      <c r="AJ43" s="2">
        <v>1.0016158378578284</v>
      </c>
      <c r="AK43" s="4">
        <f t="shared" ref="AK43:AK60" si="16">(AJ43-AC43)/AC43*100</f>
        <v>0.80294374270642732</v>
      </c>
      <c r="AL43" s="2">
        <v>0.83581009755243196</v>
      </c>
      <c r="AM43" s="2">
        <v>0.79950231556797002</v>
      </c>
      <c r="AN43" s="4">
        <f t="shared" si="4"/>
        <v>-4.34402289357174</v>
      </c>
      <c r="AO43" s="2">
        <v>0.83115650070003699</v>
      </c>
      <c r="AP43" s="4">
        <f t="shared" ref="AP43:AP60" si="17">(AO43-AL43)/AL43*100</f>
        <v>-0.55677681641110366</v>
      </c>
      <c r="AQ43" s="2">
        <v>0.83581009755243196</v>
      </c>
      <c r="AR43" s="6">
        <f t="shared" ref="AR43:AR60" si="18">(AQ43-AL43)/AL43*100</f>
        <v>0</v>
      </c>
      <c r="AS43" s="2">
        <v>0.83369015893967335</v>
      </c>
      <c r="AT43" s="4">
        <f t="shared" ref="AT43:AT60" si="19">(AS43-AL43)/AL43*100</f>
        <v>-0.25363878935736617</v>
      </c>
    </row>
    <row r="44" spans="1:46">
      <c r="A44" s="2" t="s">
        <v>63</v>
      </c>
      <c r="B44" s="5">
        <v>1.0371299748267</v>
      </c>
      <c r="C44" s="2">
        <v>1.0329859997930999</v>
      </c>
      <c r="D44" s="4">
        <f t="shared" si="0"/>
        <v>-0.39956178436483142</v>
      </c>
      <c r="E44" s="2">
        <v>1.0342802301790499</v>
      </c>
      <c r="F44" s="4">
        <f t="shared" si="5"/>
        <v>-0.27477218061567144</v>
      </c>
      <c r="G44" s="2">
        <v>1.0371100459337499</v>
      </c>
      <c r="H44" s="6">
        <f t="shared" si="6"/>
        <v>-1.9215424714183165E-3</v>
      </c>
      <c r="I44" s="2">
        <v>1.0371306221530203</v>
      </c>
      <c r="J44" s="2">
        <f t="shared" si="7"/>
        <v>6.2415158758915171E-5</v>
      </c>
      <c r="K44" s="5">
        <v>0.97219461963056297</v>
      </c>
      <c r="L44" s="2">
        <v>0.96667033953436898</v>
      </c>
      <c r="M44" s="4">
        <f t="shared" si="1"/>
        <v>-0.56822779972730497</v>
      </c>
      <c r="N44" s="2">
        <v>0.973741754796699</v>
      </c>
      <c r="O44" s="4">
        <f t="shared" si="8"/>
        <v>0.15913842093920896</v>
      </c>
      <c r="P44" s="2">
        <v>0.97215192307408504</v>
      </c>
      <c r="Q44" s="6">
        <f t="shared" si="9"/>
        <v>-4.3917704969559336E-3</v>
      </c>
      <c r="R44" s="2">
        <v>0.97260992844259142</v>
      </c>
      <c r="S44" s="4">
        <f t="shared" si="10"/>
        <v>4.2718690645116533E-2</v>
      </c>
      <c r="T44" s="5">
        <v>1.10542322668098</v>
      </c>
      <c r="U44" s="2">
        <v>1.1303858908031299</v>
      </c>
      <c r="V44" s="4">
        <f t="shared" si="2"/>
        <v>2.2581997120776962</v>
      </c>
      <c r="W44" s="2">
        <v>1.1521681478931001</v>
      </c>
      <c r="X44" s="4">
        <f t="shared" si="11"/>
        <v>4.2286899789930326</v>
      </c>
      <c r="Y44" s="2">
        <v>1.10542322668098</v>
      </c>
      <c r="Z44" s="6">
        <f t="shared" si="12"/>
        <v>0</v>
      </c>
      <c r="AA44" s="2">
        <v>1.1076579735829499</v>
      </c>
      <c r="AB44" s="4">
        <f t="shared" si="13"/>
        <v>0.20216210841522644</v>
      </c>
      <c r="AC44" s="5">
        <v>1.00292306267509</v>
      </c>
      <c r="AD44" s="2">
        <v>0.98841049184876795</v>
      </c>
      <c r="AE44" s="4">
        <f t="shared" si="3"/>
        <v>-1.4470273310509767</v>
      </c>
      <c r="AF44" s="2">
        <v>1.00292494012856</v>
      </c>
      <c r="AG44" s="4">
        <f t="shared" si="14"/>
        <v>1.8719815506236867E-4</v>
      </c>
      <c r="AH44" s="2">
        <v>1.00353423120213</v>
      </c>
      <c r="AI44" s="6">
        <f t="shared" si="15"/>
        <v>6.0938724991511539E-2</v>
      </c>
      <c r="AJ44" s="2">
        <v>1.0463924424099222</v>
      </c>
      <c r="AK44" s="4">
        <f t="shared" si="16"/>
        <v>4.3342686346135704</v>
      </c>
      <c r="AL44" s="5">
        <v>0.84388535246370899</v>
      </c>
      <c r="AM44" s="2">
        <v>0.82627145068885699</v>
      </c>
      <c r="AN44" s="4">
        <f t="shared" si="4"/>
        <v>-2.0872387135798145</v>
      </c>
      <c r="AO44" s="2">
        <v>0.83929709596469804</v>
      </c>
      <c r="AP44" s="4">
        <f t="shared" si="17"/>
        <v>-0.54370614273794649</v>
      </c>
      <c r="AQ44" s="2">
        <v>0.84388535246370899</v>
      </c>
      <c r="AR44" s="6">
        <f t="shared" si="18"/>
        <v>0</v>
      </c>
      <c r="AS44" s="2">
        <v>0.8435745527769668</v>
      </c>
      <c r="AT44" s="4">
        <f t="shared" si="19"/>
        <v>-3.6829610306046541E-2</v>
      </c>
    </row>
    <row r="45" spans="1:46">
      <c r="A45" s="2" t="s">
        <v>64</v>
      </c>
      <c r="B45" s="5">
        <v>1.0464021951657401</v>
      </c>
      <c r="C45" s="2">
        <v>1.0361448777930999</v>
      </c>
      <c r="D45" s="4">
        <f t="shared" si="0"/>
        <v>-0.98024616347593463</v>
      </c>
      <c r="E45" s="2">
        <v>1.0555132846939801</v>
      </c>
      <c r="F45" s="4">
        <f t="shared" si="5"/>
        <v>0.87070627052697591</v>
      </c>
      <c r="G45" s="2">
        <v>1.04648110101567</v>
      </c>
      <c r="H45" s="6">
        <f t="shared" si="6"/>
        <v>7.5406808485794317E-3</v>
      </c>
      <c r="I45" s="2">
        <v>1.0493329821021564</v>
      </c>
      <c r="J45" s="2">
        <f t="shared" si="7"/>
        <v>0.28008226186415286</v>
      </c>
      <c r="K45" s="5">
        <v>1.0575227546363399</v>
      </c>
      <c r="L45" s="2">
        <v>0.95758995631357602</v>
      </c>
      <c r="M45" s="4">
        <f t="shared" si="1"/>
        <v>-9.4497066738888975</v>
      </c>
      <c r="N45" s="2">
        <v>1.0603312847108799</v>
      </c>
      <c r="O45" s="4">
        <f t="shared" si="8"/>
        <v>0.26557632563714961</v>
      </c>
      <c r="P45" s="2">
        <v>1.0574270921506399</v>
      </c>
      <c r="Q45" s="6">
        <f t="shared" si="9"/>
        <v>-9.0459032943388945E-3</v>
      </c>
      <c r="R45" s="2">
        <v>1.0580478645357001</v>
      </c>
      <c r="S45" s="4">
        <f t="shared" si="10"/>
        <v>4.9654714005727456E-2</v>
      </c>
      <c r="T45" s="5">
        <v>1.1099262778399901</v>
      </c>
      <c r="U45" s="2">
        <v>1.1121479401282399</v>
      </c>
      <c r="V45" s="4">
        <f t="shared" si="2"/>
        <v>0.20016304979943061</v>
      </c>
      <c r="W45" s="2">
        <v>1.1443098374827401</v>
      </c>
      <c r="X45" s="4">
        <f t="shared" si="11"/>
        <v>3.0978237320106765</v>
      </c>
      <c r="Y45" s="2">
        <v>1.1099262778399901</v>
      </c>
      <c r="Z45" s="6">
        <f t="shared" si="12"/>
        <v>0</v>
      </c>
      <c r="AA45" s="2">
        <v>1.1076174040723605</v>
      </c>
      <c r="AB45" s="4">
        <f t="shared" si="13"/>
        <v>-0.20802046169434088</v>
      </c>
      <c r="AC45" s="5">
        <v>0.99653038834032304</v>
      </c>
      <c r="AD45" s="2">
        <v>0.99195430835243203</v>
      </c>
      <c r="AE45" s="4">
        <f t="shared" si="3"/>
        <v>-0.45920124879606122</v>
      </c>
      <c r="AF45" s="2">
        <v>1.00712229447563</v>
      </c>
      <c r="AG45" s="4">
        <f t="shared" si="14"/>
        <v>1.0628783887812256</v>
      </c>
      <c r="AH45" s="2">
        <v>0.99631798237396096</v>
      </c>
      <c r="AI45" s="6">
        <f t="shared" si="15"/>
        <v>-2.1314549846876744E-2</v>
      </c>
      <c r="AJ45" s="2">
        <v>0.99651990831320791</v>
      </c>
      <c r="AK45" s="4">
        <f t="shared" si="16"/>
        <v>-1.0516515339363485E-3</v>
      </c>
      <c r="AL45" s="5">
        <v>0.86120642947444503</v>
      </c>
      <c r="AM45" s="2">
        <v>0.83637426123124503</v>
      </c>
      <c r="AN45" s="4">
        <f t="shared" si="4"/>
        <v>-2.8834164949690333</v>
      </c>
      <c r="AO45" s="2">
        <v>0.85669974849761998</v>
      </c>
      <c r="AP45" s="4">
        <f t="shared" si="17"/>
        <v>-0.52329857541533598</v>
      </c>
      <c r="AQ45" s="2">
        <v>0.86120642947444503</v>
      </c>
      <c r="AR45" s="6">
        <f t="shared" si="18"/>
        <v>0</v>
      </c>
      <c r="AS45" s="2">
        <v>0.86184969981341153</v>
      </c>
      <c r="AT45" s="4">
        <f t="shared" si="19"/>
        <v>7.4694093883977797E-2</v>
      </c>
    </row>
    <row r="46" spans="1:46">
      <c r="A46" s="2" t="s">
        <v>65</v>
      </c>
      <c r="B46" s="5">
        <v>1.0551111437817</v>
      </c>
      <c r="C46" s="2">
        <v>1.0454170977931001</v>
      </c>
      <c r="D46" s="4">
        <f t="shared" si="0"/>
        <v>-0.9187701263257233</v>
      </c>
      <c r="E46" s="2">
        <v>1.06193546807248</v>
      </c>
      <c r="F46" s="4">
        <f t="shared" si="5"/>
        <v>0.6467872442632342</v>
      </c>
      <c r="G46" s="2">
        <v>1.05495330954824</v>
      </c>
      <c r="H46" s="6">
        <f t="shared" si="6"/>
        <v>-1.4959014923711957E-2</v>
      </c>
      <c r="I46" s="2">
        <v>1.0533340347277631</v>
      </c>
      <c r="J46" s="2">
        <f t="shared" si="7"/>
        <v>-0.1684286119438986</v>
      </c>
      <c r="K46" s="5">
        <v>1.0635097801736799</v>
      </c>
      <c r="L46" s="2">
        <v>0.99665815340668296</v>
      </c>
      <c r="M46" s="4">
        <f t="shared" si="1"/>
        <v>-6.285943769701821</v>
      </c>
      <c r="N46" s="2">
        <v>1.0668465772753699</v>
      </c>
      <c r="O46" s="4">
        <f t="shared" si="8"/>
        <v>0.3137533066357947</v>
      </c>
      <c r="P46" s="2">
        <v>1.06343975803318</v>
      </c>
      <c r="Q46" s="6">
        <f t="shared" si="9"/>
        <v>-6.5840617364569254E-3</v>
      </c>
      <c r="R46" s="2">
        <v>1.063984589941948</v>
      </c>
      <c r="S46" s="4">
        <f t="shared" si="10"/>
        <v>4.4645547894307129E-2</v>
      </c>
      <c r="T46" s="5">
        <v>1.08705353931501</v>
      </c>
      <c r="U46" s="2">
        <v>1.11164842557979</v>
      </c>
      <c r="V46" s="4">
        <f t="shared" si="2"/>
        <v>2.262527591812828</v>
      </c>
      <c r="W46" s="2">
        <v>1.1041936969699899</v>
      </c>
      <c r="X46" s="4">
        <f t="shared" si="11"/>
        <v>1.5767537692559741</v>
      </c>
      <c r="Y46" s="2">
        <v>1.08705353931501</v>
      </c>
      <c r="Z46" s="6">
        <f t="shared" si="12"/>
        <v>0</v>
      </c>
      <c r="AA46" s="2">
        <v>1.0845225441640529</v>
      </c>
      <c r="AB46" s="4">
        <f t="shared" si="13"/>
        <v>-0.23283077230510499</v>
      </c>
      <c r="AC46" s="5">
        <v>0.99572087971762102</v>
      </c>
      <c r="AD46" s="2">
        <v>0.99231839789246501</v>
      </c>
      <c r="AE46" s="4">
        <f t="shared" si="3"/>
        <v>-0.34171040242933642</v>
      </c>
      <c r="AF46" s="2">
        <v>1.00745762773889</v>
      </c>
      <c r="AG46" s="4">
        <f t="shared" si="14"/>
        <v>1.1787186811425967</v>
      </c>
      <c r="AH46" s="2">
        <v>0.99565663393063397</v>
      </c>
      <c r="AI46" s="6">
        <f t="shared" si="15"/>
        <v>-6.4521883889056379E-3</v>
      </c>
      <c r="AJ46" s="2">
        <v>0.99569774269504263</v>
      </c>
      <c r="AK46" s="4">
        <f t="shared" si="16"/>
        <v>-2.3236454160679544E-3</v>
      </c>
      <c r="AL46" s="5">
        <v>0.87897270125896498</v>
      </c>
      <c r="AM46" s="2">
        <v>0.85319649824400501</v>
      </c>
      <c r="AN46" s="4">
        <f t="shared" si="4"/>
        <v>-2.9325373789243234</v>
      </c>
      <c r="AO46" s="2">
        <v>0.90484050520343495</v>
      </c>
      <c r="AP46" s="4">
        <f t="shared" si="17"/>
        <v>2.9429587412008527</v>
      </c>
      <c r="AQ46" s="2">
        <v>0.87897270125896498</v>
      </c>
      <c r="AR46" s="6">
        <f t="shared" si="18"/>
        <v>0</v>
      </c>
      <c r="AS46" s="2">
        <v>0.8649597751835939</v>
      </c>
      <c r="AT46" s="4">
        <f t="shared" si="19"/>
        <v>-1.594239053761302</v>
      </c>
    </row>
    <row r="47" spans="1:46">
      <c r="A47" s="2" t="s">
        <v>66</v>
      </c>
      <c r="B47" s="2">
        <v>1.06395120847701</v>
      </c>
      <c r="C47" s="2">
        <v>1.0541260467931</v>
      </c>
      <c r="D47" s="4">
        <f t="shared" si="0"/>
        <v>-0.92345979830919223</v>
      </c>
      <c r="E47" s="2">
        <v>1.06017394601302</v>
      </c>
      <c r="F47" s="4">
        <f t="shared" si="5"/>
        <v>-0.35502215081807825</v>
      </c>
      <c r="G47" s="2">
        <v>1.06403175255666</v>
      </c>
      <c r="H47" s="6">
        <f t="shared" si="6"/>
        <v>7.5702794459319841E-3</v>
      </c>
      <c r="I47" s="2">
        <v>1.0639637001343509</v>
      </c>
      <c r="J47" s="2">
        <f t="shared" si="7"/>
        <v>1.174081785088994E-3</v>
      </c>
      <c r="K47" s="2">
        <v>1.0660457234896299</v>
      </c>
      <c r="L47" s="2">
        <v>1.01885487002937</v>
      </c>
      <c r="M47" s="4">
        <f t="shared" si="1"/>
        <v>-4.4267194568150172</v>
      </c>
      <c r="N47" s="2">
        <v>1.0484031503830999</v>
      </c>
      <c r="O47" s="4">
        <f t="shared" si="8"/>
        <v>-1.6549546344764794</v>
      </c>
      <c r="P47" s="2">
        <v>1.0660962995511201</v>
      </c>
      <c r="Q47" s="6">
        <f t="shared" si="9"/>
        <v>4.7442675652422592E-3</v>
      </c>
      <c r="R47" s="2">
        <v>1.106605399908587</v>
      </c>
      <c r="S47" s="2">
        <f t="shared" si="10"/>
        <v>3.8046845013540014</v>
      </c>
      <c r="T47" s="2">
        <v>1.09312634244549</v>
      </c>
      <c r="U47" s="2">
        <v>1.0936973484946499</v>
      </c>
      <c r="V47" s="4">
        <f t="shared" si="2"/>
        <v>5.2236052411152353E-2</v>
      </c>
      <c r="W47" s="2">
        <v>1.1006086198674001</v>
      </c>
      <c r="X47" s="4">
        <f t="shared" si="11"/>
        <v>0.68448422944150322</v>
      </c>
      <c r="Y47" s="2">
        <v>1.09312634244549</v>
      </c>
      <c r="Z47" s="6">
        <f t="shared" si="12"/>
        <v>0</v>
      </c>
      <c r="AA47" s="2">
        <v>1.0915643275511897</v>
      </c>
      <c r="AB47" s="2">
        <f t="shared" si="13"/>
        <v>-0.14289426881853709</v>
      </c>
      <c r="AC47" s="2">
        <v>0.99797033701870796</v>
      </c>
      <c r="AD47" s="2">
        <v>0.99230693035170003</v>
      </c>
      <c r="AE47" s="4">
        <f t="shared" si="3"/>
        <v>-0.56749248519014495</v>
      </c>
      <c r="AF47" s="2">
        <v>0.99797588265868498</v>
      </c>
      <c r="AG47" s="4">
        <f t="shared" si="14"/>
        <v>5.5569186490836138E-4</v>
      </c>
      <c r="AH47" s="2">
        <v>0.99790380652805699</v>
      </c>
      <c r="AI47" s="6">
        <f t="shared" si="15"/>
        <v>-6.6665799756858105E-3</v>
      </c>
      <c r="AJ47" s="2">
        <v>1.0009484705737433</v>
      </c>
      <c r="AK47" s="2">
        <f t="shared" si="16"/>
        <v>0.29841904559328214</v>
      </c>
      <c r="AL47" s="2">
        <v>0.87742386756941604</v>
      </c>
      <c r="AM47" s="2">
        <v>0.87109983060197904</v>
      </c>
      <c r="AN47" s="4">
        <f t="shared" si="4"/>
        <v>-0.72075050624682035</v>
      </c>
      <c r="AO47" s="2">
        <v>0.87412780303844295</v>
      </c>
      <c r="AP47" s="4">
        <f t="shared" si="17"/>
        <v>-0.3756524814060091</v>
      </c>
      <c r="AQ47" s="2">
        <v>0.87742386756941604</v>
      </c>
      <c r="AR47" s="6">
        <f t="shared" si="18"/>
        <v>0</v>
      </c>
      <c r="AS47" s="2">
        <v>0.87864281234974362</v>
      </c>
      <c r="AT47" s="2">
        <f t="shared" si="19"/>
        <v>0.13892313913276869</v>
      </c>
    </row>
    <row r="48" spans="1:46">
      <c r="A48" s="2" t="s">
        <v>67</v>
      </c>
      <c r="B48" s="2">
        <v>1.0746153509715599</v>
      </c>
      <c r="C48" s="2">
        <v>1.0629661107931001</v>
      </c>
      <c r="D48" s="4">
        <f t="shared" si="0"/>
        <v>-1.0840381321491199</v>
      </c>
      <c r="E48" s="2">
        <v>1.07236188664418</v>
      </c>
      <c r="F48" s="4">
        <f t="shared" si="5"/>
        <v>-0.20969962185470192</v>
      </c>
      <c r="G48" s="2">
        <v>1.07458951508278</v>
      </c>
      <c r="H48" s="6">
        <f t="shared" si="6"/>
        <v>-2.4041987448396654E-3</v>
      </c>
      <c r="I48" s="2">
        <v>1.0764560483078138</v>
      </c>
      <c r="J48" s="2">
        <f t="shared" si="7"/>
        <v>0.17128894860749394</v>
      </c>
      <c r="K48" s="2">
        <v>1.0666770559454499</v>
      </c>
      <c r="L48" s="2">
        <v>1.03102454295256</v>
      </c>
      <c r="M48" s="4">
        <f t="shared" si="1"/>
        <v>-3.3423905383705224</v>
      </c>
      <c r="N48" s="2">
        <v>1.0673857839121601</v>
      </c>
      <c r="O48" s="4">
        <f t="shared" si="8"/>
        <v>6.6442599731555585E-2</v>
      </c>
      <c r="P48" s="2">
        <v>1.0666258286558801</v>
      </c>
      <c r="Q48" s="6">
        <f t="shared" si="9"/>
        <v>-4.802511620956333E-3</v>
      </c>
      <c r="R48" s="2">
        <v>1.067320901936176</v>
      </c>
      <c r="S48" s="2">
        <f t="shared" si="10"/>
        <v>6.035997372751354E-2</v>
      </c>
      <c r="T48" s="2">
        <v>1.0934046482050399</v>
      </c>
      <c r="U48" s="2">
        <v>1.09448537835352</v>
      </c>
      <c r="V48" s="4">
        <f t="shared" si="2"/>
        <v>9.8840822586061305E-2</v>
      </c>
      <c r="W48" s="2">
        <v>1.0951233325021099</v>
      </c>
      <c r="X48" s="4">
        <f t="shared" si="11"/>
        <v>0.15718648168282806</v>
      </c>
      <c r="Y48" s="2">
        <v>1.0934046482050399</v>
      </c>
      <c r="Z48" s="6">
        <f t="shared" si="12"/>
        <v>0</v>
      </c>
      <c r="AA48" s="2">
        <v>1.0930053909205135</v>
      </c>
      <c r="AB48" s="2">
        <f t="shared" si="13"/>
        <v>-3.6515052792378308E-2</v>
      </c>
      <c r="AC48" s="2">
        <v>0.99665668103606198</v>
      </c>
      <c r="AD48" s="2">
        <v>0.99301896996860295</v>
      </c>
      <c r="AE48" s="4">
        <f t="shared" si="3"/>
        <v>-0.36499138937968983</v>
      </c>
      <c r="AF48" s="2">
        <v>0.99666338460653103</v>
      </c>
      <c r="AG48" s="4">
        <f t="shared" si="14"/>
        <v>6.7260578257390103E-4</v>
      </c>
      <c r="AH48" s="2">
        <v>0.99674856446883797</v>
      </c>
      <c r="AI48" s="6">
        <f t="shared" si="15"/>
        <v>9.2191658897505472E-3</v>
      </c>
      <c r="AJ48" s="2">
        <v>0.99664714023551049</v>
      </c>
      <c r="AK48" s="2">
        <f t="shared" si="16"/>
        <v>-9.5728054936334932E-4</v>
      </c>
      <c r="AL48" s="2">
        <v>0.86395025607342302</v>
      </c>
      <c r="AM48" s="2">
        <v>0.87155300241260103</v>
      </c>
      <c r="AN48" s="4">
        <f t="shared" si="4"/>
        <v>0.87999815796476732</v>
      </c>
      <c r="AO48" s="2">
        <v>0.86025190543909802</v>
      </c>
      <c r="AP48" s="4">
        <f t="shared" si="17"/>
        <v>-0.42807448789166092</v>
      </c>
      <c r="AQ48" s="2">
        <v>0.86395025607342302</v>
      </c>
      <c r="AR48" s="6">
        <f t="shared" si="18"/>
        <v>0</v>
      </c>
      <c r="AS48" s="2">
        <v>0.88795908837565096</v>
      </c>
      <c r="AT48" s="2">
        <f t="shared" si="19"/>
        <v>2.778960030794591</v>
      </c>
    </row>
    <row r="49" spans="1:46" s="1" customFormat="1">
      <c r="A49" s="1" t="s">
        <v>68</v>
      </c>
      <c r="B49" s="1">
        <v>1.0755443841515699</v>
      </c>
      <c r="C49" s="1">
        <v>1.0736302537931</v>
      </c>
      <c r="D49" s="4">
        <f t="shared" si="0"/>
        <v>-0.17796851405439004</v>
      </c>
      <c r="E49" s="1">
        <v>1.0743069813110599</v>
      </c>
      <c r="F49" s="4">
        <f t="shared" si="5"/>
        <v>-0.11504897973002794</v>
      </c>
      <c r="G49" s="1">
        <v>1.07556250424405</v>
      </c>
      <c r="H49" s="6">
        <f t="shared" si="6"/>
        <v>1.6847368409001365E-3</v>
      </c>
      <c r="I49" s="1">
        <v>1.0920006312746657</v>
      </c>
      <c r="J49" s="2">
        <f t="shared" si="7"/>
        <v>1.5300388682775838</v>
      </c>
      <c r="K49" s="1">
        <v>1.09073323884879</v>
      </c>
      <c r="L49" s="1">
        <v>1.0373096336690699</v>
      </c>
      <c r="M49" s="6">
        <f t="shared" si="1"/>
        <v>-4.8979533470627379</v>
      </c>
      <c r="N49" s="1">
        <v>1.09179399223462</v>
      </c>
      <c r="O49" s="4">
        <f t="shared" si="8"/>
        <v>9.7251403739155529E-2</v>
      </c>
      <c r="P49" s="1">
        <v>1.09075264557486</v>
      </c>
      <c r="Q49" s="6">
        <f t="shared" si="9"/>
        <v>1.7792366986458343E-3</v>
      </c>
      <c r="R49" s="1">
        <v>1.0914313841750163</v>
      </c>
      <c r="S49" s="1">
        <f t="shared" si="10"/>
        <v>6.4006972682257871E-2</v>
      </c>
      <c r="T49" s="1">
        <v>1.09446151197704</v>
      </c>
      <c r="U49" s="1">
        <v>1.0948758134079899</v>
      </c>
      <c r="V49" s="6">
        <f t="shared" si="2"/>
        <v>3.7854362754291541E-2</v>
      </c>
      <c r="W49" s="1">
        <v>1.0968413002612201</v>
      </c>
      <c r="X49" s="4">
        <f t="shared" si="11"/>
        <v>0.21743919344237173</v>
      </c>
      <c r="Y49" s="1">
        <v>1.09446151197704</v>
      </c>
      <c r="Z49" s="6">
        <f t="shared" si="12"/>
        <v>0</v>
      </c>
      <c r="AA49" s="1">
        <v>1.1120869447883854</v>
      </c>
      <c r="AB49" s="1">
        <f t="shared" si="13"/>
        <v>1.6104205235601914</v>
      </c>
      <c r="AC49" s="1">
        <v>1.1185421002467</v>
      </c>
      <c r="AD49" s="1">
        <v>0.99308277685961899</v>
      </c>
      <c r="AE49" s="6">
        <f t="shared" si="3"/>
        <v>-11.216325550858597</v>
      </c>
      <c r="AF49" s="1">
        <v>1.1185485063279901</v>
      </c>
      <c r="AG49" s="4">
        <f t="shared" si="14"/>
        <v>5.7271704736792885E-4</v>
      </c>
      <c r="AH49" s="1">
        <v>1.1185033734305101</v>
      </c>
      <c r="AI49" s="6">
        <f t="shared" si="15"/>
        <v>-3.4622582539665689E-3</v>
      </c>
      <c r="AJ49" s="1">
        <v>1.1185311559630537</v>
      </c>
      <c r="AK49" s="1">
        <f t="shared" si="16"/>
        <v>-9.7844181670198472E-4</v>
      </c>
      <c r="AL49" s="1">
        <v>0.81826248339574703</v>
      </c>
      <c r="AM49" s="1">
        <v>0.85940379803156497</v>
      </c>
      <c r="AN49" s="6">
        <f t="shared" si="4"/>
        <v>5.0278871964267022</v>
      </c>
      <c r="AO49" s="1">
        <v>0.81530849006565098</v>
      </c>
      <c r="AP49" s="4">
        <f t="shared" si="17"/>
        <v>-0.36100803715662605</v>
      </c>
      <c r="AQ49" s="1">
        <v>0.81826248339574703</v>
      </c>
      <c r="AR49" s="6">
        <f t="shared" si="18"/>
        <v>0</v>
      </c>
      <c r="AS49" s="1">
        <v>0.8623007076444873</v>
      </c>
      <c r="AT49" s="1">
        <f t="shared" si="19"/>
        <v>5.3819190226079918</v>
      </c>
    </row>
    <row r="50" spans="1:46">
      <c r="A50" s="2" t="s">
        <v>69</v>
      </c>
      <c r="B50" s="2">
        <v>1.1327136313064099</v>
      </c>
      <c r="C50" s="2">
        <v>1.0745592867931</v>
      </c>
      <c r="D50" s="4">
        <f t="shared" si="0"/>
        <v>-5.1340729824393376</v>
      </c>
      <c r="E50" s="2">
        <v>1.1352555937811499</v>
      </c>
      <c r="F50" s="4">
        <f t="shared" si="5"/>
        <v>0.2244135149859787</v>
      </c>
      <c r="G50" s="2">
        <v>1.13271047934858</v>
      </c>
      <c r="H50" s="6">
        <f t="shared" si="6"/>
        <v>-2.7826608091709019E-4</v>
      </c>
      <c r="I50" s="2">
        <v>1.1116108384907752</v>
      </c>
      <c r="J50" s="2">
        <f t="shared" si="7"/>
        <v>-1.8630298278741333</v>
      </c>
      <c r="K50" s="2">
        <v>1.6274801320035901</v>
      </c>
      <c r="L50" s="2">
        <v>1.0526580258778899</v>
      </c>
      <c r="M50" s="4">
        <f t="shared" si="1"/>
        <v>-35.319761809813123</v>
      </c>
      <c r="N50" s="2">
        <v>1.6216057471855601</v>
      </c>
      <c r="O50" s="4">
        <f t="shared" si="8"/>
        <v>-0.36094971007714177</v>
      </c>
      <c r="P50" s="2">
        <v>1.6276614231100801</v>
      </c>
      <c r="Q50" s="6">
        <f t="shared" si="9"/>
        <v>1.1139374479909868E-2</v>
      </c>
      <c r="R50" s="2">
        <v>1.627276889716708</v>
      </c>
      <c r="S50" s="2">
        <f t="shared" si="10"/>
        <v>-1.248815778978847E-2</v>
      </c>
      <c r="T50" s="2">
        <v>1.1695932330363901</v>
      </c>
      <c r="U50" s="2">
        <v>1.0957860763685501</v>
      </c>
      <c r="V50" s="4">
        <f t="shared" si="2"/>
        <v>-6.3104979221048216</v>
      </c>
      <c r="W50" s="2">
        <v>1.1344848401090299</v>
      </c>
      <c r="X50" s="4">
        <f t="shared" si="11"/>
        <v>-3.0017609486517762</v>
      </c>
      <c r="Y50" s="2">
        <v>1.1695932330363901</v>
      </c>
      <c r="Z50" s="6">
        <f t="shared" si="12"/>
        <v>0</v>
      </c>
      <c r="AA50" s="2">
        <v>1.1414239918988032</v>
      </c>
      <c r="AB50" s="2">
        <f t="shared" si="13"/>
        <v>-2.4084647843298912</v>
      </c>
      <c r="AC50" s="2">
        <v>1.00148933050851</v>
      </c>
      <c r="AD50" s="2">
        <v>1.0321301087335699</v>
      </c>
      <c r="AE50" s="4">
        <f t="shared" si="3"/>
        <v>3.0595211842648369</v>
      </c>
      <c r="AF50" s="2">
        <v>1.00149726737058</v>
      </c>
      <c r="AG50" s="4">
        <f t="shared" si="14"/>
        <v>7.9250590378059039E-4</v>
      </c>
      <c r="AH50" s="2">
        <v>1.0014927904070301</v>
      </c>
      <c r="AI50" s="6">
        <f t="shared" si="15"/>
        <v>3.4547532507149585E-4</v>
      </c>
      <c r="AJ50" s="2">
        <v>1.0014749062845165</v>
      </c>
      <c r="AK50" s="2">
        <f t="shared" si="16"/>
        <v>-1.4402773503461917E-3</v>
      </c>
      <c r="AL50" s="2">
        <v>1.1650348145688401</v>
      </c>
      <c r="AM50" s="2">
        <v>0.81670044316980706</v>
      </c>
      <c r="AN50" s="4">
        <f t="shared" si="4"/>
        <v>-29.899052547021586</v>
      </c>
      <c r="AO50" s="2">
        <v>1.1604287512542499</v>
      </c>
      <c r="AP50" s="4">
        <f t="shared" si="17"/>
        <v>-0.39535842680330135</v>
      </c>
      <c r="AQ50" s="2">
        <v>1.1650348145688401</v>
      </c>
      <c r="AR50" s="6">
        <f t="shared" si="18"/>
        <v>0</v>
      </c>
      <c r="AS50" s="2">
        <v>1.1658498366071124</v>
      </c>
      <c r="AT50" s="2">
        <f t="shared" si="19"/>
        <v>6.9956882668262096E-2</v>
      </c>
    </row>
    <row r="51" spans="1:46">
      <c r="A51" s="2" t="s">
        <v>70</v>
      </c>
      <c r="B51" s="2">
        <v>1.1327136313064099</v>
      </c>
      <c r="C51" s="2">
        <v>1.1317285337931</v>
      </c>
      <c r="D51" s="4">
        <f t="shared" si="0"/>
        <v>-8.6967922525460165E-2</v>
      </c>
      <c r="E51" s="2">
        <v>1.12397636341683</v>
      </c>
      <c r="F51" s="4">
        <f t="shared" si="5"/>
        <v>-0.77135717696826511</v>
      </c>
      <c r="G51" s="2">
        <v>1.13271326939968</v>
      </c>
      <c r="H51" s="6">
        <f t="shared" si="6"/>
        <v>-3.1950417114716442E-5</v>
      </c>
      <c r="I51" s="2">
        <v>1.1326511382850459</v>
      </c>
      <c r="J51" s="2">
        <f t="shared" si="7"/>
        <v>-5.5171068517897966E-3</v>
      </c>
      <c r="K51" s="2">
        <v>1.6274801320035901</v>
      </c>
      <c r="L51" s="2">
        <v>1.3339209569864601</v>
      </c>
      <c r="M51" s="4">
        <f t="shared" si="1"/>
        <v>-18.037650306411386</v>
      </c>
      <c r="N51" s="2">
        <v>1.4209813008909999</v>
      </c>
      <c r="O51" s="4">
        <f t="shared" si="8"/>
        <v>-12.688255116108211</v>
      </c>
      <c r="P51" s="2">
        <v>1.62690365017788</v>
      </c>
      <c r="Q51" s="6">
        <f t="shared" si="9"/>
        <v>-3.542174275273164E-2</v>
      </c>
      <c r="R51" s="2">
        <v>1.5726249579372014</v>
      </c>
      <c r="S51" s="2">
        <f t="shared" si="10"/>
        <v>-3.370558754462738</v>
      </c>
      <c r="T51" s="2">
        <v>1.1695932330363901</v>
      </c>
      <c r="U51" s="2">
        <v>1.1545905610290399</v>
      </c>
      <c r="V51" s="4">
        <f t="shared" si="2"/>
        <v>-1.2827256163582288</v>
      </c>
      <c r="W51" s="2">
        <v>1.1704897025485299</v>
      </c>
      <c r="X51" s="4">
        <f t="shared" si="11"/>
        <v>7.6647973570478853E-2</v>
      </c>
      <c r="Y51" s="2">
        <v>1.1695932330363901</v>
      </c>
      <c r="Z51" s="6">
        <f t="shared" si="12"/>
        <v>0</v>
      </c>
      <c r="AA51" s="2">
        <v>1.1626176180950227</v>
      </c>
      <c r="AB51" s="2">
        <f t="shared" si="13"/>
        <v>-0.59641375688006404</v>
      </c>
      <c r="AC51" s="2">
        <v>1.00148933050851</v>
      </c>
      <c r="AD51" s="2">
        <v>1.02122462782735</v>
      </c>
      <c r="AE51" s="4">
        <f t="shared" si="3"/>
        <v>1.9705948648318978</v>
      </c>
      <c r="AF51" s="2">
        <v>1.0449946514347099</v>
      </c>
      <c r="AG51" s="4">
        <f t="shared" si="14"/>
        <v>4.3440623480341989</v>
      </c>
      <c r="AH51" s="2">
        <v>1.0014926843335901</v>
      </c>
      <c r="AI51" s="6">
        <f t="shared" si="15"/>
        <v>3.3488375541616144E-4</v>
      </c>
      <c r="AJ51" s="2">
        <v>1.0014688362112931</v>
      </c>
      <c r="AK51" s="2">
        <f t="shared" si="16"/>
        <v>-2.0463819825657257E-3</v>
      </c>
      <c r="AL51" s="2">
        <v>1.1650348145688401</v>
      </c>
      <c r="AM51" s="2">
        <v>1.12765316205907</v>
      </c>
      <c r="AN51" s="4">
        <f t="shared" si="4"/>
        <v>-3.2086296514327284</v>
      </c>
      <c r="AO51" s="2">
        <v>1.16084218570385</v>
      </c>
      <c r="AP51" s="4">
        <f t="shared" si="17"/>
        <v>-0.35987155169621926</v>
      </c>
      <c r="AQ51" s="2">
        <v>1.1650348145688401</v>
      </c>
      <c r="AR51" s="6">
        <f t="shared" si="18"/>
        <v>0</v>
      </c>
      <c r="AS51" s="2">
        <v>1.1842689258650356</v>
      </c>
      <c r="AT51" s="2">
        <f t="shared" si="19"/>
        <v>1.6509473412872893</v>
      </c>
    </row>
    <row r="52" spans="1:46" s="1" customFormat="1">
      <c r="A52" s="1" t="s">
        <v>71</v>
      </c>
      <c r="B52" s="1">
        <v>1.1227888298997899</v>
      </c>
      <c r="C52" s="1">
        <v>1.1317285337931</v>
      </c>
      <c r="D52" s="4">
        <f t="shared" si="0"/>
        <v>0.79620527522597384</v>
      </c>
      <c r="E52" s="1">
        <v>1.1015102809202</v>
      </c>
      <c r="F52" s="4">
        <f t="shared" si="5"/>
        <v>-1.8951514668603402</v>
      </c>
      <c r="G52" s="1">
        <v>1.1227883144602699</v>
      </c>
      <c r="H52" s="6">
        <f t="shared" si="6"/>
        <v>-4.5907075865788613E-5</v>
      </c>
      <c r="I52" s="1">
        <v>1.121452998535186</v>
      </c>
      <c r="J52" s="2">
        <f t="shared" si="7"/>
        <v>-0.11897440810157832</v>
      </c>
      <c r="K52" s="1">
        <v>1.2379469938679799</v>
      </c>
      <c r="L52" s="1">
        <v>1.4717390900723399</v>
      </c>
      <c r="M52" s="6">
        <f t="shared" si="1"/>
        <v>18.885469035622751</v>
      </c>
      <c r="N52" s="1">
        <v>1.23990665463628</v>
      </c>
      <c r="O52" s="4">
        <f t="shared" si="8"/>
        <v>0.15829924689886252</v>
      </c>
      <c r="P52" s="1">
        <v>1.2417006844803999</v>
      </c>
      <c r="Q52" s="6">
        <f t="shared" si="9"/>
        <v>0.3032190094578755</v>
      </c>
      <c r="R52" s="1">
        <v>1.2380068592503415</v>
      </c>
      <c r="S52" s="1">
        <f t="shared" si="10"/>
        <v>4.8358599082283021E-3</v>
      </c>
      <c r="T52" s="1">
        <v>1.22143558922777</v>
      </c>
      <c r="U52" s="1">
        <v>1.16752637156465</v>
      </c>
      <c r="V52" s="6">
        <f t="shared" si="2"/>
        <v>-4.4135948009508272</v>
      </c>
      <c r="W52" s="1">
        <v>1.22005129416879</v>
      </c>
      <c r="X52" s="4">
        <f t="shared" si="11"/>
        <v>-0.11333344723115218</v>
      </c>
      <c r="Y52" s="1">
        <v>1.22143558922777</v>
      </c>
      <c r="Z52" s="6">
        <f t="shared" si="12"/>
        <v>0</v>
      </c>
      <c r="AA52" s="1">
        <v>1.2193480084789357</v>
      </c>
      <c r="AB52" s="1">
        <f t="shared" si="13"/>
        <v>-0.17091206177757928</v>
      </c>
      <c r="AC52" s="1">
        <v>1.0073493507245901</v>
      </c>
      <c r="AD52" s="1">
        <v>1.0138089553385199</v>
      </c>
      <c r="AE52" s="6">
        <f t="shared" si="3"/>
        <v>0.64124770709222045</v>
      </c>
      <c r="AF52" s="1">
        <v>0.99856193991761799</v>
      </c>
      <c r="AG52" s="4">
        <f t="shared" si="14"/>
        <v>-0.87233002142218863</v>
      </c>
      <c r="AH52" s="1">
        <v>1.00735836945543</v>
      </c>
      <c r="AI52" s="6">
        <f t="shared" si="15"/>
        <v>8.952932598237823E-4</v>
      </c>
      <c r="AJ52" s="1">
        <v>1.0073417148453658</v>
      </c>
      <c r="AK52" s="1">
        <f t="shared" si="16"/>
        <v>-7.5801698971288134E-4</v>
      </c>
      <c r="AL52" s="1">
        <v>1.0897677697994701</v>
      </c>
      <c r="AM52" s="1">
        <v>1.15908411184599</v>
      </c>
      <c r="AN52" s="6">
        <f t="shared" si="4"/>
        <v>6.3606526057634225</v>
      </c>
      <c r="AO52" s="1">
        <v>1.0877942550614701</v>
      </c>
      <c r="AP52" s="4">
        <f t="shared" si="17"/>
        <v>-0.18109498121449799</v>
      </c>
      <c r="AQ52" s="1">
        <v>1.0897677697994701</v>
      </c>
      <c r="AR52" s="6">
        <f t="shared" si="18"/>
        <v>0</v>
      </c>
      <c r="AS52" s="1">
        <v>1.0753268750193867</v>
      </c>
      <c r="AT52" s="1">
        <f t="shared" si="19"/>
        <v>-1.3251350590723252</v>
      </c>
    </row>
    <row r="53" spans="1:46">
      <c r="A53" s="2" t="s">
        <v>72</v>
      </c>
      <c r="B53" s="2">
        <v>1.1046090327051299</v>
      </c>
      <c r="C53" s="2">
        <v>1.1218037327931001</v>
      </c>
      <c r="D53" s="4">
        <f t="shared" si="0"/>
        <v>1.5566322181759886</v>
      </c>
      <c r="E53" s="2">
        <v>1.1153652293013701</v>
      </c>
      <c r="F53" s="4">
        <f t="shared" si="5"/>
        <v>0.97375598766368943</v>
      </c>
      <c r="G53" s="2">
        <v>1.10460888801054</v>
      </c>
      <c r="H53" s="6">
        <f t="shared" si="6"/>
        <v>-1.3099167721901976E-5</v>
      </c>
      <c r="I53" s="2">
        <v>1.1045275195281894</v>
      </c>
      <c r="J53" s="2">
        <f t="shared" si="7"/>
        <v>-7.379369037103907E-3</v>
      </c>
      <c r="K53" s="2">
        <v>1.23465956911129</v>
      </c>
      <c r="L53" s="2">
        <v>1.3406067565262401</v>
      </c>
      <c r="M53" s="4">
        <f t="shared" si="1"/>
        <v>8.5810850266370178</v>
      </c>
      <c r="N53" s="2">
        <v>1.2001124686671001</v>
      </c>
      <c r="O53" s="4">
        <f t="shared" si="8"/>
        <v>-2.798107373764334</v>
      </c>
      <c r="P53" s="2">
        <v>1.2342987738853799</v>
      </c>
      <c r="Q53" s="6">
        <f t="shared" si="9"/>
        <v>-2.9222243518498767E-2</v>
      </c>
      <c r="R53" s="2">
        <v>1.2347983689678377</v>
      </c>
      <c r="S53" s="2">
        <f t="shared" si="10"/>
        <v>1.1241953654280731E-2</v>
      </c>
      <c r="T53" s="2">
        <v>1.0903716998836599</v>
      </c>
      <c r="U53" s="2">
        <v>1.2108100656934</v>
      </c>
      <c r="V53" s="4">
        <f t="shared" si="2"/>
        <v>11.045624700511816</v>
      </c>
      <c r="W53" s="2">
        <v>1.0840261018939299</v>
      </c>
      <c r="X53" s="4">
        <f t="shared" si="11"/>
        <v>-0.58196649733362138</v>
      </c>
      <c r="Y53" s="2">
        <v>1.0903716998836599</v>
      </c>
      <c r="Z53" s="6">
        <f t="shared" si="12"/>
        <v>0</v>
      </c>
      <c r="AA53" s="2">
        <v>1.0983173575965368</v>
      </c>
      <c r="AB53" s="2">
        <f t="shared" si="13"/>
        <v>0.72871092616625155</v>
      </c>
      <c r="AC53" s="2">
        <v>1.01239258529578</v>
      </c>
      <c r="AD53" s="2">
        <v>1.0106415708245899</v>
      </c>
      <c r="AE53" s="4">
        <f t="shared" si="3"/>
        <v>-0.17295804973507453</v>
      </c>
      <c r="AF53" s="2">
        <v>1.0285913648935801</v>
      </c>
      <c r="AG53" s="4">
        <f t="shared" si="14"/>
        <v>1.6000492134251854</v>
      </c>
      <c r="AH53" s="2">
        <v>1.0123467691760699</v>
      </c>
      <c r="AI53" s="6">
        <f t="shared" si="15"/>
        <v>-4.52552896727522E-3</v>
      </c>
      <c r="AJ53" s="2">
        <v>1.0046666089964575</v>
      </c>
      <c r="AK53" s="2">
        <f t="shared" si="16"/>
        <v>-0.76314034807606401</v>
      </c>
      <c r="AL53" s="2">
        <v>1.0698471022235001</v>
      </c>
      <c r="AM53" s="2">
        <v>1.09386442290399</v>
      </c>
      <c r="AN53" s="4">
        <f t="shared" si="4"/>
        <v>2.2449301989577641</v>
      </c>
      <c r="AO53" s="2">
        <v>1.01572188464418</v>
      </c>
      <c r="AP53" s="4">
        <f t="shared" si="17"/>
        <v>-5.0591544779464082</v>
      </c>
      <c r="AQ53" s="2">
        <v>1.0698471022235001</v>
      </c>
      <c r="AR53" s="6">
        <f t="shared" si="18"/>
        <v>0</v>
      </c>
      <c r="AS53" s="2">
        <v>1.0665135715928993</v>
      </c>
      <c r="AT53" s="2">
        <f t="shared" si="19"/>
        <v>-0.31158944335808653</v>
      </c>
    </row>
    <row r="54" spans="1:46">
      <c r="A54" s="2" t="s">
        <v>73</v>
      </c>
      <c r="B54" s="2">
        <v>1.1087611708101199</v>
      </c>
      <c r="C54" s="2">
        <v>1.1036239357930999</v>
      </c>
      <c r="D54" s="4">
        <f t="shared" si="0"/>
        <v>-0.46333107185440819</v>
      </c>
      <c r="E54" s="2">
        <v>1.1121771233680799</v>
      </c>
      <c r="F54" s="4">
        <f t="shared" si="5"/>
        <v>0.30808731834143638</v>
      </c>
      <c r="G54" s="2">
        <v>1.1087612288120501</v>
      </c>
      <c r="H54" s="6">
        <f t="shared" si="6"/>
        <v>5.2312374995357676E-6</v>
      </c>
      <c r="I54" s="2">
        <v>1.1086819274797399</v>
      </c>
      <c r="J54" s="2">
        <f t="shared" si="7"/>
        <v>-7.1470152875310698E-3</v>
      </c>
      <c r="K54" s="2">
        <v>1.2930460478278101</v>
      </c>
      <c r="L54" s="2">
        <v>1.2746756459509201</v>
      </c>
      <c r="M54" s="4">
        <f t="shared" si="1"/>
        <v>-1.4207074765628378</v>
      </c>
      <c r="N54" s="2">
        <v>1.2398670639499301</v>
      </c>
      <c r="O54" s="4">
        <f t="shared" si="8"/>
        <v>-4.1126906475771268</v>
      </c>
      <c r="P54" s="2">
        <v>1.29327878376435</v>
      </c>
      <c r="Q54" s="6">
        <f t="shared" si="9"/>
        <v>1.7999044730921537E-2</v>
      </c>
      <c r="R54" s="2">
        <v>1.2931174243929799</v>
      </c>
      <c r="S54" s="2">
        <f t="shared" si="10"/>
        <v>5.5200327389556495E-3</v>
      </c>
      <c r="T54" s="2">
        <v>1.08874887690446</v>
      </c>
      <c r="U54" s="2">
        <v>1.1180991580300601</v>
      </c>
      <c r="V54" s="4">
        <f t="shared" si="2"/>
        <v>2.695780610956779</v>
      </c>
      <c r="W54" s="2">
        <v>1.08859914350915</v>
      </c>
      <c r="X54" s="4">
        <f t="shared" si="11"/>
        <v>-1.3752794467693548E-2</v>
      </c>
      <c r="Y54" s="2">
        <v>1.08874887690446</v>
      </c>
      <c r="Z54" s="6">
        <f t="shared" si="12"/>
        <v>0</v>
      </c>
      <c r="AA54" s="2">
        <v>1.0964778162178439</v>
      </c>
      <c r="AB54" s="2">
        <f t="shared" si="13"/>
        <v>0.70989182880802648</v>
      </c>
      <c r="AC54" s="2">
        <v>1.00052893700576</v>
      </c>
      <c r="AD54" s="2">
        <v>1.0101016252882</v>
      </c>
      <c r="AE54" s="4">
        <f t="shared" si="3"/>
        <v>0.9567627610139734</v>
      </c>
      <c r="AF54" s="2">
        <v>1.0005321750478999</v>
      </c>
      <c r="AG54" s="4">
        <f t="shared" si="14"/>
        <v>3.236330325102885E-4</v>
      </c>
      <c r="AH54" s="2">
        <v>1.00052659351347</v>
      </c>
      <c r="AI54" s="6">
        <f t="shared" si="15"/>
        <v>-2.34225338550984E-4</v>
      </c>
      <c r="AJ54" s="2">
        <v>1.0152560462954443</v>
      </c>
      <c r="AK54" s="2">
        <f t="shared" si="16"/>
        <v>1.4719323694682471</v>
      </c>
      <c r="AL54" s="2">
        <v>1.0841941930068399</v>
      </c>
      <c r="AM54" s="2">
        <v>1.06919818327241</v>
      </c>
      <c r="AN54" s="4">
        <f t="shared" si="4"/>
        <v>-1.3831479481402584</v>
      </c>
      <c r="AO54" s="2">
        <v>0.99129379038260401</v>
      </c>
      <c r="AP54" s="4">
        <f t="shared" si="17"/>
        <v>-8.5686128207891858</v>
      </c>
      <c r="AQ54" s="2">
        <v>1.0841941930068399</v>
      </c>
      <c r="AR54" s="6">
        <f t="shared" si="18"/>
        <v>0</v>
      </c>
      <c r="AS54" s="2">
        <v>1.0890610272380099</v>
      </c>
      <c r="AT54" s="2">
        <f t="shared" si="19"/>
        <v>0.44888953128152892</v>
      </c>
    </row>
    <row r="55" spans="1:46">
      <c r="A55" s="2" t="s">
        <v>74</v>
      </c>
      <c r="B55" s="2">
        <v>1.11633676840703</v>
      </c>
      <c r="C55" s="2">
        <v>1.1077760737930999</v>
      </c>
      <c r="D55" s="4">
        <f t="shared" si="0"/>
        <v>-0.7668559216360703</v>
      </c>
      <c r="E55" s="2">
        <v>1.12111628098431</v>
      </c>
      <c r="F55" s="4">
        <f t="shared" si="5"/>
        <v>0.42814253839369865</v>
      </c>
      <c r="G55" s="2">
        <v>1.11633684363421</v>
      </c>
      <c r="H55" s="6">
        <f t="shared" si="6"/>
        <v>6.7387532301899316E-6</v>
      </c>
      <c r="I55" s="2">
        <v>1.1161885895625223</v>
      </c>
      <c r="J55" s="2">
        <f t="shared" si="7"/>
        <v>-1.3273668726250984E-2</v>
      </c>
      <c r="K55" s="2">
        <v>1.3485320034063399</v>
      </c>
      <c r="L55" s="2">
        <v>1.2721468168529899</v>
      </c>
      <c r="M55" s="4">
        <f t="shared" si="1"/>
        <v>-5.6643213776465062</v>
      </c>
      <c r="N55" s="2">
        <v>1.3554666024903701</v>
      </c>
      <c r="O55" s="4">
        <f t="shared" si="8"/>
        <v>0.51423318590242029</v>
      </c>
      <c r="P55" s="2">
        <v>1.34825721854513</v>
      </c>
      <c r="Q55" s="6">
        <f t="shared" si="9"/>
        <v>-2.03765917691099E-2</v>
      </c>
      <c r="R55" s="2">
        <v>1.3485810824906035</v>
      </c>
      <c r="S55" s="2">
        <f t="shared" si="10"/>
        <v>3.6394452737922522E-3</v>
      </c>
      <c r="T55" s="2">
        <v>1.1035312987218799</v>
      </c>
      <c r="U55" s="2">
        <v>1.09643877816582</v>
      </c>
      <c r="V55" s="4">
        <f t="shared" si="2"/>
        <v>-0.64271131813610849</v>
      </c>
      <c r="W55" s="2">
        <v>1.0694503045112</v>
      </c>
      <c r="X55" s="4">
        <f t="shared" si="11"/>
        <v>-3.0883577339539725</v>
      </c>
      <c r="Y55" s="2">
        <v>1.1035312987218799</v>
      </c>
      <c r="Z55" s="6">
        <f t="shared" si="12"/>
        <v>0</v>
      </c>
      <c r="AA55" s="2">
        <v>1.1041030570632142</v>
      </c>
      <c r="AB55" s="2">
        <f t="shared" si="13"/>
        <v>5.1811701398636154E-2</v>
      </c>
      <c r="AC55" s="2">
        <v>0.99889209913517396</v>
      </c>
      <c r="AD55" s="2">
        <v>1.0059380383449501</v>
      </c>
      <c r="AE55" s="4">
        <f t="shared" si="3"/>
        <v>0.70537540700105772</v>
      </c>
      <c r="AF55" s="2">
        <v>0.99890295063176904</v>
      </c>
      <c r="AG55" s="4">
        <f t="shared" si="14"/>
        <v>1.0863532311920225E-3</v>
      </c>
      <c r="AH55" s="2">
        <v>0.99889659573126599</v>
      </c>
      <c r="AI55" s="6">
        <f t="shared" si="15"/>
        <v>4.5015834001717065E-4</v>
      </c>
      <c r="AJ55" s="2">
        <v>0.99889319445193092</v>
      </c>
      <c r="AK55" s="2">
        <f t="shared" si="16"/>
        <v>1.0965316052742995E-4</v>
      </c>
      <c r="AL55" s="2">
        <v>1.07788328573315</v>
      </c>
      <c r="AM55" s="2">
        <v>1.0797786016276001</v>
      </c>
      <c r="AN55" s="4">
        <f t="shared" si="4"/>
        <v>0.1758368386945518</v>
      </c>
      <c r="AO55" s="2">
        <v>1.0779079315586999</v>
      </c>
      <c r="AP55" s="4">
        <f t="shared" si="17"/>
        <v>2.2865022471508173E-3</v>
      </c>
      <c r="AQ55" s="2">
        <v>1.07788328573315</v>
      </c>
      <c r="AR55" s="6">
        <f t="shared" si="18"/>
        <v>0</v>
      </c>
      <c r="AS55" s="2">
        <v>1.0744829312507704</v>
      </c>
      <c r="AT55" s="2">
        <f t="shared" si="19"/>
        <v>-0.31546592542871482</v>
      </c>
    </row>
    <row r="56" spans="1:46">
      <c r="A56" s="2" t="s">
        <v>75</v>
      </c>
      <c r="B56" s="2">
        <v>1.11334761945112</v>
      </c>
      <c r="C56" s="2">
        <v>1.1153516707930999</v>
      </c>
      <c r="D56" s="4">
        <f t="shared" si="0"/>
        <v>0.18000230179392596</v>
      </c>
      <c r="E56" s="2">
        <v>1.1168362083021901</v>
      </c>
      <c r="F56" s="4">
        <f t="shared" si="5"/>
        <v>0.31334228322955732</v>
      </c>
      <c r="G56" s="2">
        <v>1.1133478819975799</v>
      </c>
      <c r="H56" s="6">
        <f t="shared" si="6"/>
        <v>2.3581714759978746E-5</v>
      </c>
      <c r="I56" s="2">
        <v>1.1131355817194535</v>
      </c>
      <c r="J56" s="2">
        <f t="shared" si="7"/>
        <v>-1.9045060856293334E-2</v>
      </c>
      <c r="K56" s="2">
        <v>1.3208701235815601</v>
      </c>
      <c r="L56" s="2">
        <v>1.2992056726819601</v>
      </c>
      <c r="M56" s="4">
        <f t="shared" si="1"/>
        <v>-1.6401651088039233</v>
      </c>
      <c r="N56" s="2">
        <v>1.32652385051099</v>
      </c>
      <c r="O56" s="4">
        <f t="shared" si="8"/>
        <v>0.42803049508756563</v>
      </c>
      <c r="P56" s="2">
        <v>1.3221774432917399</v>
      </c>
      <c r="Q56" s="6">
        <f t="shared" si="9"/>
        <v>9.8974129767960439E-2</v>
      </c>
      <c r="R56" s="2">
        <v>1.3072715921769371</v>
      </c>
      <c r="S56" s="2">
        <f t="shared" si="10"/>
        <v>-1.0295131339446408</v>
      </c>
      <c r="T56" s="2">
        <v>1.13457723492781</v>
      </c>
      <c r="U56" s="2">
        <v>1.10320451261172</v>
      </c>
      <c r="V56" s="4">
        <f t="shared" si="2"/>
        <v>-2.7651464660390586</v>
      </c>
      <c r="W56" s="2">
        <v>1.1323717714285499</v>
      </c>
      <c r="X56" s="4">
        <f t="shared" si="11"/>
        <v>-0.19438636977414972</v>
      </c>
      <c r="Y56" s="2">
        <v>1.13457723492781</v>
      </c>
      <c r="Z56" s="6">
        <f t="shared" si="12"/>
        <v>0</v>
      </c>
      <c r="AA56" s="2">
        <v>1.0988088805250444</v>
      </c>
      <c r="AB56" s="2">
        <f t="shared" si="13"/>
        <v>-3.1525711341318639</v>
      </c>
      <c r="AC56" s="2">
        <v>1.0015886819378199</v>
      </c>
      <c r="AD56" s="2">
        <v>1.0025830236972799</v>
      </c>
      <c r="AE56" s="4">
        <f t="shared" si="3"/>
        <v>9.9276457231545948E-2</v>
      </c>
      <c r="AF56" s="2">
        <v>1.0015906904977201</v>
      </c>
      <c r="AG56" s="4">
        <f t="shared" si="14"/>
        <v>2.0053739987292078E-4</v>
      </c>
      <c r="AH56" s="2">
        <v>1.00158705569081</v>
      </c>
      <c r="AI56" s="6">
        <f t="shared" si="15"/>
        <v>-1.6236675186848883E-4</v>
      </c>
      <c r="AJ56" s="2">
        <v>1.0015935850609152</v>
      </c>
      <c r="AK56" s="2">
        <f t="shared" si="16"/>
        <v>4.8953459476258946E-4</v>
      </c>
      <c r="AL56" s="2">
        <v>1.0680990334418501</v>
      </c>
      <c r="AM56" s="2">
        <v>1.07513980770261</v>
      </c>
      <c r="AN56" s="4">
        <f t="shared" si="4"/>
        <v>0.65918740119740049</v>
      </c>
      <c r="AO56" s="2">
        <v>1.0911145422923001</v>
      </c>
      <c r="AP56" s="4">
        <f t="shared" si="17"/>
        <v>2.1548103808580992</v>
      </c>
      <c r="AQ56" s="2">
        <v>1.0680990334418501</v>
      </c>
      <c r="AR56" s="6">
        <f t="shared" si="18"/>
        <v>0</v>
      </c>
      <c r="AS56" s="2">
        <v>1.0345635839035634</v>
      </c>
      <c r="AT56" s="2">
        <f t="shared" si="19"/>
        <v>-3.13973222410115</v>
      </c>
    </row>
    <row r="57" spans="1:46">
      <c r="A57" s="2" t="s">
        <v>76</v>
      </c>
      <c r="B57" s="2">
        <v>1.11014663928908</v>
      </c>
      <c r="C57" s="2">
        <v>1.1123625217930999</v>
      </c>
      <c r="D57" s="4">
        <f t="shared" si="0"/>
        <v>0.19960268541090706</v>
      </c>
      <c r="E57" s="2">
        <v>1.11330699413862</v>
      </c>
      <c r="F57" s="4">
        <f t="shared" si="5"/>
        <v>0.28467904488400431</v>
      </c>
      <c r="G57" s="2">
        <v>1.1101468222228501</v>
      </c>
      <c r="H57" s="6">
        <f t="shared" si="6"/>
        <v>1.6478342919558611E-5</v>
      </c>
      <c r="I57" s="2">
        <v>1.1099621767929202</v>
      </c>
      <c r="J57" s="2">
        <f t="shared" si="7"/>
        <v>-1.6616047793280995E-2</v>
      </c>
      <c r="K57" s="2">
        <v>1.2625409588667</v>
      </c>
      <c r="L57" s="2">
        <v>1.29835681694632</v>
      </c>
      <c r="M57" s="4">
        <f t="shared" si="1"/>
        <v>2.8368076162669209</v>
      </c>
      <c r="N57" s="2">
        <v>1.2997504100863999</v>
      </c>
      <c r="O57" s="4">
        <f t="shared" si="8"/>
        <v>2.9471876503001022</v>
      </c>
      <c r="P57" s="2">
        <v>1.2569752821926199</v>
      </c>
      <c r="Q57" s="6">
        <f t="shared" si="9"/>
        <v>-0.44083137540948264</v>
      </c>
      <c r="R57" s="2">
        <v>1.2627952306445245</v>
      </c>
      <c r="S57" s="2">
        <f t="shared" si="10"/>
        <v>2.0139685452477293E-2</v>
      </c>
      <c r="T57" s="2">
        <v>1.1222343394688099</v>
      </c>
      <c r="U57" s="2">
        <v>1.12890928987385</v>
      </c>
      <c r="V57" s="4">
        <f t="shared" si="2"/>
        <v>0.59479113856019961</v>
      </c>
      <c r="W57" s="2">
        <v>1.1214244210236799</v>
      </c>
      <c r="X57" s="4">
        <f t="shared" si="11"/>
        <v>-7.2170171295361518E-2</v>
      </c>
      <c r="Y57" s="2">
        <v>1.1222343394688099</v>
      </c>
      <c r="Z57" s="6">
        <f t="shared" si="12"/>
        <v>0</v>
      </c>
      <c r="AA57" s="2">
        <v>1.1203301023333836</v>
      </c>
      <c r="AB57" s="2">
        <f t="shared" si="13"/>
        <v>-0.16968266505974589</v>
      </c>
      <c r="AC57" s="2">
        <v>1.0042562211030199</v>
      </c>
      <c r="AD57" s="2">
        <v>1.0011645505548501</v>
      </c>
      <c r="AE57" s="4">
        <f t="shared" si="3"/>
        <v>-0.30785674842761862</v>
      </c>
      <c r="AF57" s="2">
        <v>1.0042592223670199</v>
      </c>
      <c r="AG57" s="4">
        <f t="shared" si="14"/>
        <v>2.9885440955442497E-4</v>
      </c>
      <c r="AH57" s="2">
        <v>1.0042601732366001</v>
      </c>
      <c r="AI57" s="6">
        <f t="shared" si="15"/>
        <v>3.9353837169516382E-4</v>
      </c>
      <c r="AJ57" s="2">
        <v>1.0042363964468086</v>
      </c>
      <c r="AK57" s="2">
        <f t="shared" si="16"/>
        <v>-1.9740635701051288E-3</v>
      </c>
      <c r="AL57" s="2">
        <v>1.08540773311482</v>
      </c>
      <c r="AM57" s="2">
        <v>1.06580687621348</v>
      </c>
      <c r="AN57" s="4">
        <f t="shared" si="4"/>
        <v>-1.8058519672686419</v>
      </c>
      <c r="AO57" s="2">
        <v>1.08655439693555</v>
      </c>
      <c r="AP57" s="4">
        <f t="shared" si="17"/>
        <v>0.10564360154680524</v>
      </c>
      <c r="AQ57" s="2">
        <v>1.08540773311482</v>
      </c>
      <c r="AR57" s="6">
        <f t="shared" si="18"/>
        <v>0</v>
      </c>
      <c r="AS57" s="2">
        <v>1.0578836223396362</v>
      </c>
      <c r="AT57" s="2">
        <f t="shared" si="19"/>
        <v>-2.5358314608831112</v>
      </c>
    </row>
    <row r="58" spans="1:46">
      <c r="A58" s="2" t="s">
        <v>77</v>
      </c>
      <c r="B58" s="2">
        <v>1.1110703172029099</v>
      </c>
      <c r="C58" s="2">
        <v>1.1091615417931</v>
      </c>
      <c r="D58" s="4">
        <f t="shared" si="0"/>
        <v>-0.17179609429358431</v>
      </c>
      <c r="E58" s="2">
        <v>1.11734678428172</v>
      </c>
      <c r="F58" s="4">
        <f t="shared" si="5"/>
        <v>0.56490277722573501</v>
      </c>
      <c r="G58" s="2">
        <v>1.1110684500483601</v>
      </c>
      <c r="H58" s="6">
        <f t="shared" si="6"/>
        <v>-1.6805007936510717E-4</v>
      </c>
      <c r="I58" s="2">
        <v>1.1108830520095634</v>
      </c>
      <c r="J58" s="2">
        <f t="shared" si="7"/>
        <v>-1.6854486205516512E-2</v>
      </c>
      <c r="K58" s="2">
        <v>1.33151759441045</v>
      </c>
      <c r="L58" s="2">
        <v>1.26819285978509</v>
      </c>
      <c r="M58" s="4">
        <f t="shared" si="1"/>
        <v>-4.7558316083234358</v>
      </c>
      <c r="N58" s="2">
        <v>1.3353192454664999</v>
      </c>
      <c r="O58" s="4">
        <f t="shared" si="8"/>
        <v>0.28551264151587452</v>
      </c>
      <c r="P58" s="2">
        <v>1.33297891791447</v>
      </c>
      <c r="Q58" s="6">
        <f t="shared" si="9"/>
        <v>0.10974871906720653</v>
      </c>
      <c r="R58" s="2">
        <v>1.3314670606597787</v>
      </c>
      <c r="S58" s="2">
        <f t="shared" si="10"/>
        <v>-3.7951996191005464E-3</v>
      </c>
      <c r="T58" s="2">
        <v>1.1319645731197501</v>
      </c>
      <c r="U58" s="2">
        <v>1.12493612103805</v>
      </c>
      <c r="V58" s="4">
        <f t="shared" si="2"/>
        <v>-0.62090742489664219</v>
      </c>
      <c r="W58" s="2">
        <v>1.1351943587906199</v>
      </c>
      <c r="X58" s="4">
        <f t="shared" si="11"/>
        <v>0.28532568488149734</v>
      </c>
      <c r="Y58" s="2">
        <v>1.1319645731197501</v>
      </c>
      <c r="Z58" s="6">
        <f t="shared" si="12"/>
        <v>0</v>
      </c>
      <c r="AA58" s="2">
        <v>1.1283465645852573</v>
      </c>
      <c r="AB58" s="2">
        <f t="shared" si="13"/>
        <v>-0.31962206418893302</v>
      </c>
      <c r="AC58" s="2">
        <v>1.0057002512508799</v>
      </c>
      <c r="AD58" s="2">
        <v>1.0010536217280701</v>
      </c>
      <c r="AE58" s="4">
        <f t="shared" si="3"/>
        <v>-0.46202926936036631</v>
      </c>
      <c r="AF58" s="2">
        <v>1.00570408321689</v>
      </c>
      <c r="AG58" s="4">
        <f t="shared" si="14"/>
        <v>3.8102466468445807E-4</v>
      </c>
      <c r="AH58" s="2">
        <v>1.00571052411912</v>
      </c>
      <c r="AI58" s="6">
        <f t="shared" si="15"/>
        <v>1.0214642213016748E-3</v>
      </c>
      <c r="AJ58" s="2">
        <v>1.0056900298383749</v>
      </c>
      <c r="AK58" s="2">
        <f t="shared" si="16"/>
        <v>-1.0163478126160651E-3</v>
      </c>
      <c r="AL58" s="2">
        <v>1.0652213829138599</v>
      </c>
      <c r="AM58" s="2">
        <v>1.08062742385829</v>
      </c>
      <c r="AN58" s="4">
        <f t="shared" si="4"/>
        <v>1.4462759752613719</v>
      </c>
      <c r="AO58" s="2">
        <v>1.0663812159889201</v>
      </c>
      <c r="AP58" s="4">
        <f t="shared" si="17"/>
        <v>0.10888188067418565</v>
      </c>
      <c r="AQ58" s="2">
        <v>1.0652213829138599</v>
      </c>
      <c r="AR58" s="6">
        <f t="shared" si="18"/>
        <v>0</v>
      </c>
      <c r="AS58" s="2">
        <v>1.0646760248405216</v>
      </c>
      <c r="AT58" s="2">
        <f t="shared" si="19"/>
        <v>-5.1196688508686465E-2</v>
      </c>
    </row>
    <row r="59" spans="1:46">
      <c r="A59" s="2" t="s">
        <v>78</v>
      </c>
      <c r="B59" s="2">
        <v>1.1038029383338399</v>
      </c>
      <c r="C59" s="2">
        <v>1.1100852197930999</v>
      </c>
      <c r="D59" s="4">
        <f t="shared" si="0"/>
        <v>0.56914882549080281</v>
      </c>
      <c r="E59" s="2">
        <v>1.1101393185298001</v>
      </c>
      <c r="F59" s="4">
        <f t="shared" si="5"/>
        <v>0.57404994822035516</v>
      </c>
      <c r="G59" s="2">
        <v>1.1038052727630101</v>
      </c>
      <c r="H59" s="6">
        <f t="shared" si="6"/>
        <v>2.1148966804852555E-4</v>
      </c>
      <c r="I59" s="2">
        <v>1.1039027941719355</v>
      </c>
      <c r="J59" s="2">
        <f t="shared" si="7"/>
        <v>9.0465276570385472E-3</v>
      </c>
      <c r="K59" s="2">
        <v>1.29009751312541</v>
      </c>
      <c r="L59" s="2">
        <v>1.28859085247756</v>
      </c>
      <c r="M59" s="4">
        <f t="shared" si="1"/>
        <v>-0.11678657097787357</v>
      </c>
      <c r="N59" s="2">
        <v>1.40675101521034</v>
      </c>
      <c r="O59" s="4">
        <f t="shared" si="8"/>
        <v>9.0422236224859791</v>
      </c>
      <c r="P59" s="2">
        <v>1.2897943631515001</v>
      </c>
      <c r="Q59" s="6">
        <f t="shared" si="9"/>
        <v>-2.3498221710038333E-2</v>
      </c>
      <c r="R59" s="2">
        <v>1.2900833093739132</v>
      </c>
      <c r="S59" s="2">
        <f t="shared" si="10"/>
        <v>-1.1009827824823805E-3</v>
      </c>
      <c r="T59" s="2">
        <v>1.1102340215203701</v>
      </c>
      <c r="U59" s="2">
        <v>1.13165188048224</v>
      </c>
      <c r="V59" s="4">
        <f t="shared" si="2"/>
        <v>1.9291301245245536</v>
      </c>
      <c r="W59" s="2">
        <v>1.10977302925378</v>
      </c>
      <c r="X59" s="4">
        <f t="shared" si="11"/>
        <v>-4.1522080719418326E-2</v>
      </c>
      <c r="Y59" s="2">
        <v>1.1102340215203701</v>
      </c>
      <c r="Z59" s="6">
        <f t="shared" si="12"/>
        <v>0</v>
      </c>
      <c r="AA59" s="2">
        <v>1.1210813662043413</v>
      </c>
      <c r="AB59" s="2">
        <f t="shared" si="13"/>
        <v>0.97703227190936626</v>
      </c>
      <c r="AC59" s="2">
        <v>1.0054881749223501</v>
      </c>
      <c r="AD59" s="2">
        <v>1.0014402875006401</v>
      </c>
      <c r="AE59" s="4">
        <f t="shared" si="3"/>
        <v>-0.40257931646213846</v>
      </c>
      <c r="AF59" s="2">
        <v>1.0054904123100801</v>
      </c>
      <c r="AG59" s="4">
        <f t="shared" si="14"/>
        <v>2.2251755771748053E-4</v>
      </c>
      <c r="AH59" s="2">
        <v>1.0054832758773899</v>
      </c>
      <c r="AI59" s="6">
        <f t="shared" si="15"/>
        <v>-4.8723048985908782E-4</v>
      </c>
      <c r="AJ59" s="2">
        <v>1.0054860715035276</v>
      </c>
      <c r="AK59" s="2">
        <f t="shared" si="16"/>
        <v>-2.0919379013230858E-4</v>
      </c>
      <c r="AL59" s="2">
        <v>1.09029328031203</v>
      </c>
      <c r="AM59" s="2">
        <v>1.0638034212273699</v>
      </c>
      <c r="AN59" s="4">
        <f t="shared" si="4"/>
        <v>-2.4296085799115406</v>
      </c>
      <c r="AO59" s="2">
        <v>1.09149364018515</v>
      </c>
      <c r="AP59" s="4">
        <f t="shared" si="17"/>
        <v>0.11009513630832711</v>
      </c>
      <c r="AQ59" s="2">
        <v>1.09029328031203</v>
      </c>
      <c r="AR59" s="6">
        <f t="shared" si="18"/>
        <v>0</v>
      </c>
      <c r="AS59" s="2">
        <v>1.1007148573166816</v>
      </c>
      <c r="AT59" s="2">
        <f t="shared" si="19"/>
        <v>0.95585079655531646</v>
      </c>
    </row>
    <row r="60" spans="1:46">
      <c r="A60" s="2" t="s">
        <v>79</v>
      </c>
      <c r="B60" s="2">
        <v>1.1000691344303</v>
      </c>
      <c r="C60" s="2">
        <v>1.1028178407931</v>
      </c>
      <c r="D60" s="4">
        <f t="shared" si="0"/>
        <v>0.2498666926259587</v>
      </c>
      <c r="E60" s="2">
        <v>1.0992545395770601</v>
      </c>
      <c r="F60" s="4">
        <f t="shared" si="5"/>
        <v>-7.4049423599338512E-2</v>
      </c>
      <c r="G60" s="2">
        <v>1.10004984046961</v>
      </c>
      <c r="H60" s="6">
        <f t="shared" si="6"/>
        <v>-1.7538861955249043E-3</v>
      </c>
      <c r="I60" s="2">
        <v>1.100103859663321</v>
      </c>
      <c r="J60" s="2">
        <f t="shared" si="7"/>
        <v>3.1566409723006645E-3</v>
      </c>
      <c r="K60" s="2">
        <v>1.2694373874070699</v>
      </c>
      <c r="L60" s="2">
        <v>1.27746147304169</v>
      </c>
      <c r="M60" s="4">
        <f t="shared" si="1"/>
        <v>0.63209778711575104</v>
      </c>
      <c r="N60" s="2">
        <v>1.2744507544568</v>
      </c>
      <c r="O60" s="4">
        <f t="shared" si="8"/>
        <v>0.39492826503009443</v>
      </c>
      <c r="P60" s="2">
        <v>1.2697010175067001</v>
      </c>
      <c r="Q60" s="6">
        <f t="shared" si="9"/>
        <v>2.07674755955186E-2</v>
      </c>
      <c r="R60" s="2">
        <v>1.3273474532972691</v>
      </c>
      <c r="S60" s="2">
        <f t="shared" si="10"/>
        <v>4.5618686250044416</v>
      </c>
      <c r="T60" s="2">
        <v>1.09486768269879</v>
      </c>
      <c r="U60" s="2">
        <v>1.1161789488537499</v>
      </c>
      <c r="V60" s="4">
        <f t="shared" si="2"/>
        <v>1.9464695589908001</v>
      </c>
      <c r="W60" s="2">
        <v>1.09281468360151</v>
      </c>
      <c r="X60" s="4">
        <f t="shared" si="11"/>
        <v>-0.18751116045542868</v>
      </c>
      <c r="Y60" s="2">
        <v>1.09486768269879</v>
      </c>
      <c r="Z60" s="6">
        <f t="shared" si="12"/>
        <v>0</v>
      </c>
      <c r="AA60" s="2">
        <v>1.0960978536255599</v>
      </c>
      <c r="AB60" s="2">
        <f t="shared" si="13"/>
        <v>0.1123579539527195</v>
      </c>
      <c r="AC60" s="2">
        <v>1.0037378947420801</v>
      </c>
      <c r="AD60" s="2">
        <v>1.0016353529122899</v>
      </c>
      <c r="AE60" s="4">
        <f t="shared" si="3"/>
        <v>-0.20947120167565877</v>
      </c>
      <c r="AF60" s="2">
        <v>0.98798531590272998</v>
      </c>
      <c r="AG60" s="4">
        <f t="shared" si="14"/>
        <v>-1.569391663089285</v>
      </c>
      <c r="AH60" s="2">
        <v>1.0037345789324299</v>
      </c>
      <c r="AI60" s="6">
        <f t="shared" si="15"/>
        <v>-3.3034616582210379E-4</v>
      </c>
      <c r="AJ60" s="2">
        <v>1.0259807677505226</v>
      </c>
      <c r="AK60" s="2">
        <f t="shared" si="16"/>
        <v>2.2160041107303257</v>
      </c>
      <c r="AL60" s="2">
        <v>1.1073546035717901</v>
      </c>
      <c r="AM60" s="2">
        <v>1.0849236005736</v>
      </c>
      <c r="AN60" s="4">
        <f t="shared" si="4"/>
        <v>-2.0256386640592314</v>
      </c>
      <c r="AO60" s="2">
        <v>1.10739017629196</v>
      </c>
      <c r="AP60" s="4">
        <f t="shared" si="17"/>
        <v>3.212405498222751E-3</v>
      </c>
      <c r="AQ60" s="2">
        <v>1.1073546035717901</v>
      </c>
      <c r="AR60" s="6">
        <f t="shared" si="18"/>
        <v>0</v>
      </c>
      <c r="AS60" s="2">
        <v>1.1072855583392949</v>
      </c>
      <c r="AT60" s="2">
        <f t="shared" si="19"/>
        <v>-6.235151077394095E-3</v>
      </c>
    </row>
    <row r="61" spans="1:46">
      <c r="A61" s="2" t="s">
        <v>80</v>
      </c>
      <c r="C61" s="2">
        <v>1.0990840367931001</v>
      </c>
      <c r="D61" s="4"/>
      <c r="E61" s="2">
        <v>1.08272878494559</v>
      </c>
      <c r="F61" s="4"/>
      <c r="G61" s="2">
        <v>1.0854270239356401</v>
      </c>
      <c r="H61" s="4"/>
      <c r="I61" s="2">
        <v>1.090907252974247</v>
      </c>
      <c r="J61" s="4"/>
      <c r="L61" s="2">
        <v>1.2614713890312399</v>
      </c>
      <c r="M61" s="4"/>
      <c r="N61" s="2">
        <v>1.0078928026625</v>
      </c>
      <c r="O61" s="4"/>
      <c r="P61" s="2">
        <v>1.2091354311172</v>
      </c>
      <c r="Q61" s="4"/>
      <c r="R61" s="2">
        <v>1.3804981961982543</v>
      </c>
      <c r="S61" s="4"/>
      <c r="U61" s="2">
        <v>1.10078916160733</v>
      </c>
      <c r="V61" s="4"/>
      <c r="W61" s="2">
        <v>1.18424007031805</v>
      </c>
      <c r="X61" s="4"/>
      <c r="Y61" s="2">
        <v>1.0772032997900001</v>
      </c>
      <c r="Z61" s="4"/>
      <c r="AA61" s="2">
        <v>1.1249650884837417</v>
      </c>
      <c r="AB61" s="4"/>
      <c r="AD61" s="2">
        <v>1.0012078980654799</v>
      </c>
      <c r="AE61" s="4"/>
      <c r="AF61" s="2">
        <v>1.0414320746486301</v>
      </c>
      <c r="AG61" s="4"/>
      <c r="AH61" s="2">
        <v>1.0153631839346799</v>
      </c>
      <c r="AI61" s="4"/>
      <c r="AJ61" s="2">
        <v>1.0627107387886516</v>
      </c>
      <c r="AK61" s="4"/>
      <c r="AM61" s="2">
        <v>1.10259223491124</v>
      </c>
      <c r="AN61" s="4"/>
      <c r="AO61" s="2">
        <v>1.09406600637257</v>
      </c>
      <c r="AP61" s="4"/>
      <c r="AQ61" s="2">
        <v>0.99558453950867898</v>
      </c>
      <c r="AR61" s="4"/>
      <c r="AS61" s="2">
        <v>1.2797988975733681</v>
      </c>
      <c r="AT61" s="4"/>
    </row>
    <row r="62" spans="1:46">
      <c r="A62" s="2" t="s">
        <v>86</v>
      </c>
      <c r="C62" s="2">
        <v>1.0980989395862</v>
      </c>
      <c r="E62" s="2">
        <v>1.0762428154903201</v>
      </c>
      <c r="G62" s="2">
        <v>1.0773035452504001</v>
      </c>
      <c r="I62" s="2">
        <v>1.07283123161776</v>
      </c>
      <c r="L62" s="2">
        <v>1.24957360896228</v>
      </c>
      <c r="N62" s="2">
        <v>1.00197218256983</v>
      </c>
      <c r="P62" s="2">
        <v>1.17850146057103</v>
      </c>
      <c r="R62" s="2">
        <v>1.2588384240568893</v>
      </c>
      <c r="U62" s="2">
        <v>1.1020225879521599</v>
      </c>
      <c r="W62" s="2">
        <v>1.15470970012656</v>
      </c>
      <c r="Y62" s="2">
        <v>1.0678039599160001</v>
      </c>
      <c r="AA62" s="2">
        <v>1.1054526605243249</v>
      </c>
      <c r="AD62" s="2">
        <v>1.0001076192378899</v>
      </c>
      <c r="AF62" s="2">
        <v>0.99645907348103602</v>
      </c>
      <c r="AH62" s="2">
        <v>1.0143835900412801</v>
      </c>
      <c r="AJ62" s="2">
        <v>1.0525116303386761</v>
      </c>
      <c r="AM62" s="2">
        <v>1.1000729661651201</v>
      </c>
      <c r="AO62" s="2">
        <v>0.96500427191878402</v>
      </c>
      <c r="AQ62" s="2">
        <v>0.95252880315239197</v>
      </c>
      <c r="AS62" s="2">
        <v>0.97783967417431583</v>
      </c>
    </row>
    <row r="63" spans="1:46">
      <c r="A63" s="2" t="s">
        <v>87</v>
      </c>
      <c r="C63" s="2">
        <v>1.0971138423793101</v>
      </c>
      <c r="E63" s="2">
        <v>1.0893451834586101</v>
      </c>
      <c r="G63" s="2">
        <v>1.0737458621509499</v>
      </c>
      <c r="I63" s="2">
        <v>1.0567655129932096</v>
      </c>
      <c r="L63" s="2">
        <v>1.2376758288933101</v>
      </c>
      <c r="N63" s="2">
        <v>1.2435295896876299</v>
      </c>
      <c r="P63" s="2">
        <v>1.17532719675405</v>
      </c>
      <c r="R63" s="2">
        <v>1.3672485241199257</v>
      </c>
      <c r="U63" s="2">
        <v>1.1032560142969901</v>
      </c>
      <c r="W63" s="2">
        <v>1.1332891290096401</v>
      </c>
      <c r="Y63" s="2">
        <v>1.0619794929292301</v>
      </c>
      <c r="AA63" s="2">
        <v>1.1028161978992312</v>
      </c>
      <c r="AD63" s="2">
        <v>0.99900734041031003</v>
      </c>
      <c r="AF63" s="2">
        <v>1.03329047713503</v>
      </c>
      <c r="AH63" s="2">
        <v>1.00627505664283</v>
      </c>
      <c r="AJ63" s="2">
        <v>1.0191295930856452</v>
      </c>
      <c r="AM63" s="2">
        <v>1.0975536974190001</v>
      </c>
      <c r="AO63" s="2">
        <v>0.98465274923463797</v>
      </c>
      <c r="AQ63" s="2">
        <v>0.936785853371913</v>
      </c>
      <c r="AS63" s="2">
        <v>0.76052457700542175</v>
      </c>
    </row>
    <row r="64" spans="1:46">
      <c r="A64" s="2" t="s">
        <v>88</v>
      </c>
      <c r="C64" s="2">
        <v>1.09612874517241</v>
      </c>
      <c r="E64" s="2">
        <v>1.08278084018656</v>
      </c>
      <c r="G64" s="2">
        <v>1.0718219423062401</v>
      </c>
      <c r="I64" s="2">
        <v>1.0446923776032779</v>
      </c>
      <c r="L64" s="2">
        <v>1.2257780488243499</v>
      </c>
      <c r="N64" s="2">
        <v>1.30148566298997</v>
      </c>
      <c r="P64" s="2">
        <v>1.1800323570164499</v>
      </c>
      <c r="R64" s="2">
        <v>1.689361979219876</v>
      </c>
      <c r="U64" s="2">
        <v>1.10448944064181</v>
      </c>
      <c r="W64" s="2">
        <v>1.06458517608315</v>
      </c>
      <c r="Y64" s="2">
        <v>1.0595670813136</v>
      </c>
      <c r="AA64" s="2">
        <v>1.0594429950035109</v>
      </c>
      <c r="AD64" s="2">
        <v>0.99790706158272302</v>
      </c>
      <c r="AF64" s="2">
        <v>1.0721354063392801</v>
      </c>
      <c r="AH64" s="2">
        <v>1.01117205196814</v>
      </c>
      <c r="AJ64" s="2">
        <v>1.0122324944760579</v>
      </c>
      <c r="AM64" s="2">
        <v>1.0950344286728799</v>
      </c>
      <c r="AO64" s="2">
        <v>1.05219743407466</v>
      </c>
      <c r="AQ64" s="2">
        <v>0.92792395788048598</v>
      </c>
      <c r="AS64" s="2">
        <v>0.76718683072110938</v>
      </c>
    </row>
    <row r="65" spans="1:46">
      <c r="A65" s="2" t="s">
        <v>89</v>
      </c>
      <c r="C65" s="2">
        <v>1.0951436479655099</v>
      </c>
      <c r="E65" s="2">
        <v>1.0806061099190101</v>
      </c>
      <c r="G65" s="2">
        <v>1.07082253052708</v>
      </c>
      <c r="I65" s="2">
        <v>1.0330752686710281</v>
      </c>
      <c r="L65" s="2">
        <v>1.21388026875538</v>
      </c>
      <c r="N65" s="2">
        <v>1.26700232091202</v>
      </c>
      <c r="P65" s="2">
        <v>1.17648036830644</v>
      </c>
      <c r="R65" s="2">
        <v>1.6622391196763706</v>
      </c>
      <c r="U65" s="2">
        <v>1.1057228669866399</v>
      </c>
      <c r="W65" s="2">
        <v>1.1112808713926301</v>
      </c>
      <c r="Y65" s="2">
        <v>1.0584756018779999</v>
      </c>
      <c r="AA65" s="2">
        <v>1.0968507444276023</v>
      </c>
      <c r="AD65" s="2">
        <v>0.99680678275513701</v>
      </c>
      <c r="AF65" s="2">
        <v>1.08452301335759</v>
      </c>
      <c r="AH65" s="2">
        <v>1.0112223417744299</v>
      </c>
      <c r="AJ65" s="2">
        <v>1.0485507295257408</v>
      </c>
      <c r="AM65" s="2">
        <v>1.09251515992676</v>
      </c>
      <c r="AO65" s="2">
        <v>1.0897374302593199</v>
      </c>
      <c r="AQ65" s="2">
        <v>0.92198700864693905</v>
      </c>
      <c r="AS65" s="2">
        <v>0.81512543269688686</v>
      </c>
    </row>
    <row r="66" spans="1:46">
      <c r="A66" s="2" t="s">
        <v>90</v>
      </c>
      <c r="C66" s="2">
        <v>1.09415855075862</v>
      </c>
      <c r="E66" s="2">
        <v>1.0690535789029501</v>
      </c>
      <c r="G66" s="2">
        <v>1.07043965558336</v>
      </c>
      <c r="I66" s="2">
        <v>1.0212039573917564</v>
      </c>
      <c r="L66" s="2">
        <v>1.2019824886864201</v>
      </c>
      <c r="N66" s="2">
        <v>1.13825527648757</v>
      </c>
      <c r="P66" s="2">
        <v>1.1610499473346101</v>
      </c>
      <c r="R66" s="2">
        <v>1.2995021683245711</v>
      </c>
      <c r="U66" s="2">
        <v>1.1069562933314701</v>
      </c>
      <c r="W66" s="2">
        <v>1.11843280629888</v>
      </c>
      <c r="Y66" s="2">
        <v>1.0607116470377</v>
      </c>
      <c r="AA66" s="2">
        <v>1.1182437541138441</v>
      </c>
      <c r="AD66" s="2">
        <v>0.995706503927551</v>
      </c>
      <c r="AF66" s="2">
        <v>1.00705965099615</v>
      </c>
      <c r="AH66" s="2">
        <v>1.01451041379313</v>
      </c>
      <c r="AJ66" s="2">
        <v>1.0057185870902761</v>
      </c>
      <c r="AM66" s="2">
        <v>1.08999589118065</v>
      </c>
      <c r="AO66" s="2">
        <v>1.0342644907015099</v>
      </c>
      <c r="AQ66" s="2">
        <v>0.91854112639484897</v>
      </c>
      <c r="AS66" s="2">
        <v>0.86375480722814624</v>
      </c>
    </row>
    <row r="67" spans="1:46">
      <c r="A67" s="2" t="s">
        <v>91</v>
      </c>
      <c r="C67" s="2">
        <v>1.0931734535517199</v>
      </c>
      <c r="E67" s="2">
        <v>1.0408974331951699</v>
      </c>
      <c r="G67" s="2">
        <v>1.07029998601521</v>
      </c>
      <c r="I67" s="2">
        <v>1.0173550738064563</v>
      </c>
      <c r="L67" s="2">
        <v>1.19008470861745</v>
      </c>
      <c r="N67" s="2">
        <v>1.16463357616076</v>
      </c>
      <c r="P67" s="2">
        <v>1.1495912312563601</v>
      </c>
      <c r="R67" s="2">
        <v>1.3733163510551809</v>
      </c>
      <c r="U67" s="2">
        <v>1.1081897196763</v>
      </c>
      <c r="W67" s="2">
        <v>1.22269843737227</v>
      </c>
      <c r="Y67" s="2">
        <v>1.0616570502998199</v>
      </c>
      <c r="AA67" s="2">
        <v>1.1205069609997265</v>
      </c>
      <c r="AD67" s="2">
        <v>0.99460622509996499</v>
      </c>
      <c r="AF67" s="2">
        <v>0.98035112689661696</v>
      </c>
      <c r="AH67" s="2">
        <v>1.01755768685925</v>
      </c>
      <c r="AJ67" s="2">
        <v>1.0053605060179616</v>
      </c>
      <c r="AM67" s="2">
        <v>1.08747662243453</v>
      </c>
      <c r="AO67" s="2">
        <v>1.0679832439497601</v>
      </c>
      <c r="AQ67" s="2">
        <v>0.91680231560277203</v>
      </c>
      <c r="AS67" s="2">
        <v>0.80765011279873777</v>
      </c>
    </row>
    <row r="68" spans="1:46">
      <c r="A68" s="2" t="s">
        <v>92</v>
      </c>
      <c r="C68" s="2">
        <v>1.09218835634482</v>
      </c>
      <c r="E68" s="2">
        <v>1.0390101323466301</v>
      </c>
      <c r="G68" s="2">
        <v>1.07023506676811</v>
      </c>
      <c r="I68" s="2">
        <v>1.0230153210103532</v>
      </c>
      <c r="L68" s="2">
        <v>1.1781869285484901</v>
      </c>
      <c r="N68" s="2">
        <v>1.28583201346794</v>
      </c>
      <c r="P68" s="2">
        <v>1.1474035821009301</v>
      </c>
      <c r="R68" s="2">
        <v>1.4402037750932886</v>
      </c>
      <c r="U68" s="2">
        <v>1.1094231460211199</v>
      </c>
      <c r="W68" s="2">
        <v>1.2298857395604701</v>
      </c>
      <c r="Y68" s="2">
        <v>1.06354358338252</v>
      </c>
      <c r="AA68" s="2">
        <v>1.143114395125457</v>
      </c>
      <c r="AD68" s="2">
        <v>0.99350594627237898</v>
      </c>
      <c r="AF68" s="2">
        <v>1.0247515150919899</v>
      </c>
      <c r="AH68" s="2">
        <v>1.0112003937054701</v>
      </c>
      <c r="AJ68" s="2">
        <v>0.98942628961183032</v>
      </c>
      <c r="AM68" s="2">
        <v>1.0849573536884101</v>
      </c>
      <c r="AO68" s="2">
        <v>1.0333313335996599</v>
      </c>
      <c r="AQ68" s="2">
        <v>0.91595116995345804</v>
      </c>
      <c r="AS68" s="2">
        <v>0.76504531198877301</v>
      </c>
    </row>
    <row r="69" spans="1:46">
      <c r="A69" s="2" t="s">
        <v>93</v>
      </c>
      <c r="C69" s="2">
        <v>1.0912032591379299</v>
      </c>
      <c r="E69" s="2">
        <v>1.0395774476136299</v>
      </c>
      <c r="G69" s="2">
        <v>1.0701767214118101</v>
      </c>
      <c r="I69" s="2">
        <v>1.031277317403535</v>
      </c>
      <c r="L69" s="2">
        <v>1.1662891484795199</v>
      </c>
      <c r="N69" s="2">
        <v>1.2278355666849301</v>
      </c>
      <c r="P69" s="2">
        <v>1.1432456756182801</v>
      </c>
      <c r="R69" s="2">
        <v>1.3274625236294217</v>
      </c>
      <c r="U69" s="2">
        <v>1.1106565723659501</v>
      </c>
      <c r="W69" s="2">
        <v>1.19851269153108</v>
      </c>
      <c r="Y69" s="2">
        <v>1.0670293567949301</v>
      </c>
      <c r="AA69" s="2">
        <v>1.1333700784843177</v>
      </c>
      <c r="AD69" s="2">
        <v>0.99240566744479197</v>
      </c>
      <c r="AF69" s="2">
        <v>1.0112967211533199</v>
      </c>
      <c r="AH69" s="2">
        <v>1.0152763702949601</v>
      </c>
      <c r="AJ69" s="2">
        <v>0.99196869778796848</v>
      </c>
      <c r="AM69" s="2">
        <v>1.0824380849422901</v>
      </c>
      <c r="AO69" s="2">
        <v>0.99975286634884197</v>
      </c>
      <c r="AQ69" s="2">
        <v>0.91563252061954703</v>
      </c>
      <c r="AS69" s="2">
        <v>0.7721575697762969</v>
      </c>
    </row>
    <row r="70" spans="1:46">
      <c r="A70" s="2" t="s">
        <v>94</v>
      </c>
      <c r="C70" s="2">
        <v>1.09021816193103</v>
      </c>
      <c r="E70" s="2">
        <v>1.0210218992312301</v>
      </c>
      <c r="G70" s="2">
        <v>1.07007101176815</v>
      </c>
      <c r="I70" s="2">
        <v>1.0347727195512189</v>
      </c>
      <c r="L70" s="2">
        <v>1.15439136841055</v>
      </c>
      <c r="N70" s="2">
        <v>1.1379088572231899</v>
      </c>
      <c r="P70" s="2">
        <v>1.1351644520008499</v>
      </c>
      <c r="R70" s="2">
        <v>1.1341563300833797</v>
      </c>
      <c r="U70" s="2">
        <v>1.11188999871078</v>
      </c>
      <c r="W70" s="2">
        <v>1.1833434997377601</v>
      </c>
      <c r="Y70" s="2">
        <v>1.06641623690096</v>
      </c>
      <c r="AA70" s="2">
        <v>1.107411374158821</v>
      </c>
      <c r="AD70" s="2">
        <v>0.99130538861720596</v>
      </c>
      <c r="AF70" s="2">
        <v>0.93472286870366506</v>
      </c>
      <c r="AH70" s="2">
        <v>1.0105560913570699</v>
      </c>
      <c r="AJ70" s="2">
        <v>1.0030690921621854</v>
      </c>
      <c r="AM70" s="2">
        <v>1.0799188161961699</v>
      </c>
      <c r="AO70" s="2">
        <v>1.0535203128802499</v>
      </c>
      <c r="AQ70" s="2">
        <v>0.91542507056892497</v>
      </c>
      <c r="AS70" s="2">
        <v>0.74255699977622747</v>
      </c>
    </row>
    <row r="71" spans="1:46">
      <c r="A71" s="2" t="s">
        <v>95</v>
      </c>
      <c r="C71" s="2">
        <v>1.08923306472413</v>
      </c>
      <c r="E71" s="2">
        <v>0.97430755474360098</v>
      </c>
      <c r="G71" s="2">
        <v>1.06990015716051</v>
      </c>
      <c r="I71" s="2">
        <v>1.0335195365847567</v>
      </c>
      <c r="L71" s="2">
        <v>1.1424935883415901</v>
      </c>
      <c r="N71" s="2">
        <v>1.05874498409642</v>
      </c>
      <c r="P71" s="2">
        <v>1.12918106183605</v>
      </c>
      <c r="R71" s="2">
        <v>1.086742460185651</v>
      </c>
      <c r="U71" s="2">
        <v>1.1131234250556099</v>
      </c>
      <c r="W71" s="2">
        <v>1.2226874447195499</v>
      </c>
      <c r="Y71" s="2">
        <v>1.0662022375804301</v>
      </c>
      <c r="AA71" s="2">
        <v>1.1004311742379413</v>
      </c>
      <c r="AD71" s="2">
        <v>0.99020510978961995</v>
      </c>
      <c r="AF71" s="2">
        <v>0.92189282649061699</v>
      </c>
      <c r="AH71" s="2">
        <v>1.01904272671274</v>
      </c>
      <c r="AJ71" s="2">
        <v>0.99554124549506839</v>
      </c>
      <c r="AM71" s="2">
        <v>1.07739954745005</v>
      </c>
      <c r="AO71" s="2">
        <v>1.07415263791878</v>
      </c>
      <c r="AQ71" s="2">
        <v>0.91533763465108597</v>
      </c>
      <c r="AS71" s="2">
        <v>0.67994940388909686</v>
      </c>
    </row>
    <row r="72" spans="1:46">
      <c r="A72" s="2" t="s">
        <v>96</v>
      </c>
      <c r="C72" s="2">
        <v>1.0882479675172401</v>
      </c>
      <c r="E72" s="2">
        <v>0.96448081461809598</v>
      </c>
      <c r="G72" s="2">
        <v>1.06963168852575</v>
      </c>
      <c r="I72" s="2">
        <v>1.0334076305232895</v>
      </c>
      <c r="L72" s="2">
        <v>1.13059580827262</v>
      </c>
      <c r="N72" s="2">
        <v>1.2744944061660299</v>
      </c>
      <c r="P72" s="2">
        <v>1.13298617587572</v>
      </c>
      <c r="R72" s="2">
        <v>1.1615468375442664</v>
      </c>
      <c r="U72" s="2">
        <v>1.1143568514004301</v>
      </c>
      <c r="W72" s="2">
        <v>1.2593145505893999</v>
      </c>
      <c r="Y72" s="2">
        <v>1.0669197482802899</v>
      </c>
      <c r="AA72" s="2">
        <v>1.1296617237024531</v>
      </c>
      <c r="AD72" s="2">
        <v>0.98910483096203405</v>
      </c>
      <c r="AF72" s="2">
        <v>0.99101714367535099</v>
      </c>
      <c r="AH72" s="2">
        <v>1.0093869492665399</v>
      </c>
      <c r="AJ72" s="2">
        <v>0.99136909214175417</v>
      </c>
      <c r="AM72" s="2">
        <v>1.07488027870393</v>
      </c>
      <c r="AO72" s="2">
        <v>1.05954269476214</v>
      </c>
      <c r="AQ72" s="2">
        <v>0.91528678305118705</v>
      </c>
      <c r="AS72" s="2">
        <v>0.44486911037463778</v>
      </c>
    </row>
    <row r="73" spans="1:46">
      <c r="A73" s="2" t="s">
        <v>97</v>
      </c>
      <c r="C73" s="2">
        <v>1.08726287031034</v>
      </c>
      <c r="D73" s="2">
        <f>SUMSQ(D2:D60)</f>
        <v>110.18951462745223</v>
      </c>
      <c r="E73" s="2">
        <v>1.0177929769192799</v>
      </c>
      <c r="F73" s="2">
        <f>SUMSQ(F42:F60)</f>
        <v>8.2195810118275023</v>
      </c>
      <c r="G73" s="2">
        <v>1.06921294908996</v>
      </c>
      <c r="H73" s="2">
        <f>SUMSQ(H42:H60)</f>
        <v>3.5477520207613923E-4</v>
      </c>
      <c r="I73" s="2">
        <v>1.0327262090247984</v>
      </c>
      <c r="J73" s="2">
        <f>SUMSQ(J42:J60)</f>
        <v>5.9705077956947443</v>
      </c>
      <c r="L73" s="2">
        <v>1.11869802820366</v>
      </c>
      <c r="M73" s="2">
        <f>SUMSQ(M2:M60)</f>
        <v>26008.630261613904</v>
      </c>
      <c r="N73" s="2">
        <v>1.3977253242430601</v>
      </c>
      <c r="O73" s="2">
        <f>SUMSQ(O42:O60)</f>
        <v>280.11686501098785</v>
      </c>
      <c r="P73" s="2">
        <v>1.12705742122804</v>
      </c>
      <c r="Q73" s="2">
        <f>SUMSQ(Q42:Q60)</f>
        <v>0.31229011544944074</v>
      </c>
      <c r="R73" s="2">
        <v>1.0446122663088511</v>
      </c>
      <c r="S73" s="2">
        <f>SUMSQ(S42:S60)</f>
        <v>55.854794000903674</v>
      </c>
      <c r="U73" s="2">
        <v>1.11559027774526</v>
      </c>
      <c r="V73" s="2">
        <f>SUMSQ(V2:V60)</f>
        <v>1246.529520879853</v>
      </c>
      <c r="W73" s="2">
        <v>1.24815769601755</v>
      </c>
      <c r="X73" s="2">
        <f>SUMSQ(X42:X60)</f>
        <v>49.591979705871921</v>
      </c>
      <c r="Y73" s="2">
        <v>1.06713358341741</v>
      </c>
      <c r="Z73" s="2">
        <f>SUMSQ(Z42:Z60)</f>
        <v>0</v>
      </c>
      <c r="AA73" s="2">
        <v>1.1089501710465135</v>
      </c>
      <c r="AB73" s="2">
        <f>SUMSQ(AB42:AB60)</f>
        <v>21.09391032421285</v>
      </c>
      <c r="AD73" s="2">
        <v>0.98800455213444704</v>
      </c>
      <c r="AE73" s="2">
        <f>SUMSQ(AE2:AE60)</f>
        <v>195.42437305242973</v>
      </c>
      <c r="AF73" s="2">
        <v>1.03892699178374</v>
      </c>
      <c r="AG73" s="2">
        <f>SUMSQ(AG42:AG60)</f>
        <v>27.174076905429438</v>
      </c>
      <c r="AH73" s="2">
        <v>1.0310430737162899</v>
      </c>
      <c r="AI73" s="2">
        <f>SUMSQ(AI42:AI60)</f>
        <v>4.9222493151698903E-3</v>
      </c>
      <c r="AJ73" s="2">
        <v>1.0977410085076544</v>
      </c>
      <c r="AK73" s="2">
        <f>SUMSQ(AK42:AK60)</f>
        <v>27.179320571474832</v>
      </c>
      <c r="AM73" s="2">
        <v>1.07236100995782</v>
      </c>
      <c r="AN73" s="2">
        <f>SUMSQ(AN2:AN60)</f>
        <v>1672.2752287188403</v>
      </c>
      <c r="AO73" s="2">
        <v>0.73847428802408299</v>
      </c>
      <c r="AP73" s="2">
        <f>SUMSQ(AP42:AP60)</f>
        <v>155.09588424330678</v>
      </c>
      <c r="AQ73" s="2">
        <v>0.91523950713384505</v>
      </c>
      <c r="AR73" s="2">
        <f>SUMSQ(AR42:AR60)</f>
        <v>0</v>
      </c>
      <c r="AS73" s="2">
        <v>0.28780451777539695</v>
      </c>
      <c r="AT73" s="2">
        <f>SUMSQ(AT42:AT60)</f>
        <v>66.950720386812833</v>
      </c>
    </row>
  </sheetData>
  <phoneticPr fontId="6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4D53-9BD5-4C80-87DC-AABFF2C10B7E}">
  <dimension ref="A1:AI100"/>
  <sheetViews>
    <sheetView topLeftCell="X18" workbookViewId="0">
      <selection activeCell="AI32" sqref="O1:AI32"/>
    </sheetView>
  </sheetViews>
  <sheetFormatPr defaultRowHeight="14.4"/>
  <sheetData>
    <row r="1" spans="1: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0.80807056462698101</v>
      </c>
      <c r="P1">
        <v>0.83973988755074302</v>
      </c>
      <c r="Q1">
        <v>0.80728454883606304</v>
      </c>
      <c r="R1">
        <v>0.80830234705060244</v>
      </c>
      <c r="S1">
        <v>0.80476326105737161</v>
      </c>
      <c r="T1">
        <v>0.84450694603289767</v>
      </c>
      <c r="U1">
        <v>0.72653522434003559</v>
      </c>
      <c r="V1">
        <v>0.90354208851904205</v>
      </c>
      <c r="W1">
        <v>0.8283076612323772</v>
      </c>
      <c r="X1">
        <v>0.8585052582440027</v>
      </c>
      <c r="Y1">
        <v>0.80735858075946798</v>
      </c>
      <c r="Z1">
        <v>0.83596502836386577</v>
      </c>
      <c r="AA1">
        <v>0.8076791435120787</v>
      </c>
      <c r="AB1">
        <v>0.77110888532401112</v>
      </c>
      <c r="AC1">
        <v>0.87062197319587975</v>
      </c>
      <c r="AD1">
        <v>0.80995385332522218</v>
      </c>
      <c r="AE1">
        <v>0.82616833959559643</v>
      </c>
      <c r="AF1">
        <v>0.83987496178247079</v>
      </c>
      <c r="AG1">
        <v>0.84163864034202207</v>
      </c>
      <c r="AH1">
        <v>0.80716125909936853</v>
      </c>
      <c r="AI1">
        <v>0.82422120264107013</v>
      </c>
    </row>
    <row r="2" spans="1: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0.8364432976701679</v>
      </c>
      <c r="P2">
        <v>0.83952621048167164</v>
      </c>
      <c r="Q2">
        <v>0.87025078414531187</v>
      </c>
      <c r="R2">
        <v>0.82947692091682923</v>
      </c>
      <c r="S2">
        <v>0.80851726483266639</v>
      </c>
      <c r="T2">
        <v>0.83087886377476294</v>
      </c>
      <c r="U2">
        <v>0.73017233247662416</v>
      </c>
      <c r="V2">
        <v>0.90766973504378523</v>
      </c>
      <c r="W2">
        <v>0.84274153787188888</v>
      </c>
      <c r="X2">
        <v>0.83582387804007152</v>
      </c>
      <c r="Y2">
        <v>0.82992550577407265</v>
      </c>
      <c r="Z2">
        <v>0.83568985500201343</v>
      </c>
      <c r="AA2">
        <v>0.83621313982706746</v>
      </c>
      <c r="AB2">
        <v>0.83594443393605311</v>
      </c>
      <c r="AC2">
        <v>0.87006080388812146</v>
      </c>
      <c r="AD2">
        <v>0.83837141878285515</v>
      </c>
      <c r="AE2">
        <v>0.83369015893967335</v>
      </c>
      <c r="AF2">
        <v>0.87200044349967087</v>
      </c>
      <c r="AG2">
        <v>0.83589660792857279</v>
      </c>
      <c r="AH2">
        <v>0.83579663075028687</v>
      </c>
      <c r="AI2">
        <v>0.83361493160883526</v>
      </c>
    </row>
    <row r="3" spans="1: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0.84446605799492114</v>
      </c>
      <c r="P3">
        <v>0.83904610760697762</v>
      </c>
      <c r="Q3">
        <v>0.843846187393688</v>
      </c>
      <c r="R3">
        <v>0.846117972601244</v>
      </c>
      <c r="S3">
        <v>0.84140274017522709</v>
      </c>
      <c r="T3">
        <v>0.84107326160056384</v>
      </c>
      <c r="U3">
        <v>0.75579722086501444</v>
      </c>
      <c r="V3">
        <v>0.95347209706023439</v>
      </c>
      <c r="W3">
        <v>0.85062370772557194</v>
      </c>
      <c r="X3">
        <v>0.84392950501188491</v>
      </c>
      <c r="Y3">
        <v>0.84180746279345553</v>
      </c>
      <c r="Z3">
        <v>0.84433776168909325</v>
      </c>
      <c r="AA3">
        <v>0.85597405591730968</v>
      </c>
      <c r="AB3">
        <v>0.83868854440154517</v>
      </c>
      <c r="AC3">
        <v>0.89560493375031325</v>
      </c>
      <c r="AD3">
        <v>0.84705586188198823</v>
      </c>
      <c r="AE3">
        <v>0.8435745527769668</v>
      </c>
      <c r="AF3">
        <v>0.87878869954957817</v>
      </c>
      <c r="AG3">
        <v>0.84398900775810104</v>
      </c>
      <c r="AH3">
        <v>0.84387983171401115</v>
      </c>
      <c r="AI3">
        <v>0.86191252684162434</v>
      </c>
    </row>
    <row r="4" spans="1: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0.84846806108131401</v>
      </c>
      <c r="P4">
        <v>0.83886236434884098</v>
      </c>
      <c r="Q4">
        <v>0.86114772924224459</v>
      </c>
      <c r="R4">
        <v>0.86354501750454316</v>
      </c>
      <c r="S4">
        <v>0.87889872957891213</v>
      </c>
      <c r="T4">
        <v>0.85988082084465955</v>
      </c>
      <c r="U4">
        <v>0.75288497822836997</v>
      </c>
      <c r="V4">
        <v>0.99192006392290888</v>
      </c>
      <c r="W4">
        <v>0.86842318222222548</v>
      </c>
      <c r="X4">
        <v>0.861241599943251</v>
      </c>
      <c r="Y4">
        <v>0.85874941561671747</v>
      </c>
      <c r="Z4">
        <v>0.85273276910924023</v>
      </c>
      <c r="AA4">
        <v>0.90015358249725042</v>
      </c>
      <c r="AB4">
        <v>0.92778518491268014</v>
      </c>
      <c r="AC4">
        <v>0.91255196880867862</v>
      </c>
      <c r="AD4">
        <v>0.86242433675739849</v>
      </c>
      <c r="AE4">
        <v>0.86184969981341153</v>
      </c>
      <c r="AF4">
        <v>0.89610119436290425</v>
      </c>
      <c r="AG4">
        <v>0.86132359436398709</v>
      </c>
      <c r="AH4">
        <v>0.86119831305087757</v>
      </c>
      <c r="AI4">
        <v>0.861500336949242</v>
      </c>
    </row>
    <row r="5" spans="1: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0.89304059938197056</v>
      </c>
      <c r="P5">
        <v>0.83957132892393194</v>
      </c>
      <c r="Q5">
        <v>0.87896767962028199</v>
      </c>
      <c r="R5">
        <v>0.88112629518278474</v>
      </c>
      <c r="S5">
        <v>0.87453604451064071</v>
      </c>
      <c r="T5">
        <v>0.87707854207855307</v>
      </c>
      <c r="U5">
        <v>0.80159146531137693</v>
      </c>
      <c r="V5">
        <v>1.0034481682392009</v>
      </c>
      <c r="W5">
        <v>0.88328497832879105</v>
      </c>
      <c r="X5">
        <v>0.87907138405325846</v>
      </c>
      <c r="Y5">
        <v>0.87396358886090053</v>
      </c>
      <c r="Z5">
        <v>0.91265517897430404</v>
      </c>
      <c r="AA5">
        <v>0.87948134442121217</v>
      </c>
      <c r="AB5">
        <v>0.97112894815865891</v>
      </c>
      <c r="AC5">
        <v>0.91682333112577719</v>
      </c>
      <c r="AD5">
        <v>0.93463380345368563</v>
      </c>
      <c r="AE5">
        <v>0.8649597751835939</v>
      </c>
      <c r="AF5">
        <v>0.90952162151118721</v>
      </c>
      <c r="AG5">
        <v>0.87906678289529983</v>
      </c>
      <c r="AH5">
        <v>0.87896842431700917</v>
      </c>
      <c r="AI5">
        <v>0.87921607259333634</v>
      </c>
    </row>
    <row r="6" spans="1: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0.87773492147405385</v>
      </c>
      <c r="P6">
        <v>0.83839370355216247</v>
      </c>
      <c r="Q6">
        <v>0.86896386068686693</v>
      </c>
      <c r="R6">
        <v>0.87909337052084024</v>
      </c>
      <c r="S6">
        <v>0.89305789262767066</v>
      </c>
      <c r="T6">
        <v>0.87737317222953659</v>
      </c>
      <c r="U6">
        <v>0.78575934587996143</v>
      </c>
      <c r="V6">
        <v>1.0367421618902843</v>
      </c>
      <c r="W6">
        <v>0.88059675920326463</v>
      </c>
      <c r="X6">
        <v>0.87753747849440156</v>
      </c>
      <c r="Y6">
        <v>0.86803805543752077</v>
      </c>
      <c r="Z6">
        <v>0.8776427772519324</v>
      </c>
      <c r="AA6">
        <v>0.85064553069264726</v>
      </c>
      <c r="AB6">
        <v>0.87760912969567761</v>
      </c>
      <c r="AC6">
        <v>0.93774281411360005</v>
      </c>
      <c r="AD6">
        <v>0.87763261074424359</v>
      </c>
      <c r="AE6">
        <v>0.87864281234974362</v>
      </c>
      <c r="AF6">
        <v>0.89281269148426834</v>
      </c>
      <c r="AG6">
        <v>0.87748670338551948</v>
      </c>
      <c r="AH6">
        <v>0.8774138730244283</v>
      </c>
      <c r="AI6">
        <v>0.88846017636603725</v>
      </c>
    </row>
    <row r="7" spans="1: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0.86466201540404708</v>
      </c>
      <c r="P7">
        <v>0.83957913503516179</v>
      </c>
      <c r="Q7">
        <v>0.86384126852134857</v>
      </c>
      <c r="R7">
        <v>0.86712833603368666</v>
      </c>
      <c r="S7">
        <v>0.86110594148517972</v>
      </c>
      <c r="T7">
        <v>0.86422985280657405</v>
      </c>
      <c r="U7">
        <v>0.76894333289816907</v>
      </c>
      <c r="V7">
        <v>1.0554982048224446</v>
      </c>
      <c r="W7">
        <v>0.95484841686557176</v>
      </c>
      <c r="X7">
        <v>0.86408322875053312</v>
      </c>
      <c r="Y7">
        <v>0.86470066702473258</v>
      </c>
      <c r="Z7">
        <v>0.90398280976453282</v>
      </c>
      <c r="AA7">
        <v>0.86460373115117528</v>
      </c>
      <c r="AB7">
        <v>0.99841742685412371</v>
      </c>
      <c r="AC7">
        <v>0.95232757904027732</v>
      </c>
      <c r="AD7">
        <v>0.86490015376675911</v>
      </c>
      <c r="AE7">
        <v>0.88795908837565096</v>
      </c>
      <c r="AF7">
        <v>0.85781043869222162</v>
      </c>
      <c r="AG7">
        <v>0.84006676580880013</v>
      </c>
      <c r="AH7">
        <v>0.86394313997907579</v>
      </c>
      <c r="AI7">
        <v>0.91126347170119204</v>
      </c>
    </row>
    <row r="8" spans="1: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0.81900804847842479</v>
      </c>
      <c r="P8">
        <v>0.83857165311157933</v>
      </c>
      <c r="Q8">
        <v>0.81816791940568945</v>
      </c>
      <c r="R8">
        <v>0.8199650222990873</v>
      </c>
      <c r="S8">
        <v>0.81581019964118617</v>
      </c>
      <c r="T8">
        <v>0.81829346281770676</v>
      </c>
      <c r="U8">
        <v>0.85122921686359021</v>
      </c>
      <c r="V8">
        <v>1.0644142953933895</v>
      </c>
      <c r="W8">
        <v>1.0710233215117198</v>
      </c>
      <c r="X8">
        <v>0.98082084726118202</v>
      </c>
      <c r="Y8">
        <v>0.91052599178232729</v>
      </c>
      <c r="Z8">
        <v>0.92463299255288012</v>
      </c>
      <c r="AA8">
        <v>1.03713222561354</v>
      </c>
      <c r="AB8">
        <v>0.81848959928993015</v>
      </c>
      <c r="AC8">
        <v>0.95839284539461966</v>
      </c>
      <c r="AD8">
        <v>0.83620079185131746</v>
      </c>
      <c r="AE8">
        <v>0.8623007076444873</v>
      </c>
      <c r="AF8">
        <v>0.83450515903633882</v>
      </c>
      <c r="AG8">
        <v>0.81837459320208183</v>
      </c>
      <c r="AH8">
        <v>0.81825489087847325</v>
      </c>
      <c r="AI8">
        <v>0.96440239854789711</v>
      </c>
    </row>
    <row r="9" spans="1: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1.1664078574260659</v>
      </c>
      <c r="P9">
        <v>0.84025292739262436</v>
      </c>
      <c r="Q9">
        <v>1.1648982968395825</v>
      </c>
      <c r="R9">
        <v>0.89053667668934799</v>
      </c>
      <c r="S9">
        <v>0.91649823419121368</v>
      </c>
      <c r="T9">
        <v>1.1654967420091247</v>
      </c>
      <c r="U9">
        <v>0.91420808105949825</v>
      </c>
      <c r="V9">
        <v>1.1311756235577164</v>
      </c>
      <c r="W9">
        <v>1.1635416266544896</v>
      </c>
      <c r="X9">
        <v>1.1644798482739083</v>
      </c>
      <c r="Y9">
        <v>0.94917423903212261</v>
      </c>
      <c r="Z9">
        <v>0.89114586124916095</v>
      </c>
      <c r="AA9">
        <v>1.1649883694933583</v>
      </c>
      <c r="AB9">
        <v>1.1653856151404751</v>
      </c>
      <c r="AC9">
        <v>0.98071411098012695</v>
      </c>
      <c r="AD9">
        <v>0.99121181324952679</v>
      </c>
      <c r="AE9">
        <v>1.1658498366071124</v>
      </c>
      <c r="AF9">
        <v>0.95562065492292281</v>
      </c>
      <c r="AG9">
        <v>0.9112896752994496</v>
      </c>
      <c r="AH9">
        <v>1.1650443315755741</v>
      </c>
      <c r="AI9">
        <v>1.0326424290377691</v>
      </c>
    </row>
    <row r="10" spans="1: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1.446711996570015</v>
      </c>
      <c r="P10">
        <v>0.83873728591590735</v>
      </c>
      <c r="Q10">
        <v>1.0386569259539189</v>
      </c>
      <c r="R10">
        <v>1.1662115404264424</v>
      </c>
      <c r="S10">
        <v>1.1636210780368572</v>
      </c>
      <c r="T10">
        <v>1.1666234535558331</v>
      </c>
      <c r="U10">
        <v>0.91612513542204876</v>
      </c>
      <c r="V10">
        <v>1.1210029771751706</v>
      </c>
      <c r="W10">
        <v>1.10509601453771</v>
      </c>
      <c r="X10">
        <v>1.1336658377743851</v>
      </c>
      <c r="Y10">
        <v>1.0386039386584307</v>
      </c>
      <c r="Z10">
        <v>1.1625010316179707</v>
      </c>
      <c r="AA10">
        <v>1.1651583840636168</v>
      </c>
      <c r="AB10">
        <v>1.165198499274114</v>
      </c>
      <c r="AC10">
        <v>1.046644028074839</v>
      </c>
      <c r="AD10">
        <v>1.1639757015323646</v>
      </c>
      <c r="AE10">
        <v>1.1842689258650356</v>
      </c>
      <c r="AF10">
        <v>1.1855921197303452</v>
      </c>
      <c r="AG10">
        <v>1.1648833089768522</v>
      </c>
      <c r="AH10">
        <v>1.2136161834748718</v>
      </c>
      <c r="AI10">
        <v>1.0896853095845893</v>
      </c>
    </row>
    <row r="11" spans="1: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1.0896071057658501</v>
      </c>
      <c r="P11">
        <v>0.84382312910905943</v>
      </c>
      <c r="Q11">
        <v>1.0896808904571247</v>
      </c>
      <c r="R11">
        <v>1.0894994273211487</v>
      </c>
      <c r="S11">
        <v>1.0890371624861532</v>
      </c>
      <c r="T11">
        <v>1.091510703810471</v>
      </c>
      <c r="U11">
        <v>0.88805922146284444</v>
      </c>
      <c r="V11">
        <v>1.1522001339143375</v>
      </c>
      <c r="W11">
        <v>1.0858289139171933</v>
      </c>
      <c r="X11">
        <v>1.1325560031300628</v>
      </c>
      <c r="Y11">
        <v>1.0837265900352577</v>
      </c>
      <c r="Z11">
        <v>1.1101590795651639</v>
      </c>
      <c r="AA11">
        <v>1.0898908863261467</v>
      </c>
      <c r="AB11">
        <v>1.0297882900327084</v>
      </c>
      <c r="AC11">
        <v>1.0968977220609324</v>
      </c>
      <c r="AD11">
        <v>1.0889195313302873</v>
      </c>
      <c r="AE11">
        <v>1.0753268750193867</v>
      </c>
      <c r="AF11">
        <v>1.1147693363159681</v>
      </c>
      <c r="AG11">
        <v>1.0897146405393427</v>
      </c>
      <c r="AH11">
        <v>1.0897601360400182</v>
      </c>
      <c r="AI11">
        <v>1.0618031436742177</v>
      </c>
    </row>
    <row r="12" spans="1: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1.0701569259585069</v>
      </c>
      <c r="P12">
        <v>0.84376261700475963</v>
      </c>
      <c r="Q12">
        <v>1.069792158905674</v>
      </c>
      <c r="R12">
        <v>1.0687873002073407</v>
      </c>
      <c r="S12">
        <v>1.0707130866945478</v>
      </c>
      <c r="T12">
        <v>1.0703551601261827</v>
      </c>
      <c r="U12">
        <v>0.83618189511290042</v>
      </c>
      <c r="V12">
        <v>1.182717968390083</v>
      </c>
      <c r="W12">
        <v>1.0866678589449639</v>
      </c>
      <c r="X12">
        <v>1.0673702792377822</v>
      </c>
      <c r="Y12">
        <v>1.0681554869251906</v>
      </c>
      <c r="Z12">
        <v>1.0656161586351391</v>
      </c>
      <c r="AA12">
        <v>1.075609908814199</v>
      </c>
      <c r="AB12">
        <v>1.0699918648355538</v>
      </c>
      <c r="AC12">
        <v>1.0944519252077241</v>
      </c>
      <c r="AD12">
        <v>1.0678472447879352</v>
      </c>
      <c r="AE12">
        <v>1.0665135715928993</v>
      </c>
      <c r="AF12">
        <v>1.095811593081581</v>
      </c>
      <c r="AG12">
        <v>1.0698169482697932</v>
      </c>
      <c r="AH12">
        <v>1.147990412245611</v>
      </c>
      <c r="AI12">
        <v>1.0544805808000182</v>
      </c>
    </row>
    <row r="13" spans="1: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1.0839484196334626</v>
      </c>
      <c r="P13">
        <v>0.83949660219447542</v>
      </c>
      <c r="Q13">
        <v>1.084178372645936</v>
      </c>
      <c r="R13">
        <v>1.0610537443863994</v>
      </c>
      <c r="S13">
        <v>1.0847829708799972</v>
      </c>
      <c r="T13">
        <v>1.0839768721307257</v>
      </c>
      <c r="U13">
        <v>0.8657172391351754</v>
      </c>
      <c r="V13">
        <v>1.1971485921769593</v>
      </c>
      <c r="W13">
        <v>1.0728271374163743</v>
      </c>
      <c r="X13">
        <v>1.0840610615098005</v>
      </c>
      <c r="Y13">
        <v>1.080599638296986</v>
      </c>
      <c r="Z13">
        <v>1.0808437092160688</v>
      </c>
      <c r="AA13">
        <v>1.0916236152315335</v>
      </c>
      <c r="AB13">
        <v>1.0843133087059964</v>
      </c>
      <c r="AC13">
        <v>1.1052424368996394</v>
      </c>
      <c r="AD13">
        <v>1.0814812606680562</v>
      </c>
      <c r="AE13">
        <v>1.0890610272380099</v>
      </c>
      <c r="AF13">
        <v>1.102913441762954</v>
      </c>
      <c r="AG13">
        <v>1.0344010604134608</v>
      </c>
      <c r="AH13">
        <v>1.0842051482732324</v>
      </c>
      <c r="AI13">
        <v>1.0476415953443832</v>
      </c>
    </row>
    <row r="14" spans="1: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1.0773680407807362</v>
      </c>
      <c r="P14">
        <v>0.84143928676995938</v>
      </c>
      <c r="Q14">
        <v>1.0778853844967025</v>
      </c>
      <c r="R14">
        <v>1.0780180441609692</v>
      </c>
      <c r="S14">
        <v>1.0782365215085274</v>
      </c>
      <c r="T14">
        <v>1.1219962580747891</v>
      </c>
      <c r="U14">
        <v>0.84412807149706592</v>
      </c>
      <c r="V14">
        <v>1.2159050764355195</v>
      </c>
      <c r="W14">
        <v>1.065879170040577</v>
      </c>
      <c r="X14">
        <v>1.0778965315320075</v>
      </c>
      <c r="Y14">
        <v>1.0769706937916932</v>
      </c>
      <c r="Z14">
        <v>1.0741843649144487</v>
      </c>
      <c r="AA14">
        <v>1.0779267864091049</v>
      </c>
      <c r="AB14">
        <v>1.0780411721207928</v>
      </c>
      <c r="AC14">
        <v>1.1364354644654033</v>
      </c>
      <c r="AD14">
        <v>1.0743489366981027</v>
      </c>
      <c r="AE14">
        <v>1.0744829312507704</v>
      </c>
      <c r="AF14">
        <v>1.0878060052895793</v>
      </c>
      <c r="AG14">
        <v>1.0778392807769399</v>
      </c>
      <c r="AH14">
        <v>1.0779048502620519</v>
      </c>
      <c r="AI14">
        <v>1.0593724943333358</v>
      </c>
    </row>
    <row r="15" spans="1: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1.0675342240444206</v>
      </c>
      <c r="P15">
        <v>0.84313791345571043</v>
      </c>
      <c r="Q15">
        <v>1.0783922877778251</v>
      </c>
      <c r="R15">
        <v>1.0682839271480935</v>
      </c>
      <c r="S15">
        <v>1.0835451581882523</v>
      </c>
      <c r="T15">
        <v>1.1112091764196135</v>
      </c>
      <c r="U15">
        <v>0.80601697836498321</v>
      </c>
      <c r="V15">
        <v>1.2279541859581409</v>
      </c>
      <c r="W15">
        <v>1.0532979578853241</v>
      </c>
      <c r="X15">
        <v>1.0570208545780895</v>
      </c>
      <c r="Y15">
        <v>1.0873509796859722</v>
      </c>
      <c r="Z15">
        <v>1.0644657193476046</v>
      </c>
      <c r="AA15">
        <v>1.068041671026817</v>
      </c>
      <c r="AB15">
        <v>1.0682429057504783</v>
      </c>
      <c r="AC15">
        <v>1.1054711326148234</v>
      </c>
      <c r="AD15">
        <v>1.0384647283693713</v>
      </c>
      <c r="AE15">
        <v>1.0345635839035634</v>
      </c>
      <c r="AF15">
        <v>1.0243039023767722</v>
      </c>
      <c r="AG15">
        <v>1.0680218823003182</v>
      </c>
      <c r="AH15">
        <v>1.0681147030530425</v>
      </c>
      <c r="AI15">
        <v>1.0548097941094265</v>
      </c>
    </row>
    <row r="16" spans="1: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1.085583893383157</v>
      </c>
      <c r="P16">
        <v>0.84687972571008918</v>
      </c>
      <c r="Q16">
        <v>1.0854306146903587</v>
      </c>
      <c r="R16">
        <v>1.0670937265494653</v>
      </c>
      <c r="S16">
        <v>1.0852770319607203</v>
      </c>
      <c r="T16">
        <v>1.0832661717000107</v>
      </c>
      <c r="U16">
        <v>0.80865413074268899</v>
      </c>
      <c r="V16">
        <v>1.2048712664668257</v>
      </c>
      <c r="W16">
        <v>1.0714534145539087</v>
      </c>
      <c r="X16">
        <v>1.0646078052637236</v>
      </c>
      <c r="Y16">
        <v>1.085252727660091</v>
      </c>
      <c r="Z16">
        <v>1.0814283908643332</v>
      </c>
      <c r="AA16">
        <v>1.0852797833015675</v>
      </c>
      <c r="AB16">
        <v>1.079157888472364</v>
      </c>
      <c r="AC16">
        <v>1.0964549560770258</v>
      </c>
      <c r="AD16">
        <v>1.0827719859144032</v>
      </c>
      <c r="AE16">
        <v>1.0578836223396362</v>
      </c>
      <c r="AF16">
        <v>1.0126867676783995</v>
      </c>
      <c r="AG16">
        <v>1.0853137430831084</v>
      </c>
      <c r="AH16">
        <v>1.0854191682746352</v>
      </c>
      <c r="AI16">
        <v>1.0417349460374219</v>
      </c>
    </row>
    <row r="17" spans="1: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0.92927262244726638</v>
      </c>
      <c r="P17">
        <v>0.8453432677006899</v>
      </c>
      <c r="Q17">
        <v>1.0652089979913899</v>
      </c>
      <c r="R17">
        <v>1.0650680997259374</v>
      </c>
      <c r="S17">
        <v>1.0648435766516062</v>
      </c>
      <c r="T17">
        <v>1.0592717415374882</v>
      </c>
      <c r="U17">
        <v>0.79030602167495845</v>
      </c>
      <c r="V17">
        <v>1.1804578501457323</v>
      </c>
      <c r="W17">
        <v>1.0510568624527357</v>
      </c>
      <c r="X17">
        <v>1.065350746223229</v>
      </c>
      <c r="Y17">
        <v>1.0642331517817865</v>
      </c>
      <c r="Z17">
        <v>1.0587444888509263</v>
      </c>
      <c r="AA17">
        <v>1.0650372918148765</v>
      </c>
      <c r="AB17">
        <v>1.0653520995485009</v>
      </c>
      <c r="AC17">
        <v>1.116975762562272</v>
      </c>
      <c r="AD17">
        <v>1.0638108097587848</v>
      </c>
      <c r="AE17">
        <v>1.0646760248405216</v>
      </c>
      <c r="AF17">
        <v>1.031911815942024</v>
      </c>
      <c r="AG17">
        <v>1.0718260446601469</v>
      </c>
      <c r="AH17">
        <v>1.065235022068296</v>
      </c>
      <c r="AI17">
        <v>1.0352870367609457</v>
      </c>
    </row>
    <row r="18" spans="1: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1.0902672175586701</v>
      </c>
      <c r="P18">
        <v>0.84828457889504183</v>
      </c>
      <c r="Q18">
        <v>1.0902508855554465</v>
      </c>
      <c r="R18">
        <v>1.0897103683726765</v>
      </c>
      <c r="S18">
        <v>1.0908240515690422</v>
      </c>
      <c r="T18">
        <v>1.0470574665305201</v>
      </c>
      <c r="U18">
        <v>0.79364998392725361</v>
      </c>
      <c r="V18">
        <v>1.1286694384039455</v>
      </c>
      <c r="W18">
        <v>1.0976543174727973</v>
      </c>
      <c r="X18">
        <v>1.0826651719813185</v>
      </c>
      <c r="Y18">
        <v>1.0971756108958046</v>
      </c>
      <c r="Z18">
        <v>1.0825881492449707</v>
      </c>
      <c r="AA18">
        <v>1.0901785650036349</v>
      </c>
      <c r="AB18">
        <v>1.0903804787850964</v>
      </c>
      <c r="AC18">
        <v>1.1054016779292197</v>
      </c>
      <c r="AD18">
        <v>1.0885727268895311</v>
      </c>
      <c r="AE18">
        <v>1.1007148573166816</v>
      </c>
      <c r="AF18">
        <v>1.056684797870346</v>
      </c>
      <c r="AG18">
        <v>1.0903349533444784</v>
      </c>
      <c r="AH18">
        <v>1.0954333887184404</v>
      </c>
      <c r="AI18">
        <v>1.0550858676713295</v>
      </c>
    </row>
    <row r="19" spans="1: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1.1070521194531513</v>
      </c>
      <c r="P19">
        <v>0.85087462674823855</v>
      </c>
      <c r="Q19">
        <v>1.2024402812370167</v>
      </c>
      <c r="R19">
        <v>1.1061925659584946</v>
      </c>
      <c r="S19">
        <v>1.1147129166565561</v>
      </c>
      <c r="T19">
        <v>1.102894398806253</v>
      </c>
      <c r="U19">
        <v>0.79697845802492218</v>
      </c>
      <c r="V19">
        <v>1.1118330287931197</v>
      </c>
      <c r="W19">
        <v>1.0953488594000669</v>
      </c>
      <c r="X19">
        <v>1.1074687199585738</v>
      </c>
      <c r="Y19">
        <v>1.1063732171658829</v>
      </c>
      <c r="Z19">
        <v>1.0983877658709047</v>
      </c>
      <c r="AA19">
        <v>1.0863185783754794</v>
      </c>
      <c r="AB19">
        <v>1.1074786013559792</v>
      </c>
      <c r="AC19">
        <v>1.1042424619475719</v>
      </c>
      <c r="AD19">
        <v>1.1102111105491081</v>
      </c>
      <c r="AE19">
        <v>1.1072855583392949</v>
      </c>
      <c r="AF19">
        <v>1.1067542979177312</v>
      </c>
      <c r="AG19">
        <v>1.1587333392046621</v>
      </c>
      <c r="AH19">
        <v>1.2485327800222972</v>
      </c>
      <c r="AI19">
        <v>1.0360567530821738</v>
      </c>
    </row>
    <row r="20" spans="1: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1.3247727290623925</v>
      </c>
      <c r="P20">
        <v>0.84907416958144877</v>
      </c>
      <c r="Q20">
        <v>1.1990431866181397</v>
      </c>
      <c r="R20">
        <v>1.3037943508435652</v>
      </c>
      <c r="S20">
        <v>1.1319636459646802</v>
      </c>
      <c r="T20">
        <v>1.148530468203238</v>
      </c>
      <c r="U20">
        <v>0.68812007818479226</v>
      </c>
      <c r="V20">
        <v>1.0916813805044003</v>
      </c>
      <c r="W20">
        <v>0.90133653280713089</v>
      </c>
      <c r="X20">
        <v>1.0283305518622801</v>
      </c>
      <c r="Y20">
        <v>1.0824925634554226</v>
      </c>
      <c r="Z20">
        <v>1.1169820274745055</v>
      </c>
      <c r="AA20">
        <v>1.0150851976766622</v>
      </c>
      <c r="AB20">
        <v>1.1980168064261167</v>
      </c>
      <c r="AC20">
        <v>1.129252257842865</v>
      </c>
      <c r="AD20">
        <v>1.1488141367796771</v>
      </c>
      <c r="AE20">
        <v>1.2797988975733681</v>
      </c>
      <c r="AF20">
        <v>1.201568936922544</v>
      </c>
      <c r="AG20">
        <v>1.1618678295049165</v>
      </c>
      <c r="AH20">
        <v>1.2333145474397831</v>
      </c>
      <c r="AI20">
        <v>0.94603184690201503</v>
      </c>
    </row>
    <row r="21" spans="1: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0.96842107811980616</v>
      </c>
      <c r="P21">
        <v>0.85087685361178123</v>
      </c>
      <c r="Q21">
        <v>1.0101112611071907</v>
      </c>
      <c r="R21">
        <v>1.2623036106675136</v>
      </c>
      <c r="S21">
        <v>1.0624684776370563</v>
      </c>
      <c r="T21">
        <v>0.94376742187628637</v>
      </c>
      <c r="U21">
        <v>0.53799748174790718</v>
      </c>
      <c r="V21">
        <v>0.97773664566050533</v>
      </c>
      <c r="W21">
        <v>0.87637984173033945</v>
      </c>
      <c r="X21">
        <v>0.8564508232057626</v>
      </c>
      <c r="Y21">
        <v>1.0206838619914538</v>
      </c>
      <c r="Z21">
        <v>1.2131097514665705</v>
      </c>
      <c r="AA21">
        <v>0.80966740431551965</v>
      </c>
      <c r="AB21">
        <v>1.0639599619952673</v>
      </c>
      <c r="AC21">
        <v>1.0792285359955693</v>
      </c>
      <c r="AD21">
        <v>0.95785367750979988</v>
      </c>
      <c r="AE21">
        <v>0.97783967417431583</v>
      </c>
      <c r="AF21">
        <v>1.0130123265791657</v>
      </c>
      <c r="AG21">
        <v>1.0555369479273946</v>
      </c>
      <c r="AH21">
        <v>0.89632325840543658</v>
      </c>
      <c r="AI21">
        <v>0.7305270531152237</v>
      </c>
    </row>
    <row r="22" spans="1: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0.5176926748275853</v>
      </c>
      <c r="P22">
        <v>0.8466916868431853</v>
      </c>
      <c r="Q22">
        <v>0.89778165270432697</v>
      </c>
      <c r="R22">
        <v>0.99426227845650661</v>
      </c>
      <c r="S22">
        <v>0.98741806097748919</v>
      </c>
      <c r="T22">
        <v>0.8422189132534692</v>
      </c>
      <c r="U22">
        <v>0.45017774438994923</v>
      </c>
      <c r="V22">
        <v>0.94131825455723106</v>
      </c>
      <c r="W22">
        <v>0.83555514758326255</v>
      </c>
      <c r="X22">
        <v>0.84670004611915162</v>
      </c>
      <c r="Y22">
        <v>0.81579710815762441</v>
      </c>
      <c r="Z22">
        <v>1.1175850619198648</v>
      </c>
      <c r="AA22">
        <v>0.72677759040101442</v>
      </c>
      <c r="AB22">
        <v>0.96325287753652777</v>
      </c>
      <c r="AC22">
        <v>1.070001020059385</v>
      </c>
      <c r="AD22">
        <v>0.75936949928504216</v>
      </c>
      <c r="AE22">
        <v>0.76052457700542175</v>
      </c>
      <c r="AF22">
        <v>0.83474079361960518</v>
      </c>
      <c r="AG22">
        <v>0.86989006205659769</v>
      </c>
      <c r="AH22">
        <v>0.59178811686551125</v>
      </c>
      <c r="AI22">
        <v>0.59952654850367182</v>
      </c>
    </row>
    <row r="23" spans="1: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0.57223074925995121</v>
      </c>
      <c r="P23">
        <v>0.85057819613076902</v>
      </c>
      <c r="Q23">
        <v>0.77141746948334045</v>
      </c>
      <c r="R23">
        <v>0.95617005209661454</v>
      </c>
      <c r="S23">
        <v>0.91370615438439795</v>
      </c>
      <c r="T23">
        <v>1.0407763228770399</v>
      </c>
      <c r="U23">
        <v>0.51217301434876994</v>
      </c>
      <c r="V23">
        <v>0.80419444883252789</v>
      </c>
      <c r="W23">
        <v>0.83319386558730324</v>
      </c>
      <c r="X23">
        <v>0.87325343627794227</v>
      </c>
      <c r="Y23">
        <v>0.84350138936786523</v>
      </c>
      <c r="Z23">
        <v>1.0035992599996997</v>
      </c>
      <c r="AA23">
        <v>0.79078988838397335</v>
      </c>
      <c r="AB23">
        <v>1.0851646065301779</v>
      </c>
      <c r="AC23">
        <v>1.0469431805557203</v>
      </c>
      <c r="AD23">
        <v>0.82271652811909957</v>
      </c>
      <c r="AE23">
        <v>0.76718683072110938</v>
      </c>
      <c r="AF23">
        <v>0.84804338942258684</v>
      </c>
      <c r="AG23">
        <v>0.87912124946272807</v>
      </c>
      <c r="AH23">
        <v>0.99015866063536229</v>
      </c>
      <c r="AI23">
        <v>0.65869984766978551</v>
      </c>
    </row>
    <row r="24" spans="1:3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0.83321770807063178</v>
      </c>
      <c r="P24">
        <v>0.85272690517125305</v>
      </c>
      <c r="Q24">
        <v>0.82825486429433648</v>
      </c>
      <c r="R24">
        <v>0.96253488126497344</v>
      </c>
      <c r="S24">
        <v>0.8914713518280577</v>
      </c>
      <c r="T24">
        <v>1.0304368925269982</v>
      </c>
      <c r="U24">
        <v>0.52555910009414308</v>
      </c>
      <c r="V24">
        <v>0.77746218047284998</v>
      </c>
      <c r="W24">
        <v>0.82245972988731519</v>
      </c>
      <c r="X24">
        <v>0.82228771513499777</v>
      </c>
      <c r="Y24">
        <v>0.75812222972217391</v>
      </c>
      <c r="Z24">
        <v>1.0331174595286643</v>
      </c>
      <c r="AA24">
        <v>0.86520897040008204</v>
      </c>
      <c r="AB24">
        <v>0.9677904023918058</v>
      </c>
      <c r="AC24">
        <v>1.006720067731302</v>
      </c>
      <c r="AD24">
        <v>0.74258008483301574</v>
      </c>
      <c r="AE24">
        <v>0.81512543269688686</v>
      </c>
      <c r="AF24">
        <v>0.90257193542732328</v>
      </c>
      <c r="AG24">
        <v>0.76678672510271162</v>
      </c>
      <c r="AH24">
        <v>1.0831393229673576</v>
      </c>
      <c r="AI24">
        <v>0.60593144002070021</v>
      </c>
    </row>
    <row r="25" spans="1: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0.78118527380990244</v>
      </c>
      <c r="P25">
        <v>0.85229748987108722</v>
      </c>
      <c r="Q25">
        <v>0.89332674595404149</v>
      </c>
      <c r="R25">
        <v>0.99268438987379648</v>
      </c>
      <c r="S25">
        <v>0.94396971486696701</v>
      </c>
      <c r="T25">
        <v>0.94975691021287245</v>
      </c>
      <c r="U25">
        <v>0.44492071876029521</v>
      </c>
      <c r="V25">
        <v>0.78579151159998317</v>
      </c>
      <c r="W25">
        <v>0.78371059366845619</v>
      </c>
      <c r="X25">
        <v>0.78781855386446753</v>
      </c>
      <c r="Y25">
        <v>0.73643829048327603</v>
      </c>
      <c r="Z25">
        <v>0.96922117673196739</v>
      </c>
      <c r="AA25">
        <v>0.8859272975721858</v>
      </c>
      <c r="AB25">
        <v>0.97891574015938421</v>
      </c>
      <c r="AC25">
        <v>0.98809427032690456</v>
      </c>
      <c r="AD25">
        <v>0.70925306098973739</v>
      </c>
      <c r="AE25">
        <v>0.86375480722814624</v>
      </c>
      <c r="AF25">
        <v>0.84640633594254278</v>
      </c>
      <c r="AG25">
        <v>0.6731827304113962</v>
      </c>
      <c r="AH25">
        <v>0.97492324251330664</v>
      </c>
      <c r="AI25">
        <v>0.52415281141896797</v>
      </c>
    </row>
    <row r="26" spans="1: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0.58331881552328424</v>
      </c>
      <c r="P26">
        <v>0.8540818639624157</v>
      </c>
      <c r="Q26">
        <v>0.75417441056526802</v>
      </c>
      <c r="R26">
        <v>0.9677071489698017</v>
      </c>
      <c r="S26">
        <v>0.88049943295649624</v>
      </c>
      <c r="T26">
        <v>0.90446027537225271</v>
      </c>
      <c r="U26">
        <v>0.41876930193952244</v>
      </c>
      <c r="V26">
        <v>0.64096750020088855</v>
      </c>
      <c r="W26">
        <v>0.74345430451652095</v>
      </c>
      <c r="X26">
        <v>0.69388028244676347</v>
      </c>
      <c r="Y26">
        <v>0.72452791106080117</v>
      </c>
      <c r="Z26">
        <v>0.9444085305250326</v>
      </c>
      <c r="AA26">
        <v>0.81434584092382156</v>
      </c>
      <c r="AB26">
        <v>1.1360382301913203</v>
      </c>
      <c r="AC26">
        <v>0.96952145467922368</v>
      </c>
      <c r="AD26">
        <v>0.97031891939281145</v>
      </c>
      <c r="AE26">
        <v>0.80765011279873777</v>
      </c>
      <c r="AF26">
        <v>0.84118728263566511</v>
      </c>
      <c r="AG26">
        <v>0.55683000453387566</v>
      </c>
      <c r="AH26">
        <v>0.56926937568167635</v>
      </c>
      <c r="AI26">
        <v>0.49679548138753526</v>
      </c>
    </row>
    <row r="27" spans="1: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0.4538556394247466</v>
      </c>
      <c r="P27">
        <v>0.85308288833773172</v>
      </c>
      <c r="Q27">
        <v>0.77131127791255283</v>
      </c>
      <c r="R27">
        <v>0.94984704306460555</v>
      </c>
      <c r="S27">
        <v>0.81255745265171031</v>
      </c>
      <c r="T27">
        <v>0.89426018931740969</v>
      </c>
      <c r="U27">
        <v>0.35665029534186193</v>
      </c>
      <c r="V27">
        <v>0.54116625403154339</v>
      </c>
      <c r="W27">
        <v>0.70506357492878569</v>
      </c>
      <c r="X27">
        <v>0.57224563953899132</v>
      </c>
      <c r="Y27">
        <v>0.6673375793684696</v>
      </c>
      <c r="Z27">
        <v>0.91614483146830905</v>
      </c>
      <c r="AA27">
        <v>0.84564061387148381</v>
      </c>
      <c r="AB27">
        <v>0.99880250741773646</v>
      </c>
      <c r="AC27">
        <v>0.94126097531074004</v>
      </c>
      <c r="AD27">
        <v>0.92757173716387453</v>
      </c>
      <c r="AE27">
        <v>0.76504531198877301</v>
      </c>
      <c r="AF27">
        <v>0.91179676947082056</v>
      </c>
      <c r="AG27">
        <v>0.52423517561031152</v>
      </c>
      <c r="AH27">
        <v>0.81202420067325531</v>
      </c>
      <c r="AI27">
        <v>0.42228806137826558</v>
      </c>
    </row>
    <row r="28" spans="1:3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0.31853161647051398</v>
      </c>
      <c r="P28">
        <v>0.85294572235573496</v>
      </c>
      <c r="Q28">
        <v>0.81300894989711381</v>
      </c>
      <c r="R28">
        <v>0.92969775446029468</v>
      </c>
      <c r="S28">
        <v>0.74359773380246164</v>
      </c>
      <c r="T28">
        <v>0.87555700778088419</v>
      </c>
      <c r="U28">
        <v>0.38290876986190603</v>
      </c>
      <c r="V28">
        <v>0.60484314311624077</v>
      </c>
      <c r="W28">
        <v>0.69339176691359949</v>
      </c>
      <c r="X28">
        <v>0.5090548225401117</v>
      </c>
      <c r="Y28">
        <v>0.67176042179198392</v>
      </c>
      <c r="Z28">
        <v>0.99213453095896043</v>
      </c>
      <c r="AA28">
        <v>0.7996606590150328</v>
      </c>
      <c r="AB28">
        <v>0.99473777560784127</v>
      </c>
      <c r="AC28">
        <v>0.92272701496022147</v>
      </c>
      <c r="AD28">
        <v>0.75364818618258889</v>
      </c>
      <c r="AE28">
        <v>0.7721575697762969</v>
      </c>
      <c r="AF28">
        <v>0.98472690545913122</v>
      </c>
      <c r="AG28">
        <v>0.51987287858890052</v>
      </c>
      <c r="AH28">
        <v>0.98256861204617729</v>
      </c>
      <c r="AI28">
        <v>0.43273862076185005</v>
      </c>
    </row>
    <row r="29" spans="1:3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0.4318103910973225</v>
      </c>
      <c r="P29">
        <v>0.84802170838270752</v>
      </c>
      <c r="Q29">
        <v>0.77757495905743479</v>
      </c>
      <c r="R29">
        <v>0.97624225441692469</v>
      </c>
      <c r="S29">
        <v>0.8148218212862286</v>
      </c>
      <c r="T29">
        <v>0.84903418887908</v>
      </c>
      <c r="U29">
        <v>0.53564525909776139</v>
      </c>
      <c r="V29">
        <v>0.62868364587310666</v>
      </c>
      <c r="W29">
        <v>0.70066914159611371</v>
      </c>
      <c r="X29">
        <v>0.55993760354971389</v>
      </c>
      <c r="Y29">
        <v>0.60702702500151218</v>
      </c>
      <c r="Z29">
        <v>1.0242907536483679</v>
      </c>
      <c r="AA29">
        <v>0.77323900818761682</v>
      </c>
      <c r="AB29">
        <v>0.83069720463294172</v>
      </c>
      <c r="AC29">
        <v>0.94883451026072119</v>
      </c>
      <c r="AD29">
        <v>0.83385226593407324</v>
      </c>
      <c r="AE29">
        <v>0.74255699977622747</v>
      </c>
      <c r="AF29">
        <v>0.87830433542084285</v>
      </c>
      <c r="AG29">
        <v>0.46622179901184252</v>
      </c>
      <c r="AH29">
        <v>0.49830090023359697</v>
      </c>
      <c r="AI29">
        <v>0.40995030083425299</v>
      </c>
    </row>
    <row r="30" spans="1:3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0.37967578452760775</v>
      </c>
      <c r="P30">
        <v>0.84599314379963597</v>
      </c>
      <c r="Q30">
        <v>0.81854110009545922</v>
      </c>
      <c r="R30">
        <v>0.97175232758289143</v>
      </c>
      <c r="S30">
        <v>0.86075119541688672</v>
      </c>
      <c r="T30">
        <v>0.90563265559592532</v>
      </c>
      <c r="U30">
        <v>0.53425587171434397</v>
      </c>
      <c r="V30">
        <v>0.55977050092721958</v>
      </c>
      <c r="W30">
        <v>0.57874793172330374</v>
      </c>
      <c r="X30">
        <v>0.48468352676936166</v>
      </c>
      <c r="Y30">
        <v>0.59867659736765999</v>
      </c>
      <c r="Z30">
        <v>0.97234909042893503</v>
      </c>
      <c r="AA30">
        <v>0.69669020207394272</v>
      </c>
      <c r="AB30">
        <v>0.91412969591440274</v>
      </c>
      <c r="AC30">
        <v>0.93365338509589046</v>
      </c>
      <c r="AD30">
        <v>0.85544211894992206</v>
      </c>
      <c r="AE30">
        <v>0.67994940388909686</v>
      </c>
      <c r="AF30">
        <v>0.84606783210068581</v>
      </c>
      <c r="AG30">
        <v>0.57769363611686941</v>
      </c>
      <c r="AH30">
        <v>0.83511830455441804</v>
      </c>
      <c r="AI30">
        <v>0.37399990941504285</v>
      </c>
    </row>
    <row r="31" spans="1:3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2.0153089873996E-2</v>
      </c>
      <c r="P31">
        <v>0.84236165656734041</v>
      </c>
      <c r="Q31">
        <v>0.69657205726147831</v>
      </c>
      <c r="R31">
        <v>0.84532788483928878</v>
      </c>
      <c r="S31">
        <v>0.75893743982420003</v>
      </c>
      <c r="T31">
        <v>0.59517757750770783</v>
      </c>
      <c r="U31">
        <v>0.57892295305188102</v>
      </c>
      <c r="V31">
        <v>0.50283383227384881</v>
      </c>
      <c r="W31">
        <v>0.5275998886858464</v>
      </c>
      <c r="X31">
        <v>0.29053747530074064</v>
      </c>
      <c r="Y31">
        <v>0.54553026208761668</v>
      </c>
      <c r="Z31">
        <v>0.89887042802192396</v>
      </c>
      <c r="AA31">
        <v>0.68621669952453279</v>
      </c>
      <c r="AB31">
        <v>0.76377045199831151</v>
      </c>
      <c r="AC31">
        <v>0.91720494945377518</v>
      </c>
      <c r="AD31">
        <v>0.81787770102956481</v>
      </c>
      <c r="AE31">
        <v>0.44486911037463778</v>
      </c>
      <c r="AF31">
        <v>0.74793716664296928</v>
      </c>
      <c r="AG31">
        <v>0.44972170920725557</v>
      </c>
      <c r="AH31">
        <v>0.572994674781097</v>
      </c>
      <c r="AI31">
        <v>0.36463968119559659</v>
      </c>
    </row>
    <row r="32" spans="1:3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-0.29592119127132577</v>
      </c>
      <c r="P32">
        <v>0.84656201326764591</v>
      </c>
      <c r="Q32">
        <v>0.61529375877850923</v>
      </c>
      <c r="R32">
        <v>0.65560818126669829</v>
      </c>
      <c r="S32">
        <v>0.53219585535478242</v>
      </c>
      <c r="T32">
        <v>0.41348107907379156</v>
      </c>
      <c r="U32">
        <v>0.73344205406297391</v>
      </c>
      <c r="V32">
        <v>0.48494623715764162</v>
      </c>
      <c r="W32">
        <v>0.59900474639239898</v>
      </c>
      <c r="X32">
        <v>0.35291410930730849</v>
      </c>
      <c r="Y32">
        <v>0.51119206246627347</v>
      </c>
      <c r="Z32">
        <v>0.81848751725706403</v>
      </c>
      <c r="AA32">
        <v>0.72675839996054714</v>
      </c>
      <c r="AB32">
        <v>0.69481058274741725</v>
      </c>
      <c r="AC32">
        <v>0.92048346954541627</v>
      </c>
      <c r="AD32">
        <v>0.54841173845255098</v>
      </c>
      <c r="AE32">
        <v>0.28780451777539695</v>
      </c>
      <c r="AF32">
        <v>0.53081970151494806</v>
      </c>
      <c r="AG32">
        <v>0.30259434621146508</v>
      </c>
      <c r="AH32">
        <v>0.71778150022611942</v>
      </c>
      <c r="AI32">
        <v>0.47902845360740232</v>
      </c>
    </row>
    <row r="33" spans="1:3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</row>
    <row r="52" spans="1:3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</row>
    <row r="53" spans="1:3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</row>
    <row r="54" spans="1:3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</row>
    <row r="57" spans="1:3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</row>
    <row r="58" spans="1:3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1:3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1:3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1:3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1:3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</row>
    <row r="83" spans="1:3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</row>
    <row r="84" spans="1:3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</row>
    <row r="86" spans="1:3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</row>
    <row r="92" spans="1:3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</row>
    <row r="93" spans="1:3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</row>
    <row r="95" spans="1:3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水平值</vt:lpstr>
      <vt:lpstr>基础数据</vt:lpstr>
      <vt:lpstr>预测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陈鸣</cp:lastModifiedBy>
  <dcterms:created xsi:type="dcterms:W3CDTF">2006-09-16T00:00:00Z</dcterms:created>
  <dcterms:modified xsi:type="dcterms:W3CDTF">2017-12-31T06:03:04Z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