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13_ncr:1_{27577632-002F-4F20-B8F9-0A81127B2A7E}" xr6:coauthVersionLast="47" xr6:coauthVersionMax="47" xr10:uidLastSave="{00000000-0000-0000-0000-000000000000}"/>
  <bookViews>
    <workbookView xWindow="0" yWindow="0" windowWidth="28800" windowHeight="23400" activeTab="1" xr2:uid="{00000000-000D-0000-FFFF-FFFF00000000}"/>
  </bookViews>
  <sheets>
    <sheet name="Cover" sheetId="10" r:id="rId1"/>
    <sheet name="Crisis Years" sheetId="2" r:id="rId2"/>
    <sheet name="Sheet1" sheetId="12" r:id="rId3"/>
    <sheet name="Crisis Frequency" sheetId="1" r:id="rId4"/>
    <sheet name="Crisis Resolution and Outcomes" sheetId="11" r:id="rId5"/>
    <sheet name="Additional Details" sheetId="9" r:id="rId6"/>
  </sheets>
  <definedNames>
    <definedName name="_xlnm.Print_Titles" localSheetId="5">'Additional Details'!$A:$A,'Additional Details'!$1:$1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2" i="12" l="1"/>
  <c r="Q151" i="12"/>
  <c r="Q150" i="12"/>
  <c r="Q149" i="12"/>
  <c r="Q148" i="12"/>
  <c r="Q147" i="12"/>
  <c r="Q146" i="12"/>
  <c r="Q145" i="12"/>
  <c r="Q144" i="12"/>
  <c r="Q143" i="12"/>
  <c r="Q142" i="12"/>
  <c r="Q141" i="12"/>
  <c r="Q140" i="12"/>
  <c r="Q139" i="12"/>
  <c r="Q138" i="12"/>
  <c r="Q137" i="12"/>
  <c r="Q136" i="12"/>
  <c r="Q135" i="12"/>
  <c r="Q134" i="12"/>
  <c r="Q133" i="12"/>
  <c r="Q132" i="12"/>
  <c r="Q131" i="12"/>
  <c r="Q130" i="12"/>
  <c r="Q129" i="12"/>
  <c r="Q128" i="12"/>
  <c r="Q127" i="12"/>
  <c r="Q126" i="12"/>
  <c r="Q125" i="12"/>
  <c r="Q124" i="12"/>
  <c r="Q123" i="12"/>
  <c r="Q122" i="12"/>
  <c r="Q121" i="12"/>
  <c r="Q120" i="12"/>
  <c r="Q119" i="12"/>
  <c r="Q118" i="12"/>
  <c r="Q117" i="12"/>
  <c r="Q116" i="12"/>
  <c r="Q115" i="12"/>
  <c r="Q114" i="12"/>
  <c r="Q113" i="12"/>
  <c r="Q112" i="12"/>
  <c r="Q111" i="12"/>
  <c r="Q110" i="12"/>
  <c r="Q109" i="12"/>
  <c r="Q108" i="12"/>
  <c r="Q107" i="12"/>
  <c r="Q106" i="12"/>
  <c r="Q105" i="12"/>
  <c r="Q104" i="12"/>
  <c r="Q103" i="12"/>
  <c r="Q102" i="12"/>
  <c r="Q101" i="12"/>
  <c r="Q100" i="12"/>
  <c r="Q99" i="12"/>
  <c r="Q98" i="12"/>
  <c r="Q97" i="12"/>
  <c r="Q96" i="12"/>
  <c r="Q95" i="12"/>
  <c r="Q94" i="12"/>
  <c r="Q93" i="12"/>
  <c r="Q92" i="12"/>
  <c r="Q91" i="12"/>
  <c r="Q90" i="12"/>
  <c r="Q89" i="12"/>
  <c r="Q88" i="12"/>
  <c r="Q87" i="12"/>
  <c r="Q86" i="12"/>
  <c r="Q85" i="12"/>
  <c r="Q84" i="12"/>
  <c r="Q83" i="12"/>
  <c r="Q82" i="12"/>
  <c r="Q81" i="12"/>
  <c r="Q80" i="12"/>
  <c r="Q79" i="12"/>
  <c r="Q78" i="12"/>
  <c r="Q77" i="12"/>
  <c r="Q76" i="12"/>
  <c r="Q75" i="12"/>
  <c r="Q74" i="12"/>
  <c r="Q73" i="12"/>
  <c r="Q72" i="12"/>
  <c r="Q71" i="12"/>
  <c r="Q70" i="12"/>
  <c r="Q69" i="12"/>
  <c r="Q68" i="12"/>
  <c r="Q67" i="12"/>
  <c r="Q66" i="12"/>
  <c r="Q65" i="12"/>
  <c r="Q64" i="12"/>
  <c r="Q63" i="12"/>
  <c r="Q62" i="12"/>
  <c r="Q61" i="12"/>
  <c r="Q60" i="12"/>
  <c r="Q59" i="12"/>
  <c r="Q58" i="12"/>
  <c r="Q57" i="12"/>
  <c r="Q56" i="12"/>
  <c r="Q55" i="12"/>
  <c r="Q54" i="12"/>
  <c r="Q53" i="12"/>
  <c r="Q52" i="12"/>
  <c r="Q51" i="12"/>
  <c r="Q50" i="12"/>
  <c r="Q49" i="12"/>
  <c r="Q48" i="12"/>
  <c r="Q47" i="12"/>
  <c r="Q46" i="12"/>
  <c r="Q45" i="12"/>
  <c r="Q44" i="12"/>
  <c r="Q43" i="12"/>
  <c r="Q42" i="12"/>
  <c r="Q41" i="12"/>
  <c r="Q40" i="12"/>
  <c r="Q39" i="12"/>
  <c r="Q38" i="12"/>
  <c r="Q37" i="12"/>
  <c r="Q36" i="12"/>
  <c r="Q35" i="12"/>
  <c r="Q34" i="12"/>
  <c r="Q33" i="12"/>
  <c r="Q32" i="12"/>
  <c r="Q31" i="12"/>
  <c r="Q30" i="12"/>
  <c r="Q29" i="12"/>
  <c r="Q28" i="12"/>
  <c r="Q27" i="12"/>
  <c r="Q26" i="12"/>
  <c r="Q25" i="12"/>
  <c r="Q24" i="12"/>
  <c r="Q23" i="12"/>
  <c r="Q22" i="12"/>
  <c r="Q21" i="12"/>
  <c r="Q20" i="12"/>
  <c r="Q19" i="12"/>
  <c r="Q18" i="12"/>
  <c r="Q17" i="12"/>
  <c r="Q16" i="12"/>
  <c r="Q15" i="12"/>
  <c r="Q14" i="12"/>
  <c r="Q13" i="12"/>
  <c r="Q12" i="12"/>
  <c r="Q11" i="12"/>
  <c r="Q10" i="12"/>
  <c r="Q9" i="12"/>
  <c r="Q8" i="12"/>
  <c r="Q7" i="12"/>
  <c r="Q6" i="12"/>
  <c r="Q5" i="12"/>
  <c r="Q4" i="12"/>
  <c r="Q3"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N152" i="12"/>
  <c r="N151" i="12"/>
  <c r="N150" i="12"/>
  <c r="N149" i="12"/>
  <c r="N148" i="12"/>
  <c r="N147" i="12"/>
  <c r="N146" i="12"/>
  <c r="N145" i="12"/>
  <c r="N144" i="12"/>
  <c r="N143" i="12"/>
  <c r="N142" i="12"/>
  <c r="N141" i="12"/>
  <c r="N140" i="12"/>
  <c r="N139" i="12"/>
  <c r="N138" i="12"/>
  <c r="N137" i="12"/>
  <c r="N136" i="12"/>
  <c r="N135" i="12"/>
  <c r="N134" i="12"/>
  <c r="N133" i="12"/>
  <c r="N132" i="12"/>
  <c r="N131" i="12"/>
  <c r="N130" i="12"/>
  <c r="N129" i="12"/>
  <c r="N128" i="12"/>
  <c r="N127" i="12"/>
  <c r="N126" i="12"/>
  <c r="N125" i="12"/>
  <c r="N124" i="12"/>
  <c r="N123" i="12"/>
  <c r="N122" i="12"/>
  <c r="N121" i="12"/>
  <c r="N120" i="12"/>
  <c r="N119" i="12"/>
  <c r="N118" i="12"/>
  <c r="N117" i="12"/>
  <c r="N116" i="12"/>
  <c r="N115" i="12"/>
  <c r="N114" i="12"/>
  <c r="N113" i="12"/>
  <c r="N112" i="12"/>
  <c r="N111" i="12"/>
  <c r="N110" i="12"/>
  <c r="N109" i="12"/>
  <c r="N108" i="12"/>
  <c r="N107" i="12"/>
  <c r="N106" i="12"/>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L152" i="12"/>
  <c r="L151" i="12"/>
  <c r="L150" i="12"/>
  <c r="L149" i="12"/>
  <c r="L148" i="12"/>
  <c r="L147" i="12"/>
  <c r="L146" i="12"/>
  <c r="L145" i="12"/>
  <c r="L144" i="12"/>
  <c r="L143" i="12"/>
  <c r="L142" i="12"/>
  <c r="L141" i="12"/>
  <c r="L140" i="12"/>
  <c r="L139" i="12"/>
  <c r="L138" i="12"/>
  <c r="L137" i="12"/>
  <c r="L136" i="12"/>
  <c r="L135" i="12"/>
  <c r="L134" i="12"/>
  <c r="L133" i="12"/>
  <c r="L132" i="12"/>
  <c r="L131" i="12"/>
  <c r="L130" i="12"/>
  <c r="L129" i="12"/>
  <c r="L128" i="12"/>
  <c r="L127" i="12"/>
  <c r="L126" i="12"/>
  <c r="L125" i="12"/>
  <c r="L124" i="12"/>
  <c r="L123" i="12"/>
  <c r="L122" i="12"/>
  <c r="L121" i="12"/>
  <c r="L120" i="12"/>
  <c r="L119" i="12"/>
  <c r="L118" i="12"/>
  <c r="L117" i="12"/>
  <c r="L116" i="12"/>
  <c r="L115" i="12"/>
  <c r="L114" i="12"/>
  <c r="L113" i="12"/>
  <c r="L112" i="12"/>
  <c r="L111" i="12"/>
  <c r="L110" i="12"/>
  <c r="L109" i="12"/>
  <c r="L108" i="12"/>
  <c r="L107" i="12"/>
  <c r="L106" i="12"/>
  <c r="L105" i="12"/>
  <c r="L104" i="12"/>
  <c r="L103" i="12"/>
  <c r="L102" i="12"/>
  <c r="L101" i="12"/>
  <c r="L100" i="12"/>
  <c r="L99" i="12"/>
  <c r="L98" i="12"/>
  <c r="L97" i="12"/>
  <c r="L96" i="12"/>
  <c r="L95" i="12"/>
  <c r="L94" i="12"/>
  <c r="L93" i="12"/>
  <c r="L92" i="12"/>
  <c r="L91" i="12"/>
  <c r="L90" i="12"/>
  <c r="L89" i="12"/>
  <c r="L88" i="12"/>
  <c r="L87" i="12"/>
  <c r="L86" i="12"/>
  <c r="L85" i="12"/>
  <c r="L84" i="12"/>
  <c r="L83" i="12"/>
  <c r="L82" i="12"/>
  <c r="L81" i="12"/>
  <c r="L80" i="12"/>
  <c r="L79" i="12"/>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A152" i="12"/>
  <c r="I152" i="12"/>
  <c r="A151" i="12"/>
  <c r="I151" i="12"/>
  <c r="A150" i="12"/>
  <c r="I150" i="12"/>
  <c r="I149" i="12"/>
  <c r="I148" i="12"/>
  <c r="A147" i="12"/>
  <c r="I147" i="12"/>
  <c r="A146" i="12"/>
  <c r="I146" i="12"/>
  <c r="I145" i="12"/>
  <c r="I144" i="12"/>
  <c r="A143" i="12"/>
  <c r="I143" i="12"/>
  <c r="A142" i="12"/>
  <c r="I142" i="12"/>
  <c r="A141" i="12"/>
  <c r="I141" i="12"/>
  <c r="A140" i="12"/>
  <c r="I140" i="12"/>
  <c r="A139" i="12"/>
  <c r="I139" i="12"/>
  <c r="A138" i="12"/>
  <c r="I138" i="12"/>
  <c r="A137" i="12"/>
  <c r="I137" i="12"/>
  <c r="A136" i="12"/>
  <c r="I136" i="12"/>
  <c r="I135" i="12"/>
  <c r="A134" i="12"/>
  <c r="I134" i="12"/>
  <c r="A133" i="12"/>
  <c r="I133" i="12"/>
  <c r="A132" i="12"/>
  <c r="I132" i="12"/>
  <c r="A131" i="12"/>
  <c r="I131" i="12"/>
  <c r="A130" i="12"/>
  <c r="I130" i="12"/>
  <c r="A129" i="12"/>
  <c r="I129" i="12"/>
  <c r="A128" i="12"/>
  <c r="I128" i="12"/>
  <c r="A127" i="12"/>
  <c r="I127" i="12"/>
  <c r="A126" i="12"/>
  <c r="I126" i="12"/>
  <c r="A125" i="12"/>
  <c r="I125" i="12"/>
  <c r="I124" i="12"/>
  <c r="A123" i="12"/>
  <c r="I123" i="12"/>
  <c r="A122" i="12"/>
  <c r="I122" i="12"/>
  <c r="I121" i="12"/>
  <c r="A120" i="12"/>
  <c r="I120" i="12"/>
  <c r="I119" i="12"/>
  <c r="A118" i="12"/>
  <c r="I118" i="12"/>
  <c r="I117" i="12"/>
  <c r="A116" i="12"/>
  <c r="I116" i="12"/>
  <c r="A115" i="12"/>
  <c r="I115" i="12"/>
  <c r="A114" i="12"/>
  <c r="I114" i="12"/>
  <c r="I113" i="12"/>
  <c r="A112" i="12"/>
  <c r="I112" i="12"/>
  <c r="A111" i="12"/>
  <c r="I111" i="12"/>
  <c r="A110" i="12"/>
  <c r="I110" i="12"/>
  <c r="A109" i="12"/>
  <c r="I109" i="12"/>
  <c r="A108" i="12"/>
  <c r="I108" i="12"/>
  <c r="A107" i="12"/>
  <c r="I107" i="12"/>
  <c r="A106" i="12"/>
  <c r="I106" i="12"/>
  <c r="I105" i="12"/>
  <c r="A104" i="12"/>
  <c r="I104" i="12"/>
  <c r="A103" i="12"/>
  <c r="I103" i="12"/>
  <c r="I102" i="12"/>
  <c r="A101" i="12"/>
  <c r="I101" i="12"/>
  <c r="I100" i="12"/>
  <c r="A99" i="12"/>
  <c r="I99" i="12"/>
  <c r="A98" i="12"/>
  <c r="I98" i="12"/>
  <c r="A97" i="12"/>
  <c r="I97" i="12"/>
  <c r="I96" i="12"/>
  <c r="I95" i="12"/>
  <c r="A94" i="12"/>
  <c r="I94" i="12"/>
  <c r="A93" i="12"/>
  <c r="I93" i="12"/>
  <c r="A92" i="12"/>
  <c r="I92" i="12"/>
  <c r="A91" i="12"/>
  <c r="I91" i="12"/>
  <c r="A90" i="12"/>
  <c r="I90" i="12"/>
  <c r="A89" i="12"/>
  <c r="I89" i="12"/>
  <c r="A88" i="12"/>
  <c r="I88" i="12"/>
  <c r="I87" i="12"/>
  <c r="A86" i="12"/>
  <c r="I86" i="12"/>
  <c r="A85" i="12"/>
  <c r="I85" i="12"/>
  <c r="I84" i="12"/>
  <c r="A83" i="12"/>
  <c r="I83" i="12"/>
  <c r="A82" i="12"/>
  <c r="I82" i="12"/>
  <c r="A81" i="12"/>
  <c r="I81" i="12"/>
  <c r="A80" i="12"/>
  <c r="I80" i="12"/>
  <c r="A79" i="12"/>
  <c r="I79" i="12"/>
  <c r="I78" i="12"/>
  <c r="A77" i="12"/>
  <c r="I77" i="12"/>
  <c r="I76" i="12"/>
  <c r="A75" i="12"/>
  <c r="I75" i="12"/>
  <c r="I74" i="12"/>
  <c r="A73" i="12"/>
  <c r="I73" i="12"/>
  <c r="A72" i="12"/>
  <c r="I72" i="12"/>
  <c r="A71" i="12"/>
  <c r="I71" i="12"/>
  <c r="A70" i="12"/>
  <c r="I70" i="12"/>
  <c r="A69" i="12"/>
  <c r="I69" i="12"/>
  <c r="A68" i="12"/>
  <c r="I68" i="12"/>
  <c r="I67" i="12"/>
  <c r="A66" i="12"/>
  <c r="I66" i="12"/>
  <c r="A65" i="12"/>
  <c r="I65" i="12"/>
  <c r="A64" i="12"/>
  <c r="I64" i="12"/>
  <c r="A63" i="12"/>
  <c r="I63" i="12"/>
  <c r="I62" i="12"/>
  <c r="I61" i="12"/>
  <c r="I60" i="12"/>
  <c r="A59" i="12"/>
  <c r="I59" i="12"/>
  <c r="A58" i="12"/>
  <c r="I58" i="12"/>
  <c r="A57" i="12"/>
  <c r="I57" i="12"/>
  <c r="A56" i="12"/>
  <c r="I56" i="12"/>
  <c r="A55" i="12"/>
  <c r="I55" i="12"/>
  <c r="A54" i="12"/>
  <c r="I54" i="12"/>
  <c r="A53" i="12"/>
  <c r="I53" i="12"/>
  <c r="A52" i="12"/>
  <c r="I52" i="12"/>
  <c r="I51" i="12"/>
  <c r="A50" i="12"/>
  <c r="I50" i="12"/>
  <c r="A49" i="12"/>
  <c r="I49" i="12"/>
  <c r="A48" i="12"/>
  <c r="I48" i="12"/>
  <c r="I47" i="12"/>
  <c r="I46" i="12"/>
  <c r="A45" i="12"/>
  <c r="I45" i="12"/>
  <c r="A44" i="12"/>
  <c r="I44" i="12"/>
  <c r="A43" i="12"/>
  <c r="I43" i="12"/>
  <c r="A42" i="12"/>
  <c r="I42" i="12"/>
  <c r="A41" i="12"/>
  <c r="I41" i="12"/>
  <c r="A40" i="12"/>
  <c r="I40" i="12"/>
  <c r="I39" i="12"/>
  <c r="A38" i="12"/>
  <c r="I38" i="12"/>
  <c r="A37" i="12"/>
  <c r="I37" i="12"/>
  <c r="A36" i="12"/>
  <c r="I36" i="12"/>
  <c r="I35" i="12"/>
  <c r="A34" i="12"/>
  <c r="I34" i="12"/>
  <c r="I33" i="12"/>
  <c r="A32" i="12"/>
  <c r="I32" i="12"/>
  <c r="I31" i="12"/>
  <c r="I30" i="12"/>
  <c r="I29" i="12"/>
  <c r="A28" i="12"/>
  <c r="I28" i="12"/>
  <c r="I27" i="12"/>
  <c r="A26" i="12"/>
  <c r="I26" i="12"/>
  <c r="A25" i="12"/>
  <c r="I25" i="12"/>
  <c r="I24" i="12"/>
  <c r="I23" i="12"/>
  <c r="A22" i="12"/>
  <c r="I22" i="12"/>
  <c r="A21" i="12"/>
  <c r="I21" i="12"/>
  <c r="A20" i="12"/>
  <c r="I20" i="12"/>
  <c r="A19" i="12"/>
  <c r="I19" i="12"/>
  <c r="A18" i="12"/>
  <c r="I18" i="12"/>
  <c r="A17" i="12"/>
  <c r="I17" i="12"/>
  <c r="A16" i="12"/>
  <c r="I16" i="12"/>
  <c r="A15" i="12"/>
  <c r="I15" i="12"/>
  <c r="A14" i="12"/>
  <c r="I14" i="12"/>
  <c r="A13" i="12"/>
  <c r="I13" i="12"/>
  <c r="A12" i="12"/>
  <c r="I12" i="12"/>
  <c r="A11" i="12"/>
  <c r="I11" i="12"/>
  <c r="A10" i="12"/>
  <c r="I10" i="12"/>
  <c r="A9" i="12"/>
  <c r="I9" i="12"/>
  <c r="A8" i="12"/>
  <c r="I8" i="12"/>
  <c r="A7" i="12"/>
  <c r="I7" i="12"/>
  <c r="A6" i="12"/>
  <c r="I6" i="12"/>
  <c r="A5" i="12"/>
  <c r="I5" i="12"/>
  <c r="A4" i="12"/>
  <c r="I4" i="12"/>
  <c r="A3" i="12"/>
  <c r="I3" i="1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AK4" i="9"/>
  <c r="R4" i="9"/>
  <c r="G4" i="9"/>
  <c r="F4" i="9"/>
  <c r="B4" i="9"/>
  <c r="F45" i="1"/>
  <c r="E45" i="1"/>
  <c r="D45" i="1"/>
  <c r="C45" i="1"/>
  <c r="B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400-000001000000}">
      <text>
        <r>
          <rPr>
            <b/>
            <sz val="10"/>
            <color indexed="81"/>
            <rFont val="Tahoma"/>
            <family val="2"/>
          </rPr>
          <t>Author: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Author:</t>
        </r>
        <r>
          <rPr>
            <sz val="10"/>
            <color indexed="81"/>
            <rFont val="Tahoma"/>
            <family val="2"/>
          </rPr>
          <t xml:space="preserve">
Main source: IMF SM/92/66
</t>
        </r>
      </text>
    </comment>
    <comment ref="D1" authorId="0" shapeId="0" xr:uid="{00000000-0006-0000-0400-000003000000}">
      <text>
        <r>
          <rPr>
            <b/>
            <sz val="10"/>
            <color indexed="81"/>
            <rFont val="Tahoma"/>
            <family val="2"/>
          </rPr>
          <t>Author: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Author: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Author: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Author: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Author:</t>
        </r>
        <r>
          <rPr>
            <sz val="10"/>
            <color indexed="81"/>
            <rFont val="Tahoma"/>
            <family val="2"/>
          </rPr>
          <t xml:space="preserve">
IMF staff selected issues papers: 1996, 1998, 1999</t>
        </r>
      </text>
    </comment>
    <comment ref="S1" authorId="0" shapeId="0" xr:uid="{00000000-0006-0000-0400-00000F000000}">
      <text>
        <r>
          <rPr>
            <b/>
            <sz val="10"/>
            <color indexed="81"/>
            <rFont val="Tahoma"/>
            <family val="2"/>
          </rPr>
          <t>Author:</t>
        </r>
        <r>
          <rPr>
            <sz val="10"/>
            <color indexed="81"/>
            <rFont val="Tahoma"/>
            <family val="2"/>
          </rPr>
          <t xml:space="preserve">
Source: IMF staff reports 2003, 2004 and internal memos</t>
        </r>
      </text>
    </comment>
    <comment ref="T1" authorId="0" shapeId="0" xr:uid="{00000000-0006-0000-0400-000010000000}">
      <text>
        <r>
          <rPr>
            <b/>
            <sz val="10"/>
            <color indexed="81"/>
            <rFont val="Tahoma"/>
            <family val="2"/>
          </rPr>
          <t>Author:</t>
        </r>
        <r>
          <rPr>
            <sz val="10"/>
            <color indexed="81"/>
            <rFont val="Tahoma"/>
            <family val="2"/>
          </rPr>
          <t xml:space="preserve">
IMF WP 04/12
IMF EBS/01/200</t>
        </r>
      </text>
    </comment>
    <comment ref="U1" authorId="0" shapeId="0" xr:uid="{00000000-0006-0000-0400-00001100000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V1" authorId="0" shapeId="0" xr:uid="{00000000-0006-0000-0400-00001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Y1" authorId="0" shapeId="0" xr:uid="{00000000-0006-0000-0400-000013000000}">
      <text>
        <r>
          <rPr>
            <b/>
            <sz val="10"/>
            <color indexed="81"/>
            <rFont val="Tahoma"/>
            <family val="2"/>
          </rPr>
          <t>Author:</t>
        </r>
        <r>
          <rPr>
            <sz val="10"/>
            <color indexed="81"/>
            <rFont val="Tahoma"/>
            <family val="2"/>
          </rPr>
          <t xml:space="preserve">
Source: IMF Recent Economic Developments 1984-86 and 1992</t>
        </r>
      </text>
    </comment>
    <comment ref="AC1" authorId="0" shapeId="0" xr:uid="{00000000-0006-0000-0400-000014000000}">
      <text>
        <r>
          <rPr>
            <b/>
            <sz val="10"/>
            <color indexed="81"/>
            <rFont val="Tahoma"/>
            <family val="2"/>
          </rPr>
          <t>Author:</t>
        </r>
        <r>
          <rPr>
            <sz val="10"/>
            <color indexed="81"/>
            <rFont val="Tahoma"/>
            <family val="2"/>
          </rPr>
          <t xml:space="preserve">
Sources: EBS/99/154
IMF WP /01/52
IMF SIP 2000</t>
        </r>
      </text>
    </comment>
    <comment ref="AF1" authorId="0" shapeId="0" xr:uid="{00000000-0006-0000-0400-000015000000}">
      <text>
        <r>
          <rPr>
            <b/>
            <sz val="10"/>
            <color indexed="81"/>
            <rFont val="Tahoma"/>
            <family val="2"/>
          </rPr>
          <t>Author:</t>
        </r>
        <r>
          <rPr>
            <sz val="10"/>
            <color indexed="81"/>
            <rFont val="Tahoma"/>
            <family val="2"/>
          </rPr>
          <t xml:space="preserve">
Annual reports of FINSAC
www.finsac.com
IMF selected issues paper 1999. SM/98/166</t>
        </r>
      </text>
    </comment>
    <comment ref="AG1" authorId="0" shapeId="0" xr:uid="{00000000-0006-0000-0400-00001600000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I1" authorId="0" shapeId="0" xr:uid="{00000000-0006-0000-0400-000017000000}">
      <text>
        <r>
          <rPr>
            <b/>
            <sz val="10"/>
            <color indexed="81"/>
            <rFont val="Tahoma"/>
            <family val="2"/>
          </rPr>
          <t>Author:</t>
        </r>
        <r>
          <rPr>
            <sz val="10"/>
            <color indexed="81"/>
            <rFont val="Tahoma"/>
            <family val="2"/>
          </rPr>
          <t xml:space="preserve">
Sources: Bank of Korea , SIP 2002, EBS/99/154</t>
        </r>
      </text>
    </comment>
    <comment ref="AJ1" authorId="0" shapeId="0" xr:uid="{00000000-0006-0000-0400-00001800000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L1" authorId="0" shapeId="0" xr:uid="{00000000-0006-0000-0400-00001900000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N1" authorId="0" shapeId="0" xr:uid="{00000000-0006-0000-0400-00001A000000}">
      <text>
        <r>
          <rPr>
            <b/>
            <sz val="10"/>
            <color indexed="81"/>
            <rFont val="Tahoma"/>
            <family val="2"/>
          </rPr>
          <t>Author:</t>
        </r>
        <r>
          <rPr>
            <sz val="10"/>
            <color indexed="81"/>
            <rFont val="Tahoma"/>
            <family val="2"/>
          </rPr>
          <t xml:space="preserve">
Sources: Selected issues paper 2004  SM/04/18 and EBS/99/154</t>
        </r>
      </text>
    </comment>
    <comment ref="AO1" authorId="0" shapeId="0" xr:uid="{00000000-0006-0000-0400-00001B00000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R1" authorId="0" shapeId="0" xr:uid="{00000000-0006-0000-0400-00001C00000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T1" authorId="0" shapeId="0" xr:uid="{00000000-0006-0000-0400-00001D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U1" authorId="0" shapeId="0" xr:uid="{00000000-0006-0000-0400-00001E000000}">
      <text>
        <r>
          <rPr>
            <b/>
            <sz val="10"/>
            <color indexed="81"/>
            <rFont val="Tahoma"/>
            <family val="2"/>
          </rPr>
          <t>Author:</t>
        </r>
        <r>
          <rPr>
            <sz val="10"/>
            <color indexed="81"/>
            <rFont val="Tahoma"/>
            <family val="2"/>
          </rPr>
          <t xml:space="preserve">
Source: IMF WP 97/140
Fiscal costs from IMF SIP 2000</t>
        </r>
      </text>
    </comment>
    <comment ref="AV1" authorId="0" shapeId="0" xr:uid="{00000000-0006-0000-0400-00001F000000}">
      <text>
        <r>
          <rPr>
            <b/>
            <sz val="10"/>
            <color indexed="81"/>
            <rFont val="Tahoma"/>
            <family val="2"/>
          </rPr>
          <t>Author:</t>
        </r>
        <r>
          <rPr>
            <sz val="10"/>
            <color indexed="81"/>
            <rFont val="Tahoma"/>
            <family val="2"/>
          </rPr>
          <t xml:space="preserve">
Information taken from EBS/99/154</t>
        </r>
      </text>
    </comment>
    <comment ref="AX1" authorId="0" shapeId="0" xr:uid="{00000000-0006-0000-0400-00002000000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B1" authorId="0" shapeId="0" xr:uid="{00000000-0006-0000-0400-000021000000}">
      <text>
        <r>
          <rPr>
            <b/>
            <sz val="10"/>
            <color indexed="81"/>
            <rFont val="Tahoma"/>
            <family val="2"/>
          </rPr>
          <t>Author:</t>
        </r>
        <r>
          <rPr>
            <sz val="10"/>
            <color indexed="81"/>
            <rFont val="Tahoma"/>
            <family val="2"/>
          </rPr>
          <t xml:space="preserve">
IMF staff reports 92, 93, 94</t>
        </r>
      </text>
    </comment>
    <comment ref="BC1" authorId="0" shapeId="0" xr:uid="{00000000-0006-0000-0400-00002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F1" authorId="0" shapeId="0" xr:uid="{00000000-0006-0000-0400-000023000000}">
      <text>
        <r>
          <rPr>
            <b/>
            <sz val="10"/>
            <color indexed="81"/>
            <rFont val="Tahoma"/>
            <family val="2"/>
          </rPr>
          <t>Author:</t>
        </r>
        <r>
          <rPr>
            <sz val="10"/>
            <color indexed="81"/>
            <rFont val="Tahoma"/>
            <family val="2"/>
          </rPr>
          <t xml:space="preserve">
Source: IMF occasional paper224
IMF SIP 2002
WB working paper 428</t>
        </r>
      </text>
    </comment>
    <comment ref="BG1" authorId="0" shapeId="0" xr:uid="{00000000-0006-0000-0400-00002400000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H1" authorId="0" shapeId="0" xr:uid="{00000000-0006-0000-0400-000025000000}">
      <text>
        <r>
          <rPr>
            <b/>
            <sz val="10"/>
            <color indexed="81"/>
            <rFont val="Tahoma"/>
            <family val="2"/>
          </rPr>
          <t>Author:</t>
        </r>
        <r>
          <rPr>
            <sz val="10"/>
            <color indexed="81"/>
            <rFont val="Tahoma"/>
            <family val="2"/>
          </rPr>
          <t xml:space="preserve">
FSSA 2003
WB WP 2484
IMF SM/99/77</t>
        </r>
      </text>
    </comment>
    <comment ref="BL1" authorId="0" shapeId="0" xr:uid="{00000000-0006-0000-0400-00002600000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M1" authorId="0" shapeId="0" xr:uid="{00000000-0006-0000-0400-00002700000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N1" authorId="0" shapeId="0" xr:uid="{00000000-0006-0000-0400-000028000000}">
      <text>
        <r>
          <rPr>
            <b/>
            <sz val="10"/>
            <color indexed="81"/>
            <rFont val="Tahoma"/>
            <family val="2"/>
          </rPr>
          <t>Author:</t>
        </r>
        <r>
          <rPr>
            <sz val="10"/>
            <color indexed="81"/>
            <rFont val="Tahoma"/>
            <family val="2"/>
          </rPr>
          <t xml:space="preserve">
Source:
IMF SM/00/53
IMF staff report 12/2003
IMF staff report 06/2006</t>
        </r>
      </text>
    </comment>
    <comment ref="E3" authorId="0" shapeId="0" xr:uid="{00000000-0006-0000-0400-000029000000}">
      <text>
        <r>
          <rPr>
            <b/>
            <sz val="9"/>
            <color indexed="81"/>
            <rFont val="Tahoma"/>
            <family val="2"/>
          </rPr>
          <t>Author:</t>
        </r>
        <r>
          <rPr>
            <sz val="9"/>
            <color indexed="81"/>
            <rFont val="Tahoma"/>
            <family val="2"/>
          </rPr>
          <t xml:space="preserve">
Bank runs
</t>
        </r>
      </text>
    </comment>
    <comment ref="T3" authorId="0" shapeId="0" xr:uid="{00000000-0006-0000-0400-00002A00000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R3" authorId="0" shapeId="0" xr:uid="{00000000-0006-0000-0400-00002B000000}">
      <text>
        <r>
          <rPr>
            <b/>
            <sz val="10"/>
            <color indexed="81"/>
            <rFont val="Tahoma"/>
            <family val="2"/>
          </rPr>
          <t>Author:</t>
        </r>
        <r>
          <rPr>
            <sz val="10"/>
            <color indexed="81"/>
            <rFont val="Tahoma"/>
            <family val="2"/>
          </rPr>
          <t xml:space="preserve">
This is when the first of 4 banks was intervened
</t>
        </r>
      </text>
    </comment>
    <comment ref="AT3" authorId="0" shapeId="0" xr:uid="{00000000-0006-0000-0400-00002C00000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C3" authorId="0" shapeId="0" xr:uid="{00000000-0006-0000-0400-00002D000000}">
      <text>
        <r>
          <rPr>
            <b/>
            <sz val="10"/>
            <color indexed="81"/>
            <rFont val="Tahoma"/>
            <family val="2"/>
          </rPr>
          <t>Author:</t>
        </r>
        <r>
          <rPr>
            <sz val="10"/>
            <color indexed="81"/>
            <rFont val="Tahoma"/>
            <family val="2"/>
          </rPr>
          <t xml:space="preserve">
Sept-91 (first large FI intervened). Blanket guarantee declared in Sept 1992</t>
        </r>
      </text>
    </comment>
    <comment ref="BH3" authorId="0" shapeId="0" xr:uid="{00000000-0006-0000-0400-00002E00000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J3" authorId="0" shapeId="0" xr:uid="{00000000-0006-0000-0400-00002F000000}">
      <text>
        <r>
          <rPr>
            <b/>
            <sz val="9"/>
            <color indexed="81"/>
            <rFont val="Tahoma"/>
            <family val="2"/>
          </rPr>
          <t>Author:</t>
        </r>
        <r>
          <rPr>
            <sz val="9"/>
            <color indexed="81"/>
            <rFont val="Tahoma"/>
            <family val="2"/>
          </rPr>
          <t xml:space="preserve">
Arrangements to guarantee all existing deposits in Northern Rock</t>
        </r>
      </text>
    </comment>
    <comment ref="B4" authorId="0" shapeId="0" xr:uid="{00000000-0006-0000-0400-000030000000}">
      <text>
        <r>
          <rPr>
            <b/>
            <sz val="9"/>
            <color indexed="81"/>
            <rFont val="Tahoma"/>
            <family val="2"/>
          </rPr>
          <t>Author:</t>
        </r>
        <r>
          <rPr>
            <sz val="9"/>
            <color indexed="81"/>
            <rFont val="Tahoma"/>
            <family val="2"/>
          </rPr>
          <t xml:space="preserve">
date when liq. became extensive
</t>
        </r>
      </text>
    </comment>
    <comment ref="C4" authorId="0" shapeId="0" xr:uid="{00000000-0006-0000-0400-000031000000}">
      <text>
        <r>
          <rPr>
            <b/>
            <sz val="9"/>
            <color indexed="81"/>
            <rFont val="Tahoma"/>
            <family val="2"/>
          </rPr>
          <t>Author:</t>
        </r>
        <r>
          <rPr>
            <sz val="9"/>
            <color indexed="81"/>
            <rFont val="Tahoma"/>
            <family val="2"/>
          </rPr>
          <t xml:space="preserve">
deposit freeze</t>
        </r>
      </text>
    </comment>
    <comment ref="E4" authorId="0" shapeId="0" xr:uid="{00000000-0006-0000-0400-000032000000}">
      <text>
        <r>
          <rPr>
            <b/>
            <sz val="9"/>
            <color indexed="81"/>
            <rFont val="Tahoma"/>
            <family val="2"/>
          </rPr>
          <t>Author:</t>
        </r>
        <r>
          <rPr>
            <sz val="9"/>
            <color indexed="81"/>
            <rFont val="Tahoma"/>
            <family val="2"/>
          </rPr>
          <t xml:space="preserve">
deposit freeze</t>
        </r>
      </text>
    </comment>
    <comment ref="AC4" authorId="0" shapeId="0" xr:uid="{00000000-0006-0000-0400-00003300000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I4" authorId="0" shapeId="0" xr:uid="{00000000-0006-0000-0400-00003400000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N4" authorId="0" shapeId="0" xr:uid="{00000000-0006-0000-0400-00003500000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V4" authorId="0" shapeId="0" xr:uid="{00000000-0006-0000-0400-000036000000}">
      <text>
        <r>
          <rPr>
            <b/>
            <sz val="9"/>
            <color indexed="81"/>
            <rFont val="Tahoma"/>
            <family val="2"/>
          </rPr>
          <t>Author:</t>
        </r>
        <r>
          <rPr>
            <sz val="9"/>
            <color indexed="81"/>
            <rFont val="Tahoma"/>
            <family val="2"/>
          </rPr>
          <t xml:space="preserve">
Mar 1998: Three-year Stand-By Arrangement agreed with IMF</t>
        </r>
      </text>
    </comment>
    <comment ref="BF4" authorId="0" shapeId="0" xr:uid="{00000000-0006-0000-0400-00003700000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L4" authorId="0" shapeId="0" xr:uid="{00000000-0006-0000-0400-000038000000}">
      <text>
        <r>
          <rPr>
            <b/>
            <sz val="9"/>
            <color indexed="81"/>
            <rFont val="Tahoma"/>
            <family val="2"/>
          </rPr>
          <t>Author:</t>
        </r>
        <r>
          <rPr>
            <sz val="9"/>
            <color indexed="81"/>
            <rFont val="Tahoma"/>
            <family val="2"/>
          </rPr>
          <t xml:space="preserve">
bank holiday</t>
        </r>
      </text>
    </comment>
    <comment ref="BM4" authorId="0" shapeId="0" xr:uid="{00000000-0006-0000-0400-00003900000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N4" authorId="0" shapeId="0" xr:uid="{00000000-0006-0000-0400-00003A00000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5" authorId="0" shapeId="0" xr:uid="{00000000-0006-0000-0400-00003B000000}">
      <text>
        <r>
          <rPr>
            <b/>
            <sz val="10"/>
            <color indexed="81"/>
            <rFont val="Tahoma"/>
            <family val="2"/>
          </rPr>
          <t>Author:</t>
        </r>
        <r>
          <rPr>
            <sz val="10"/>
            <color indexed="81"/>
            <rFont val="Tahoma"/>
            <family val="2"/>
          </rPr>
          <t xml:space="preserve">
if the currency depreciated at least 25% y/o/y and for at least 10% more than the previous year's depreciation</t>
        </r>
      </text>
    </comment>
    <comment ref="BG6" authorId="0" shapeId="0" xr:uid="{00000000-0006-0000-0400-00003C000000}">
      <text>
        <r>
          <rPr>
            <b/>
            <sz val="10"/>
            <color indexed="81"/>
            <rFont val="Tahoma"/>
            <family val="2"/>
          </rPr>
          <t>Author:</t>
        </r>
        <r>
          <rPr>
            <sz val="10"/>
            <color indexed="81"/>
            <rFont val="Tahoma"/>
            <family val="2"/>
          </rPr>
          <t xml:space="preserve">
however, large depreciations (above 50% a year) had been experienced since 91 until 99 </t>
        </r>
      </text>
    </comment>
    <comment ref="A9" authorId="0" shapeId="0" xr:uid="{00000000-0006-0000-0400-00003D00000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A10" authorId="0" shapeId="0" xr:uid="{00000000-0006-0000-0400-00003E000000}">
      <text>
        <r>
          <rPr>
            <b/>
            <sz val="10"/>
            <color indexed="81"/>
            <rFont val="Tahoma"/>
            <family val="2"/>
          </rPr>
          <t>Author:</t>
        </r>
        <r>
          <rPr>
            <sz val="10"/>
            <color indexed="81"/>
            <rFont val="Tahoma"/>
            <family val="2"/>
          </rPr>
          <t xml:space="preserve">
Following Dell'Ariccia et al. (2012) </t>
        </r>
      </text>
    </comment>
    <comment ref="A14" authorId="0" shapeId="0" xr:uid="{00000000-0006-0000-0400-00003F000000}">
      <text>
        <r>
          <rPr>
            <b/>
            <sz val="8"/>
            <color indexed="81"/>
            <rFont val="Tahoma"/>
            <family val="2"/>
          </rPr>
          <t>Author:</t>
        </r>
        <r>
          <rPr>
            <sz val="8"/>
            <color indexed="81"/>
            <rFont val="Tahoma"/>
            <family val="2"/>
          </rPr>
          <t xml:space="preserve">
From Djankov et al, "Private Credit in 129 countries", Journal of Financial Economics. Data for year t, the starting year of the crisis. Index ranging from 0 to 4.</t>
        </r>
      </text>
    </comment>
    <comment ref="F14" authorId="0" shapeId="0" xr:uid="{00000000-0006-0000-0400-000040000000}">
      <text>
        <r>
          <rPr>
            <b/>
            <sz val="9"/>
            <color indexed="81"/>
            <rFont val="Tahoma"/>
            <family val="2"/>
          </rPr>
          <t>Author:</t>
        </r>
        <r>
          <rPr>
            <sz val="9"/>
            <color indexed="81"/>
            <rFont val="Tahoma"/>
            <family val="2"/>
          </rPr>
          <t xml:space="preserve">
as of 2003
</t>
        </r>
      </text>
    </comment>
    <comment ref="G14" authorId="0" shapeId="0" xr:uid="{00000000-0006-0000-0400-000041000000}">
      <text>
        <r>
          <rPr>
            <b/>
            <sz val="9"/>
            <color indexed="81"/>
            <rFont val="Tahoma"/>
            <family val="2"/>
          </rPr>
          <t>Author:</t>
        </r>
        <r>
          <rPr>
            <sz val="9"/>
            <color indexed="81"/>
            <rFont val="Tahoma"/>
            <family val="2"/>
          </rPr>
          <t xml:space="preserve">
as of 2003
</t>
        </r>
      </text>
    </comment>
    <comment ref="R14" authorId="0" shapeId="0" xr:uid="{00000000-0006-0000-0400-000042000000}">
      <text>
        <r>
          <rPr>
            <b/>
            <sz val="9"/>
            <color indexed="81"/>
            <rFont val="Tahoma"/>
            <family val="2"/>
          </rPr>
          <t>Author:</t>
        </r>
        <r>
          <rPr>
            <sz val="9"/>
            <color indexed="81"/>
            <rFont val="Tahoma"/>
            <family val="2"/>
          </rPr>
          <t xml:space="preserve">
as of 2003
</t>
        </r>
      </text>
    </comment>
    <comment ref="W14" authorId="0" shapeId="0" xr:uid="{00000000-0006-0000-0400-000043000000}">
      <text>
        <r>
          <rPr>
            <b/>
            <sz val="9"/>
            <color indexed="81"/>
            <rFont val="Tahoma"/>
            <family val="2"/>
          </rPr>
          <t>Author:</t>
        </r>
        <r>
          <rPr>
            <sz val="9"/>
            <color indexed="81"/>
            <rFont val="Tahoma"/>
            <family val="2"/>
          </rPr>
          <t xml:space="preserve">
as of 2003
</t>
        </r>
      </text>
    </comment>
    <comment ref="X14" authorId="0" shapeId="0" xr:uid="{00000000-0006-0000-0400-000044000000}">
      <text>
        <r>
          <rPr>
            <b/>
            <sz val="9"/>
            <color indexed="81"/>
            <rFont val="Tahoma"/>
            <family val="2"/>
          </rPr>
          <t>Author:</t>
        </r>
        <r>
          <rPr>
            <sz val="9"/>
            <color indexed="81"/>
            <rFont val="Tahoma"/>
            <family val="2"/>
          </rPr>
          <t xml:space="preserve">
as of 2003
</t>
        </r>
      </text>
    </comment>
    <comment ref="Z14" authorId="0" shapeId="0" xr:uid="{00000000-0006-0000-0400-000045000000}">
      <text>
        <r>
          <rPr>
            <b/>
            <sz val="9"/>
            <color indexed="81"/>
            <rFont val="Tahoma"/>
            <family val="2"/>
          </rPr>
          <t>Author:</t>
        </r>
        <r>
          <rPr>
            <sz val="9"/>
            <color indexed="81"/>
            <rFont val="Tahoma"/>
            <family val="2"/>
          </rPr>
          <t xml:space="preserve">
as of 2003
</t>
        </r>
      </text>
    </comment>
    <comment ref="AA14" authorId="0" shapeId="0" xr:uid="{00000000-0006-0000-0400-000046000000}">
      <text>
        <r>
          <rPr>
            <b/>
            <sz val="9"/>
            <color indexed="81"/>
            <rFont val="Tahoma"/>
            <family val="2"/>
          </rPr>
          <t>Author:</t>
        </r>
        <r>
          <rPr>
            <sz val="9"/>
            <color indexed="81"/>
            <rFont val="Tahoma"/>
            <family val="2"/>
          </rPr>
          <t xml:space="preserve">
as of 2003
</t>
        </r>
      </text>
    </comment>
    <comment ref="AD14" authorId="0" shapeId="0" xr:uid="{00000000-0006-0000-0400-000047000000}">
      <text>
        <r>
          <rPr>
            <b/>
            <sz val="9"/>
            <color indexed="81"/>
            <rFont val="Tahoma"/>
            <family val="2"/>
          </rPr>
          <t>Author:</t>
        </r>
        <r>
          <rPr>
            <sz val="9"/>
            <color indexed="81"/>
            <rFont val="Tahoma"/>
            <family val="2"/>
          </rPr>
          <t xml:space="preserve">
as of 2003
</t>
        </r>
      </text>
    </comment>
    <comment ref="AE14" authorId="0" shapeId="0" xr:uid="{00000000-0006-0000-0400-000048000000}">
      <text>
        <r>
          <rPr>
            <b/>
            <sz val="9"/>
            <color indexed="81"/>
            <rFont val="Tahoma"/>
            <family val="2"/>
          </rPr>
          <t>Author:</t>
        </r>
        <r>
          <rPr>
            <sz val="9"/>
            <color indexed="81"/>
            <rFont val="Tahoma"/>
            <family val="2"/>
          </rPr>
          <t xml:space="preserve">
as of 2003
</t>
        </r>
      </text>
    </comment>
    <comment ref="AH14" authorId="0" shapeId="0" xr:uid="{00000000-0006-0000-0400-000049000000}">
      <text>
        <r>
          <rPr>
            <b/>
            <sz val="9"/>
            <color indexed="81"/>
            <rFont val="Tahoma"/>
            <family val="2"/>
          </rPr>
          <t>Author:</t>
        </r>
        <r>
          <rPr>
            <sz val="9"/>
            <color indexed="81"/>
            <rFont val="Tahoma"/>
            <family val="2"/>
          </rPr>
          <t xml:space="preserve">
as of 2003
</t>
        </r>
      </text>
    </comment>
    <comment ref="AK14" authorId="0" shapeId="0" xr:uid="{00000000-0006-0000-0400-00004A000000}">
      <text>
        <r>
          <rPr>
            <b/>
            <sz val="9"/>
            <color indexed="81"/>
            <rFont val="Tahoma"/>
            <family val="2"/>
          </rPr>
          <t>Author:</t>
        </r>
        <r>
          <rPr>
            <sz val="9"/>
            <color indexed="81"/>
            <rFont val="Tahoma"/>
            <family val="2"/>
          </rPr>
          <t xml:space="preserve">
as of 2003
</t>
        </r>
      </text>
    </comment>
    <comment ref="AP14" authorId="0" shapeId="0" xr:uid="{00000000-0006-0000-0400-00004B000000}">
      <text>
        <r>
          <rPr>
            <b/>
            <sz val="9"/>
            <color indexed="81"/>
            <rFont val="Tahoma"/>
            <family val="2"/>
          </rPr>
          <t>Author:</t>
        </r>
        <r>
          <rPr>
            <sz val="9"/>
            <color indexed="81"/>
            <rFont val="Tahoma"/>
            <family val="2"/>
          </rPr>
          <t xml:space="preserve">
as of 2003
</t>
        </r>
      </text>
    </comment>
    <comment ref="AQ14" authorId="0" shapeId="0" xr:uid="{00000000-0006-0000-0400-00004C000000}">
      <text>
        <r>
          <rPr>
            <b/>
            <sz val="9"/>
            <color indexed="81"/>
            <rFont val="Tahoma"/>
            <family val="2"/>
          </rPr>
          <t>Author:</t>
        </r>
        <r>
          <rPr>
            <sz val="9"/>
            <color indexed="81"/>
            <rFont val="Tahoma"/>
            <family val="2"/>
          </rPr>
          <t xml:space="preserve">
as of 2003
</t>
        </r>
      </text>
    </comment>
    <comment ref="AS14" authorId="0" shapeId="0" xr:uid="{00000000-0006-0000-0400-00004D000000}">
      <text>
        <r>
          <rPr>
            <b/>
            <sz val="9"/>
            <color indexed="81"/>
            <rFont val="Tahoma"/>
            <family val="2"/>
          </rPr>
          <t>Author:</t>
        </r>
        <r>
          <rPr>
            <sz val="9"/>
            <color indexed="81"/>
            <rFont val="Tahoma"/>
            <family val="2"/>
          </rPr>
          <t xml:space="preserve">
as of 2003
</t>
        </r>
      </text>
    </comment>
    <comment ref="AW14" authorId="0" shapeId="0" xr:uid="{00000000-0006-0000-0400-00004E000000}">
      <text>
        <r>
          <rPr>
            <b/>
            <sz val="9"/>
            <color indexed="81"/>
            <rFont val="Tahoma"/>
            <family val="2"/>
          </rPr>
          <t>Author:</t>
        </r>
        <r>
          <rPr>
            <sz val="9"/>
            <color indexed="81"/>
            <rFont val="Tahoma"/>
            <family val="2"/>
          </rPr>
          <t xml:space="preserve">
as of 2003
</t>
        </r>
      </text>
    </comment>
    <comment ref="AY14" authorId="0" shapeId="0" xr:uid="{00000000-0006-0000-0400-00004F000000}">
      <text>
        <r>
          <rPr>
            <b/>
            <sz val="9"/>
            <color indexed="81"/>
            <rFont val="Tahoma"/>
            <family val="2"/>
          </rPr>
          <t>Author:</t>
        </r>
        <r>
          <rPr>
            <sz val="9"/>
            <color indexed="81"/>
            <rFont val="Tahoma"/>
            <family val="2"/>
          </rPr>
          <t xml:space="preserve">
as of 2003
</t>
        </r>
      </text>
    </comment>
    <comment ref="AZ14" authorId="0" shapeId="0" xr:uid="{00000000-0006-0000-0400-000050000000}">
      <text>
        <r>
          <rPr>
            <b/>
            <sz val="9"/>
            <color indexed="81"/>
            <rFont val="Tahoma"/>
            <family val="2"/>
          </rPr>
          <t>Author:</t>
        </r>
        <r>
          <rPr>
            <sz val="9"/>
            <color indexed="81"/>
            <rFont val="Tahoma"/>
            <family val="2"/>
          </rPr>
          <t xml:space="preserve">
as of 2003
</t>
        </r>
      </text>
    </comment>
    <comment ref="BA14" authorId="0" shapeId="0" xr:uid="{00000000-0006-0000-0400-000051000000}">
      <text>
        <r>
          <rPr>
            <b/>
            <sz val="9"/>
            <color indexed="81"/>
            <rFont val="Tahoma"/>
            <family val="2"/>
          </rPr>
          <t>Author:</t>
        </r>
        <r>
          <rPr>
            <sz val="9"/>
            <color indexed="81"/>
            <rFont val="Tahoma"/>
            <family val="2"/>
          </rPr>
          <t xml:space="preserve">
as of 2003
</t>
        </r>
      </text>
    </comment>
    <comment ref="BD14" authorId="0" shapeId="0" xr:uid="{00000000-0006-0000-0400-000052000000}">
      <text>
        <r>
          <rPr>
            <b/>
            <sz val="9"/>
            <color indexed="81"/>
            <rFont val="Tahoma"/>
            <family val="2"/>
          </rPr>
          <t>Author:</t>
        </r>
        <r>
          <rPr>
            <sz val="9"/>
            <color indexed="81"/>
            <rFont val="Tahoma"/>
            <family val="2"/>
          </rPr>
          <t xml:space="preserve">
as of 2003
</t>
        </r>
      </text>
    </comment>
    <comment ref="BE14" authorId="0" shapeId="0" xr:uid="{00000000-0006-0000-0400-000053000000}">
      <text>
        <r>
          <rPr>
            <b/>
            <sz val="9"/>
            <color indexed="81"/>
            <rFont val="Tahoma"/>
            <family val="2"/>
          </rPr>
          <t>Author:</t>
        </r>
        <r>
          <rPr>
            <sz val="9"/>
            <color indexed="81"/>
            <rFont val="Tahoma"/>
            <family val="2"/>
          </rPr>
          <t xml:space="preserve">
as of 2003
</t>
        </r>
      </text>
    </comment>
    <comment ref="BI14" authorId="0" shapeId="0" xr:uid="{00000000-0006-0000-0400-000054000000}">
      <text>
        <r>
          <rPr>
            <b/>
            <sz val="9"/>
            <color indexed="81"/>
            <rFont val="Tahoma"/>
            <family val="2"/>
          </rPr>
          <t>Author:</t>
        </r>
        <r>
          <rPr>
            <sz val="9"/>
            <color indexed="81"/>
            <rFont val="Tahoma"/>
            <family val="2"/>
          </rPr>
          <t xml:space="preserve">
as of 2003
</t>
        </r>
      </text>
    </comment>
    <comment ref="BJ14" authorId="0" shapeId="0" xr:uid="{00000000-0006-0000-0400-000055000000}">
      <text>
        <r>
          <rPr>
            <b/>
            <sz val="9"/>
            <color indexed="81"/>
            <rFont val="Tahoma"/>
            <family val="2"/>
          </rPr>
          <t>Author:</t>
        </r>
        <r>
          <rPr>
            <sz val="9"/>
            <color indexed="81"/>
            <rFont val="Tahoma"/>
            <family val="2"/>
          </rPr>
          <t xml:space="preserve">
as of 2003
</t>
        </r>
      </text>
    </comment>
    <comment ref="BK14" authorId="0" shapeId="0" xr:uid="{00000000-0006-0000-0400-000056000000}">
      <text>
        <r>
          <rPr>
            <b/>
            <sz val="9"/>
            <color indexed="81"/>
            <rFont val="Tahoma"/>
            <family val="2"/>
          </rPr>
          <t>Author:</t>
        </r>
        <r>
          <rPr>
            <sz val="9"/>
            <color indexed="81"/>
            <rFont val="Tahoma"/>
            <family val="2"/>
          </rPr>
          <t xml:space="preserve">
as of 2003</t>
        </r>
      </text>
    </comment>
    <comment ref="H15" authorId="0" shapeId="0" xr:uid="{00000000-0006-0000-0400-000057000000}">
      <text>
        <r>
          <rPr>
            <b/>
            <sz val="8"/>
            <color indexed="81"/>
            <rFont val="Tahoma"/>
            <family val="2"/>
          </rPr>
          <t>Author:</t>
        </r>
        <r>
          <rPr>
            <sz val="8"/>
            <color indexed="81"/>
            <rFont val="Tahoma"/>
            <family val="2"/>
          </rPr>
          <t xml:space="preserve">
Explicit DI introduced in 2001</t>
        </r>
      </text>
    </comment>
    <comment ref="I15" authorId="0" shapeId="0" xr:uid="{00000000-0006-0000-0400-000058000000}">
      <text>
        <r>
          <rPr>
            <b/>
            <sz val="8"/>
            <color indexed="81"/>
            <rFont val="Tahoma"/>
            <family val="2"/>
          </rPr>
          <t>Author:</t>
        </r>
        <r>
          <rPr>
            <sz val="8"/>
            <color indexed="81"/>
            <rFont val="Tahoma"/>
            <family val="2"/>
          </rPr>
          <t xml:space="preserve">
Explicit DI introduced in 1995 with coverage limit of Reais 20000</t>
        </r>
      </text>
    </comment>
    <comment ref="J15" authorId="0" shapeId="0" xr:uid="{00000000-0006-0000-0400-000059000000}">
      <text>
        <r>
          <rPr>
            <b/>
            <sz val="8"/>
            <color indexed="81"/>
            <rFont val="Tahoma"/>
            <family val="2"/>
          </rPr>
          <t>Author:</t>
        </r>
        <r>
          <rPr>
            <sz val="8"/>
            <color indexed="81"/>
            <rFont val="Tahoma"/>
            <family val="2"/>
          </rPr>
          <t xml:space="preserve">
Explicit DI introduced in 1995 with coverage limit of Reais 20000</t>
        </r>
      </text>
    </comment>
    <comment ref="L15" authorId="0" shapeId="0" xr:uid="{00000000-0006-0000-0400-00005A00000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15" authorId="0" shapeId="0" xr:uid="{00000000-0006-0000-0400-00005B00000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U15" authorId="0" shapeId="0" xr:uid="{00000000-0006-0000-0400-00005C000000}">
      <text>
        <r>
          <rPr>
            <b/>
            <sz val="8"/>
            <color indexed="81"/>
            <rFont val="Tahoma"/>
            <family val="2"/>
          </rPr>
          <t>Author:</t>
        </r>
        <r>
          <rPr>
            <sz val="8"/>
            <color indexed="81"/>
            <rFont val="Tahoma"/>
            <family val="2"/>
          </rPr>
          <t xml:space="preserve">
Explicit DI introduced in 1998 with coverage limit of EKK 20000</t>
        </r>
      </text>
    </comment>
    <comment ref="AC15" authorId="0" shapeId="0" xr:uid="{00000000-0006-0000-0400-00005D000000}">
      <text>
        <r>
          <rPr>
            <b/>
            <sz val="8"/>
            <color indexed="81"/>
            <rFont val="Tahoma"/>
            <family val="2"/>
          </rPr>
          <t>Author:</t>
        </r>
        <r>
          <rPr>
            <sz val="8"/>
            <color indexed="81"/>
            <rFont val="Tahoma"/>
            <family val="2"/>
          </rPr>
          <t xml:space="preserve">
Explicit DI (blanket guarantee) introduced in 1998</t>
        </r>
      </text>
    </comment>
    <comment ref="AF15" authorId="0" shapeId="0" xr:uid="{00000000-0006-0000-0400-00005E000000}">
      <text>
        <r>
          <rPr>
            <b/>
            <sz val="8"/>
            <color indexed="81"/>
            <rFont val="Tahoma"/>
            <family val="2"/>
          </rPr>
          <t>Author:</t>
        </r>
        <r>
          <rPr>
            <sz val="8"/>
            <color indexed="81"/>
            <rFont val="Tahoma"/>
            <family val="2"/>
          </rPr>
          <t xml:space="preserve">
Explicit DI introduced in 1998 with coverage limit of J$ 200000</t>
        </r>
      </text>
    </comment>
    <comment ref="AJ15" authorId="0" shapeId="0" xr:uid="{00000000-0006-0000-0400-00005F000000}">
      <text>
        <r>
          <rPr>
            <b/>
            <sz val="8"/>
            <color indexed="81"/>
            <rFont val="Tahoma"/>
            <family val="2"/>
          </rPr>
          <t>Author:</t>
        </r>
        <r>
          <rPr>
            <sz val="8"/>
            <color indexed="81"/>
            <rFont val="Tahoma"/>
            <family val="2"/>
          </rPr>
          <t xml:space="preserve">
Explicit DI introduced in 1998 with coverage limit of 500 Lat</t>
        </r>
      </text>
    </comment>
    <comment ref="AL15" authorId="0" shapeId="0" xr:uid="{00000000-0006-0000-0400-000060000000}">
      <text>
        <r>
          <rPr>
            <b/>
            <sz val="8"/>
            <color indexed="81"/>
            <rFont val="Tahoma"/>
            <family val="2"/>
          </rPr>
          <t>Author:</t>
        </r>
        <r>
          <rPr>
            <sz val="8"/>
            <color indexed="81"/>
            <rFont val="Tahoma"/>
            <family val="2"/>
          </rPr>
          <t xml:space="preserve">
Explicit DI introduced in 1996 with coverage limit of LTL 45000</t>
        </r>
      </text>
    </comment>
    <comment ref="AN15" authorId="0" shapeId="0" xr:uid="{00000000-0006-0000-0400-000061000000}">
      <text>
        <r>
          <rPr>
            <b/>
            <sz val="8"/>
            <color indexed="81"/>
            <rFont val="Tahoma"/>
            <family val="2"/>
          </rPr>
          <t>Author:</t>
        </r>
        <r>
          <rPr>
            <sz val="8"/>
            <color indexed="81"/>
            <rFont val="Tahoma"/>
            <family val="2"/>
          </rPr>
          <t xml:space="preserve">
Explicit DI (blanket guarantee) introduced in 1998</t>
        </r>
      </text>
    </comment>
    <comment ref="AR15" authorId="0" shapeId="0" xr:uid="{00000000-0006-0000-0400-00006200000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U15" authorId="0" shapeId="0" xr:uid="{00000000-0006-0000-0400-000063000000}">
      <text>
        <r>
          <rPr>
            <b/>
            <sz val="8"/>
            <color indexed="81"/>
            <rFont val="Tahoma"/>
            <family val="2"/>
          </rPr>
          <t>Author:</t>
        </r>
        <r>
          <rPr>
            <sz val="8"/>
            <color indexed="81"/>
            <rFont val="Tahoma"/>
            <family val="2"/>
          </rPr>
          <t xml:space="preserve">
Explicit DI introduced in 2003 with coverage limit of 64207500 in local currency</t>
        </r>
      </text>
    </comment>
    <comment ref="AX15" authorId="0" shapeId="0" xr:uid="{00000000-0006-0000-0400-000064000000}">
      <text>
        <r>
          <rPr>
            <b/>
            <sz val="8"/>
            <color indexed="81"/>
            <rFont val="Tahoma"/>
            <family val="2"/>
          </rPr>
          <t>Author:</t>
        </r>
        <r>
          <rPr>
            <sz val="8"/>
            <color indexed="81"/>
            <rFont val="Tahoma"/>
            <family val="2"/>
          </rPr>
          <t xml:space="preserve">
Explicit DI introduced in 20003 with coverage limit of 100000 Rubles</t>
        </r>
      </text>
    </comment>
    <comment ref="BC15" authorId="0" shapeId="0" xr:uid="{00000000-0006-0000-0400-000065000000}">
      <text>
        <r>
          <rPr>
            <b/>
            <sz val="8"/>
            <color indexed="81"/>
            <rFont val="Tahoma"/>
            <family val="2"/>
          </rPr>
          <t>Author:</t>
        </r>
        <r>
          <rPr>
            <sz val="8"/>
            <color indexed="81"/>
            <rFont val="Tahoma"/>
            <family val="2"/>
          </rPr>
          <t xml:space="preserve">
Explicit DI introduced in 1996 with coverage limit of SEK 250000.</t>
        </r>
      </text>
    </comment>
    <comment ref="BF15" authorId="0" shapeId="0" xr:uid="{00000000-0006-0000-0400-000066000000}">
      <text>
        <r>
          <rPr>
            <b/>
            <sz val="10"/>
            <color indexed="81"/>
            <rFont val="Tahoma"/>
            <family val="2"/>
          </rPr>
          <t>Author:</t>
        </r>
        <r>
          <rPr>
            <sz val="10"/>
            <color indexed="81"/>
            <rFont val="Tahoma"/>
            <family val="2"/>
          </rPr>
          <t xml:space="preserve">
limited insurance introduced in 2004</t>
        </r>
      </text>
    </comment>
    <comment ref="BL15" authorId="0" shapeId="0" xr:uid="{00000000-0006-0000-0400-00006700000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N15" authorId="0" shapeId="0" xr:uid="{00000000-0006-0000-0400-000068000000}">
      <text>
        <r>
          <rPr>
            <b/>
            <sz val="8"/>
            <color indexed="81"/>
            <rFont val="Tahoma"/>
            <family val="2"/>
          </rPr>
          <t>Author:</t>
        </r>
        <r>
          <rPr>
            <sz val="8"/>
            <color indexed="81"/>
            <rFont val="Tahoma"/>
            <family val="2"/>
          </rPr>
          <t xml:space="preserve">
Explicit DI was introduced in 2000 with a coverage limit of 30000000</t>
        </r>
      </text>
    </comment>
    <comment ref="S16" authorId="0" shapeId="0" xr:uid="{00000000-0006-0000-0400-00006900000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17" authorId="0" shapeId="0" xr:uid="{00000000-0006-0000-0400-00006A000000}">
      <text>
        <r>
          <rPr>
            <b/>
            <sz val="8"/>
            <color indexed="81"/>
            <rFont val="Tahoma"/>
            <family val="2"/>
          </rPr>
          <t>Author:</t>
        </r>
        <r>
          <rPr>
            <sz val="8"/>
            <color indexed="81"/>
            <rFont val="Tahoma"/>
            <family val="2"/>
          </rPr>
          <t xml:space="preserve">
Full coverage for the first 1 million pesos and 90% thereafter</t>
        </r>
      </text>
    </comment>
    <comment ref="C17" authorId="0" shapeId="0" xr:uid="{00000000-0006-0000-0400-00006B000000}">
      <text>
        <r>
          <rPr>
            <b/>
            <sz val="8"/>
            <color indexed="81"/>
            <rFont val="Tahoma"/>
            <family val="2"/>
          </rPr>
          <t>Author:</t>
        </r>
        <r>
          <rPr>
            <sz val="8"/>
            <color indexed="81"/>
            <rFont val="Tahoma"/>
            <family val="2"/>
          </rPr>
          <t xml:space="preserve">
Full coverage for the first 1 million pesos and 90% thereafter</t>
        </r>
      </text>
    </comment>
    <comment ref="P17" authorId="0" shapeId="0" xr:uid="{00000000-0006-0000-0400-00006C00000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17" authorId="0" shapeId="0" xr:uid="{00000000-0006-0000-0400-00006D000000}">
      <text>
        <r>
          <rPr>
            <b/>
            <sz val="10"/>
            <color indexed="81"/>
            <rFont val="Tahoma"/>
            <family val="2"/>
          </rPr>
          <t>Author:</t>
        </r>
        <r>
          <rPr>
            <sz val="10"/>
            <color indexed="81"/>
            <rFont val="Tahoma"/>
            <family val="2"/>
          </rPr>
          <t xml:space="preserve">
Co-insurance, coverage covered 80% of deposits up to this amount.</t>
        </r>
      </text>
    </comment>
    <comment ref="T17" authorId="0" shapeId="0" xr:uid="{00000000-0006-0000-0400-00006E000000}">
      <text>
        <r>
          <rPr>
            <b/>
            <sz val="8"/>
            <color indexed="81"/>
            <rFont val="Tahoma"/>
            <family val="2"/>
          </rPr>
          <t>Author:</t>
        </r>
        <r>
          <rPr>
            <sz val="8"/>
            <color indexed="81"/>
            <rFont val="Tahoma"/>
            <family val="2"/>
          </rPr>
          <t xml:space="preserve">
Full coverage later in year</t>
        </r>
      </text>
    </comment>
    <comment ref="AG17" authorId="0" shapeId="0" xr:uid="{00000000-0006-0000-0400-00006F000000}">
      <text>
        <r>
          <rPr>
            <b/>
            <sz val="8"/>
            <color indexed="81"/>
            <rFont val="Tahoma"/>
            <family val="2"/>
          </rPr>
          <t>Author:</t>
        </r>
        <r>
          <rPr>
            <sz val="8"/>
            <color indexed="81"/>
            <rFont val="Tahoma"/>
            <family val="2"/>
          </rPr>
          <t xml:space="preserve">
Full guarantee introduced in 1996</t>
        </r>
      </text>
    </comment>
    <comment ref="AI17" authorId="0" shapeId="0" xr:uid="{00000000-0006-0000-0400-000070000000}">
      <text>
        <r>
          <rPr>
            <b/>
            <sz val="8"/>
            <color indexed="81"/>
            <rFont val="Tahoma"/>
            <family val="2"/>
          </rPr>
          <t>Author:</t>
        </r>
        <r>
          <rPr>
            <sz val="8"/>
            <color indexed="81"/>
            <rFont val="Tahoma"/>
            <family val="2"/>
          </rPr>
          <t xml:space="preserve">
Full guarantee introduced in 1997</t>
        </r>
      </text>
    </comment>
    <comment ref="AO17" authorId="0" shapeId="0" xr:uid="{00000000-0006-0000-0400-000071000000}">
      <text>
        <r>
          <rPr>
            <b/>
            <sz val="10"/>
            <color indexed="81"/>
            <rFont val="Tahoma"/>
            <family val="2"/>
          </rPr>
          <t>Author:</t>
        </r>
        <r>
          <rPr>
            <sz val="10"/>
            <color indexed="81"/>
            <rFont val="Tahoma"/>
            <family val="2"/>
          </rPr>
          <t xml:space="preserve">
it became full in 1993, but it was limited in 1986</t>
        </r>
      </text>
    </comment>
    <comment ref="BG17" authorId="0" shapeId="0" xr:uid="{00000000-0006-0000-0400-000072000000}">
      <text>
        <r>
          <rPr>
            <b/>
            <sz val="8"/>
            <color indexed="81"/>
            <rFont val="Tahoma"/>
            <family val="2"/>
          </rPr>
          <t>Author:</t>
        </r>
        <r>
          <rPr>
            <sz val="8"/>
            <color indexed="81"/>
            <rFont val="Tahoma"/>
            <family val="2"/>
          </rPr>
          <t xml:space="preserve">
Blanket guarantee introduced in 1995; reinstated in 2000.</t>
        </r>
      </text>
    </comment>
    <comment ref="U22" authorId="0" shapeId="0" xr:uid="{00000000-0006-0000-0400-000073000000}">
      <text>
        <r>
          <rPr>
            <b/>
            <sz val="10"/>
            <color indexed="81"/>
            <rFont val="Tahoma"/>
            <family val="2"/>
          </rPr>
          <t>Author:</t>
        </r>
        <r>
          <rPr>
            <sz val="10"/>
            <color indexed="81"/>
            <rFont val="Tahoma"/>
            <family val="2"/>
          </rPr>
          <t xml:space="preserve">
No generalized freeze, although three problem banks delayed payments for 3 weeks.</t>
        </r>
      </text>
    </comment>
    <comment ref="Y22" authorId="0" shapeId="0" xr:uid="{00000000-0006-0000-0400-00007400000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X22" authorId="0" shapeId="0" xr:uid="{00000000-0006-0000-0400-000075000000}">
      <text>
        <r>
          <rPr>
            <b/>
            <sz val="10"/>
            <color indexed="81"/>
            <rFont val="Tahoma"/>
            <family val="2"/>
          </rPr>
          <t>Author:</t>
        </r>
        <r>
          <rPr>
            <sz val="10"/>
            <color indexed="81"/>
            <rFont val="Tahoma"/>
            <family val="2"/>
          </rPr>
          <t xml:space="preserve">
Imposition of capital controls and foreign exchange restrictions. </t>
        </r>
      </text>
    </comment>
    <comment ref="BM22" authorId="0" shapeId="0" xr:uid="{00000000-0006-0000-0400-00007600000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23" authorId="0" shapeId="0" xr:uid="{00000000-0006-0000-0400-000077000000}">
      <text>
        <r>
          <rPr>
            <b/>
            <sz val="8"/>
            <color indexed="81"/>
            <rFont val="Tahoma"/>
            <family val="2"/>
          </rPr>
          <t>Fabian Valencia:</t>
        </r>
        <r>
          <rPr>
            <sz val="8"/>
            <color indexed="81"/>
            <rFont val="Tahoma"/>
            <family val="2"/>
          </rPr>
          <t xml:space="preserve">
12/28/1989.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E23" authorId="0" shapeId="0" xr:uid="{00000000-0006-0000-0400-000078000000}">
      <text>
        <r>
          <rPr>
            <b/>
            <sz val="8"/>
            <color indexed="81"/>
            <rFont val="Tahoma"/>
            <family val="2"/>
          </rPr>
          <t>Fabian Valencia:</t>
        </r>
        <r>
          <rPr>
            <sz val="8"/>
            <color indexed="81"/>
            <rFont val="Tahoma"/>
            <family val="2"/>
          </rPr>
          <t xml:space="preserve">
12/3/2001</t>
        </r>
      </text>
    </comment>
    <comment ref="I23" authorId="0" shapeId="0" xr:uid="{00000000-0006-0000-0400-000079000000}">
      <text>
        <r>
          <rPr>
            <b/>
            <sz val="8"/>
            <color indexed="81"/>
            <rFont val="Tahoma"/>
            <family val="2"/>
          </rPr>
          <t>Fabian Valencia:</t>
        </r>
        <r>
          <rPr>
            <sz val="8"/>
            <color indexed="81"/>
            <rFont val="Tahoma"/>
            <family val="2"/>
          </rPr>
          <t xml:space="preserve">
3/1/1990</t>
        </r>
      </text>
    </comment>
    <comment ref="T23" authorId="0" shapeId="0" xr:uid="{00000000-0006-0000-0400-00007A000000}">
      <text>
        <r>
          <rPr>
            <b/>
            <sz val="8"/>
            <color indexed="81"/>
            <rFont val="Tahoma"/>
            <family val="2"/>
          </rPr>
          <t>Fabian Valencia:</t>
        </r>
        <r>
          <rPr>
            <sz val="8"/>
            <color indexed="81"/>
            <rFont val="Tahoma"/>
            <family val="2"/>
          </rPr>
          <t xml:space="preserve">
3/12/1999</t>
        </r>
      </text>
    </comment>
    <comment ref="BI23" authorId="0" shapeId="0" xr:uid="{00000000-0006-0000-0400-00007B000000}">
      <text>
        <r>
          <rPr>
            <b/>
            <sz val="9"/>
            <color indexed="81"/>
            <rFont val="Tahoma"/>
            <family val="2"/>
          </rPr>
          <t>Author:</t>
        </r>
        <r>
          <rPr>
            <sz val="9"/>
            <color indexed="81"/>
            <rFont val="Tahoma"/>
            <family val="2"/>
          </rPr>
          <t xml:space="preserve">
Limitis on early withdrawal of time deposits in fall 2008</t>
        </r>
      </text>
    </comment>
    <comment ref="BL23" authorId="0" shapeId="0" xr:uid="{00000000-0006-0000-0400-00007C000000}">
      <text>
        <r>
          <rPr>
            <b/>
            <sz val="8"/>
            <color indexed="81"/>
            <rFont val="Tahoma"/>
            <family val="2"/>
          </rPr>
          <t>Fabian Valencia</t>
        </r>
        <r>
          <rPr>
            <b/>
            <sz val="8"/>
            <color indexed="81"/>
            <rFont val="Tahoma"/>
            <family val="2"/>
          </rPr>
          <t>:</t>
        </r>
        <r>
          <rPr>
            <sz val="8"/>
            <color indexed="81"/>
            <rFont val="Tahoma"/>
            <family val="2"/>
          </rPr>
          <t xml:space="preserve">
8/5/2002</t>
        </r>
      </text>
    </comment>
    <comment ref="C24" authorId="0" shapeId="0" xr:uid="{00000000-0006-0000-0400-00007D000000}">
      <text>
        <r>
          <rPr>
            <b/>
            <sz val="8"/>
            <color indexed="81"/>
            <rFont val="Tahoma"/>
            <family val="2"/>
          </rPr>
          <t>Fabian Valencia:</t>
        </r>
        <r>
          <rPr>
            <sz val="8"/>
            <color indexed="81"/>
            <rFont val="Tahoma"/>
            <family val="2"/>
          </rPr>
          <t xml:space="preserve">
10 years, with quarterly payments</t>
        </r>
      </text>
    </comment>
    <comment ref="E24" authorId="0" shapeId="0" xr:uid="{00000000-0006-0000-0400-00007E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24" authorId="0" shapeId="0" xr:uid="{00000000-0006-0000-0400-00007F00000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T24" authorId="0" shapeId="0" xr:uid="{00000000-0006-0000-0400-000080000000}">
      <text>
        <r>
          <rPr>
            <b/>
            <sz val="8"/>
            <color indexed="81"/>
            <rFont val="Tahoma"/>
            <family val="2"/>
          </rPr>
          <t>Fabian Valencia:</t>
        </r>
        <r>
          <rPr>
            <sz val="8"/>
            <color indexed="81"/>
            <rFont val="Tahoma"/>
            <family val="2"/>
          </rPr>
          <t xml:space="preserve">
for savings and checking accounts 6 months, and 1 year for the rest</t>
        </r>
      </text>
    </comment>
    <comment ref="BL24" authorId="0" shapeId="0" xr:uid="{00000000-0006-0000-0400-000081000000}">
      <text>
        <r>
          <rPr>
            <b/>
            <sz val="8"/>
            <color indexed="81"/>
            <rFont val="Tahoma"/>
            <family val="2"/>
          </rPr>
          <t>Fabian Valencia:</t>
        </r>
        <r>
          <rPr>
            <sz val="8"/>
            <color indexed="81"/>
            <rFont val="Tahoma"/>
            <family val="2"/>
          </rPr>
          <t xml:space="preserve">
Deposits reprogrammed over a 3-year horizon</t>
        </r>
      </text>
    </comment>
    <comment ref="C25" authorId="0" shapeId="0" xr:uid="{00000000-0006-0000-0400-000082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25" authorId="0" shapeId="0" xr:uid="{00000000-0006-0000-0400-000083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25" authorId="0" shapeId="0" xr:uid="{00000000-0006-0000-0400-000084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T25" authorId="0" shapeId="0" xr:uid="{00000000-0006-0000-0400-000085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L25" authorId="0" shapeId="0" xr:uid="{00000000-0006-0000-0400-000086000000}">
      <text>
        <r>
          <rPr>
            <b/>
            <sz val="8"/>
            <color indexed="81"/>
            <rFont val="Tahoma"/>
            <family val="2"/>
          </rPr>
          <t>Fabian Valencia:</t>
        </r>
        <r>
          <rPr>
            <sz val="8"/>
            <color indexed="81"/>
            <rFont val="Tahoma"/>
            <family val="2"/>
          </rPr>
          <t xml:space="preserve">
Only dollar time deposits at public banks</t>
        </r>
      </text>
    </comment>
    <comment ref="C26" authorId="0" shapeId="0" xr:uid="{00000000-0006-0000-0400-000087000000}">
      <text>
        <r>
          <rPr>
            <b/>
            <sz val="10"/>
            <color indexed="81"/>
            <rFont val="Tahoma"/>
            <family val="2"/>
          </rPr>
          <t>Author:</t>
        </r>
        <r>
          <rPr>
            <sz val="10"/>
            <color indexed="81"/>
            <rFont val="Tahoma"/>
            <family val="2"/>
          </rPr>
          <t xml:space="preserve">
during the first half of 1989, there were 8 bank holidays and 12 exchange holidays.</t>
        </r>
      </text>
    </comment>
    <comment ref="C27" authorId="0" shapeId="0" xr:uid="{00000000-0006-0000-0400-000088000000}">
      <text>
        <r>
          <rPr>
            <b/>
            <sz val="8"/>
            <color indexed="81"/>
            <rFont val="Tahoma"/>
            <family val="2"/>
          </rPr>
          <t>Fabian Valencia:</t>
        </r>
        <r>
          <rPr>
            <sz val="8"/>
            <color indexed="81"/>
            <rFont val="Tahoma"/>
            <family val="2"/>
          </rPr>
          <t xml:space="preserve">
1/1/1990</t>
        </r>
      </text>
    </comment>
    <comment ref="E27" authorId="0" shapeId="0" xr:uid="{00000000-0006-0000-0400-000089000000}">
      <text>
        <r>
          <rPr>
            <b/>
            <sz val="8"/>
            <color indexed="81"/>
            <rFont val="Tahoma"/>
            <family val="2"/>
          </rPr>
          <t>Fabian Valencia:</t>
        </r>
        <r>
          <rPr>
            <sz val="8"/>
            <color indexed="81"/>
            <rFont val="Tahoma"/>
            <family val="2"/>
          </rPr>
          <t xml:space="preserve">
12/31/2001</t>
        </r>
      </text>
    </comment>
    <comment ref="T27" authorId="0" shapeId="0" xr:uid="{00000000-0006-0000-0400-00008A000000}">
      <text>
        <r>
          <rPr>
            <b/>
            <sz val="8"/>
            <color indexed="81"/>
            <rFont val="Tahoma"/>
            <family val="2"/>
          </rPr>
          <t>Fabian Valencia:</t>
        </r>
        <r>
          <rPr>
            <sz val="8"/>
            <color indexed="81"/>
            <rFont val="Tahoma"/>
            <family val="2"/>
          </rPr>
          <t xml:space="preserve">
3/8/1999</t>
        </r>
      </text>
    </comment>
    <comment ref="BL27" authorId="0" shapeId="0" xr:uid="{00000000-0006-0000-0400-00008B000000}">
      <text>
        <r>
          <rPr>
            <b/>
            <sz val="8"/>
            <color indexed="81"/>
            <rFont val="Tahoma"/>
            <family val="2"/>
          </rPr>
          <t>Fabian Valencia:</t>
        </r>
        <r>
          <rPr>
            <sz val="8"/>
            <color indexed="81"/>
            <rFont val="Tahoma"/>
            <family val="2"/>
          </rPr>
          <t xml:space="preserve">
4/30/2002</t>
        </r>
      </text>
    </comment>
    <comment ref="B31" authorId="0" shapeId="0" xr:uid="{00000000-0006-0000-0400-00008C00000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31" authorId="0" shapeId="0" xr:uid="{00000000-0006-0000-0400-00008D00000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31" authorId="0" shapeId="0" xr:uid="{00000000-0006-0000-0400-00008E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S31" authorId="0" shapeId="0" xr:uid="{00000000-0006-0000-0400-00008F00000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U31" authorId="0" shapeId="0" xr:uid="{00000000-0006-0000-0400-000090000000}">
      <text>
        <r>
          <rPr>
            <b/>
            <sz val="10"/>
            <color indexed="81"/>
            <rFont val="Tahoma"/>
            <family val="2"/>
          </rPr>
          <t>Author:</t>
        </r>
        <r>
          <rPr>
            <sz val="10"/>
            <color indexed="81"/>
            <rFont val="Tahoma"/>
            <family val="2"/>
          </rPr>
          <t xml:space="preserve">
Although depositors of Social Bank were fully protected</t>
        </r>
      </text>
    </comment>
    <comment ref="AL31" authorId="0" shapeId="0" xr:uid="{00000000-0006-0000-0400-00009100000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R31" authorId="0" shapeId="0" xr:uid="{00000000-0006-0000-0400-00009200000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T31" authorId="0" shapeId="0" xr:uid="{00000000-0006-0000-0400-00009300000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X31" authorId="0" shapeId="0" xr:uid="{00000000-0006-0000-0400-00009400000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V32" authorId="0" shapeId="0" xr:uid="{00000000-0006-0000-0400-00009500000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F32" authorId="0" shapeId="0" xr:uid="{00000000-0006-0000-0400-00009600000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G32" authorId="0" shapeId="0" xr:uid="{00000000-0006-0000-0400-000097000000}">
      <text>
        <r>
          <rPr>
            <b/>
            <sz val="10"/>
            <color indexed="81"/>
            <rFont val="Tahoma"/>
            <family val="2"/>
          </rPr>
          <t>Author:</t>
        </r>
        <r>
          <rPr>
            <sz val="10"/>
            <color indexed="81"/>
            <rFont val="Tahoma"/>
            <family val="2"/>
          </rPr>
          <t xml:space="preserve">
A blanket guarantee was formally announced in Nov/97. However, a reformed to the deposit insurance law eliminated the "payoff" cost limit, which contrained how much the deposit insurance fund could contribute in the resolution of a failed institution to faciliate an orderly resolution.</t>
        </r>
      </text>
    </comment>
    <comment ref="AI32" authorId="0" shapeId="0" xr:uid="{00000000-0006-0000-0400-000098000000}">
      <text>
        <r>
          <rPr>
            <b/>
            <sz val="8"/>
            <color indexed="81"/>
            <rFont val="Tahoma"/>
            <family val="2"/>
          </rPr>
          <t>Author:</t>
        </r>
        <r>
          <rPr>
            <sz val="8"/>
            <color indexed="81"/>
            <rFont val="Tahoma"/>
            <family val="2"/>
          </rPr>
          <t xml:space="preserve">
Aug-25 1997 (external liabilities)  Nov 1997 (deposits)</t>
        </r>
      </text>
    </comment>
    <comment ref="AO32" authorId="0" shapeId="0" xr:uid="{00000000-0006-0000-0400-00009900000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F32" authorId="0" shapeId="0" xr:uid="{00000000-0006-0000-0400-00009A000000}">
      <text>
        <r>
          <rPr>
            <b/>
            <sz val="8"/>
            <color indexed="81"/>
            <rFont val="Tahoma"/>
            <family val="2"/>
          </rPr>
          <t>Fabian Valencia:</t>
        </r>
        <r>
          <rPr>
            <sz val="8"/>
            <color indexed="81"/>
            <rFont val="Tahoma"/>
            <family val="2"/>
          </rPr>
          <t xml:space="preserve">
July-97 for fin. Companies, and Aug-97 for banks</t>
        </r>
      </text>
    </comment>
    <comment ref="BG32" authorId="0" shapeId="0" xr:uid="{00000000-0006-0000-0400-00009B00000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C33" authorId="0" shapeId="0" xr:uid="{00000000-0006-0000-0400-00009C000000}">
      <text>
        <r>
          <rPr>
            <b/>
            <sz val="8"/>
            <color indexed="81"/>
            <rFont val="Tahoma"/>
            <family val="2"/>
          </rPr>
          <t>Fabian Valencia:</t>
        </r>
        <r>
          <rPr>
            <sz val="8"/>
            <color indexed="81"/>
            <rFont val="Tahoma"/>
            <family val="2"/>
          </rPr>
          <t xml:space="preserve">
It began to be phased out in July 2005</t>
        </r>
      </text>
    </comment>
    <comment ref="AI33" authorId="0" shapeId="0" xr:uid="{00000000-0006-0000-0400-00009D000000}">
      <text>
        <r>
          <rPr>
            <b/>
            <sz val="8"/>
            <color indexed="81"/>
            <rFont val="Tahoma"/>
            <family val="2"/>
          </rPr>
          <t>Author:</t>
        </r>
        <r>
          <rPr>
            <sz val="8"/>
            <color indexed="81"/>
            <rFont val="Tahoma"/>
            <family val="2"/>
          </rPr>
          <t xml:space="preserve">
end-2000</t>
        </r>
      </text>
    </comment>
    <comment ref="AO33" authorId="0" shapeId="0" xr:uid="{00000000-0006-0000-0400-00009E00000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U33" authorId="0" shapeId="0" xr:uid="{00000000-0006-0000-0400-00009F00000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F33" authorId="0" shapeId="0" xr:uid="{00000000-0006-0000-0400-0000A0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35" authorId="0" shapeId="0" xr:uid="{00000000-0006-0000-0400-0000A1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G35" authorId="0" shapeId="0" xr:uid="{00000000-0006-0000-0400-0000A200000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A38" authorId="0" shapeId="0" xr:uid="{00000000-0006-0000-0400-0000A3000000}">
      <text>
        <r>
          <rPr>
            <b/>
            <sz val="10"/>
            <color indexed="81"/>
            <rFont val="Tahoma"/>
            <family val="2"/>
          </rPr>
          <t>Author:</t>
        </r>
        <r>
          <rPr>
            <sz val="10"/>
            <color indexed="81"/>
            <rFont val="Tahoma"/>
            <family val="2"/>
          </rPr>
          <t xml:space="preserve">
Y=claims from monetary authorities on banks at least doubled with respect to previous year and were greater than 5 % of deposits.</t>
        </r>
      </text>
    </comment>
    <comment ref="B38" authorId="0" shapeId="0" xr:uid="{00000000-0006-0000-0400-0000A4000000}">
      <text>
        <r>
          <rPr>
            <b/>
            <sz val="10"/>
            <color indexed="81"/>
            <rFont val="Tahoma"/>
            <family val="2"/>
          </rPr>
          <t>Author:</t>
        </r>
        <r>
          <rPr>
            <sz val="10"/>
            <color indexed="81"/>
            <rFont val="Tahoma"/>
            <family val="2"/>
          </rPr>
          <t xml:space="preserve">
Source: EBM80/136, SM83/12, SM83/8
The central bank temporarily abandoned the target of domestic expansion by creating an emergency rediscount window. </t>
        </r>
      </text>
    </comment>
    <comment ref="C38" authorId="0" shapeId="0" xr:uid="{00000000-0006-0000-0400-0000A5000000}">
      <text>
        <r>
          <rPr>
            <b/>
            <sz val="10"/>
            <color indexed="81"/>
            <rFont val="Tahoma"/>
            <family val="2"/>
          </rPr>
          <t>Author:</t>
        </r>
        <r>
          <rPr>
            <sz val="10"/>
            <color indexed="81"/>
            <rFont val="Tahoma"/>
            <family val="2"/>
          </rPr>
          <t xml:space="preserve">
Monetary data show a sharp rise in credit to the financial system
despite the tight policy on rediscounts. This reflects both accounting
effects of the debt conversion and the extension of credit to many
provincial and state commercial banks as part of the debt conversion operation.
</t>
        </r>
      </text>
    </comment>
    <comment ref="D38" authorId="0" shapeId="0" xr:uid="{00000000-0006-0000-0400-0000A6000000}">
      <text>
        <r>
          <rPr>
            <b/>
            <sz val="10"/>
            <color indexed="81"/>
            <rFont val="Tahoma"/>
            <family val="2"/>
          </rPr>
          <t>Author:</t>
        </r>
        <r>
          <rPr>
            <sz val="10"/>
            <color indexed="81"/>
            <rFont val="Tahoma"/>
            <family val="2"/>
          </rPr>
          <t xml:space="preserve">
Source: IMF WP97/127
In Feb. 1995, the government decided to amend the CentralBAnk Charter to deal with liquidity problems of the financial system, permitting the CBRA to lengthen the maturities of its swap and rediscount facilities, with the possibility of monthly renewal, and in amounts exceeding the net worth of the borrowing bank. 
According to the IFS, central bank claims on banks kept at high level since 1991, there was no significant increase during the 94-95 crisis.</t>
        </r>
      </text>
    </comment>
    <comment ref="H38" authorId="0" shapeId="0" xr:uid="{00000000-0006-0000-0400-0000A7000000}">
      <text>
        <r>
          <rPr>
            <b/>
            <sz val="10"/>
            <color indexed="81"/>
            <rFont val="Tahoma"/>
            <family val="2"/>
          </rPr>
          <t>Author:</t>
        </r>
        <r>
          <rPr>
            <sz val="10"/>
            <color indexed="81"/>
            <rFont val="Tahoma"/>
            <family val="2"/>
          </rPr>
          <t xml:space="preserve">
SM 97/224
In Nov. 1994 two private commercial banks (accounting 11 percent of total commercial bank assets) experienced runs on deposits and were closed. The central bank provided liquidity support to other comerical banks ($50million, 9% of gross international reserves).
Four banks lost 29 percent of their deposit base in 1995. And the central bank provided $100m in emergency liquidity credits, and saw a US$37million  increase in the shorfall of required reserves.
Later 1995 the FONDESIF was established to help recapitalized viable banks and provide medium-term loans to the recapitalized banks. 
</t>
        </r>
      </text>
    </comment>
    <comment ref="L38" authorId="0" shapeId="0" xr:uid="{00000000-0006-0000-0400-0000A8000000}">
      <text>
        <r>
          <rPr>
            <b/>
            <sz val="10"/>
            <color indexed="81"/>
            <rFont val="Tahoma"/>
            <family val="2"/>
          </rPr>
          <t>Author:</t>
        </r>
        <r>
          <rPr>
            <sz val="10"/>
            <color indexed="81"/>
            <rFont val="Tahoma"/>
            <family val="2"/>
          </rPr>
          <t xml:space="preserve">
As a result of adverse developments in world financial markets and the domestic banking crisis, since 1981 the central bank had become the channel for bulk of foreign financing to Chile and the primary source of domestic credit. In the course of 82-83 the central bank established (1) a preferential exchange rate for debt service payments on dollar-denominated and dollar-indexed loans, (2)several programs that provided for the reschedulling of domestic debt,(3)medium-term credit facility to finance housing,(4)short-term lines of credit.</t>
        </r>
      </text>
    </comment>
    <comment ref="M38" authorId="0" shapeId="0" xr:uid="{00000000-0006-0000-0400-0000A9000000}">
      <text>
        <r>
          <rPr>
            <b/>
            <sz val="10"/>
            <color indexed="81"/>
            <rFont val="Tahoma"/>
            <family val="2"/>
          </rPr>
          <t>Author:</t>
        </r>
        <r>
          <rPr>
            <sz val="10"/>
            <color indexed="81"/>
            <rFont val="Tahoma"/>
            <family val="2"/>
          </rPr>
          <t xml:space="preserve">
Note the annual percentage change never exceeded 100% during the crisis period. The central bank had been carrying out the expansionary monetary policy since 1981.</t>
        </r>
      </text>
    </comment>
    <comment ref="O38" authorId="0" shapeId="0" xr:uid="{00000000-0006-0000-0400-0000AA000000}">
      <text>
        <r>
          <rPr>
            <b/>
            <sz val="10"/>
            <color indexed="81"/>
            <rFont val="Tahoma"/>
            <family val="2"/>
          </rPr>
          <t>Author:
BECAO claims on banking institutions had been kept a high level of 70-80% during 1982-1992, which didn't increase significantly during the crisis period 88-91.  In this sense it didn't meet the criteria for a big jump. (Source: IFS)</t>
        </r>
        <r>
          <rPr>
            <sz val="10"/>
            <color indexed="81"/>
            <rFont val="Tahoma"/>
            <family val="2"/>
          </rPr>
          <t xml:space="preserve">
Financial institutions were experiencing serious difficulties by the end of the 1980s owing to the large amount of non-performing loans in the private and public enterprise sectors, the large accumulation of government payment arrears, and the substantial decline in public and private deposits in the banking system.  The government inititated in late 1991 a financial sector adjustment program (PASFI) supported by the WB, which provided for the rehabilitation of the banking sector thourgh settlement of government payments arrears, the recapitalization, and adequate provisioning for loan losses.  The BCEAO provided spcial refinancing facility at a concessional interest rate (3%, compared with the normal 11% discount rate). At the beginning of 1992, BCEAO consolidations and refinancing at 3% amounted to somd CFAF</t>
        </r>
        <r>
          <rPr>
            <b/>
            <sz val="10"/>
            <color indexed="81"/>
            <rFont val="Tahoma"/>
            <family val="2"/>
          </rPr>
          <t>350b</t>
        </r>
        <r>
          <rPr>
            <sz val="10"/>
            <color indexed="81"/>
            <rFont val="Tahoma"/>
            <family val="2"/>
          </rPr>
          <t>, 60% of BCEAO claims on banking institutions.  (Source: SM92/224)</t>
        </r>
      </text>
    </comment>
    <comment ref="Q38" authorId="0" shapeId="0" xr:uid="{00000000-0006-0000-0400-0000AB000000}">
      <text>
        <r>
          <rPr>
            <b/>
            <sz val="10"/>
            <color indexed="81"/>
            <rFont val="Tahoma"/>
            <family val="2"/>
          </rPr>
          <t>Author:</t>
        </r>
        <r>
          <rPr>
            <sz val="10"/>
            <color indexed="81"/>
            <rFont val="Tahoma"/>
            <family val="2"/>
          </rPr>
          <t xml:space="preserve">
Source:SM/96/285
CNB's support was extended mainly through emergency credits. </t>
        </r>
      </text>
    </comment>
    <comment ref="V38" authorId="0" shapeId="0" xr:uid="{00000000-0006-0000-0400-0000AC000000}">
      <text>
        <r>
          <rPr>
            <b/>
            <sz val="10"/>
            <color indexed="81"/>
            <rFont val="Tahoma"/>
            <family val="2"/>
          </rPr>
          <t>Author:</t>
        </r>
        <r>
          <rPr>
            <sz val="10"/>
            <color indexed="81"/>
            <rFont val="Tahoma"/>
            <family val="2"/>
          </rPr>
          <t xml:space="preserve">
Source: Solheim, and B. Vale (2004) “The Norwegian Banking Crisis”, Norgest Bank Occasional Paper N. 33
Atypically for a central bank, Bank of Finland injected substantial equity capital into Skopbank. The bank's bad assets were transferred to two seperate, newly established asset management companies ("bad banks") owned and capitalised by the central bank. Bank of Finland sold its shares in Skopbank to the Gvoernment Guarantee Fund (CGF) in June 1992. In total, the central bank used around</t>
        </r>
        <r>
          <rPr>
            <b/>
            <sz val="10"/>
            <color indexed="81"/>
            <rFont val="Tahoma"/>
            <family val="2"/>
          </rPr>
          <t xml:space="preserve"> FIN15bn</t>
        </r>
        <r>
          <rPr>
            <sz val="10"/>
            <color indexed="81"/>
            <rFont val="Tahoma"/>
            <family val="2"/>
          </rPr>
          <t xml:space="preserve"> in the operation, of which 4bn was not recovered. And the central bank lost a futher 0.9bn inforegone interest income.   </t>
        </r>
      </text>
    </comment>
    <comment ref="AG38" authorId="0" shapeId="0" xr:uid="{00000000-0006-0000-0400-0000AD000000}">
      <text>
        <r>
          <rPr>
            <b/>
            <sz val="10"/>
            <color indexed="81"/>
            <rFont val="Tahoma"/>
            <family val="2"/>
          </rPr>
          <t>Author:</t>
        </r>
        <r>
          <rPr>
            <sz val="10"/>
            <color indexed="81"/>
            <rFont val="Tahoma"/>
            <family val="2"/>
          </rPr>
          <t xml:space="preserve">
Souce: BIS paper2001- 06
Hiroshi Nakaso, the financial crisis in Japan during the 1990s:how the Bank of Japan responded and the lessons learnt</t>
        </r>
      </text>
    </comment>
    <comment ref="AO38" authorId="0" shapeId="0" xr:uid="{00000000-0006-0000-0400-0000AE000000}">
      <text>
        <r>
          <rPr>
            <b/>
            <sz val="10"/>
            <color indexed="81"/>
            <rFont val="Tahoma"/>
            <family val="2"/>
          </rPr>
          <t>Author:</t>
        </r>
        <r>
          <rPr>
            <sz val="10"/>
            <color indexed="81"/>
            <rFont val="Tahoma"/>
            <family val="2"/>
          </rPr>
          <t xml:space="preserve">
Peak stock of support was US$46 billion in April 1995. 
Fully repaid by September 1995.</t>
        </r>
      </text>
    </comment>
    <comment ref="BC38" authorId="0" shapeId="0" xr:uid="{00000000-0006-0000-0400-0000AF000000}">
      <text>
        <r>
          <rPr>
            <b/>
            <sz val="10"/>
            <color indexed="81"/>
            <rFont val="Tahoma"/>
            <family val="2"/>
          </rPr>
          <t>Author:</t>
        </r>
        <r>
          <rPr>
            <sz val="10"/>
            <color indexed="81"/>
            <rFont val="Tahoma"/>
            <family val="2"/>
          </rPr>
          <t xml:space="preserve">
Source: Solheim, and B. Vale (2004) “The Norwegian Banking Crisis”, Norgest Bank Occasional Paper N. 33
From the autumn of 1992, the Swedish authorities treated the crisis as a systemic one and implemented additional measures. First, a blanket creditor guarantee was announced. Second, the central bank used a large share of its foreign currency reserves as liquidity support through currency deposits in the banks. At the peak, foreign currency equivalent to SEK57bn was utilised. In addition, banks could borrow SEK freely without securities in Riksbanken's normal liquidity system (due to the govenment blanket gurantee, Riksbanken faced no credit risk).
In all three Nordic countries, the central bank provided liquidity to domestic banks. While the author believes only Norway gave emergency liquidity support, in a strict sense, to individual banks. The Swedish central bank provided SEK liquidity freely through its normal operations. In addition, it injected a significant part of its foreign currency exchange reserves into the banks in the form of foreign currency deposits. Although they represented liquidity support, neither are LOLR in a strict sense. The same applies to Bank of Finland's take-over of Skopbank.
</t>
        </r>
      </text>
    </comment>
    <comment ref="C40" authorId="0" shapeId="0" xr:uid="{00000000-0006-0000-0400-0000B0000000}">
      <text>
        <r>
          <rPr>
            <b/>
            <sz val="10"/>
            <color indexed="81"/>
            <rFont val="Tahoma"/>
            <family val="2"/>
          </rPr>
          <t>Author:</t>
        </r>
        <r>
          <rPr>
            <sz val="10"/>
            <color indexed="81"/>
            <rFont val="Tahoma"/>
            <family val="2"/>
          </rPr>
          <t xml:space="preserve">
6/1990</t>
        </r>
      </text>
    </comment>
    <comment ref="F40" authorId="0" shapeId="0" xr:uid="{00000000-0006-0000-0400-0000B1000000}">
      <text>
        <r>
          <rPr>
            <b/>
            <sz val="8"/>
            <color indexed="81"/>
            <rFont val="Tahoma"/>
            <family val="2"/>
          </rPr>
          <t>Author:</t>
        </r>
        <r>
          <rPr>
            <sz val="8"/>
            <color indexed="81"/>
            <rFont val="Tahoma"/>
            <family val="2"/>
          </rPr>
          <t xml:space="preserve">
includes Treasury support</t>
        </r>
      </text>
    </comment>
    <comment ref="L40" authorId="0" shapeId="0" xr:uid="{00000000-0006-0000-0400-0000B2000000}">
      <text>
        <r>
          <rPr>
            <b/>
            <sz val="10"/>
            <color indexed="81"/>
            <rFont val="Tahoma"/>
            <family val="2"/>
          </rPr>
          <t>Author:</t>
        </r>
        <r>
          <rPr>
            <sz val="10"/>
            <color indexed="81"/>
            <rFont val="Tahoma"/>
            <family val="2"/>
          </rPr>
          <t xml:space="preserve">
12/1985</t>
        </r>
      </text>
    </comment>
    <comment ref="Z40" authorId="0" shapeId="0" xr:uid="{00000000-0006-0000-0400-0000B3000000}">
      <text>
        <r>
          <rPr>
            <b/>
            <sz val="8"/>
            <color indexed="81"/>
            <rFont val="Tahoma"/>
            <family val="2"/>
          </rPr>
          <t>Author:</t>
        </r>
        <r>
          <rPr>
            <sz val="8"/>
            <color indexed="81"/>
            <rFont val="Tahoma"/>
            <family val="2"/>
          </rPr>
          <t xml:space="preserve">
includes Treasury support
</t>
        </r>
      </text>
    </comment>
    <comment ref="AA40" authorId="0" shapeId="0" xr:uid="{00000000-0006-0000-0400-0000B4000000}">
      <text>
        <r>
          <rPr>
            <b/>
            <sz val="8"/>
            <color indexed="81"/>
            <rFont val="Tahoma"/>
            <family val="2"/>
          </rPr>
          <t>Author:</t>
        </r>
        <r>
          <rPr>
            <sz val="8"/>
            <color indexed="81"/>
            <rFont val="Tahoma"/>
            <family val="2"/>
          </rPr>
          <t xml:space="preserve">
includes Treasury support
</t>
        </r>
      </text>
    </comment>
    <comment ref="AH40" authorId="0" shapeId="0" xr:uid="{00000000-0006-0000-0400-0000B5000000}">
      <text>
        <r>
          <rPr>
            <b/>
            <sz val="8"/>
            <color indexed="81"/>
            <rFont val="Tahoma"/>
            <family val="2"/>
          </rPr>
          <t>Author:</t>
        </r>
        <r>
          <rPr>
            <sz val="8"/>
            <color indexed="81"/>
            <rFont val="Tahoma"/>
            <family val="2"/>
          </rPr>
          <t xml:space="preserve">
includes Treasury support
</t>
        </r>
      </text>
    </comment>
    <comment ref="AJ40" authorId="0" shapeId="0" xr:uid="{00000000-0006-0000-0400-0000B6000000}">
      <text>
        <r>
          <rPr>
            <b/>
            <sz val="10"/>
            <color indexed="81"/>
            <rFont val="Tahoma"/>
            <family val="2"/>
          </rPr>
          <t>Author:</t>
        </r>
        <r>
          <rPr>
            <sz val="10"/>
            <color indexed="81"/>
            <rFont val="Tahoma"/>
            <family val="2"/>
          </rPr>
          <t xml:space="preserve">
as of  01/1996</t>
        </r>
      </text>
    </comment>
    <comment ref="AK40" authorId="0" shapeId="0" xr:uid="{00000000-0006-0000-0400-0000B7000000}">
      <text>
        <r>
          <rPr>
            <b/>
            <sz val="8"/>
            <color indexed="81"/>
            <rFont val="Tahoma"/>
            <family val="2"/>
          </rPr>
          <t>Author:</t>
        </r>
        <r>
          <rPr>
            <sz val="8"/>
            <color indexed="81"/>
            <rFont val="Tahoma"/>
            <family val="2"/>
          </rPr>
          <t xml:space="preserve">
includes Treasury support
</t>
        </r>
      </text>
    </comment>
    <comment ref="AL40" authorId="0" shapeId="0" xr:uid="{00000000-0006-0000-0400-0000B8000000}">
      <text>
        <r>
          <rPr>
            <b/>
            <sz val="8"/>
            <color indexed="81"/>
            <rFont val="Tahoma"/>
            <family val="2"/>
          </rPr>
          <t>Author:</t>
        </r>
        <r>
          <rPr>
            <sz val="8"/>
            <color indexed="81"/>
            <rFont val="Tahoma"/>
            <family val="2"/>
          </rPr>
          <t xml:space="preserve">
est. &lt;4.6%</t>
        </r>
      </text>
    </comment>
    <comment ref="AQ40" authorId="0" shapeId="0" xr:uid="{00000000-0006-0000-0400-0000B9000000}">
      <text>
        <r>
          <rPr>
            <b/>
            <sz val="8"/>
            <color indexed="81"/>
            <rFont val="Tahoma"/>
            <family val="2"/>
          </rPr>
          <t>Author:</t>
        </r>
        <r>
          <rPr>
            <sz val="8"/>
            <color indexed="81"/>
            <rFont val="Tahoma"/>
            <family val="2"/>
          </rPr>
          <t xml:space="preserve">
includes Treasury support
</t>
        </r>
      </text>
    </comment>
    <comment ref="AR40" authorId="0" shapeId="0" xr:uid="{00000000-0006-0000-0400-0000BA000000}">
      <text>
        <r>
          <rPr>
            <b/>
            <sz val="8"/>
            <color indexed="81"/>
            <rFont val="Tahoma"/>
            <family val="2"/>
          </rPr>
          <t>fabian valencia:</t>
        </r>
        <r>
          <rPr>
            <sz val="8"/>
            <color indexed="81"/>
            <rFont val="Tahoma"/>
            <family val="2"/>
          </rPr>
          <t xml:space="preserve">
As of January 2001</t>
        </r>
      </text>
    </comment>
    <comment ref="AZ40" authorId="0" shapeId="0" xr:uid="{00000000-0006-0000-0400-0000BB000000}">
      <text>
        <r>
          <rPr>
            <b/>
            <sz val="8"/>
            <color indexed="81"/>
            <rFont val="Tahoma"/>
            <family val="2"/>
          </rPr>
          <t>Author:</t>
        </r>
        <r>
          <rPr>
            <sz val="8"/>
            <color indexed="81"/>
            <rFont val="Tahoma"/>
            <family val="2"/>
          </rPr>
          <t xml:space="preserve">
includes Treasury support
</t>
        </r>
      </text>
    </comment>
    <comment ref="BG40" authorId="0" shapeId="0" xr:uid="{00000000-0006-0000-0400-0000BC000000}">
      <text>
        <r>
          <rPr>
            <b/>
            <sz val="10"/>
            <color indexed="81"/>
            <rFont val="Tahoma"/>
            <family val="2"/>
          </rPr>
          <t>Author:</t>
        </r>
        <r>
          <rPr>
            <sz val="10"/>
            <color indexed="81"/>
            <rFont val="Tahoma"/>
            <family val="2"/>
          </rPr>
          <t xml:space="preserve">
04/2001</t>
        </r>
      </text>
    </comment>
    <comment ref="A43" authorId="0" shapeId="0" xr:uid="{00000000-0006-0000-0400-0000BD00000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43" authorId="0" shapeId="0" xr:uid="{00000000-0006-0000-0400-0000BE00000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43" authorId="0" shapeId="0" xr:uid="{00000000-0006-0000-0400-0000BF00000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43" authorId="0" shapeId="0" xr:uid="{00000000-0006-0000-0400-0000C000000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43" authorId="0" shapeId="0" xr:uid="{00000000-0006-0000-0400-0000C100000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43" authorId="0" shapeId="0" xr:uid="{00000000-0006-0000-0400-0000C200000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U43" authorId="0" shapeId="0" xr:uid="{00000000-0006-0000-0400-0000C300000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F43" authorId="0" shapeId="0" xr:uid="{00000000-0006-0000-0400-0000C400000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I43" authorId="0" shapeId="0" xr:uid="{00000000-0006-0000-0400-0000C500000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G43" authorId="0" shapeId="0" xr:uid="{00000000-0006-0000-0400-0000C600000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M43" authorId="0" shapeId="0" xr:uid="{00000000-0006-0000-0400-0000C700000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44" authorId="0" shapeId="0" xr:uid="{00000000-0006-0000-0400-0000C800000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44" authorId="0" shapeId="0" xr:uid="{00000000-0006-0000-0400-0000C900000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44" authorId="0" shapeId="0" xr:uid="{00000000-0006-0000-0400-0000CA000000}">
      <text>
        <r>
          <rPr>
            <b/>
            <sz val="10"/>
            <color indexed="81"/>
            <rFont val="Tahoma"/>
            <family val="2"/>
          </rPr>
          <t>Author:</t>
        </r>
        <r>
          <rPr>
            <sz val="10"/>
            <color indexed="81"/>
            <rFont val="Tahoma"/>
            <family val="2"/>
          </rPr>
          <t xml:space="preserve">
6 major banks nationalized</t>
        </r>
      </text>
    </comment>
    <comment ref="V44" authorId="0" shapeId="0" xr:uid="{00000000-0006-0000-0400-0000CB00000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C44" authorId="0" shapeId="0" xr:uid="{00000000-0006-0000-0400-0000CC000000}">
      <text>
        <r>
          <rPr>
            <b/>
            <sz val="10"/>
            <color indexed="81"/>
            <rFont val="Tahoma"/>
            <family val="2"/>
          </rPr>
          <t>Author:</t>
        </r>
        <r>
          <rPr>
            <sz val="10"/>
            <color indexed="81"/>
            <rFont val="Tahoma"/>
            <family val="2"/>
          </rPr>
          <t xml:space="preserve">
12 banks were nationalized, accounting for 20% of the system.
</t>
        </r>
      </text>
    </comment>
    <comment ref="AL44" authorId="0" shapeId="0" xr:uid="{00000000-0006-0000-0400-0000CD00000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O44" authorId="0" shapeId="0" xr:uid="{00000000-0006-0000-0400-0000CE000000}">
      <text>
        <r>
          <rPr>
            <b/>
            <sz val="10"/>
            <color indexed="81"/>
            <rFont val="Tahoma"/>
            <family val="2"/>
          </rPr>
          <t>Author:</t>
        </r>
        <r>
          <rPr>
            <sz val="10"/>
            <color indexed="81"/>
            <rFont val="Tahoma"/>
            <family val="2"/>
          </rPr>
          <t xml:space="preserve">
Interventions</t>
        </r>
      </text>
    </comment>
    <comment ref="BC44" authorId="0" shapeId="0" xr:uid="{00000000-0006-0000-0400-0000CF000000}">
      <text>
        <r>
          <rPr>
            <b/>
            <sz val="10"/>
            <color indexed="81"/>
            <rFont val="Tahoma"/>
            <family val="2"/>
          </rPr>
          <t>Author:</t>
        </r>
        <r>
          <rPr>
            <sz val="10"/>
            <color indexed="81"/>
            <rFont val="Tahoma"/>
            <family val="2"/>
          </rPr>
          <t xml:space="preserve">
Nordbanken and Gota Bank
</t>
        </r>
      </text>
    </comment>
    <comment ref="BL44" authorId="0" shapeId="0" xr:uid="{00000000-0006-0000-0400-0000D0000000}">
      <text>
        <r>
          <rPr>
            <b/>
            <sz val="10"/>
            <color indexed="81"/>
            <rFont val="Tahoma"/>
            <family val="2"/>
          </rPr>
          <t>Author:</t>
        </r>
        <r>
          <rPr>
            <sz val="10"/>
            <color indexed="81"/>
            <rFont val="Tahoma"/>
            <family val="2"/>
          </rPr>
          <t xml:space="preserve">
Bridge bank was government owned</t>
        </r>
      </text>
    </comment>
    <comment ref="L45" authorId="0" shapeId="0" xr:uid="{00000000-0006-0000-0400-0000D100000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AF45" authorId="0" shapeId="0" xr:uid="{00000000-0006-0000-0400-0000D2000000}">
      <text>
        <r>
          <rPr>
            <b/>
            <sz val="10"/>
            <color indexed="81"/>
            <rFont val="Tahoma"/>
            <family val="2"/>
          </rPr>
          <t>Author:</t>
        </r>
        <r>
          <rPr>
            <sz val="10"/>
            <color indexed="81"/>
            <rFont val="Tahoma"/>
            <family val="2"/>
          </rPr>
          <t xml:space="preserve">
a total of J$32bl, or 11 percent of 1998 GDP was handled by the AMC</t>
        </r>
      </text>
    </comment>
    <comment ref="AO45" authorId="0" shapeId="0" xr:uid="{00000000-0006-0000-0400-0000D300000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X45" authorId="0" shapeId="0" xr:uid="{00000000-0006-0000-0400-0000D4000000}">
      <text>
        <r>
          <rPr>
            <b/>
            <sz val="8"/>
            <color indexed="81"/>
            <rFont val="Tahoma"/>
            <family val="2"/>
          </rPr>
          <t>Author:</t>
        </r>
        <r>
          <rPr>
            <sz val="8"/>
            <color indexed="81"/>
            <rFont val="Tahoma"/>
            <family val="2"/>
          </rPr>
          <t xml:space="preserve">
A unit within ARKO</t>
        </r>
      </text>
    </comment>
    <comment ref="BB45" authorId="0" shapeId="0" xr:uid="{00000000-0006-0000-0400-0000D500000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46" authorId="0" shapeId="0" xr:uid="{00000000-0006-0000-0400-0000D6000000}">
      <text>
        <r>
          <rPr>
            <b/>
            <sz val="9"/>
            <color indexed="81"/>
            <rFont val="Tahoma"/>
            <family val="2"/>
          </rPr>
          <t>Author:</t>
        </r>
        <r>
          <rPr>
            <sz val="9"/>
            <color indexed="81"/>
            <rFont val="Tahoma"/>
            <family val="2"/>
          </rPr>
          <t xml:space="preserve">
0: No AMC; 1: Centralized; 2: Decentralized</t>
        </r>
      </text>
    </comment>
    <comment ref="D47" authorId="0" shapeId="0" xr:uid="{00000000-0006-0000-0400-0000D700000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U47" authorId="0" shapeId="0" xr:uid="{00000000-0006-0000-0400-0000D8000000}">
      <text>
        <r>
          <rPr>
            <b/>
            <sz val="10"/>
            <color indexed="81"/>
            <rFont val="Tahoma"/>
            <family val="2"/>
          </rPr>
          <t>Author:</t>
        </r>
        <r>
          <rPr>
            <sz val="10"/>
            <color indexed="81"/>
            <rFont val="Tahoma"/>
            <family val="2"/>
          </rPr>
          <t xml:space="preserve">
Recapitalization of merged bank NEB and UBB</t>
        </r>
      </text>
    </comment>
    <comment ref="AT47" authorId="0" shapeId="0" xr:uid="{00000000-0006-0000-0400-0000D900000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U47" authorId="0" shapeId="0" xr:uid="{00000000-0006-0000-0400-0000DA00000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L47" authorId="0" shapeId="0" xr:uid="{00000000-0006-0000-0400-0000DB00000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M47" authorId="0" shapeId="0" xr:uid="{00000000-0006-0000-0400-0000DC00000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N47" authorId="0" shapeId="0" xr:uid="{00000000-0006-0000-0400-0000DD00000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48" authorId="0" shapeId="0" xr:uid="{00000000-0006-0000-0400-0000DE00000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48" authorId="0" shapeId="0" xr:uid="{00000000-0006-0000-0400-0000DF00000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48" authorId="0" shapeId="0" xr:uid="{00000000-0006-0000-0400-0000E000000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48" authorId="0" shapeId="0" xr:uid="{00000000-0006-0000-0400-0000E100000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48" authorId="0" shapeId="0" xr:uid="{00000000-0006-0000-0400-0000E2000000}">
      <text>
        <r>
          <rPr>
            <b/>
            <sz val="10"/>
            <color indexed="81"/>
            <rFont val="Tahoma"/>
            <family val="2"/>
          </rPr>
          <t>Author:</t>
        </r>
        <r>
          <rPr>
            <sz val="10"/>
            <color indexed="81"/>
            <rFont val="Tahoma"/>
            <family val="2"/>
          </rPr>
          <t xml:space="preserve">
Resources injected by FOGAFIN, created in 1985</t>
        </r>
      </text>
    </comment>
    <comment ref="N48" authorId="0" shapeId="0" xr:uid="{00000000-0006-0000-0400-0000E3000000}">
      <text>
        <r>
          <rPr>
            <b/>
            <sz val="10"/>
            <color indexed="81"/>
            <rFont val="Tahoma"/>
            <family val="2"/>
          </rPr>
          <t>Author:</t>
        </r>
        <r>
          <rPr>
            <sz val="10"/>
            <color indexed="81"/>
            <rFont val="Tahoma"/>
            <family val="2"/>
          </rPr>
          <t xml:space="preserve">
It includes capitalizations of public and intervened institutions.</t>
        </r>
      </text>
    </comment>
    <comment ref="O48" authorId="0" shapeId="0" xr:uid="{00000000-0006-0000-0400-0000E4000000}">
      <text>
        <r>
          <rPr>
            <b/>
            <sz val="10"/>
            <color indexed="81"/>
            <rFont val="Tahoma"/>
            <family val="2"/>
          </rPr>
          <t>Author:</t>
        </r>
        <r>
          <rPr>
            <sz val="10"/>
            <color indexed="81"/>
            <rFont val="Tahoma"/>
            <family val="2"/>
          </rPr>
          <t xml:space="preserve">
recapitalization of banks, where the participation of the government was capped at 20%</t>
        </r>
      </text>
    </comment>
    <comment ref="P48" authorId="0" shapeId="0" xr:uid="{00000000-0006-0000-0400-0000E500000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48" authorId="0" shapeId="0" xr:uid="{00000000-0006-0000-0400-0000E600000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T48" authorId="0" shapeId="0" xr:uid="{00000000-0006-0000-0400-0000E7000000}">
      <text>
        <r>
          <rPr>
            <b/>
            <sz val="10"/>
            <color indexed="81"/>
            <rFont val="Tahoma"/>
            <family val="2"/>
          </rPr>
          <t>Author:</t>
        </r>
        <r>
          <rPr>
            <sz val="10"/>
            <color indexed="81"/>
            <rFont val="Tahoma"/>
            <family val="2"/>
          </rPr>
          <t xml:space="preserve">
includes recap. Of Filanbanco for 310 millions and CFN 100 millions</t>
        </r>
      </text>
    </comment>
    <comment ref="AF48" authorId="0" shapeId="0" xr:uid="{00000000-0006-0000-0400-0000E800000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I48" authorId="0" shapeId="0" xr:uid="{00000000-0006-0000-0400-0000E9000000}">
      <text>
        <r>
          <rPr>
            <b/>
            <sz val="8"/>
            <color indexed="81"/>
            <rFont val="Tahoma"/>
            <family val="2"/>
          </rPr>
          <t>Author:</t>
        </r>
        <r>
          <rPr>
            <sz val="8"/>
            <color indexed="81"/>
            <rFont val="Tahoma"/>
            <family val="2"/>
          </rPr>
          <t xml:space="preserve">
of which 7.3% corresponds to NPL purchases.</t>
        </r>
      </text>
    </comment>
    <comment ref="AN48" authorId="0" shapeId="0" xr:uid="{00000000-0006-0000-0400-0000EA00000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O48" authorId="0" shapeId="0" xr:uid="{00000000-0006-0000-0400-0000EB00000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S48" authorId="0" shapeId="0" xr:uid="{00000000-0006-0000-0400-0000EC000000}">
      <text>
        <r>
          <rPr>
            <b/>
            <sz val="9"/>
            <color indexed="81"/>
            <rFont val="Tahoma"/>
            <family val="2"/>
          </rPr>
          <t>Author:</t>
        </r>
        <r>
          <rPr>
            <sz val="9"/>
            <color indexed="81"/>
            <rFont val="Tahoma"/>
            <family val="2"/>
          </rPr>
          <t xml:space="preserve">
Includes purchase of bad assets</t>
        </r>
      </text>
    </comment>
    <comment ref="AV48" authorId="0" shapeId="0" xr:uid="{00000000-0006-0000-0400-0000ED00000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G48" authorId="0" shapeId="0" xr:uid="{00000000-0006-0000-0400-0000EE00000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Q49" authorId="0" shapeId="0" xr:uid="{00000000-0006-0000-0400-0000EF00000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50" authorId="0" shapeId="0" xr:uid="{00000000-0006-0000-0400-0000F0000000}">
      <text>
        <r>
          <rPr>
            <b/>
            <sz val="8"/>
            <color indexed="81"/>
            <rFont val="Tahoma"/>
            <family val="2"/>
          </rPr>
          <t>Author:</t>
        </r>
        <r>
          <rPr>
            <sz val="8"/>
            <color indexed="81"/>
            <rFont val="Tahoma"/>
            <family val="2"/>
          </rPr>
          <t xml:space="preserve">
Recovery proceeds during period t to t+5, where t is the first year of the crisis</t>
        </r>
      </text>
    </comment>
    <comment ref="H50" authorId="0" shapeId="0" xr:uid="{00000000-0006-0000-0400-0000F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50" authorId="0" shapeId="0" xr:uid="{00000000-0006-0000-0400-0000F200000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50" authorId="0" shapeId="0" xr:uid="{00000000-0006-0000-0400-0000F3000000}">
      <text>
        <r>
          <rPr>
            <b/>
            <sz val="8"/>
            <color indexed="81"/>
            <rFont val="Tahoma"/>
            <family val="2"/>
          </rPr>
          <t>fabian valencia:</t>
        </r>
        <r>
          <rPr>
            <sz val="8"/>
            <color indexed="81"/>
            <rFont val="Tahoma"/>
            <family val="2"/>
          </rPr>
          <t xml:space="preserve">
small</t>
        </r>
      </text>
    </comment>
    <comment ref="Q50" authorId="0" shapeId="0" xr:uid="{00000000-0006-0000-0400-0000F4000000}">
      <text>
        <r>
          <rPr>
            <b/>
            <sz val="8"/>
            <color indexed="81"/>
            <rFont val="Tahoma"/>
            <family val="2"/>
          </rPr>
          <t>fabian valencia:</t>
        </r>
        <r>
          <rPr>
            <sz val="8"/>
            <color indexed="81"/>
            <rFont val="Tahoma"/>
            <family val="2"/>
          </rPr>
          <t xml:space="preserve">
small</t>
        </r>
      </text>
    </comment>
    <comment ref="T50" authorId="0" shapeId="0" xr:uid="{00000000-0006-0000-0400-0000F5000000}">
      <text>
        <r>
          <rPr>
            <b/>
            <sz val="10"/>
            <color indexed="81"/>
            <rFont val="Tahoma"/>
            <family val="2"/>
          </rPr>
          <t>Author:</t>
        </r>
        <r>
          <rPr>
            <sz val="10"/>
            <color indexed="81"/>
            <rFont val="Tahoma"/>
            <family val="2"/>
          </rPr>
          <t xml:space="preserve">
book value of Pacifico as of dec-04 for US$97ml.</t>
        </r>
      </text>
    </comment>
    <comment ref="AF50" authorId="0" shapeId="0" xr:uid="{00000000-0006-0000-0400-0000F600000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T50" authorId="0" shapeId="0" xr:uid="{00000000-0006-0000-0400-0000F700000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C50" authorId="0" shapeId="0" xr:uid="{00000000-0006-0000-0400-0000F800000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L50" authorId="0" shapeId="0" xr:uid="{00000000-0006-0000-0400-0000F9000000}">
      <text>
        <r>
          <rPr>
            <b/>
            <sz val="10"/>
            <color indexed="81"/>
            <rFont val="Tahoma"/>
            <family val="2"/>
          </rPr>
          <t>Author:</t>
        </r>
        <r>
          <rPr>
            <sz val="10"/>
            <color indexed="81"/>
            <rFont val="Tahoma"/>
            <family val="2"/>
          </rPr>
          <t xml:space="preserve">
proceedings from sale of bridge bank NBC</t>
        </r>
      </text>
    </comment>
    <comment ref="K51" authorId="0" shapeId="0" xr:uid="{00000000-0006-0000-0400-0000FA00000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51" authorId="0" shapeId="0" xr:uid="{00000000-0006-0000-0400-0000FB000000}">
      <text>
        <r>
          <rPr>
            <b/>
            <sz val="10"/>
            <color indexed="81"/>
            <rFont val="Tahoma"/>
            <family val="2"/>
          </rPr>
          <t>Author:</t>
        </r>
        <r>
          <rPr>
            <sz val="10"/>
            <color indexed="81"/>
            <rFont val="Tahoma"/>
            <family val="2"/>
          </rPr>
          <t xml:space="preserve">
As of 2004</t>
        </r>
      </text>
    </comment>
    <comment ref="B52" authorId="0" shapeId="0" xr:uid="{00000000-0006-0000-0400-0000FC00000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52" authorId="0" shapeId="0" xr:uid="{00000000-0006-0000-0400-0000FD00000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52" authorId="0" shapeId="0" xr:uid="{00000000-0006-0000-0400-0000FE00000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52" authorId="0" shapeId="0" xr:uid="{00000000-0006-0000-0400-0000FF00000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52" authorId="0" shapeId="0" xr:uid="{00000000-0006-0000-0400-000000010000}">
      <text>
        <r>
          <rPr>
            <b/>
            <sz val="10"/>
            <color indexed="81"/>
            <rFont val="Tahoma"/>
            <family val="2"/>
          </rPr>
          <t>Author:</t>
        </r>
        <r>
          <rPr>
            <sz val="10"/>
            <color indexed="81"/>
            <rFont val="Tahoma"/>
            <family val="2"/>
          </rPr>
          <t xml:space="preserve">
household
deposits and half of enterprise deposits were fully guaranteed;</t>
        </r>
      </text>
    </comment>
    <comment ref="L52" authorId="0" shapeId="0" xr:uid="{00000000-0006-0000-0400-00000101000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52" authorId="0" shapeId="0" xr:uid="{00000000-0006-0000-0400-000002010000}">
      <text>
        <r>
          <rPr>
            <b/>
            <sz val="10"/>
            <color indexed="81"/>
            <rFont val="Tahoma"/>
            <family val="2"/>
          </rPr>
          <t>Author:</t>
        </r>
        <r>
          <rPr>
            <sz val="10"/>
            <color indexed="81"/>
            <rFont val="Tahoma"/>
            <family val="2"/>
          </rPr>
          <t xml:space="preserve">
In the liquidation of BDN, only 85% of depositors were compensated fully.</t>
        </r>
      </text>
    </comment>
    <comment ref="T52" authorId="0" shapeId="0" xr:uid="{00000000-0006-0000-0400-00000301000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U52" authorId="0" shapeId="0" xr:uid="{00000000-0006-0000-0400-00000401000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C52" authorId="0" shapeId="0" xr:uid="{00000000-0006-0000-0400-00000501000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J52" authorId="0" shapeId="0" xr:uid="{00000000-0006-0000-0400-00000601000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L52" authorId="0" shapeId="0" xr:uid="{00000000-0006-0000-0400-00000701000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X52" authorId="0" shapeId="0" xr:uid="{00000000-0006-0000-0400-00000801000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F52" authorId="0" shapeId="0" xr:uid="{00000000-0006-0000-0400-00000901000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H52" authorId="0" shapeId="0" xr:uid="{00000000-0006-0000-0400-00000A010000}">
      <text>
        <r>
          <rPr>
            <b/>
            <sz val="10"/>
            <color indexed="81"/>
            <rFont val="Tahoma"/>
            <family val="2"/>
          </rPr>
          <t>Author:</t>
        </r>
        <r>
          <rPr>
            <sz val="10"/>
            <color indexed="81"/>
            <rFont val="Tahoma"/>
            <family val="2"/>
          </rPr>
          <t xml:space="preserve">
there was no deposit insurance, so, depositors had to wait for liquidation of the bank.</t>
        </r>
      </text>
    </comment>
    <comment ref="BM52" authorId="0" shapeId="0" xr:uid="{00000000-0006-0000-0400-00000B01000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A53" authorId="0" shapeId="0" xr:uid="{00000000-0006-0000-0400-00000C010000}">
      <text>
        <r>
          <rPr>
            <b/>
            <sz val="8"/>
            <color indexed="81"/>
            <rFont val="Tahoma"/>
            <family val="2"/>
          </rPr>
          <t>Author:</t>
        </r>
        <r>
          <rPr>
            <sz val="8"/>
            <color indexed="81"/>
            <rFont val="Tahoma"/>
            <family val="2"/>
          </rPr>
          <t xml:space="preserve">
Severe indicates large discounts and substantial number of people affected</t>
        </r>
      </text>
    </comment>
    <comment ref="J57" authorId="0" shapeId="0" xr:uid="{00000000-0006-0000-0400-00000D010000}">
      <text>
        <r>
          <rPr>
            <b/>
            <sz val="10"/>
            <color indexed="81"/>
            <rFont val="Tahoma"/>
            <family val="2"/>
          </rPr>
          <t>Author:</t>
        </r>
        <r>
          <rPr>
            <sz val="10"/>
            <color indexed="81"/>
            <rFont val="Tahoma"/>
            <family val="2"/>
          </rPr>
          <t xml:space="preserve">
expansive at first, but followed by implementation of "plan Real"</t>
        </r>
      </text>
    </comment>
    <comment ref="T57" authorId="0" shapeId="0" xr:uid="{00000000-0006-0000-0400-00000E010000}">
      <text>
        <r>
          <rPr>
            <b/>
            <sz val="10"/>
            <color indexed="81"/>
            <rFont val="Tahoma"/>
            <family val="2"/>
          </rPr>
          <t>Author:</t>
        </r>
        <r>
          <rPr>
            <sz val="10"/>
            <color indexed="81"/>
            <rFont val="Tahoma"/>
            <family val="2"/>
          </rPr>
          <t xml:space="preserve">
expansive at first, but then dollarization implemented.</t>
        </r>
      </text>
    </comment>
    <comment ref="U57" authorId="0" shapeId="0" xr:uid="{00000000-0006-0000-0400-00000F010000}">
      <text>
        <r>
          <rPr>
            <b/>
            <sz val="10"/>
            <color indexed="81"/>
            <rFont val="Tahoma"/>
            <family val="2"/>
          </rPr>
          <t>Author:</t>
        </r>
        <r>
          <rPr>
            <sz val="10"/>
            <color indexed="81"/>
            <rFont val="Tahoma"/>
            <family val="2"/>
          </rPr>
          <t xml:space="preserve">
currency board in place</t>
        </r>
      </text>
    </comment>
    <comment ref="AJ57" authorId="0" shapeId="0" xr:uid="{00000000-0006-0000-0400-000010010000}">
      <text>
        <r>
          <rPr>
            <b/>
            <sz val="10"/>
            <color indexed="81"/>
            <rFont val="Tahoma"/>
            <family val="2"/>
          </rPr>
          <t>Author:</t>
        </r>
        <r>
          <rPr>
            <sz val="10"/>
            <color indexed="81"/>
            <rFont val="Tahoma"/>
            <family val="2"/>
          </rPr>
          <t xml:space="preserve">
peg</t>
        </r>
      </text>
    </comment>
    <comment ref="AL57" authorId="0" shapeId="0" xr:uid="{00000000-0006-0000-0400-000011010000}">
      <text>
        <r>
          <rPr>
            <b/>
            <sz val="10"/>
            <color indexed="81"/>
            <rFont val="Tahoma"/>
            <family val="2"/>
          </rPr>
          <t>Author:</t>
        </r>
        <r>
          <rPr>
            <sz val="10"/>
            <color indexed="81"/>
            <rFont val="Tahoma"/>
            <family val="2"/>
          </rPr>
          <t xml:space="preserve">
currency board</t>
        </r>
      </text>
    </comment>
    <comment ref="AU57" authorId="0" shapeId="0" xr:uid="{00000000-0006-0000-0400-000012010000}">
      <text>
        <r>
          <rPr>
            <b/>
            <sz val="10"/>
            <color indexed="81"/>
            <rFont val="Tahoma"/>
            <family val="2"/>
          </rPr>
          <t>Author:</t>
        </r>
        <r>
          <rPr>
            <sz val="10"/>
            <color indexed="81"/>
            <rFont val="Tahoma"/>
            <family val="2"/>
          </rPr>
          <t xml:space="preserve">
expansive the first year but contractive subsequently</t>
        </r>
      </text>
    </comment>
    <comment ref="D66" authorId="0" shapeId="0" xr:uid="{00000000-0006-0000-0400-000013010000}">
      <text>
        <r>
          <rPr>
            <b/>
            <sz val="10"/>
            <color indexed="81"/>
            <rFont val="Tahoma"/>
            <family val="2"/>
          </rPr>
          <t>Author:</t>
        </r>
        <r>
          <rPr>
            <sz val="10"/>
            <color indexed="81"/>
            <rFont val="Tahoma"/>
            <family val="2"/>
          </rPr>
          <t xml:space="preserve">
as of 1995</t>
        </r>
      </text>
    </comment>
    <comment ref="H66" authorId="0" shapeId="0" xr:uid="{00000000-0006-0000-0400-000014010000}">
      <text>
        <r>
          <rPr>
            <b/>
            <sz val="10"/>
            <color indexed="81"/>
            <rFont val="Tahoma"/>
            <family val="2"/>
          </rPr>
          <t>Author:</t>
        </r>
        <r>
          <rPr>
            <sz val="10"/>
            <color indexed="81"/>
            <rFont val="Tahoma"/>
            <family val="2"/>
          </rPr>
          <t xml:space="preserve">
as of 1995</t>
        </r>
      </text>
    </comment>
    <comment ref="J66" authorId="0" shapeId="0" xr:uid="{00000000-0006-0000-0400-000015010000}">
      <text>
        <r>
          <rPr>
            <b/>
            <sz val="10"/>
            <color indexed="81"/>
            <rFont val="Tahoma"/>
            <family val="2"/>
          </rPr>
          <t>Author:</t>
        </r>
        <r>
          <rPr>
            <sz val="10"/>
            <color indexed="81"/>
            <rFont val="Tahoma"/>
            <family val="2"/>
          </rPr>
          <t xml:space="preserve">
1996</t>
        </r>
      </text>
    </comment>
    <comment ref="L66" authorId="0" shapeId="0" xr:uid="{00000000-0006-0000-0400-000016010000}">
      <text>
        <r>
          <rPr>
            <b/>
            <sz val="10"/>
            <color indexed="81"/>
            <rFont val="Tahoma"/>
            <family val="2"/>
          </rPr>
          <t>Author:</t>
        </r>
        <r>
          <rPr>
            <sz val="10"/>
            <color indexed="81"/>
            <rFont val="Tahoma"/>
            <family val="2"/>
          </rPr>
          <t xml:space="preserve">
1986</t>
        </r>
      </text>
    </comment>
    <comment ref="M66" authorId="0" shapeId="0" xr:uid="{00000000-0006-0000-0400-000017010000}">
      <text>
        <r>
          <rPr>
            <b/>
            <sz val="10"/>
            <color indexed="81"/>
            <rFont val="Tahoma"/>
            <family val="2"/>
          </rPr>
          <t>Author:</t>
        </r>
        <r>
          <rPr>
            <sz val="10"/>
            <color indexed="81"/>
            <rFont val="Tahoma"/>
            <family val="2"/>
          </rPr>
          <t xml:space="preserve">
estimate from staff report.</t>
        </r>
      </text>
    </comment>
    <comment ref="N66" authorId="0" shapeId="0" xr:uid="{00000000-0006-0000-0400-000018010000}">
      <text>
        <r>
          <rPr>
            <b/>
            <sz val="10"/>
            <color indexed="81"/>
            <rFont val="Tahoma"/>
            <family val="2"/>
          </rPr>
          <t>Author:</t>
        </r>
        <r>
          <rPr>
            <sz val="10"/>
            <color indexed="81"/>
            <rFont val="Tahoma"/>
            <family val="2"/>
          </rPr>
          <t xml:space="preserve">
FOGAFIN's report (Colombia)</t>
        </r>
      </text>
    </comment>
    <comment ref="O66" authorId="0" shapeId="0" xr:uid="{00000000-0006-0000-0400-000019010000}">
      <text>
        <r>
          <rPr>
            <b/>
            <sz val="10"/>
            <color indexed="81"/>
            <rFont val="Tahoma"/>
            <family val="2"/>
          </rPr>
          <t>Author:</t>
        </r>
        <r>
          <rPr>
            <sz val="10"/>
            <color indexed="81"/>
            <rFont val="Tahoma"/>
            <family val="2"/>
          </rPr>
          <t xml:space="preserve">
1990
IMF staff report</t>
        </r>
      </text>
    </comment>
    <comment ref="P66" authorId="0" shapeId="0" xr:uid="{00000000-0006-0000-0400-00001A010000}">
      <text>
        <r>
          <rPr>
            <b/>
            <sz val="10"/>
            <color indexed="81"/>
            <rFont val="Tahoma"/>
            <family val="2"/>
          </rPr>
          <t>Author:</t>
        </r>
        <r>
          <rPr>
            <sz val="10"/>
            <color indexed="81"/>
            <rFont val="Tahoma"/>
            <family val="2"/>
          </rPr>
          <t xml:space="preserve">
IMF selected issues paper, 1998</t>
        </r>
      </text>
    </comment>
    <comment ref="Q66" authorId="0" shapeId="0" xr:uid="{00000000-0006-0000-0400-00001B010000}">
      <text>
        <r>
          <rPr>
            <b/>
            <sz val="10"/>
            <color indexed="81"/>
            <rFont val="Tahoma"/>
            <family val="2"/>
          </rPr>
          <t>Author:</t>
        </r>
        <r>
          <rPr>
            <sz val="10"/>
            <color indexed="81"/>
            <rFont val="Tahoma"/>
            <family val="2"/>
          </rPr>
          <t xml:space="preserve">
As of 1998. It excludes loans in Consolidation Bank (the AMC). </t>
        </r>
      </text>
    </comment>
    <comment ref="S66" authorId="0" shapeId="0" xr:uid="{00000000-0006-0000-0400-00001C010000}">
      <text>
        <r>
          <rPr>
            <b/>
            <sz val="10"/>
            <color indexed="81"/>
            <rFont val="Tahoma"/>
            <family val="2"/>
          </rPr>
          <t>Author:</t>
        </r>
        <r>
          <rPr>
            <sz val="10"/>
            <color indexed="81"/>
            <rFont val="Tahoma"/>
            <family val="2"/>
          </rPr>
          <t xml:space="preserve">
12/2003</t>
        </r>
      </text>
    </comment>
    <comment ref="T66" authorId="0" shapeId="0" xr:uid="{00000000-0006-0000-0400-00001D010000}">
      <text>
        <r>
          <rPr>
            <b/>
            <sz val="10"/>
            <color indexed="81"/>
            <rFont val="Tahoma"/>
            <family val="2"/>
          </rPr>
          <t>Author:</t>
        </r>
        <r>
          <rPr>
            <sz val="10"/>
            <color indexed="81"/>
            <rFont val="Tahoma"/>
            <family val="2"/>
          </rPr>
          <t xml:space="preserve">
12/1999</t>
        </r>
      </text>
    </comment>
    <comment ref="U66" authorId="0" shapeId="0" xr:uid="{00000000-0006-0000-0400-00001E010000}">
      <text>
        <r>
          <rPr>
            <b/>
            <sz val="10"/>
            <color indexed="81"/>
            <rFont val="Tahoma"/>
            <family val="2"/>
          </rPr>
          <t>Author:</t>
        </r>
        <r>
          <rPr>
            <sz val="10"/>
            <color indexed="81"/>
            <rFont val="Tahoma"/>
            <family val="2"/>
          </rPr>
          <t xml:space="preserve">
WB working paper 2484</t>
        </r>
      </text>
    </comment>
    <comment ref="Y66" authorId="0" shapeId="0" xr:uid="{00000000-0006-0000-0400-00001F010000}">
      <text>
        <r>
          <rPr>
            <b/>
            <sz val="10"/>
            <color indexed="81"/>
            <rFont val="Tahoma"/>
            <family val="2"/>
          </rPr>
          <t>Author:</t>
        </r>
        <r>
          <rPr>
            <sz val="10"/>
            <color indexed="81"/>
            <rFont val="Tahoma"/>
            <family val="2"/>
          </rPr>
          <t xml:space="preserve">
IMF staff reports</t>
        </r>
      </text>
    </comment>
    <comment ref="AC66" authorId="0" shapeId="0" xr:uid="{00000000-0006-0000-0400-000020010000}">
      <text>
        <r>
          <rPr>
            <b/>
            <sz val="10"/>
            <color indexed="81"/>
            <rFont val="Tahoma"/>
            <family val="2"/>
          </rPr>
          <t>Author:</t>
        </r>
        <r>
          <rPr>
            <sz val="10"/>
            <color indexed="81"/>
            <rFont val="Tahoma"/>
            <family val="2"/>
          </rPr>
          <t xml:space="preserve">
as of 2000
IMF SIP 2000</t>
        </r>
      </text>
    </comment>
    <comment ref="AF66" authorId="0" shapeId="0" xr:uid="{00000000-0006-0000-0400-000021010000}">
      <text>
        <r>
          <rPr>
            <b/>
            <sz val="10"/>
            <color indexed="81"/>
            <rFont val="Tahoma"/>
            <family val="2"/>
          </rPr>
          <t>Author:</t>
        </r>
        <r>
          <rPr>
            <sz val="10"/>
            <color indexed="81"/>
            <rFont val="Tahoma"/>
            <family val="2"/>
          </rPr>
          <t xml:space="preserve">
As of 1997</t>
        </r>
      </text>
    </comment>
    <comment ref="AJ66" authorId="0" shapeId="0" xr:uid="{00000000-0006-0000-0400-000022010000}">
      <text>
        <r>
          <rPr>
            <b/>
            <sz val="10"/>
            <color indexed="81"/>
            <rFont val="Tahoma"/>
            <family val="2"/>
          </rPr>
          <t>Author:</t>
        </r>
        <r>
          <rPr>
            <sz val="10"/>
            <color indexed="81"/>
            <rFont val="Tahoma"/>
            <family val="2"/>
          </rPr>
          <t xml:space="preserve">
as of 1996
WB working paper 2484</t>
        </r>
      </text>
    </comment>
    <comment ref="AL66" authorId="0" shapeId="0" xr:uid="{00000000-0006-0000-0400-000023010000}">
      <text>
        <r>
          <rPr>
            <b/>
            <sz val="10"/>
            <color indexed="81"/>
            <rFont val="Tahoma"/>
            <family val="2"/>
          </rPr>
          <t>Author:</t>
        </r>
        <r>
          <rPr>
            <sz val="10"/>
            <color indexed="81"/>
            <rFont val="Tahoma"/>
            <family val="2"/>
          </rPr>
          <t xml:space="preserve">
1996</t>
        </r>
      </text>
    </comment>
    <comment ref="AR66" authorId="0" shapeId="0" xr:uid="{00000000-0006-0000-0400-000024010000}">
      <text>
        <r>
          <rPr>
            <b/>
            <sz val="10"/>
            <color indexed="81"/>
            <rFont val="Tahoma"/>
            <family val="2"/>
          </rPr>
          <t>Author:</t>
        </r>
        <r>
          <rPr>
            <sz val="10"/>
            <color indexed="81"/>
            <rFont val="Tahoma"/>
            <family val="2"/>
          </rPr>
          <t xml:space="preserve">
Dec/2003
FSSA (2004)</t>
        </r>
      </text>
    </comment>
    <comment ref="AT66" authorId="0" shapeId="0" xr:uid="{00000000-0006-0000-0400-000025010000}">
      <text>
        <r>
          <rPr>
            <b/>
            <sz val="10"/>
            <color indexed="81"/>
            <rFont val="Tahoma"/>
            <family val="2"/>
          </rPr>
          <t>Author:</t>
        </r>
        <r>
          <rPr>
            <sz val="10"/>
            <color indexed="81"/>
            <rFont val="Tahoma"/>
            <family val="2"/>
          </rPr>
          <t xml:space="preserve">
1993</t>
        </r>
      </text>
    </comment>
    <comment ref="AU66" authorId="0" shapeId="0" xr:uid="{00000000-0006-0000-0400-000026010000}">
      <text>
        <r>
          <rPr>
            <b/>
            <sz val="10"/>
            <color indexed="81"/>
            <rFont val="Tahoma"/>
            <family val="2"/>
          </rPr>
          <t>Author:</t>
        </r>
        <r>
          <rPr>
            <sz val="10"/>
            <color indexed="81"/>
            <rFont val="Tahoma"/>
            <family val="2"/>
          </rPr>
          <t xml:space="preserve">
1997
(at public banks it reached 32% in 1998)</t>
        </r>
      </text>
    </comment>
    <comment ref="BG66" authorId="0" shapeId="0" xr:uid="{00000000-0006-0000-0400-000027010000}">
      <text>
        <r>
          <rPr>
            <b/>
            <sz val="10"/>
            <color indexed="81"/>
            <rFont val="Tahoma"/>
            <family val="2"/>
          </rPr>
          <t>Author:</t>
        </r>
        <r>
          <rPr>
            <sz val="10"/>
            <color indexed="81"/>
            <rFont val="Tahoma"/>
            <family val="2"/>
          </rPr>
          <t xml:space="preserve">
private banks, as of 2001. SIP 2004</t>
        </r>
      </text>
    </comment>
    <comment ref="BH66" authorId="0" shapeId="0" xr:uid="{00000000-0006-0000-0400-000028010000}">
      <text>
        <r>
          <rPr>
            <b/>
            <sz val="10"/>
            <color indexed="81"/>
            <rFont val="Tahoma"/>
            <family val="2"/>
          </rPr>
          <t>Author:</t>
        </r>
        <r>
          <rPr>
            <sz val="10"/>
            <color indexed="81"/>
            <rFont val="Tahoma"/>
            <family val="2"/>
          </rPr>
          <t xml:space="preserve">
as of 2002
FSSA</t>
        </r>
      </text>
    </comment>
    <comment ref="BL66" authorId="0" shapeId="0" xr:uid="{00000000-0006-0000-0400-000029010000}">
      <text>
        <r>
          <rPr>
            <b/>
            <sz val="10"/>
            <color indexed="81"/>
            <rFont val="Tahoma"/>
            <family val="2"/>
          </rPr>
          <t>Author:</t>
        </r>
        <r>
          <rPr>
            <sz val="10"/>
            <color indexed="81"/>
            <rFont val="Tahoma"/>
            <family val="2"/>
          </rPr>
          <t xml:space="preserve">
IMF EBS/03/93
</t>
        </r>
      </text>
    </comment>
    <comment ref="BM66" authorId="0" shapeId="0" xr:uid="{00000000-0006-0000-0400-00002A010000}">
      <text>
        <r>
          <rPr>
            <b/>
            <sz val="10"/>
            <color indexed="81"/>
            <rFont val="Tahoma"/>
            <family val="2"/>
          </rPr>
          <t>Author:</t>
        </r>
        <r>
          <rPr>
            <sz val="10"/>
            <color indexed="81"/>
            <rFont val="Tahoma"/>
            <family val="2"/>
          </rPr>
          <t xml:space="preserve">
as of 1995
IMF SM/98/127</t>
        </r>
      </text>
    </comment>
    <comment ref="BN66" authorId="0" shapeId="0" xr:uid="{00000000-0006-0000-0400-00002B010000}">
      <text>
        <r>
          <rPr>
            <b/>
            <sz val="10"/>
            <color indexed="81"/>
            <rFont val="Tahoma"/>
            <family val="2"/>
          </rPr>
          <t>Author:</t>
        </r>
        <r>
          <rPr>
            <sz val="10"/>
            <color indexed="81"/>
            <rFont val="Tahoma"/>
            <family val="2"/>
          </rPr>
          <t xml:space="preserve">
as of 1997
IMF SM/00/153</t>
        </r>
      </text>
    </comment>
    <comment ref="B68" authorId="0" shapeId="0" xr:uid="{00000000-0006-0000-0400-00002C010000}">
      <text>
        <r>
          <rPr>
            <b/>
            <sz val="10"/>
            <color indexed="81"/>
            <rFont val="Tahoma"/>
            <family val="2"/>
          </rPr>
          <t>Author:</t>
        </r>
        <r>
          <rPr>
            <sz val="10"/>
            <color indexed="81"/>
            <rFont val="Tahoma"/>
            <family val="2"/>
          </rPr>
          <t xml:space="preserve">
Honohan and Klingebiel (2003)</t>
        </r>
      </text>
    </comment>
    <comment ref="C68" authorId="0" shapeId="0" xr:uid="{00000000-0006-0000-0400-00002D010000}">
      <text>
        <r>
          <rPr>
            <b/>
            <sz val="10"/>
            <color indexed="81"/>
            <rFont val="Tahoma"/>
            <family val="2"/>
          </rPr>
          <t>Author:</t>
        </r>
        <r>
          <rPr>
            <sz val="10"/>
            <color indexed="81"/>
            <rFont val="Tahoma"/>
            <family val="2"/>
          </rPr>
          <t xml:space="preserve">
losses accumulated at the central bank by 1989</t>
        </r>
      </text>
    </comment>
    <comment ref="I68" authorId="0" shapeId="0" xr:uid="{00000000-0006-0000-0400-00002E010000}">
      <text>
        <r>
          <rPr>
            <b/>
            <sz val="10"/>
            <color indexed="81"/>
            <rFont val="Tahoma"/>
            <family val="2"/>
          </rPr>
          <t>Author:</t>
        </r>
        <r>
          <rPr>
            <sz val="10"/>
            <color indexed="81"/>
            <rFont val="Tahoma"/>
            <family val="2"/>
          </rPr>
          <t xml:space="preserve">
the costs were small</t>
        </r>
      </text>
    </comment>
    <comment ref="L68" authorId="0" shapeId="0" xr:uid="{00000000-0006-0000-0400-00002F010000}">
      <text>
        <r>
          <rPr>
            <b/>
            <sz val="10"/>
            <color indexed="81"/>
            <rFont val="Tahoma"/>
            <family val="2"/>
          </rPr>
          <t>Author:</t>
        </r>
        <r>
          <rPr>
            <sz val="10"/>
            <color indexed="81"/>
            <rFont val="Tahoma"/>
            <family val="2"/>
          </rPr>
          <t xml:space="preserve">
sanhueza (2001)</t>
        </r>
      </text>
    </comment>
    <comment ref="P68" authorId="0" shapeId="0" xr:uid="{00000000-0006-0000-0400-000030010000}">
      <text>
        <r>
          <rPr>
            <b/>
            <sz val="10"/>
            <color indexed="81"/>
            <rFont val="Tahoma"/>
            <family val="2"/>
          </rPr>
          <t>Author:</t>
        </r>
        <r>
          <rPr>
            <sz val="10"/>
            <color indexed="81"/>
            <rFont val="Tahoma"/>
            <family val="2"/>
          </rPr>
          <t xml:space="preserve">
it includes only costs incurred since 1996.</t>
        </r>
      </text>
    </comment>
    <comment ref="Q68" authorId="0" shapeId="0" xr:uid="{00000000-0006-0000-0400-00003101000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S68" authorId="0" shapeId="0" xr:uid="{00000000-0006-0000-0400-000032010000}">
      <text>
        <r>
          <rPr>
            <b/>
            <sz val="10"/>
            <color indexed="81"/>
            <rFont val="Tahoma"/>
            <family val="2"/>
          </rPr>
          <t>Author:</t>
        </r>
        <r>
          <rPr>
            <sz val="10"/>
            <color indexed="81"/>
            <rFont val="Tahoma"/>
            <family val="2"/>
          </rPr>
          <t xml:space="preserve">
Memo for files </t>
        </r>
      </text>
    </comment>
    <comment ref="T68" authorId="0" shapeId="0" xr:uid="{00000000-0006-0000-0400-00003301000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U68" authorId="0" shapeId="0" xr:uid="{00000000-0006-0000-0400-000034010000}">
      <text>
        <r>
          <rPr>
            <b/>
            <sz val="10"/>
            <color indexed="81"/>
            <rFont val="Tahoma"/>
            <family val="2"/>
          </rPr>
          <t>Author:</t>
        </r>
        <r>
          <rPr>
            <sz val="10"/>
            <color indexed="81"/>
            <rFont val="Tahoma"/>
            <family val="2"/>
          </rPr>
          <t xml:space="preserve">
Barisitz (2002)</t>
        </r>
      </text>
    </comment>
    <comment ref="AF68" authorId="0" shapeId="0" xr:uid="{00000000-0006-0000-0400-000035010000}">
      <text>
        <r>
          <rPr>
            <b/>
            <sz val="10"/>
            <color indexed="81"/>
            <rFont val="Tahoma"/>
            <family val="2"/>
          </rPr>
          <t>Author:</t>
        </r>
        <r>
          <rPr>
            <sz val="10"/>
            <color indexed="81"/>
            <rFont val="Tahoma"/>
            <family val="2"/>
          </rPr>
          <t xml:space="preserve">
It includes restructuring of non-banks for 11 percent of GDP</t>
        </r>
      </text>
    </comment>
    <comment ref="AO68" authorId="0" shapeId="0" xr:uid="{00000000-0006-0000-0400-000036010000}">
      <text>
        <r>
          <rPr>
            <b/>
            <sz val="10"/>
            <color indexed="81"/>
            <rFont val="Tahoma"/>
            <family val="2"/>
          </rPr>
          <t>Author:</t>
        </r>
        <r>
          <rPr>
            <sz val="10"/>
            <color indexed="81"/>
            <rFont val="Tahoma"/>
            <family val="2"/>
          </rPr>
          <t xml:space="preserve">
it includes debtors support programs.</t>
        </r>
      </text>
    </comment>
    <comment ref="AR68" authorId="0" shapeId="0" xr:uid="{00000000-0006-0000-0400-000037010000}">
      <text>
        <r>
          <rPr>
            <b/>
            <sz val="10"/>
            <color indexed="81"/>
            <rFont val="Tahoma"/>
            <family val="2"/>
          </rPr>
          <t>Author:</t>
        </r>
        <r>
          <rPr>
            <sz val="10"/>
            <color indexed="81"/>
            <rFont val="Tahoma"/>
            <family val="2"/>
          </rPr>
          <t xml:space="preserve">
Includes loans from the central bank for 3.22% of GDP.</t>
        </r>
      </text>
    </comment>
    <comment ref="BC68" authorId="0" shapeId="0" xr:uid="{00000000-0006-0000-0400-000038010000}">
      <text>
        <r>
          <rPr>
            <b/>
            <sz val="10"/>
            <color indexed="81"/>
            <rFont val="Tahoma"/>
            <family val="2"/>
          </rPr>
          <t>Author:</t>
        </r>
        <r>
          <rPr>
            <sz val="10"/>
            <color indexed="81"/>
            <rFont val="Tahoma"/>
            <family val="2"/>
          </rPr>
          <t xml:space="preserve">
Norges Bank Occasional Paper</t>
        </r>
      </text>
    </comment>
    <comment ref="BG68" authorId="0" shapeId="0" xr:uid="{00000000-0006-0000-0400-000039010000}">
      <text>
        <r>
          <rPr>
            <b/>
            <sz val="10"/>
            <color indexed="81"/>
            <rFont val="Tahoma"/>
            <family val="2"/>
          </rPr>
          <t>Author:</t>
        </r>
        <r>
          <rPr>
            <sz val="10"/>
            <color indexed="81"/>
            <rFont val="Tahoma"/>
            <family val="2"/>
          </rPr>
          <t xml:space="preserve">
IMF SM/04/247</t>
        </r>
      </text>
    </comment>
    <comment ref="BH68" authorId="0" shapeId="0" xr:uid="{00000000-0006-0000-0400-00003A010000}">
      <text>
        <r>
          <rPr>
            <b/>
            <sz val="10"/>
            <color indexed="81"/>
            <rFont val="Tahoma"/>
            <family val="2"/>
          </rPr>
          <t>Author:</t>
        </r>
        <r>
          <rPr>
            <sz val="10"/>
            <color indexed="81"/>
            <rFont val="Tahoma"/>
            <family val="2"/>
          </rPr>
          <t xml:space="preserve">
no significant restructuring was implemented</t>
        </r>
      </text>
    </comment>
    <comment ref="BL69" authorId="0" shapeId="0" xr:uid="{00000000-0006-0000-0400-00003B01000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<sst xmlns="http://schemas.openxmlformats.org/spreadsheetml/2006/main" count="4784" uniqueCount="2185">
  <si>
    <t>Year</t>
  </si>
  <si>
    <t>Banking crisis (number)</t>
  </si>
  <si>
    <t>Currency crisis (number)</t>
  </si>
  <si>
    <t>Sovereign debt crisis (number)</t>
  </si>
  <si>
    <t>Total</t>
  </si>
  <si>
    <t>Country</t>
  </si>
  <si>
    <t>Systemic Banking Crisis (starting date)</t>
  </si>
  <si>
    <t>Currency Crisis</t>
  </si>
  <si>
    <t>(year)</t>
  </si>
  <si>
    <t>Albania</t>
  </si>
  <si>
    <t>Algeria</t>
  </si>
  <si>
    <t>Angola</t>
  </si>
  <si>
    <t>Argentina</t>
  </si>
  <si>
    <t>Armenia</t>
  </si>
  <si>
    <t>Australia</t>
  </si>
  <si>
    <t>Austria</t>
  </si>
  <si>
    <t>Azerbaijan</t>
  </si>
  <si>
    <t>Bangladesh</t>
  </si>
  <si>
    <t>Barbados</t>
  </si>
  <si>
    <t>Belarus</t>
  </si>
  <si>
    <t>Belgium</t>
  </si>
  <si>
    <t>Belize</t>
  </si>
  <si>
    <t>Benin</t>
  </si>
  <si>
    <t>Bolivia</t>
  </si>
  <si>
    <t>Bosnia and Herzegovina</t>
  </si>
  <si>
    <t>Botswana</t>
  </si>
  <si>
    <t>Brazil</t>
  </si>
  <si>
    <t>Bulgaria</t>
  </si>
  <si>
    <t>Burkina Faso</t>
  </si>
  <si>
    <t>Burundi</t>
  </si>
  <si>
    <t xml:space="preserve">Cambodia            </t>
  </si>
  <si>
    <t>Cameroon</t>
  </si>
  <si>
    <t>Canada</t>
  </si>
  <si>
    <t>Cape Verde</t>
  </si>
  <si>
    <t>Central African Rep.</t>
  </si>
  <si>
    <t>Chad</t>
  </si>
  <si>
    <t>Chile</t>
  </si>
  <si>
    <t>China, P.R.</t>
  </si>
  <si>
    <t>Colombia</t>
  </si>
  <si>
    <t xml:space="preserve">Comoros             </t>
  </si>
  <si>
    <t>Congo, Dem. Rep. of</t>
  </si>
  <si>
    <t>Congo, Rep. of</t>
  </si>
  <si>
    <t>Costa Rica</t>
  </si>
  <si>
    <t>Côte d’Ivoire</t>
  </si>
  <si>
    <t>Croatia</t>
  </si>
  <si>
    <t>Czech Republic</t>
  </si>
  <si>
    <t>Denmark</t>
  </si>
  <si>
    <t>Djibouti</t>
  </si>
  <si>
    <t>Dominica</t>
  </si>
  <si>
    <t>n.a.</t>
  </si>
  <si>
    <t>Dominican Republic</t>
  </si>
  <si>
    <t>Ecuador</t>
  </si>
  <si>
    <t>Egypt</t>
  </si>
  <si>
    <t>El Salvador</t>
  </si>
  <si>
    <t>Equatorial Guinea</t>
  </si>
  <si>
    <t>Eritrea</t>
  </si>
  <si>
    <t>Estonia</t>
  </si>
  <si>
    <t xml:space="preserve">Ethiopia            </t>
  </si>
  <si>
    <t xml:space="preserve">Fiji                </t>
  </si>
  <si>
    <t>Finland</t>
  </si>
  <si>
    <t>France</t>
  </si>
  <si>
    <t>Gabon</t>
  </si>
  <si>
    <t>Gambia, The</t>
  </si>
  <si>
    <t>Georgia</t>
  </si>
  <si>
    <t>Germany</t>
  </si>
  <si>
    <t>Ghana</t>
  </si>
  <si>
    <t>Greece</t>
  </si>
  <si>
    <t>Grenada</t>
  </si>
  <si>
    <t>Guatemala</t>
  </si>
  <si>
    <t>Guinea</t>
  </si>
  <si>
    <t>Guinea-Bissau</t>
  </si>
  <si>
    <t xml:space="preserve">Guyana              </t>
  </si>
  <si>
    <t xml:space="preserve">Haiti               </t>
  </si>
  <si>
    <t xml:space="preserve">Honduras               </t>
  </si>
  <si>
    <t>Hungary</t>
  </si>
  <si>
    <t>Iceland</t>
  </si>
  <si>
    <t>India</t>
  </si>
  <si>
    <t>Indonesia</t>
  </si>
  <si>
    <t>Iran, I.R. of</t>
  </si>
  <si>
    <t>Ireland</t>
  </si>
  <si>
    <t>Israel</t>
  </si>
  <si>
    <t>Italy</t>
  </si>
  <si>
    <t>Jamaica</t>
  </si>
  <si>
    <t>Japan</t>
  </si>
  <si>
    <t>Jordan</t>
  </si>
  <si>
    <t xml:space="preserve">Kazakhstan          </t>
  </si>
  <si>
    <t>Kenya</t>
  </si>
  <si>
    <t>Korea</t>
  </si>
  <si>
    <t>Kuwait</t>
  </si>
  <si>
    <t xml:space="preserve">Kyrgyz Republic     </t>
  </si>
  <si>
    <t>Lao People’s Dem. Rep.</t>
  </si>
  <si>
    <t>Latvia</t>
  </si>
  <si>
    <t>Lebanon</t>
  </si>
  <si>
    <t>Lesotho</t>
  </si>
  <si>
    <t>Liberia</t>
  </si>
  <si>
    <t xml:space="preserve">Libya               </t>
  </si>
  <si>
    <t>Lithuania</t>
  </si>
  <si>
    <t>Luxembourg</t>
  </si>
  <si>
    <t>Macedonia</t>
  </si>
  <si>
    <t>Madagascar</t>
  </si>
  <si>
    <t>Malawi</t>
  </si>
  <si>
    <t>Malaysia</t>
  </si>
  <si>
    <t xml:space="preserve">Maldives            </t>
  </si>
  <si>
    <t>Mali</t>
  </si>
  <si>
    <t>Mauritania</t>
  </si>
  <si>
    <t>Mauritius</t>
  </si>
  <si>
    <t>Mexico</t>
  </si>
  <si>
    <t xml:space="preserve">Moldova             </t>
  </si>
  <si>
    <t xml:space="preserve">Mongolia            </t>
  </si>
  <si>
    <t>Morocco</t>
  </si>
  <si>
    <t>Mozambique</t>
  </si>
  <si>
    <t>Myanmar</t>
  </si>
  <si>
    <t xml:space="preserve">Namibia             </t>
  </si>
  <si>
    <t>Nepal</t>
  </si>
  <si>
    <t>Netherlands</t>
  </si>
  <si>
    <t>New Caledonia</t>
  </si>
  <si>
    <t>New Zealand</t>
  </si>
  <si>
    <t>Nicaragua</t>
  </si>
  <si>
    <t>Niger</t>
  </si>
  <si>
    <t>Nigeria</t>
  </si>
  <si>
    <t>Norway</t>
  </si>
  <si>
    <t>Pakistan</t>
  </si>
  <si>
    <t>Panama</t>
  </si>
  <si>
    <t>Papua New Guinea</t>
  </si>
  <si>
    <t>Paraguay</t>
  </si>
  <si>
    <t>Peru</t>
  </si>
  <si>
    <t>Philippines</t>
  </si>
  <si>
    <t>Poland</t>
  </si>
  <si>
    <t>Portugal</t>
  </si>
  <si>
    <t>Romania</t>
  </si>
  <si>
    <t>Russia</t>
  </si>
  <si>
    <t>Rwanda</t>
  </si>
  <si>
    <t>São Tomé and Principe</t>
  </si>
  <si>
    <t>Senegal</t>
  </si>
  <si>
    <t>Serbia, Republic of</t>
  </si>
  <si>
    <t>Seychelles</t>
  </si>
  <si>
    <t>Sierra Leone</t>
  </si>
  <si>
    <t>Singapore</t>
  </si>
  <si>
    <t>Slovak Republic</t>
  </si>
  <si>
    <t>Slovenia</t>
  </si>
  <si>
    <t>South Africa</t>
  </si>
  <si>
    <t>Spain</t>
  </si>
  <si>
    <t>Sri Lanka</t>
  </si>
  <si>
    <t>Sudan</t>
  </si>
  <si>
    <t>Suriname</t>
  </si>
  <si>
    <t>Swaziland</t>
  </si>
  <si>
    <t>Sweden</t>
  </si>
  <si>
    <t>Syrian Arab Republic</t>
  </si>
  <si>
    <t>Switzerland</t>
  </si>
  <si>
    <t>Tajikistan</t>
  </si>
  <si>
    <t>Tanzania</t>
  </si>
  <si>
    <t>Thailand</t>
  </si>
  <si>
    <t>Togo</t>
  </si>
  <si>
    <t>Trinidad and Tobago</t>
  </si>
  <si>
    <t>Tunisia</t>
  </si>
  <si>
    <t>Turkey</t>
  </si>
  <si>
    <t>Turkmenistan</t>
  </si>
  <si>
    <t>Uganda</t>
  </si>
  <si>
    <t>Ukraine</t>
  </si>
  <si>
    <t>United Kingdom</t>
  </si>
  <si>
    <t>United States</t>
  </si>
  <si>
    <t>Uruguay</t>
  </si>
  <si>
    <t>Uzbekistan</t>
  </si>
  <si>
    <t>Venezuela</t>
  </si>
  <si>
    <t>Vietnam</t>
  </si>
  <si>
    <t>Yemen</t>
  </si>
  <si>
    <t>Zambia</t>
  </si>
  <si>
    <t>Zimbabwe</t>
  </si>
  <si>
    <t>Start</t>
  </si>
  <si>
    <t>End</t>
  </si>
  <si>
    <t>Output loss</t>
  </si>
  <si>
    <t>Liquidity support</t>
  </si>
  <si>
    <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</si>
  <si>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</si>
  <si>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</si>
  <si>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</si>
  <si>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</si>
  <si>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</si>
  <si>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</si>
  <si>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</si>
  <si>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</si>
  <si>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</si>
  <si>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</si>
  <si>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</si>
  <si>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</si>
  <si>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</si>
  <si>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</si>
  <si>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Output loss during period t to t+3</t>
  </si>
  <si>
    <t>Recovery during period t to t+5, where t is the first year of the crisis</t>
  </si>
  <si>
    <t>Fiscal cost net (%GDP)</t>
  </si>
  <si>
    <t>Peak NPLs (as % of total loans; unofficial estimate)</t>
  </si>
  <si>
    <t>Outcome variables</t>
  </si>
  <si>
    <t>2009, 2010</t>
  </si>
  <si>
    <t>2010, 2012</t>
  </si>
  <si>
    <t>IMF program put in place (year)</t>
  </si>
  <si>
    <t>N</t>
  </si>
  <si>
    <t>Y</t>
  </si>
  <si>
    <t>IMF program put in place (Y/N)</t>
  </si>
  <si>
    <t>Fiscal policy index</t>
  </si>
  <si>
    <t>Average change in reserve money during years [t, t+3]) (in %)</t>
  </si>
  <si>
    <t>Monetary policy index</t>
  </si>
  <si>
    <t xml:space="preserve"> If yes, severe=1, moderate=2</t>
  </si>
  <si>
    <t xml:space="preserve">N </t>
  </si>
  <si>
    <t>Were losses imposed on depositors? (Y/N)</t>
  </si>
  <si>
    <t>Recap cost to government (net) (as % of GDP)</t>
  </si>
  <si>
    <t xml:space="preserve">     Recovery proceeds (% of GDP)</t>
  </si>
  <si>
    <t>Recovery (Y/N)</t>
  </si>
  <si>
    <t>Recap cost to government (gross) (as % of GDP)</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</si>
  <si>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</si>
  <si>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</si>
  <si>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</si>
  <si>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</si>
  <si>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</si>
  <si>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</si>
  <si>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</si>
  <si>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</si>
  <si>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</si>
  <si>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</si>
  <si>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</si>
  <si>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</si>
  <si>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</si>
  <si>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</si>
  <si>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</si>
  <si>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</si>
  <si>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</si>
  <si>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</si>
  <si>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</si>
  <si>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</si>
  <si>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</si>
  <si>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</si>
  <si>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Deposit-like insurance instruments. Interbank loans and short-term debt. Specific guarantees on Dexia. </t>
  </si>
  <si>
    <t xml:space="preserve">Unlimited coverage to depositors. Bank and non-bank bonds.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</si>
  <si>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</si>
  <si>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</si>
  <si>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</si>
  <si>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</si>
  <si>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</si>
  <si>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</si>
  <si>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</si>
  <si>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</si>
  <si>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</si>
  <si>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</si>
  <si>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</si>
  <si>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deposits and other credits of all domestic banks (excluding shareholders’ capital, subordinated debt, and insider deposits).</t>
  </si>
  <si>
    <t>All creditors except for shareholders</t>
  </si>
  <si>
    <t>Depositors, except shareholders up to CZK4m (at the 18 banks under restructuring) and CZK0.1m everywhere else</t>
  </si>
  <si>
    <t>Coverage of guarantee</t>
  </si>
  <si>
    <t>Duration of guarantee (in months)</t>
  </si>
  <si>
    <t>Date of removal</t>
  </si>
  <si>
    <t>Already in place</t>
  </si>
  <si>
    <t>Date of introduction</t>
  </si>
  <si>
    <t>Duration of bank holiday (in days)</t>
  </si>
  <si>
    <t>Introduction of bank holiday</t>
  </si>
  <si>
    <t>Bank holiday (Y/N)</t>
  </si>
  <si>
    <t>Duration of deposit freeze (in months)</t>
  </si>
  <si>
    <t>Introduction of deposit freeze</t>
  </si>
  <si>
    <t>Deposit freeze (Y/N)</t>
  </si>
  <si>
    <t>Deposit freeze and bank holiday</t>
  </si>
  <si>
    <t>Containment phase</t>
  </si>
  <si>
    <t>Coverage ratio (coverage limit to GDP per capita) at start of crisis</t>
  </si>
  <si>
    <t>Unlimited</t>
  </si>
  <si>
    <t>Full</t>
  </si>
  <si>
    <t>Coverage limit (in local currency) at start of crisis</t>
  </si>
  <si>
    <t>Deposit insurance(Y/N)</t>
  </si>
  <si>
    <t>Institutions</t>
  </si>
  <si>
    <t>Credit boom (Y/N)</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</si>
  <si>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</si>
  <si>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</si>
  <si>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</si>
  <si>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</si>
  <si>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</si>
  <si>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</si>
  <si>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</si>
  <si>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</si>
  <si>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</si>
  <si>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</si>
  <si>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</si>
  <si>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</si>
  <si>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</si>
  <si>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</si>
  <si>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</si>
  <si>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</si>
  <si>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</si>
  <si>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</si>
  <si>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</si>
  <si>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</si>
  <si>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</si>
  <si>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</si>
  <si>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</si>
  <si>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</si>
  <si>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</si>
  <si>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</si>
  <si>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</si>
  <si>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</si>
  <si>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</si>
  <si>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</si>
  <si>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</si>
  <si>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</si>
  <si>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</si>
  <si>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</si>
  <si>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</si>
  <si>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</si>
  <si>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</si>
  <si>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Year of sovereign debt crisis</t>
  </si>
  <si>
    <t>Sovereign debt crisis (Y/N) (t-1, t+1)</t>
  </si>
  <si>
    <t>Year of currency crisis</t>
  </si>
  <si>
    <t>Currency crisis (Y/N) (t-1, t+1)</t>
  </si>
  <si>
    <t>1988</t>
  </si>
  <si>
    <t>Date when crisis became systemic</t>
  </si>
  <si>
    <t>Crisis date (year and month)</t>
  </si>
  <si>
    <t>Country name</t>
  </si>
  <si>
    <t>Data file to accompany the IMF Working Paper "Systemic Banking Crises Database: An Update"</t>
  </si>
  <si>
    <t>by Luc Laeven and Fabian Valencia (2012)</t>
  </si>
  <si>
    <t>Sovereign Debt Crisis (default date)</t>
  </si>
  <si>
    <t>Sovereign Debt Restructuring (year)</t>
  </si>
  <si>
    <t>ongoing</t>
  </si>
  <si>
    <t xml:space="preserve">        Date when liquidity support became extensive</t>
  </si>
  <si>
    <t>Nonperforming loans</t>
  </si>
  <si>
    <t>Macro policies</t>
  </si>
  <si>
    <t>Protection of creditor rights</t>
  </si>
  <si>
    <t>Creditor rights index (0-4)</t>
  </si>
  <si>
    <t>Year of formation</t>
  </si>
  <si>
    <t>Twin crisis (number) 1/</t>
  </si>
  <si>
    <t>Triple crisis (number) 2/</t>
  </si>
  <si>
    <t>1/ Twin crisis indicates banking crisis in year t and currency crisis during [t-1, t+1]. 2/ Triple crisis indicates banking crisis in year t and currency crisis during [t-1, t+1] and debt crisis during [t-1, t+1].</t>
  </si>
  <si>
    <t>Increase in public debt minus Fiscal costs (% of GDP)</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</si>
  <si>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</si>
  <si>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</si>
  <si>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</si>
  <si>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1999 11/</t>
  </si>
  <si>
    <t>1998 11/</t>
  </si>
  <si>
    <t>1985 11/</t>
  </si>
  <si>
    <t>…</t>
  </si>
  <si>
    <t>United States 12/</t>
  </si>
  <si>
    <t>Ukraine 13/</t>
  </si>
  <si>
    <t>Switzerland 12/</t>
  </si>
  <si>
    <t>Sweden 12/</t>
  </si>
  <si>
    <t>1981 11/</t>
  </si>
  <si>
    <t>Slovenia 12/</t>
  </si>
  <si>
    <t>Slovenia 13/</t>
  </si>
  <si>
    <t>2002 11/</t>
  </si>
  <si>
    <t>1998 13/</t>
  </si>
  <si>
    <t>1994 11/</t>
  </si>
  <si>
    <t>1992 10/</t>
  </si>
  <si>
    <t>Russia 12/</t>
  </si>
  <si>
    <t>1998 10/</t>
  </si>
  <si>
    <t>Russia 13/</t>
  </si>
  <si>
    <t>Romania 13/</t>
  </si>
  <si>
    <t>Portugal 12/</t>
  </si>
  <si>
    <t>Poland 13/</t>
  </si>
  <si>
    <t>2001 11/</t>
  </si>
  <si>
    <t>Philippines 12/</t>
  </si>
  <si>
    <t>1983 10/</t>
  </si>
  <si>
    <t>1995 11/</t>
  </si>
  <si>
    <t>1991 11/</t>
  </si>
  <si>
    <t>1984 11/</t>
  </si>
  <si>
    <t>Macedonia, FYR 13/</t>
  </si>
  <si>
    <t>Lithuania 13/</t>
  </si>
  <si>
    <t>Latvia 13/</t>
  </si>
  <si>
    <t>Kyrgyz Rep 13/</t>
  </si>
  <si>
    <t>Kazakhstan 12/</t>
  </si>
  <si>
    <t>Hungary 12/</t>
  </si>
  <si>
    <t>Hungary 13/</t>
  </si>
  <si>
    <t>1985 10/</t>
  </si>
  <si>
    <t>Georgia 13/</t>
  </si>
  <si>
    <t>France 12/</t>
  </si>
  <si>
    <t>Estonia 13/</t>
  </si>
  <si>
    <t>1993 10/</t>
  </si>
  <si>
    <t>1986 11/</t>
  </si>
  <si>
    <t>2000 11/</t>
  </si>
  <si>
    <t>Czech Republic 12/ 13/</t>
  </si>
  <si>
    <t>Croatia 13/</t>
  </si>
  <si>
    <t>1992 11/</t>
  </si>
  <si>
    <t>1996 11/</t>
  </si>
  <si>
    <t>Brazil 12/</t>
  </si>
  <si>
    <t>Bosnia and Herzegovina 13/</t>
  </si>
  <si>
    <t>Belarus 13/</t>
  </si>
  <si>
    <t>1995 10/</t>
  </si>
  <si>
    <t>Azerbaijan 13/</t>
  </si>
  <si>
    <t>1994 10/</t>
  </si>
  <si>
    <t>Armenia 4/</t>
  </si>
  <si>
    <t>Argentina 12/</t>
  </si>
  <si>
    <t>1982 10/</t>
  </si>
  <si>
    <t>Albania 13/</t>
  </si>
  <si>
    <r>
      <t>Credit boom</t>
    </r>
    <r>
      <rPr>
        <b/>
        <vertAlign val="superscript"/>
        <sz val="9"/>
        <color theme="1"/>
        <rFont val="Times New Roman"/>
        <family val="1"/>
      </rPr>
      <t xml:space="preserve"> 7/</t>
    </r>
  </si>
  <si>
    <r>
      <t>Monetary expansion</t>
    </r>
    <r>
      <rPr>
        <b/>
        <vertAlign val="superscript"/>
        <sz val="9"/>
        <color theme="1"/>
        <rFont val="Times New Roman"/>
        <family val="1"/>
      </rPr>
      <t xml:space="preserve"> 6/</t>
    </r>
  </si>
  <si>
    <r>
      <t>Increase in public debt</t>
    </r>
    <r>
      <rPr>
        <b/>
        <vertAlign val="superscript"/>
        <sz val="9"/>
        <color theme="1"/>
        <rFont val="Times New Roman"/>
        <family val="1"/>
      </rPr>
      <t xml:space="preserve"> 5/</t>
    </r>
  </si>
  <si>
    <r>
      <t>Peak NPLs</t>
    </r>
    <r>
      <rPr>
        <b/>
        <vertAlign val="superscript"/>
        <sz val="9"/>
        <color theme="1"/>
        <rFont val="Times New Roman"/>
        <family val="1"/>
      </rPr>
      <t xml:space="preserve"> 4/</t>
    </r>
  </si>
  <si>
    <r>
      <t>Liquidity support</t>
    </r>
    <r>
      <rPr>
        <b/>
        <vertAlign val="superscript"/>
        <sz val="9"/>
        <color theme="1"/>
        <rFont val="Times New Roman"/>
        <family val="1"/>
      </rPr>
      <t xml:space="preserve"> 3/</t>
    </r>
  </si>
  <si>
    <r>
      <t>Peak liquidity</t>
    </r>
    <r>
      <rPr>
        <b/>
        <vertAlign val="superscript"/>
        <sz val="9"/>
        <color theme="1"/>
        <rFont val="Times New Roman"/>
        <family val="1"/>
      </rPr>
      <t xml:space="preserve"> 3/</t>
    </r>
  </si>
  <si>
    <r>
      <t>Output loss</t>
    </r>
    <r>
      <rPr>
        <b/>
        <vertAlign val="superscript"/>
        <sz val="9"/>
        <color theme="1"/>
        <rFont val="Times New Roman"/>
        <family val="1"/>
      </rPr>
      <t xml:space="preserve"> 1/</t>
    </r>
  </si>
  <si>
    <r>
      <t>Fiscal Costs</t>
    </r>
    <r>
      <rPr>
        <b/>
        <vertAlign val="superscript"/>
        <sz val="9"/>
        <color theme="1"/>
        <rFont val="Times New Roman"/>
        <family val="1"/>
      </rPr>
      <t xml:space="preserve"> 2/
</t>
    </r>
    <r>
      <rPr>
        <b/>
        <sz val="9"/>
        <color theme="1"/>
        <rFont val="Times New Roman"/>
        <family val="1"/>
      </rPr>
      <t>(% of GDP)</t>
    </r>
  </si>
  <si>
    <t>Significant Bank Liabilities Guarantees</t>
  </si>
  <si>
    <t>Bank guarantee (Y/N)</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</si>
  <si>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</si>
  <si>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Extensive Liquidity support/emergency lending (Y/N)</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</si>
  <si>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</si>
  <si>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</si>
  <si>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</si>
  <si>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</si>
  <si>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</si>
  <si>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 xml:space="preserve">1/ In percent of GDP. Output losses are computed as the cumulative sum of the differences between actual and trend real GDP over the period [T, T+3], expressed as a percentage of trend real GDP, with T the starting year of the crisis. 
2/ Fiscal costs are defined as the component of gross fiscal outlays related to the restructuring of the financial sector. They include fiscal costs associated with bank recapitalizations but exclude asset purchases and direct liquidity assistance from the treasury.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NPLs data come from IMF Staff reports and Financial Soundness Indicators. 
5/ In percent of GDP. The increase in public debt is measured over [T-1, T+3], where T is the starting year of the crisis
6/ In percent of GDP. Monetary expansion is computed as the change in the monetary base between its peak during the crisis and its level one year prior to the crisis.
7/ As defined in Dell'Ariccia et al. (2012).
10/ Credit data missing. For these countries, end dates are based on GDP growth only. 
11/ We truncate the duration of crises at 5 years, starting with the first crisis year. 
12/ Borderline cases.
13/ No output losses are reported for crises in transition economies that took place during the period of transition to market economies. Output losses computed as the cumulative difference between actual and trend real GDP, expressed as a percentage of trend real GDP for the period [T, T+3] where T is the starting year of the crisis. Trend real GDP is computed by applying an HP filter (λ=100) to the GDP series over [T-20, T-1].
Source: WEO, IFS, IMF Staff reports, Laeven and Valencia (2008), and authors’ calculation
</t>
  </si>
  <si>
    <t xml:space="preserve"> n.a.</t>
  </si>
  <si>
    <t>GDP</t>
  </si>
  <si>
    <t>FB</t>
  </si>
  <si>
    <t>CA</t>
  </si>
  <si>
    <t>Currency</t>
  </si>
  <si>
    <t>Policy Rate</t>
  </si>
  <si>
    <t>Inflation</t>
  </si>
  <si>
    <t>a</t>
  </si>
  <si>
    <t>r</t>
  </si>
  <si>
    <t>na</t>
  </si>
  <si>
    <t>imfweo_at_ngdp_r</t>
  </si>
  <si>
    <t>imfweo_al_ngdp_r</t>
  </si>
  <si>
    <t>imfweo_dz_ngdp_r</t>
  </si>
  <si>
    <t>imfweo_ao_ngdp_r</t>
  </si>
  <si>
    <t>imfweo_am_ngdp_r</t>
  </si>
  <si>
    <t>imfweo_az_ngdp_r</t>
  </si>
  <si>
    <t>imfweo_by_ngdp_r</t>
  </si>
  <si>
    <t>imfweo_be_ngdp_r</t>
  </si>
  <si>
    <t>imfweo_bj_ngdp_r</t>
  </si>
  <si>
    <t>imfweo_ba_ngdp_r</t>
  </si>
  <si>
    <t>imfweo_bw_ngdp_r</t>
  </si>
  <si>
    <t>imfweo_bg_ngdp_r</t>
  </si>
  <si>
    <t>imfweo_bf_ngdp_r</t>
  </si>
  <si>
    <t>imfweo_bi_ngdp_r</t>
  </si>
  <si>
    <t>imfweo_cm_ngdp_r</t>
  </si>
  <si>
    <t>imfweo_cv_ngdp_r</t>
  </si>
  <si>
    <t>imfweo_td_ngdp_r</t>
  </si>
  <si>
    <t>imfweo_cn_ngdp_r</t>
  </si>
  <si>
    <t>imfweo_co_ngdp_r</t>
  </si>
  <si>
    <t>imfweo_km_ngdp_r</t>
  </si>
  <si>
    <t>imfweo_cg_ngdp_r</t>
  </si>
  <si>
    <t>imfweo_cr_ngdp_r</t>
  </si>
  <si>
    <t>imfweo_hr_ngdp_r</t>
  </si>
  <si>
    <t>imfweo_cz_ngdp_r</t>
  </si>
  <si>
    <t>imfweo_dk_ngdp_r</t>
  </si>
  <si>
    <t>imfweo_dj_ngdp_r</t>
  </si>
  <si>
    <t>imfweo_dm_ngdp_r</t>
  </si>
  <si>
    <t>imfweo_do_ngdp_r</t>
  </si>
  <si>
    <t>imfweo_ec_ngdp_r</t>
  </si>
  <si>
    <t>imfweo_sv_ngdp_r</t>
  </si>
  <si>
    <t>imfweo_er_ngdp_r</t>
  </si>
  <si>
    <t>imfweo_ee_ngdp_r</t>
  </si>
  <si>
    <t>imfweo_et_ngdp_r</t>
  </si>
  <si>
    <t>imfweo_fj_ngdp_r</t>
  </si>
  <si>
    <t>imfweo_fi_ngdp_r</t>
  </si>
  <si>
    <t>imfweo_fr_ngdp_r</t>
  </si>
  <si>
    <t>imfweo_ga_ngdp_r</t>
  </si>
  <si>
    <t>imfweo_gm_ngdp_r</t>
  </si>
  <si>
    <t>imfweo_ge_ngdp_r</t>
  </si>
  <si>
    <t>imfweo_de_ngdp_r</t>
  </si>
  <si>
    <t>imfweo_gr_ngdp_r</t>
  </si>
  <si>
    <t>imfweo_gd_ngdp_r</t>
  </si>
  <si>
    <t>imfweo_gt_ngdp_r</t>
  </si>
  <si>
    <t>imfweo_gn_ngdp_r</t>
  </si>
  <si>
    <t>imfweo_gy_ngdp_r</t>
  </si>
  <si>
    <t>imfweo_ht_ngdp_r</t>
  </si>
  <si>
    <t>imfweo_hn_ngdp_r</t>
  </si>
  <si>
    <t>imfweo_hu_ngdp_r</t>
  </si>
  <si>
    <t>imfweo_in_ngdp_r</t>
  </si>
  <si>
    <t>imfweo_ir_ngdp_r</t>
  </si>
  <si>
    <t>imfweo_ie_ngdp_r</t>
  </si>
  <si>
    <t>imfweo_it_ngdp_r</t>
  </si>
  <si>
    <t>imfweo_ci_ngdp_r</t>
  </si>
  <si>
    <t>imfweo_jp_ngdp_r</t>
  </si>
  <si>
    <t>imfweo_jo_ngdp_r</t>
  </si>
  <si>
    <t>imfweo_kz_ngdp_r</t>
  </si>
  <si>
    <t>imfweo_ke_ngdp_r</t>
  </si>
  <si>
    <t>imfweo_kw_ngdp_r</t>
  </si>
  <si>
    <t>imfweo_kg_ngdp_r</t>
  </si>
  <si>
    <t>imfweo_lv_ngdp_r</t>
  </si>
  <si>
    <t>imfweo_lb_ngdp_r</t>
  </si>
  <si>
    <t>imfweo_ls_ngdp_r</t>
  </si>
  <si>
    <t>imfweo_ly_ngdp_r</t>
  </si>
  <si>
    <t>imfweo_lt_ngdp_r</t>
  </si>
  <si>
    <t>imfweo_lu_ngdp_r</t>
  </si>
  <si>
    <t>imfweo_mg_ngdp_r</t>
  </si>
  <si>
    <t>imfweo_mw_ngdp_r</t>
  </si>
  <si>
    <t>imfweo_my_ngdp_r</t>
  </si>
  <si>
    <t>imfweo_ml_ngdp_r</t>
  </si>
  <si>
    <t>imfweo_mr_ngdp_r</t>
  </si>
  <si>
    <t>imfweo_mn_ngdp_r</t>
  </si>
  <si>
    <t>imfweo_mz_ngdp_r</t>
  </si>
  <si>
    <t>imfweo_na_ngdp_r</t>
  </si>
  <si>
    <t>imfweo_np_ngdp_r</t>
  </si>
  <si>
    <t>imfweo_nl_ngdp_r</t>
  </si>
  <si>
    <t>imfweo_nz_ngdp_r</t>
  </si>
  <si>
    <t>imfweo_ne_ngdp_r</t>
  </si>
  <si>
    <t>imfweo_ng_ngdp_r</t>
  </si>
  <si>
    <t>imfweo_mk_ngdp_r</t>
  </si>
  <si>
    <t>imfweo_no_ngdp_r</t>
  </si>
  <si>
    <t>imfweo_pa_ngdp_r</t>
  </si>
  <si>
    <t>imfweo_pg_ngdp_r</t>
  </si>
  <si>
    <t>imfweo_py_ngdp_r</t>
  </si>
  <si>
    <t>imfweo_ph_ngdp_r</t>
  </si>
  <si>
    <t>imfweo_pl_ngdp_r</t>
  </si>
  <si>
    <t>imfweo_pt_ngdp_r</t>
  </si>
  <si>
    <t>imfweo_ro_ngdp_r</t>
  </si>
  <si>
    <t>imfweo_ru_ngdp_r</t>
  </si>
  <si>
    <t>imfweo_rw_ngdp_r</t>
  </si>
  <si>
    <t>imfweo_st_ngdp_r</t>
  </si>
  <si>
    <t>imfweo_sn_ngdp_r</t>
  </si>
  <si>
    <t>imfweo_rs_ngdp_r</t>
  </si>
  <si>
    <t>imfweo_sc_ngdp_r</t>
  </si>
  <si>
    <t>imfweo_sk_ngdp_r</t>
  </si>
  <si>
    <t>imfweo_si_ngdp_r</t>
  </si>
  <si>
    <t>imfweo_za_ngdp_r</t>
  </si>
  <si>
    <t>imfweo_kr_ngdp_r</t>
  </si>
  <si>
    <t>imfweo_sr_ngdp_r</t>
  </si>
  <si>
    <t>imfweo_se_ngdp_r</t>
  </si>
  <si>
    <t>imfweo_ch_ngdp_r</t>
  </si>
  <si>
    <t>imfweo_sy_ngdp_r</t>
  </si>
  <si>
    <t>imfweo_tj_ngdp_r</t>
  </si>
  <si>
    <t>imfweo_tz_ngdp_r</t>
  </si>
  <si>
    <t>imfweo_th_ngdp_r</t>
  </si>
  <si>
    <t>imfweo_tt_ngdp_r</t>
  </si>
  <si>
    <t>imfweo_tn_ngdp_r</t>
  </si>
  <si>
    <t>imfweo_tm_ngdp_r</t>
  </si>
  <si>
    <t>imfweo_ua_ngdp_r</t>
  </si>
  <si>
    <t>imfweo_gb_ngdp_r</t>
  </si>
  <si>
    <t>imfweo_us_ngdp_r</t>
  </si>
  <si>
    <t>imfweo_uz_ngdp_r</t>
  </si>
  <si>
    <t>imfweo_ve_ngdp_r</t>
  </si>
  <si>
    <t>imfweo_ye_ngdp_r</t>
  </si>
  <si>
    <t>imfweo_zm_ngdp_r</t>
  </si>
  <si>
    <t>imfweo_zw_ngdp_r</t>
  </si>
  <si>
    <t>Cambodia</t>
  </si>
  <si>
    <t>Fiji</t>
  </si>
  <si>
    <t>Kyrgyzstan</t>
  </si>
  <si>
    <t>Laos</t>
  </si>
  <si>
    <t>Maldives</t>
  </si>
  <si>
    <t>Namibia</t>
  </si>
  <si>
    <t>Serbia</t>
  </si>
  <si>
    <t>Slovakia</t>
  </si>
  <si>
    <t>Trinidad &amp; Tobago</t>
  </si>
  <si>
    <t>unctad_naac_gdp_153_2015_tot</t>
  </si>
  <si>
    <t>unctad_naac_gdp_161_2015_tot</t>
  </si>
  <si>
    <t>unctad_naac_gdp_169_2015_tot</t>
  </si>
  <si>
    <t>unctad_naac_gdp_173_2015_tot</t>
  </si>
  <si>
    <t>unctad_naac_gdp_180_2015_tot</t>
  </si>
  <si>
    <t>unctad_naac_gdp_184_2015_tot</t>
  </si>
  <si>
    <t>unctad_naac_gdp_186_2015_tot</t>
  </si>
  <si>
    <t>unctad_naac_gdp_202_2015_tot</t>
  </si>
  <si>
    <t>unctad_naac_gdp_208_2015_tot</t>
  </si>
  <si>
    <t>unctad_naac_gdp_210_2015_tot</t>
  </si>
  <si>
    <t>unctad_naac_gdp_224_2015_tot</t>
  </si>
  <si>
    <t>unctad_naac_gdp_232_2015_tot</t>
  </si>
  <si>
    <t>unctad_naac_gdp_238_2015_tot</t>
  </si>
  <si>
    <t>unctad_naac_gdp_240_2015_tot</t>
  </si>
  <si>
    <t>il_ny_gdp_mktp_kd</t>
  </si>
  <si>
    <t>jm_ny_gdp_mktp_kd</t>
  </si>
  <si>
    <t>unctad_naac_gdp_256_2015_tot</t>
  </si>
  <si>
    <t>unctad_naac_gdp_260_2015_tot</t>
  </si>
  <si>
    <t>unctad_naac_gdp_267_2015_tot</t>
  </si>
  <si>
    <t>unctad_naac_gdp_273_2015_tot</t>
  </si>
  <si>
    <t>unctad_naac_gdp_278_2015_tot</t>
  </si>
  <si>
    <t>unctad_naac_gdp_280_2015_tot</t>
  </si>
  <si>
    <t>unctad_naac_gdp_288_2015_tot</t>
  </si>
  <si>
    <t>unctad_naac_gdp_296_2015_tot</t>
  </si>
  <si>
    <t>unctad_naac_gdp_303_2015_tot</t>
  </si>
  <si>
    <t>unctad_naac_gdp_325_2015_tot</t>
  </si>
  <si>
    <t>unctad_naac_gdp_334_2015_tot</t>
  </si>
  <si>
    <t>unctad_naac_gdp_335_2015_tot</t>
  </si>
  <si>
    <t>unctad_naac_gdp_337_2015_tot</t>
  </si>
  <si>
    <t>unctad_naac_gdp_348_2015_tot</t>
  </si>
  <si>
    <t>unctad_naac_gdp_353_2015_tot</t>
  </si>
  <si>
    <t>unctad_naac_gdp_357_2015_tot</t>
  </si>
  <si>
    <t>unctad_naac_gdp_363_2015_tot</t>
  </si>
  <si>
    <t>unctad_naac_gdp_367_2015_tot</t>
  </si>
  <si>
    <t>imfweo_md_ngdp_r</t>
  </si>
  <si>
    <t>WEO Bandwidth?</t>
  </si>
  <si>
    <t>Better data around?</t>
  </si>
  <si>
    <t>imfweo_al_bca_ngdpd</t>
  </si>
  <si>
    <t>imfweo_dz_bca_ngdpd</t>
  </si>
  <si>
    <t>imfweo_ao_bca_ngdpd</t>
  </si>
  <si>
    <t>imfweo_am_bca_ngdpd</t>
  </si>
  <si>
    <t>imfweo_at_bca_ngdpd</t>
  </si>
  <si>
    <t>imfweo_az_bca_ngdpd</t>
  </si>
  <si>
    <t>imfweo_by_bca_ngdpd</t>
  </si>
  <si>
    <t>imfweo_be_bca_ngdpd</t>
  </si>
  <si>
    <t>imfweo_bj_bca_ngdpd</t>
  </si>
  <si>
    <t>imfweo_ba_bca_ngdpd</t>
  </si>
  <si>
    <t>imfweo_bw_bca_ngdpd</t>
  </si>
  <si>
    <t>imfweo_bg_bca_ngdpd</t>
  </si>
  <si>
    <t>imfweo_bf_bca_ngdpd</t>
  </si>
  <si>
    <t>imfweo_bi_bca_ngdpd</t>
  </si>
  <si>
    <t>imfweo_cm_bca_ngdpd</t>
  </si>
  <si>
    <t>imfweo_cv_bca_ngdpd</t>
  </si>
  <si>
    <t>imfweo_td_bca_ngdpd</t>
  </si>
  <si>
    <t>imfweo_cn_bca_ngdpd</t>
  </si>
  <si>
    <t>imfweo_co_bca_ngdpd</t>
  </si>
  <si>
    <t>imfweo_km_bca_ngdpd</t>
  </si>
  <si>
    <t>imfweo_cg_bca_ngdpd</t>
  </si>
  <si>
    <t>imfweo_cr_bca_ngdpd</t>
  </si>
  <si>
    <t>imfweo_ci_bca_ngdpd</t>
  </si>
  <si>
    <t>imfweo_hr_bca_ngdpd</t>
  </si>
  <si>
    <t>imfweo_cz_bca_ngdpd</t>
  </si>
  <si>
    <t>imfweo_dk_bca_ngdpd</t>
  </si>
  <si>
    <t>imfweo_dj_bca_ngdpd</t>
  </si>
  <si>
    <t>imfweo_dm_bca_ngdpd</t>
  </si>
  <si>
    <t>imfweo_do_bca_ngdpd</t>
  </si>
  <si>
    <t>imfweo_ec_bca_ngdpd</t>
  </si>
  <si>
    <t>imfweo_sv_bca_ngdpd</t>
  </si>
  <si>
    <t>imfweo_er_bca_ngdpd</t>
  </si>
  <si>
    <t>imfweo_ee_bca_ngdpd</t>
  </si>
  <si>
    <t>imfweo_et_bca_ngdpd</t>
  </si>
  <si>
    <t>imfweo_fj_bca_ngdpd</t>
  </si>
  <si>
    <t>imfweo_fi_bca_ngdpd</t>
  </si>
  <si>
    <t>imfweo_fr_bca_ngdpd</t>
  </si>
  <si>
    <t>imfweo_ga_bca_ngdpd</t>
  </si>
  <si>
    <t>imfweo_gm_bca_ngdpd</t>
  </si>
  <si>
    <t>imfweo_ge_bca_ngdpd</t>
  </si>
  <si>
    <t>imfweo_de_bca_ngdpd</t>
  </si>
  <si>
    <t>imfweo_gr_bca_ngdpd</t>
  </si>
  <si>
    <t>imfweo_gd_bca_ngdpd</t>
  </si>
  <si>
    <t>imfweo_gt_bca_ngdpd</t>
  </si>
  <si>
    <t>imfweo_gn_bca_ngdpd</t>
  </si>
  <si>
    <t>imfweo_gy_bca_ngdpd</t>
  </si>
  <si>
    <t>imfweo_ht_bca_ngdpd</t>
  </si>
  <si>
    <t>imfweo_hn_bca_ngdpd</t>
  </si>
  <si>
    <t>imfweo_hu_bca_ngdpd</t>
  </si>
  <si>
    <t>imfweo_in_bca_ngdpd</t>
  </si>
  <si>
    <t>imfweo_ir_bca_ngdpd</t>
  </si>
  <si>
    <t>imfweo_ie_bca_ngdpd</t>
  </si>
  <si>
    <t>imfweo_it_bca_ngdpd</t>
  </si>
  <si>
    <t>imfweo_jp_bca_ngdpd</t>
  </si>
  <si>
    <t>imfweo_jo_bca_ngdpd</t>
  </si>
  <si>
    <t>imfweo_kz_bca_ngdpd</t>
  </si>
  <si>
    <t>imfweo_ke_bca_ngdpd</t>
  </si>
  <si>
    <t>imfweo_kr_bca_ngdpd</t>
  </si>
  <si>
    <t>imfweo_kw_bca_ngdpd</t>
  </si>
  <si>
    <t>imfweo_kg_bca_ngdpd</t>
  </si>
  <si>
    <t>imfweo_lv_bca_ngdpd</t>
  </si>
  <si>
    <t>imfweo_lb_bca_ngdpd</t>
  </si>
  <si>
    <t>imfweo_ls_bca_ngdpd</t>
  </si>
  <si>
    <t>imfweo_ly_bca_ngdpd</t>
  </si>
  <si>
    <t>imfweo_lt_bca_ngdpd</t>
  </si>
  <si>
    <t>imfweo_lu_bca_ngdpd</t>
  </si>
  <si>
    <t>imfweo_mk_bca_ngdpd</t>
  </si>
  <si>
    <t>imfweo_mg_bca_ngdpd</t>
  </si>
  <si>
    <t>imfweo_mw_bca_ngdpd</t>
  </si>
  <si>
    <t>imfweo_my_bca_ngdpd</t>
  </si>
  <si>
    <t>imfweo_ml_bca_ngdpd</t>
  </si>
  <si>
    <t>imfweo_mr_bca_ngdpd</t>
  </si>
  <si>
    <t>imfweo_md_bca_ngdpd</t>
  </si>
  <si>
    <t>imfweo_mn_bca_ngdpd</t>
  </si>
  <si>
    <t>imfweo_mz_bca_ngdpd</t>
  </si>
  <si>
    <t>imfweo_na_bca_ngdpd</t>
  </si>
  <si>
    <t>imfweo_np_bca_ngdpd</t>
  </si>
  <si>
    <t>imfweo_nl_bca_ngdpd</t>
  </si>
  <si>
    <t>imfweo_nz_bca_ngdpd</t>
  </si>
  <si>
    <t>imfweo_ne_bca_ngdpd</t>
  </si>
  <si>
    <t>imfweo_ng_bca_ngdpd</t>
  </si>
  <si>
    <t>imfweo_no_bca_ngdpd</t>
  </si>
  <si>
    <t>imfweo_pa_bca_ngdpd</t>
  </si>
  <si>
    <t>imfweo_pg_bca_ngdpd</t>
  </si>
  <si>
    <t>imfweo_py_bca_ngdpd</t>
  </si>
  <si>
    <t>imfweo_ph_bca_ngdpd</t>
  </si>
  <si>
    <t>imfweo_pl_bca_ngdpd</t>
  </si>
  <si>
    <t>imfweo_pt_bca_ngdpd</t>
  </si>
  <si>
    <t>imfweo_ro_bca_ngdpd</t>
  </si>
  <si>
    <t>imfweo_ru_bca_ngdpd</t>
  </si>
  <si>
    <t>imfweo_rw_bca_ngdpd</t>
  </si>
  <si>
    <t>imfweo_st_bca_ngdpd</t>
  </si>
  <si>
    <t>imfweo_sn_bca_ngdpd</t>
  </si>
  <si>
    <t>imfweo_rs_bca_ngdpd</t>
  </si>
  <si>
    <t>imfweo_sc_bca_ngdpd</t>
  </si>
  <si>
    <t>imfweo_sk_bca_ngdpd</t>
  </si>
  <si>
    <t>imfweo_si_bca_ngdpd</t>
  </si>
  <si>
    <t>imfweo_za_bca_ngdpd</t>
  </si>
  <si>
    <t>imfweo_sr_bca_ngdpd</t>
  </si>
  <si>
    <t>imfweo_se_bca_ngdpd</t>
  </si>
  <si>
    <t>imfweo_sy_bca_ngdpd</t>
  </si>
  <si>
    <t>imfweo_ch_bca_ngdpd</t>
  </si>
  <si>
    <t>imfweo_tj_bca_ngdpd</t>
  </si>
  <si>
    <t>imfweo_tz_bca_ngdpd</t>
  </si>
  <si>
    <t>imfweo_th_bca_ngdpd</t>
  </si>
  <si>
    <t>imfweo_tt_bca_ngdpd</t>
  </si>
  <si>
    <t>imfweo_tn_bca_ngdpd</t>
  </si>
  <si>
    <t>imfweo_tm_bca_ngdpd</t>
  </si>
  <si>
    <t>imfweo_ua_bca_ngdpd</t>
  </si>
  <si>
    <t>imfweo_gb_bca_ngdpd</t>
  </si>
  <si>
    <t>imfweo_us_bca_ngdpd</t>
  </si>
  <si>
    <t>imfweo_uz_bca_ngdpd</t>
  </si>
  <si>
    <t>imfweo_ve_bca_ngdpd</t>
  </si>
  <si>
    <t>imfweo_ye_bca_ngdpd</t>
  </si>
  <si>
    <t>imfweo_zm_bca_ngdpd</t>
  </si>
  <si>
    <t>imfweo_zw_bca_ngdpd</t>
  </si>
  <si>
    <t>Alpha-2 code</t>
  </si>
  <si>
    <t>Alpha-3 code</t>
  </si>
  <si>
    <t>Numeric</t>
  </si>
  <si>
    <t>Afghanistan</t>
  </si>
  <si>
    <t>AF</t>
  </si>
  <si>
    <t>AFG</t>
  </si>
  <si>
    <t>AL</t>
  </si>
  <si>
    <t>ALB</t>
  </si>
  <si>
    <t>DZ</t>
  </si>
  <si>
    <t>DZA</t>
  </si>
  <si>
    <t>American Samoa</t>
  </si>
  <si>
    <t>AS</t>
  </si>
  <si>
    <t>ASM</t>
  </si>
  <si>
    <t>Andorra</t>
  </si>
  <si>
    <t>AD</t>
  </si>
  <si>
    <t>AND</t>
  </si>
  <si>
    <t>AO</t>
  </si>
  <si>
    <t>AGO</t>
  </si>
  <si>
    <t>Anguilla</t>
  </si>
  <si>
    <t>AI</t>
  </si>
  <si>
    <t>AIA</t>
  </si>
  <si>
    <t>Antarctica</t>
  </si>
  <si>
    <t>AQ</t>
  </si>
  <si>
    <t>ATA</t>
  </si>
  <si>
    <t>Antigua and Barbuda</t>
  </si>
  <si>
    <t>AG</t>
  </si>
  <si>
    <t>ATG</t>
  </si>
  <si>
    <t>AR</t>
  </si>
  <si>
    <t>ARG</t>
  </si>
  <si>
    <t>AM</t>
  </si>
  <si>
    <t>ARM</t>
  </si>
  <si>
    <t>Aruba</t>
  </si>
  <si>
    <t>AW</t>
  </si>
  <si>
    <t>ABW</t>
  </si>
  <si>
    <t>AU</t>
  </si>
  <si>
    <t>AUS</t>
  </si>
  <si>
    <t>AT</t>
  </si>
  <si>
    <t>AUT</t>
  </si>
  <si>
    <t>AZ</t>
  </si>
  <si>
    <t>AZE</t>
  </si>
  <si>
    <t>Bahamas (the)</t>
  </si>
  <si>
    <t>BS</t>
  </si>
  <si>
    <t>BHS</t>
  </si>
  <si>
    <t>Bahrain</t>
  </si>
  <si>
    <t>BH</t>
  </si>
  <si>
    <t>BHR</t>
  </si>
  <si>
    <t>BD</t>
  </si>
  <si>
    <t>BGD</t>
  </si>
  <si>
    <t>BB</t>
  </si>
  <si>
    <t>BRB</t>
  </si>
  <si>
    <t>BY</t>
  </si>
  <si>
    <t>BLR</t>
  </si>
  <si>
    <t>BE</t>
  </si>
  <si>
    <t>BEL</t>
  </si>
  <si>
    <t>BZ</t>
  </si>
  <si>
    <t>BLZ</t>
  </si>
  <si>
    <t>BJ</t>
  </si>
  <si>
    <t>BEN</t>
  </si>
  <si>
    <t>Bermuda</t>
  </si>
  <si>
    <t>BM</t>
  </si>
  <si>
    <t>BMU</t>
  </si>
  <si>
    <t>Bhutan</t>
  </si>
  <si>
    <t>BT</t>
  </si>
  <si>
    <t>BTN</t>
  </si>
  <si>
    <t>BO</t>
  </si>
  <si>
    <t>BOL</t>
  </si>
  <si>
    <t>Bonaire, Sint Eustatius and Saba</t>
  </si>
  <si>
    <t>BQ</t>
  </si>
  <si>
    <t>BES</t>
  </si>
  <si>
    <t>BA</t>
  </si>
  <si>
    <t>BIH</t>
  </si>
  <si>
    <t>BW</t>
  </si>
  <si>
    <t>BWA</t>
  </si>
  <si>
    <t>Bouvet Island</t>
  </si>
  <si>
    <t>BV</t>
  </si>
  <si>
    <t>BVT</t>
  </si>
  <si>
    <t>BR</t>
  </si>
  <si>
    <t>BRA</t>
  </si>
  <si>
    <t>British Indian Ocean Territory (the)</t>
  </si>
  <si>
    <t>IO</t>
  </si>
  <si>
    <t>IOT</t>
  </si>
  <si>
    <t>Brunei Darussalam</t>
  </si>
  <si>
    <t>BN</t>
  </si>
  <si>
    <t>BRN</t>
  </si>
  <si>
    <t>BG</t>
  </si>
  <si>
    <t>BGR</t>
  </si>
  <si>
    <t>BF</t>
  </si>
  <si>
    <t>BFA</t>
  </si>
  <si>
    <t>BI</t>
  </si>
  <si>
    <t>BDI</t>
  </si>
  <si>
    <t>CV</t>
  </si>
  <si>
    <t>CPV</t>
  </si>
  <si>
    <t>KH</t>
  </si>
  <si>
    <t>KHM</t>
  </si>
  <si>
    <t>CM</t>
  </si>
  <si>
    <t>CMR</t>
  </si>
  <si>
    <t>CAN</t>
  </si>
  <si>
    <t>Cayman Islands (the)</t>
  </si>
  <si>
    <t>KY</t>
  </si>
  <si>
    <t>CYM</t>
  </si>
  <si>
    <t>CF</t>
  </si>
  <si>
    <t>CAF</t>
  </si>
  <si>
    <t>TD</t>
  </si>
  <si>
    <t>TCD</t>
  </si>
  <si>
    <t>CL</t>
  </si>
  <si>
    <t>CHL</t>
  </si>
  <si>
    <t>CN</t>
  </si>
  <si>
    <t>CHN</t>
  </si>
  <si>
    <t>Christmas Island</t>
  </si>
  <si>
    <t>CX</t>
  </si>
  <si>
    <t>CXR</t>
  </si>
  <si>
    <t>Cocos (Keeling) Islands (the)</t>
  </si>
  <si>
    <t>CC</t>
  </si>
  <si>
    <t>CCK</t>
  </si>
  <si>
    <t>CO</t>
  </si>
  <si>
    <t>COL</t>
  </si>
  <si>
    <t>KM</t>
  </si>
  <si>
    <t>COM</t>
  </si>
  <si>
    <t>CD</t>
  </si>
  <si>
    <t>COD</t>
  </si>
  <si>
    <t>CG</t>
  </si>
  <si>
    <t>COG</t>
  </si>
  <si>
    <t>Cook Islands (the)</t>
  </si>
  <si>
    <t>CK</t>
  </si>
  <si>
    <t>COK</t>
  </si>
  <si>
    <t>CR</t>
  </si>
  <si>
    <t>CRI</t>
  </si>
  <si>
    <t>HR</t>
  </si>
  <si>
    <t>HRV</t>
  </si>
  <si>
    <t>Cuba</t>
  </si>
  <si>
    <t>CU</t>
  </si>
  <si>
    <t>CUB</t>
  </si>
  <si>
    <t>Curaçao</t>
  </si>
  <si>
    <t>CW</t>
  </si>
  <si>
    <t>CUW</t>
  </si>
  <si>
    <t>Cyprus</t>
  </si>
  <si>
    <t>CY</t>
  </si>
  <si>
    <t>CYP</t>
  </si>
  <si>
    <t>CZ</t>
  </si>
  <si>
    <t>CZE</t>
  </si>
  <si>
    <t>CI</t>
  </si>
  <si>
    <t>CIV</t>
  </si>
  <si>
    <t>DK</t>
  </si>
  <si>
    <t>DNK</t>
  </si>
  <si>
    <t>DJ</t>
  </si>
  <si>
    <t>DJI</t>
  </si>
  <si>
    <t>DM</t>
  </si>
  <si>
    <t>DMA</t>
  </si>
  <si>
    <t>DO</t>
  </si>
  <si>
    <t>DOM</t>
  </si>
  <si>
    <t>EC</t>
  </si>
  <si>
    <t>ECU</t>
  </si>
  <si>
    <t>EG</t>
  </si>
  <si>
    <t>EGY</t>
  </si>
  <si>
    <t>SV</t>
  </si>
  <si>
    <t>SLV</t>
  </si>
  <si>
    <t>GQ</t>
  </si>
  <si>
    <t>GNQ</t>
  </si>
  <si>
    <t>ER</t>
  </si>
  <si>
    <t>ERI</t>
  </si>
  <si>
    <t>EE</t>
  </si>
  <si>
    <t>EST</t>
  </si>
  <si>
    <t>Eswatini</t>
  </si>
  <si>
    <t>SZ</t>
  </si>
  <si>
    <t>SWZ</t>
  </si>
  <si>
    <t>ET</t>
  </si>
  <si>
    <t>ETH</t>
  </si>
  <si>
    <t>Falkland Islands (the) [Malvinas]</t>
  </si>
  <si>
    <t>FK</t>
  </si>
  <si>
    <t>FLK</t>
  </si>
  <si>
    <t>Faroe Islands (the)</t>
  </si>
  <si>
    <t>FO</t>
  </si>
  <si>
    <t>FRO</t>
  </si>
  <si>
    <t>FJ</t>
  </si>
  <si>
    <t>FJI</t>
  </si>
  <si>
    <t>FI</t>
  </si>
  <si>
    <t>FIN</t>
  </si>
  <si>
    <t>FR</t>
  </si>
  <si>
    <t>FRA</t>
  </si>
  <si>
    <t>French Guiana</t>
  </si>
  <si>
    <t>GF</t>
  </si>
  <si>
    <t>GUF</t>
  </si>
  <si>
    <t>French Polynesia</t>
  </si>
  <si>
    <t>PF</t>
  </si>
  <si>
    <t>PYF</t>
  </si>
  <si>
    <t>French Southern Territories (the)</t>
  </si>
  <si>
    <t>TF</t>
  </si>
  <si>
    <t>ATF</t>
  </si>
  <si>
    <t>GA</t>
  </si>
  <si>
    <t>GAB</t>
  </si>
  <si>
    <t>GM</t>
  </si>
  <si>
    <t>GMB</t>
  </si>
  <si>
    <t>GE</t>
  </si>
  <si>
    <t>GEO</t>
  </si>
  <si>
    <t>DE</t>
  </si>
  <si>
    <t>DEU</t>
  </si>
  <si>
    <t>GH</t>
  </si>
  <si>
    <t>GHA</t>
  </si>
  <si>
    <t>Gibraltar</t>
  </si>
  <si>
    <t>GI</t>
  </si>
  <si>
    <t>GIB</t>
  </si>
  <si>
    <t>GR</t>
  </si>
  <si>
    <t>GRC</t>
  </si>
  <si>
    <t>Greenland</t>
  </si>
  <si>
    <t>GL</t>
  </si>
  <si>
    <t>GRL</t>
  </si>
  <si>
    <t>GD</t>
  </si>
  <si>
    <t>GRD</t>
  </si>
  <si>
    <t>Guadeloupe</t>
  </si>
  <si>
    <t>GP</t>
  </si>
  <si>
    <t>GLP</t>
  </si>
  <si>
    <t>Guam</t>
  </si>
  <si>
    <t>GU</t>
  </si>
  <si>
    <t>GUM</t>
  </si>
  <si>
    <t>GT</t>
  </si>
  <si>
    <t>GTM</t>
  </si>
  <si>
    <t>Guernsey</t>
  </si>
  <si>
    <t>GG</t>
  </si>
  <si>
    <t>GGY</t>
  </si>
  <si>
    <t>GN</t>
  </si>
  <si>
    <t>GIN</t>
  </si>
  <si>
    <t>GW</t>
  </si>
  <si>
    <t>GNB</t>
  </si>
  <si>
    <t>GY</t>
  </si>
  <si>
    <t>GUY</t>
  </si>
  <si>
    <t>HT</t>
  </si>
  <si>
    <t>HTI</t>
  </si>
  <si>
    <t>Heard Island and McDonald Islands</t>
  </si>
  <si>
    <t>HM</t>
  </si>
  <si>
    <t>HMD</t>
  </si>
  <si>
    <t>Holy See (the)</t>
  </si>
  <si>
    <t>VA</t>
  </si>
  <si>
    <t>VAT</t>
  </si>
  <si>
    <t>HN</t>
  </si>
  <si>
    <t>HND</t>
  </si>
  <si>
    <t>Hong Kong</t>
  </si>
  <si>
    <t>HK</t>
  </si>
  <si>
    <t>HKG</t>
  </si>
  <si>
    <t>HU</t>
  </si>
  <si>
    <t>HUN</t>
  </si>
  <si>
    <t>IS</t>
  </si>
  <si>
    <t>ISL</t>
  </si>
  <si>
    <t>IN</t>
  </si>
  <si>
    <t>IND</t>
  </si>
  <si>
    <t>ID</t>
  </si>
  <si>
    <t>IDN</t>
  </si>
  <si>
    <t>IR</t>
  </si>
  <si>
    <t>IRN</t>
  </si>
  <si>
    <t>Iraq</t>
  </si>
  <si>
    <t>IQ</t>
  </si>
  <si>
    <t>IRQ</t>
  </si>
  <si>
    <t>IE</t>
  </si>
  <si>
    <t>IRL</t>
  </si>
  <si>
    <t>Isle of Man</t>
  </si>
  <si>
    <t>IM</t>
  </si>
  <si>
    <t>IMN</t>
  </si>
  <si>
    <t>IL</t>
  </si>
  <si>
    <t>ISR</t>
  </si>
  <si>
    <t>IT</t>
  </si>
  <si>
    <t>ITA</t>
  </si>
  <si>
    <t>JM</t>
  </si>
  <si>
    <t>JAM</t>
  </si>
  <si>
    <t>JP</t>
  </si>
  <si>
    <t>JPN</t>
  </si>
  <si>
    <t>Jersey</t>
  </si>
  <si>
    <t>JE</t>
  </si>
  <si>
    <t>JEY</t>
  </si>
  <si>
    <t>JO</t>
  </si>
  <si>
    <t>JOR</t>
  </si>
  <si>
    <t>KZ</t>
  </si>
  <si>
    <t>KAZ</t>
  </si>
  <si>
    <t>KE</t>
  </si>
  <si>
    <t>KEN</t>
  </si>
  <si>
    <t>Kiribati</t>
  </si>
  <si>
    <t>KI</t>
  </si>
  <si>
    <t>KIR</t>
  </si>
  <si>
    <t>Korea (the Democratic People's Republic of)</t>
  </si>
  <si>
    <t>KP</t>
  </si>
  <si>
    <t>PRK</t>
  </si>
  <si>
    <t>KR</t>
  </si>
  <si>
    <t>KOR</t>
  </si>
  <si>
    <t>KW</t>
  </si>
  <si>
    <t>KWT</t>
  </si>
  <si>
    <t>KG</t>
  </si>
  <si>
    <t>KGZ</t>
  </si>
  <si>
    <t>LA</t>
  </si>
  <si>
    <t>LAO</t>
  </si>
  <si>
    <t>LV</t>
  </si>
  <si>
    <t>LVA</t>
  </si>
  <si>
    <t>LB</t>
  </si>
  <si>
    <t>LBN</t>
  </si>
  <si>
    <t>LS</t>
  </si>
  <si>
    <t>LSO</t>
  </si>
  <si>
    <t>LR</t>
  </si>
  <si>
    <t>LBR</t>
  </si>
  <si>
    <t>LY</t>
  </si>
  <si>
    <t>LBY</t>
  </si>
  <si>
    <t>Liechtenstein</t>
  </si>
  <si>
    <t>LI</t>
  </si>
  <si>
    <t>LIE</t>
  </si>
  <si>
    <t>LT</t>
  </si>
  <si>
    <t>LTU</t>
  </si>
  <si>
    <t>LU</t>
  </si>
  <si>
    <t>LUX</t>
  </si>
  <si>
    <t>Macao</t>
  </si>
  <si>
    <t>MO</t>
  </si>
  <si>
    <t>MAC</t>
  </si>
  <si>
    <t>MG</t>
  </si>
  <si>
    <t>MDG</t>
  </si>
  <si>
    <t>MW</t>
  </si>
  <si>
    <t>MWI</t>
  </si>
  <si>
    <t>MY</t>
  </si>
  <si>
    <t>MYS</t>
  </si>
  <si>
    <t>MV</t>
  </si>
  <si>
    <t>MDV</t>
  </si>
  <si>
    <t>ML</t>
  </si>
  <si>
    <t>MLI</t>
  </si>
  <si>
    <t>Malta</t>
  </si>
  <si>
    <t>MT</t>
  </si>
  <si>
    <t>MLT</t>
  </si>
  <si>
    <t>Marshall Islands (the)</t>
  </si>
  <si>
    <t>MH</t>
  </si>
  <si>
    <t>MHL</t>
  </si>
  <si>
    <t>Martinique</t>
  </si>
  <si>
    <t>MQ</t>
  </si>
  <si>
    <t>MTQ</t>
  </si>
  <si>
    <t>MR</t>
  </si>
  <si>
    <t>MRT</t>
  </si>
  <si>
    <t>MU</t>
  </si>
  <si>
    <t>MUS</t>
  </si>
  <si>
    <t>Mayotte</t>
  </si>
  <si>
    <t>YT</t>
  </si>
  <si>
    <t>MYT</t>
  </si>
  <si>
    <t>MX</t>
  </si>
  <si>
    <t>MEX</t>
  </si>
  <si>
    <t>Micronesia (Federated States of)</t>
  </si>
  <si>
    <t>FM</t>
  </si>
  <si>
    <t>FSM</t>
  </si>
  <si>
    <t>MD</t>
  </si>
  <si>
    <t>MDA</t>
  </si>
  <si>
    <t>Monaco</t>
  </si>
  <si>
    <t>MC</t>
  </si>
  <si>
    <t>MCO</t>
  </si>
  <si>
    <t>MN</t>
  </si>
  <si>
    <t>MNG</t>
  </si>
  <si>
    <t>Montenegro</t>
  </si>
  <si>
    <t>ME</t>
  </si>
  <si>
    <t>MNE</t>
  </si>
  <si>
    <t>Montserrat</t>
  </si>
  <si>
    <t>MS</t>
  </si>
  <si>
    <t>MSR</t>
  </si>
  <si>
    <t>MA</t>
  </si>
  <si>
    <t>MAR</t>
  </si>
  <si>
    <t>MZ</t>
  </si>
  <si>
    <t>MOZ</t>
  </si>
  <si>
    <t>MM</t>
  </si>
  <si>
    <t>MMR</t>
  </si>
  <si>
    <t>NA</t>
  </si>
  <si>
    <t>NAM</t>
  </si>
  <si>
    <t>Nauru</t>
  </si>
  <si>
    <t>NR</t>
  </si>
  <si>
    <t>NRU</t>
  </si>
  <si>
    <t>NP</t>
  </si>
  <si>
    <t>NPL</t>
  </si>
  <si>
    <t>NL</t>
  </si>
  <si>
    <t>NLD</t>
  </si>
  <si>
    <t>NC</t>
  </si>
  <si>
    <t>NCL</t>
  </si>
  <si>
    <t>NZ</t>
  </si>
  <si>
    <t>NZL</t>
  </si>
  <si>
    <t>NI</t>
  </si>
  <si>
    <t>NIC</t>
  </si>
  <si>
    <t>NE</t>
  </si>
  <si>
    <t>NER</t>
  </si>
  <si>
    <t>NG</t>
  </si>
  <si>
    <t>NGA</t>
  </si>
  <si>
    <t>Niue</t>
  </si>
  <si>
    <t>NU</t>
  </si>
  <si>
    <t>NIU</t>
  </si>
  <si>
    <t>Norfolk Island</t>
  </si>
  <si>
    <t>NF</t>
  </si>
  <si>
    <t>NFK</t>
  </si>
  <si>
    <t>Northern Mariana Islands (the)</t>
  </si>
  <si>
    <t>MP</t>
  </si>
  <si>
    <t>MNP</t>
  </si>
  <si>
    <t>NO</t>
  </si>
  <si>
    <t>NOR</t>
  </si>
  <si>
    <t>Oman</t>
  </si>
  <si>
    <t>OM</t>
  </si>
  <si>
    <t>OMN</t>
  </si>
  <si>
    <t>PK</t>
  </si>
  <si>
    <t>PAK</t>
  </si>
  <si>
    <t>Palau</t>
  </si>
  <si>
    <t>PW</t>
  </si>
  <si>
    <t>PLW</t>
  </si>
  <si>
    <t>Palestine, State of</t>
  </si>
  <si>
    <t>PS</t>
  </si>
  <si>
    <t>PSE</t>
  </si>
  <si>
    <t>PA</t>
  </si>
  <si>
    <t>PAN</t>
  </si>
  <si>
    <t>PG</t>
  </si>
  <si>
    <t>PNG</t>
  </si>
  <si>
    <t>PY</t>
  </si>
  <si>
    <t>PRY</t>
  </si>
  <si>
    <t>PE</t>
  </si>
  <si>
    <t>PER</t>
  </si>
  <si>
    <t>PH</t>
  </si>
  <si>
    <t>PHL</t>
  </si>
  <si>
    <t>Pitcairn</t>
  </si>
  <si>
    <t>PN</t>
  </si>
  <si>
    <t>PCN</t>
  </si>
  <si>
    <t>PL</t>
  </si>
  <si>
    <t>POL</t>
  </si>
  <si>
    <t>PT</t>
  </si>
  <si>
    <t>PRT</t>
  </si>
  <si>
    <t>Puerto Rico</t>
  </si>
  <si>
    <t>PR</t>
  </si>
  <si>
    <t>PRI</t>
  </si>
  <si>
    <t>Qatar</t>
  </si>
  <si>
    <t>QA</t>
  </si>
  <si>
    <t>QAT</t>
  </si>
  <si>
    <t>MK</t>
  </si>
  <si>
    <t>MKD</t>
  </si>
  <si>
    <t>RO</t>
  </si>
  <si>
    <t>ROU</t>
  </si>
  <si>
    <t>RU</t>
  </si>
  <si>
    <t>RUS</t>
  </si>
  <si>
    <t>RW</t>
  </si>
  <si>
    <t>RWA</t>
  </si>
  <si>
    <t>Réunion</t>
  </si>
  <si>
    <t>RE</t>
  </si>
  <si>
    <t>REU</t>
  </si>
  <si>
    <t>Saint Barthélemy</t>
  </si>
  <si>
    <t>BL</t>
  </si>
  <si>
    <t>BLM</t>
  </si>
  <si>
    <t>Saint Helena, Ascension and Tristan da Cunha</t>
  </si>
  <si>
    <t>SH</t>
  </si>
  <si>
    <t>SHN</t>
  </si>
  <si>
    <t>Saint Kitts and Nevis</t>
  </si>
  <si>
    <t>KN</t>
  </si>
  <si>
    <t>KNA</t>
  </si>
  <si>
    <t>Saint Lucia</t>
  </si>
  <si>
    <t>LC</t>
  </si>
  <si>
    <t>LCA</t>
  </si>
  <si>
    <t>Saint Martin (French part)</t>
  </si>
  <si>
    <t>MF</t>
  </si>
  <si>
    <t>MAF</t>
  </si>
  <si>
    <t>Saint Pierre and Miquelon</t>
  </si>
  <si>
    <t>PM</t>
  </si>
  <si>
    <t>SPM</t>
  </si>
  <si>
    <t>Saint Vincent and the Grenadines</t>
  </si>
  <si>
    <t>VC</t>
  </si>
  <si>
    <t>VCT</t>
  </si>
  <si>
    <t>Samoa</t>
  </si>
  <si>
    <t>WS</t>
  </si>
  <si>
    <t>WSM</t>
  </si>
  <si>
    <t>San Marino</t>
  </si>
  <si>
    <t>SM</t>
  </si>
  <si>
    <t>SMR</t>
  </si>
  <si>
    <t>ST</t>
  </si>
  <si>
    <t>STP</t>
  </si>
  <si>
    <t>Saudi Arabia</t>
  </si>
  <si>
    <t>SA</t>
  </si>
  <si>
    <t>SAU</t>
  </si>
  <si>
    <t>SN</t>
  </si>
  <si>
    <t>SEN</t>
  </si>
  <si>
    <t>RS</t>
  </si>
  <si>
    <t>SRB</t>
  </si>
  <si>
    <t>SC</t>
  </si>
  <si>
    <t>SYC</t>
  </si>
  <si>
    <t>SL</t>
  </si>
  <si>
    <t>SLE</t>
  </si>
  <si>
    <t>SG</t>
  </si>
  <si>
    <t>SGP</t>
  </si>
  <si>
    <t>Sint Maarten (Dutch part)</t>
  </si>
  <si>
    <t>SX</t>
  </si>
  <si>
    <t>SXM</t>
  </si>
  <si>
    <t>SK</t>
  </si>
  <si>
    <t>SVK</t>
  </si>
  <si>
    <t>SI</t>
  </si>
  <si>
    <t>SVN</t>
  </si>
  <si>
    <t>Solomon Islands</t>
  </si>
  <si>
    <t>SB</t>
  </si>
  <si>
    <t>SLB</t>
  </si>
  <si>
    <t>Somalia</t>
  </si>
  <si>
    <t>SO</t>
  </si>
  <si>
    <t>SOM</t>
  </si>
  <si>
    <t>ZA</t>
  </si>
  <si>
    <t>ZAF</t>
  </si>
  <si>
    <t>South Georgia and the South Sandwich Islands</t>
  </si>
  <si>
    <t>GS</t>
  </si>
  <si>
    <t>SGS</t>
  </si>
  <si>
    <t>South Sudan</t>
  </si>
  <si>
    <t>SS</t>
  </si>
  <si>
    <t>SSD</t>
  </si>
  <si>
    <t>ES</t>
  </si>
  <si>
    <t>ESP</t>
  </si>
  <si>
    <t>LK</t>
  </si>
  <si>
    <t>LKA</t>
  </si>
  <si>
    <t>SD</t>
  </si>
  <si>
    <t>SDN</t>
  </si>
  <si>
    <t>SR</t>
  </si>
  <si>
    <t>SUR</t>
  </si>
  <si>
    <t>Svalbard and Jan Mayen</t>
  </si>
  <si>
    <t>SJ</t>
  </si>
  <si>
    <t>SJM</t>
  </si>
  <si>
    <t>SE</t>
  </si>
  <si>
    <t>SWE</t>
  </si>
  <si>
    <t>CH</t>
  </si>
  <si>
    <t>CHE</t>
  </si>
  <si>
    <t>SY</t>
  </si>
  <si>
    <t>SYR</t>
  </si>
  <si>
    <t>Taiwan (Province of China)</t>
  </si>
  <si>
    <t>TW</t>
  </si>
  <si>
    <t>TWN</t>
  </si>
  <si>
    <t>TJ</t>
  </si>
  <si>
    <t>TJK</t>
  </si>
  <si>
    <t>TZ</t>
  </si>
  <si>
    <t>TZA</t>
  </si>
  <si>
    <t>TH</t>
  </si>
  <si>
    <t>THA</t>
  </si>
  <si>
    <t>Timor-Leste</t>
  </si>
  <si>
    <t>TL</t>
  </si>
  <si>
    <t>TLS</t>
  </si>
  <si>
    <t>TG</t>
  </si>
  <si>
    <t>TGO</t>
  </si>
  <si>
    <t>Tokelau</t>
  </si>
  <si>
    <t>TK</t>
  </si>
  <si>
    <t>TKL</t>
  </si>
  <si>
    <t>Tonga</t>
  </si>
  <si>
    <t>TO</t>
  </si>
  <si>
    <t>TON</t>
  </si>
  <si>
    <t>TT</t>
  </si>
  <si>
    <t>TTO</t>
  </si>
  <si>
    <t>TN</t>
  </si>
  <si>
    <t>TUN</t>
  </si>
  <si>
    <t>TR</t>
  </si>
  <si>
    <t>TUR</t>
  </si>
  <si>
    <t>TM</t>
  </si>
  <si>
    <t>TKM</t>
  </si>
  <si>
    <t>Turks and Caicos Islands (the)</t>
  </si>
  <si>
    <t>TC</t>
  </si>
  <si>
    <t>TCA</t>
  </si>
  <si>
    <t>Tuvalu</t>
  </si>
  <si>
    <t>TV</t>
  </si>
  <si>
    <t>TUV</t>
  </si>
  <si>
    <t>UG</t>
  </si>
  <si>
    <t>UGA</t>
  </si>
  <si>
    <t>UA</t>
  </si>
  <si>
    <t>UKR</t>
  </si>
  <si>
    <t>United Arab Emirates (the)</t>
  </si>
  <si>
    <t>AE</t>
  </si>
  <si>
    <t>ARE</t>
  </si>
  <si>
    <t>GB</t>
  </si>
  <si>
    <t>GBR</t>
  </si>
  <si>
    <t>United States Minor Outlying Islands (the)</t>
  </si>
  <si>
    <t>UM</t>
  </si>
  <si>
    <t>UMI</t>
  </si>
  <si>
    <t>US</t>
  </si>
  <si>
    <t>USA</t>
  </si>
  <si>
    <t>UY</t>
  </si>
  <si>
    <t>URY</t>
  </si>
  <si>
    <t>UZ</t>
  </si>
  <si>
    <t>UZB</t>
  </si>
  <si>
    <t>Vanuatu</t>
  </si>
  <si>
    <t>VU</t>
  </si>
  <si>
    <t>VUT</t>
  </si>
  <si>
    <t>VE</t>
  </si>
  <si>
    <t>VEN</t>
  </si>
  <si>
    <t>VN</t>
  </si>
  <si>
    <t>VNM</t>
  </si>
  <si>
    <t>Virgin Islands (British)</t>
  </si>
  <si>
    <t>VG</t>
  </si>
  <si>
    <t>VGB</t>
  </si>
  <si>
    <t>Virgin Islands (U.S.)</t>
  </si>
  <si>
    <t>VI</t>
  </si>
  <si>
    <t>VIR</t>
  </si>
  <si>
    <t>Wallis and Futuna</t>
  </si>
  <si>
    <t>WF</t>
  </si>
  <si>
    <t>WLF</t>
  </si>
  <si>
    <t>Western Sahara</t>
  </si>
  <si>
    <t>EH</t>
  </si>
  <si>
    <t>ESH</t>
  </si>
  <si>
    <t>YE</t>
  </si>
  <si>
    <t>YEM</t>
  </si>
  <si>
    <t>ZM</t>
  </si>
  <si>
    <t>ZMB</t>
  </si>
  <si>
    <t>ZW</t>
  </si>
  <si>
    <t>ZWE</t>
  </si>
  <si>
    <t>Åland Islands</t>
  </si>
  <si>
    <t>AX</t>
  </si>
  <si>
    <t>ALA</t>
  </si>
  <si>
    <t>imfweo_ar_bca_ngdpd</t>
  </si>
  <si>
    <t>imfweo_bd_bca_ngdpd</t>
  </si>
  <si>
    <t>imfweo_bo_bca_ngdpd</t>
  </si>
  <si>
    <t>imfweo_br_bca_ngdpd</t>
  </si>
  <si>
    <t>imfweo_kh_bca_ngdpd</t>
  </si>
  <si>
    <t>imfweo_cf_bca_ngdpd</t>
  </si>
  <si>
    <t>imfweo_cl_bca_ngdpd</t>
  </si>
  <si>
    <t>imfweo_cd_bca_ngdpd</t>
  </si>
  <si>
    <t>imfweo_eg_bca_ngdpd</t>
  </si>
  <si>
    <t>imfweo_gq_bca_ngdpd</t>
  </si>
  <si>
    <t>imfweo_gh_bca_ngdpd</t>
  </si>
  <si>
    <t>imfweo_gw_bca_ngdpd</t>
  </si>
  <si>
    <t>imfweo_is_bca_ngdpd</t>
  </si>
  <si>
    <t>imfweo_id_bca_ngdpd</t>
  </si>
  <si>
    <t>imfweo_il_bca_ngdpd</t>
  </si>
  <si>
    <t>imfweo_jm_bca_ngdpd</t>
  </si>
  <si>
    <t>imfweo_la_bca_ngdpd</t>
  </si>
  <si>
    <t>imfweo_lr_bca_ngdpd</t>
  </si>
  <si>
    <t>imfweo_mv_bca_ngdpd</t>
  </si>
  <si>
    <t>imfweo_mx_bca_ngdpd</t>
  </si>
  <si>
    <t>imfweo_ma_bca_ngdpd</t>
  </si>
  <si>
    <t>imfweo_mm_bca_ngdpd</t>
  </si>
  <si>
    <t>imfweo_ni_bca_ngdpd</t>
  </si>
  <si>
    <t>imfweo_pk_bca_ngdpd</t>
  </si>
  <si>
    <t>imfweo_pe_bca_ngdpd</t>
  </si>
  <si>
    <t>imfweo_sl_bca_ngdpd</t>
  </si>
  <si>
    <t>imfweo_es_bca_ngdpd</t>
  </si>
  <si>
    <t>imfweo_lk_bca_ngdpd</t>
  </si>
  <si>
    <t>imfweo_sd_bca_ngdpd</t>
  </si>
  <si>
    <t>imfweo_tg_bca_ngdpd</t>
  </si>
  <si>
    <t>imfweo_tr_bca_ngdpd</t>
  </si>
  <si>
    <t>imfweo_ug_bca_ngdpd</t>
  </si>
  <si>
    <t>imfweo_uy_bca_ngdpd</t>
  </si>
  <si>
    <t>imfweo_vn_bca_ngdpd</t>
  </si>
  <si>
    <t>Moldova</t>
  </si>
  <si>
    <t>imfweo_np_pcpie</t>
  </si>
  <si>
    <t>imfweo_al_pcpie</t>
  </si>
  <si>
    <t>imfweo_</t>
  </si>
  <si>
    <t>_pcpie</t>
  </si>
  <si>
    <t>vn</t>
  </si>
  <si>
    <t>ve</t>
  </si>
  <si>
    <t>us</t>
  </si>
  <si>
    <t>gb</t>
  </si>
  <si>
    <t>tz</t>
  </si>
  <si>
    <t>sk</t>
  </si>
  <si>
    <t>rs</t>
  </si>
  <si>
    <t>st</t>
  </si>
  <si>
    <t>ru</t>
  </si>
  <si>
    <t>ph</t>
  </si>
  <si>
    <t>ne</t>
  </si>
  <si>
    <t>nl</t>
  </si>
  <si>
    <t>mn</t>
  </si>
  <si>
    <t>md</t>
  </si>
  <si>
    <t>mk</t>
  </si>
  <si>
    <t>ly</t>
  </si>
  <si>
    <t>kg</t>
  </si>
  <si>
    <t>kr</t>
  </si>
  <si>
    <t>kz</t>
  </si>
  <si>
    <t>ir</t>
  </si>
  <si>
    <t>hn</t>
  </si>
  <si>
    <t>ht</t>
  </si>
  <si>
    <t>gy</t>
  </si>
  <si>
    <t>gm</t>
  </si>
  <si>
    <t>fj</t>
  </si>
  <si>
    <t>et</t>
  </si>
  <si>
    <t>do</t>
  </si>
  <si>
    <t>cz</t>
  </si>
  <si>
    <t>ci</t>
  </si>
  <si>
    <t>cg</t>
  </si>
  <si>
    <t>cd</t>
  </si>
  <si>
    <t>km</t>
  </si>
  <si>
    <t>cn</t>
  </si>
  <si>
    <t>cf</t>
  </si>
  <si>
    <t>cv</t>
  </si>
  <si>
    <t>imfweo_dz_pcpie</t>
  </si>
  <si>
    <t>imfweo_ao_pcpie</t>
  </si>
  <si>
    <t>imfweo_ar_pcpie</t>
  </si>
  <si>
    <t>imfweo_am_pcpie</t>
  </si>
  <si>
    <t>imfweo_at_pcpie</t>
  </si>
  <si>
    <t>imfweo_az_pcpie</t>
  </si>
  <si>
    <t>imfweo_bd_pcpie</t>
  </si>
  <si>
    <t>imfweo_by_pcpie</t>
  </si>
  <si>
    <t>imfweo_be_pcpie</t>
  </si>
  <si>
    <t>imfweo_bj_pcpie</t>
  </si>
  <si>
    <t>imfweo_bo_pcpie</t>
  </si>
  <si>
    <t>imfweo_ba_pcpie</t>
  </si>
  <si>
    <t>imfweo_bw_pcpie</t>
  </si>
  <si>
    <t>imfweo_br_pcpie</t>
  </si>
  <si>
    <t>imfweo_bg_pcpie</t>
  </si>
  <si>
    <t>imfweo_bf_pcpie</t>
  </si>
  <si>
    <t>imfweo_bi_pcpie</t>
  </si>
  <si>
    <t>imfweo_kh_pcpie</t>
  </si>
  <si>
    <t>imfweo_cm_pcpie</t>
  </si>
  <si>
    <t>imfweo_cv_pcpie</t>
  </si>
  <si>
    <t>imfweo_cf_pcpie</t>
  </si>
  <si>
    <t>imfweo_td_pcpie</t>
  </si>
  <si>
    <t>imfweo_cl_pcpie</t>
  </si>
  <si>
    <t>imfweo_cn_pcpie</t>
  </si>
  <si>
    <t>imfweo_co_pcpie</t>
  </si>
  <si>
    <t>imfweo_km_pcpie</t>
  </si>
  <si>
    <t>imfweo_cd_pcpie</t>
  </si>
  <si>
    <t>imfweo_cg_pcpie</t>
  </si>
  <si>
    <t>imfweo_cr_pcpie</t>
  </si>
  <si>
    <t>imfweo_ci_pcpie</t>
  </si>
  <si>
    <t>imfweo_hr_pcpie</t>
  </si>
  <si>
    <t>imfweo_cz_pcpie</t>
  </si>
  <si>
    <t>imfweo_dk_pcpie</t>
  </si>
  <si>
    <t>imfweo_dj_pcpie</t>
  </si>
  <si>
    <t>imfweo_dm_pcpie</t>
  </si>
  <si>
    <t>imfweo_do_pcpie</t>
  </si>
  <si>
    <t>imfweo_ec_pcpie</t>
  </si>
  <si>
    <t>imfweo_eg_pcpie</t>
  </si>
  <si>
    <t>imfweo_sv_pcpie</t>
  </si>
  <si>
    <t>imfweo_gq_pcpie</t>
  </si>
  <si>
    <t>imfweo_er_pcpie</t>
  </si>
  <si>
    <t>imfweo_ee_pcpie</t>
  </si>
  <si>
    <t>imfweo_et_pcpie</t>
  </si>
  <si>
    <t>imfweo_fj_pcpie</t>
  </si>
  <si>
    <t>imfweo_fi_pcpie</t>
  </si>
  <si>
    <t>imfweo_fr_pcpie</t>
  </si>
  <si>
    <t>imfweo_ga_pcpie</t>
  </si>
  <si>
    <t>imfweo_gm_pcpie</t>
  </si>
  <si>
    <t>imfweo_ge_pcpie</t>
  </si>
  <si>
    <t>imfweo_de_pcpie</t>
  </si>
  <si>
    <t>imfweo_gh_pcpie</t>
  </si>
  <si>
    <t>imfweo_gr_pcpie</t>
  </si>
  <si>
    <t>imfweo_gd_pcpie</t>
  </si>
  <si>
    <t>imfweo_gt_pcpie</t>
  </si>
  <si>
    <t>imfweo_gn_pcpie</t>
  </si>
  <si>
    <t>imfweo_gw_pcpie</t>
  </si>
  <si>
    <t>imfweo_gy_pcpie</t>
  </si>
  <si>
    <t>imfweo_ht_pcpie</t>
  </si>
  <si>
    <t>imfweo_hn_pcpie</t>
  </si>
  <si>
    <t>imfweo_hu_pcpie</t>
  </si>
  <si>
    <t>imfweo_is_pcpie</t>
  </si>
  <si>
    <t>imfweo_in_pcpie</t>
  </si>
  <si>
    <t>imfweo_id_pcpie</t>
  </si>
  <si>
    <t>imfweo_ir_pcpie</t>
  </si>
  <si>
    <t>imfweo_ie_pcpie</t>
  </si>
  <si>
    <t>imfweo_il_pcpie</t>
  </si>
  <si>
    <t>imfweo_it_pcpie</t>
  </si>
  <si>
    <t>imfweo_jm_pcpie</t>
  </si>
  <si>
    <t>imfweo_jp_pcpie</t>
  </si>
  <si>
    <t>imfweo_jo_pcpie</t>
  </si>
  <si>
    <t>imfweo_kz_pcpie</t>
  </si>
  <si>
    <t>imfweo_ke_pcpie</t>
  </si>
  <si>
    <t>imfweo_kr_pcpie</t>
  </si>
  <si>
    <t>imfweo_kw_pcpie</t>
  </si>
  <si>
    <t>imfweo_kg_pcpie</t>
  </si>
  <si>
    <t>imfweo_la_pcpie</t>
  </si>
  <si>
    <t>imfweo_lv_pcpie</t>
  </si>
  <si>
    <t>imfweo_lb_pcpie</t>
  </si>
  <si>
    <t>imfweo_ls_pcpie</t>
  </si>
  <si>
    <t>imfweo_lr_pcpie</t>
  </si>
  <si>
    <t>imfweo_ly_pcpie</t>
  </si>
  <si>
    <t>imfweo_lt_pcpie</t>
  </si>
  <si>
    <t>imfweo_lu_pcpie</t>
  </si>
  <si>
    <t>imfweo_mk_pcpie</t>
  </si>
  <si>
    <t>imfweo_mg_pcpie</t>
  </si>
  <si>
    <t>imfweo_mw_pcpie</t>
  </si>
  <si>
    <t>imfweo_my_pcpie</t>
  </si>
  <si>
    <t>imfweo_mv_pcpie</t>
  </si>
  <si>
    <t>imfweo_ml_pcpie</t>
  </si>
  <si>
    <t>imfweo_mr_pcpie</t>
  </si>
  <si>
    <t>imfweo_mx_pcpie</t>
  </si>
  <si>
    <t>imfweo_md_pcpie</t>
  </si>
  <si>
    <t>imfweo_mn_pcpie</t>
  </si>
  <si>
    <t>imfweo_ma_pcpie</t>
  </si>
  <si>
    <t>imfweo_mz_pcpie</t>
  </si>
  <si>
    <t>imfweo_mm_pcpie</t>
  </si>
  <si>
    <t>imfweo_na_pcpie</t>
  </si>
  <si>
    <t>imfweo_nl_pcpie</t>
  </si>
  <si>
    <t>imfweo_nz_pcpie</t>
  </si>
  <si>
    <t>imfweo_ni_pcpie</t>
  </si>
  <si>
    <t>imfweo_ne_pcpie</t>
  </si>
  <si>
    <t>imfweo_ng_pcpie</t>
  </si>
  <si>
    <t>imfweo_no_pcpie</t>
  </si>
  <si>
    <t>imfweo_pk_pcpie</t>
  </si>
  <si>
    <t>imfweo_pa_pcpie</t>
  </si>
  <si>
    <t>imfweo_pg_pcpie</t>
  </si>
  <si>
    <t>imfweo_py_pcpie</t>
  </si>
  <si>
    <t>imfweo_pe_pcpie</t>
  </si>
  <si>
    <t>imfweo_ph_pcpie</t>
  </si>
  <si>
    <t>imfweo_pl_pcpie</t>
  </si>
  <si>
    <t>imfweo_pt_pcpie</t>
  </si>
  <si>
    <t>imfweo_ro_pcpie</t>
  </si>
  <si>
    <t>imfweo_ru_pcpie</t>
  </si>
  <si>
    <t>imfweo_rw_pcpie</t>
  </si>
  <si>
    <t>imfweo_st_pcpie</t>
  </si>
  <si>
    <t>imfweo_sn_pcpie</t>
  </si>
  <si>
    <t>imfweo_rs_pcpie</t>
  </si>
  <si>
    <t>imfweo_sc_pcpie</t>
  </si>
  <si>
    <t>imfweo_sl_pcpie</t>
  </si>
  <si>
    <t>imfweo_sk_pcpie</t>
  </si>
  <si>
    <t>imfweo_si_pcpie</t>
  </si>
  <si>
    <t>imfweo_za_pcpie</t>
  </si>
  <si>
    <t>imfweo_es_pcpie</t>
  </si>
  <si>
    <t>imfweo_lk_pcpie</t>
  </si>
  <si>
    <t>imfweo_sd_pcpie</t>
  </si>
  <si>
    <t>imfweo_sr_pcpie</t>
  </si>
  <si>
    <t>imfweo_se_pcpie</t>
  </si>
  <si>
    <t>imfweo_sy_pcpie</t>
  </si>
  <si>
    <t>imfweo_ch_pcpie</t>
  </si>
  <si>
    <t>imfweo_tj_pcpie</t>
  </si>
  <si>
    <t>imfweo_tz_pcpie</t>
  </si>
  <si>
    <t>imfweo_th_pcpie</t>
  </si>
  <si>
    <t>imfweo_tg_pcpie</t>
  </si>
  <si>
    <t>imfweo_tt_pcpie</t>
  </si>
  <si>
    <t>imfweo_tn_pcpie</t>
  </si>
  <si>
    <t>imfweo_tr_pcpie</t>
  </si>
  <si>
    <t>imfweo_tm_pcpie</t>
  </si>
  <si>
    <t>imfweo_ug_pcpie</t>
  </si>
  <si>
    <t>imfweo_ua_pcpie</t>
  </si>
  <si>
    <t>imfweo_gb_pcpie</t>
  </si>
  <si>
    <t>imfweo_us_pcpie</t>
  </si>
  <si>
    <t>imfweo_uy_pcpie</t>
  </si>
  <si>
    <t>imfweo_uz_pcpie</t>
  </si>
  <si>
    <t>imfweo_ve_pcpie</t>
  </si>
  <si>
    <t>imfweo_vn_pcpie</t>
  </si>
  <si>
    <t>imfweo_ye_pcpie</t>
  </si>
  <si>
    <t>imfweo_zm_pcpie</t>
  </si>
  <si>
    <t>imfweo_zw_pcpie</t>
  </si>
  <si>
    <t>alb_xr</t>
  </si>
  <si>
    <t>dza_xr</t>
  </si>
  <si>
    <t>ago_xr</t>
  </si>
  <si>
    <t>arg_xr</t>
  </si>
  <si>
    <t>arm_xr</t>
  </si>
  <si>
    <t>aut_xr</t>
  </si>
  <si>
    <t>aze_xr</t>
  </si>
  <si>
    <t>bgd_xr</t>
  </si>
  <si>
    <t>blr_xr</t>
  </si>
  <si>
    <t>bel_xr</t>
  </si>
  <si>
    <t>ben_xr</t>
  </si>
  <si>
    <t>bol_xr</t>
  </si>
  <si>
    <t>bih_xr</t>
  </si>
  <si>
    <t>bwa_xr</t>
  </si>
  <si>
    <t>bra_xr</t>
  </si>
  <si>
    <t>bgr_xr</t>
  </si>
  <si>
    <t>bfa_xr</t>
  </si>
  <si>
    <t>bdi_xr</t>
  </si>
  <si>
    <t>khm_xr</t>
  </si>
  <si>
    <t>cmr_xr</t>
  </si>
  <si>
    <t>cpv_xr</t>
  </si>
  <si>
    <t>caf_xr</t>
  </si>
  <si>
    <t>tcd_xr</t>
  </si>
  <si>
    <t>chl_xr</t>
  </si>
  <si>
    <t>chn_xr</t>
  </si>
  <si>
    <t>col_xr</t>
  </si>
  <si>
    <t>com_xr</t>
  </si>
  <si>
    <t>cod_xr</t>
  </si>
  <si>
    <t>cog_xr</t>
  </si>
  <si>
    <t>cri_xr</t>
  </si>
  <si>
    <t>civ_xr</t>
  </si>
  <si>
    <t>hrv_xr</t>
  </si>
  <si>
    <t>cze_xr</t>
  </si>
  <si>
    <t>dnk_xr</t>
  </si>
  <si>
    <t>dji_xr</t>
  </si>
  <si>
    <t>dma_xr</t>
  </si>
  <si>
    <t>dom_xr</t>
  </si>
  <si>
    <t>ecu_xr</t>
  </si>
  <si>
    <t>egy_xr</t>
  </si>
  <si>
    <t>slv_xr</t>
  </si>
  <si>
    <t>gnq_xr</t>
  </si>
  <si>
    <t>eri_xr</t>
  </si>
  <si>
    <t>est_xr</t>
  </si>
  <si>
    <t>eth_xr</t>
  </si>
  <si>
    <t>fji_xr</t>
  </si>
  <si>
    <t>fin_xr</t>
  </si>
  <si>
    <t>fra_xr</t>
  </si>
  <si>
    <t>gab_xr</t>
  </si>
  <si>
    <t>gmb_xr</t>
  </si>
  <si>
    <t>geo_xr</t>
  </si>
  <si>
    <t>deu_xr</t>
  </si>
  <si>
    <t>gha_xr</t>
  </si>
  <si>
    <t>grc_xr</t>
  </si>
  <si>
    <t>grd_xr</t>
  </si>
  <si>
    <t>gtm_xr</t>
  </si>
  <si>
    <t>gin_xr</t>
  </si>
  <si>
    <t>gnb_xr</t>
  </si>
  <si>
    <t>guy_xr</t>
  </si>
  <si>
    <t>hti_xr</t>
  </si>
  <si>
    <t>hnd_xr</t>
  </si>
  <si>
    <t>hun_xr</t>
  </si>
  <si>
    <t>isl_xr</t>
  </si>
  <si>
    <t>ind_xr</t>
  </si>
  <si>
    <t>idn_xr</t>
  </si>
  <si>
    <t>irn_xr</t>
  </si>
  <si>
    <t>irl_xr</t>
  </si>
  <si>
    <t>isr_xr</t>
  </si>
  <si>
    <t>ita_xr</t>
  </si>
  <si>
    <t>jam_xr</t>
  </si>
  <si>
    <t>jpn_xr</t>
  </si>
  <si>
    <t>jor_xr</t>
  </si>
  <si>
    <t>kaz_xr</t>
  </si>
  <si>
    <t>ken_xr</t>
  </si>
  <si>
    <t>kor_xr</t>
  </si>
  <si>
    <t>kwt_xr</t>
  </si>
  <si>
    <t>kgz_xr</t>
  </si>
  <si>
    <t>lao_xr</t>
  </si>
  <si>
    <t>lva_xr</t>
  </si>
  <si>
    <t>lbn_xr</t>
  </si>
  <si>
    <t>lso_xr</t>
  </si>
  <si>
    <t>lbr_xr</t>
  </si>
  <si>
    <t>lby_xr</t>
  </si>
  <si>
    <t>ltu_xr</t>
  </si>
  <si>
    <t>lux_xr</t>
  </si>
  <si>
    <t>mkd_xr</t>
  </si>
  <si>
    <t>mdg_xr</t>
  </si>
  <si>
    <t>mwi_xr</t>
  </si>
  <si>
    <t>mys_xr</t>
  </si>
  <si>
    <t>mdv_xr</t>
  </si>
  <si>
    <t>mli_xr</t>
  </si>
  <si>
    <t>mrt_xr</t>
  </si>
  <si>
    <t>mex_xr</t>
  </si>
  <si>
    <t>mda_xr</t>
  </si>
  <si>
    <t>mng_xr</t>
  </si>
  <si>
    <t>mar_xr</t>
  </si>
  <si>
    <t>moz_xr</t>
  </si>
  <si>
    <t>mmr_xr</t>
  </si>
  <si>
    <t>nam_xr</t>
  </si>
  <si>
    <t>npl_xr</t>
  </si>
  <si>
    <t>nld_xr</t>
  </si>
  <si>
    <t>nzl_xr</t>
  </si>
  <si>
    <t>nic_xr</t>
  </si>
  <si>
    <t>ner_xr</t>
  </si>
  <si>
    <t>nga_xr</t>
  </si>
  <si>
    <t>nor_xr</t>
  </si>
  <si>
    <t>pak_xr</t>
  </si>
  <si>
    <t>pan_xr</t>
  </si>
  <si>
    <t>png_xr</t>
  </si>
  <si>
    <t>pry_xr</t>
  </si>
  <si>
    <t>per_xr</t>
  </si>
  <si>
    <t>phl_xr</t>
  </si>
  <si>
    <t>pol_xr</t>
  </si>
  <si>
    <t>prt_xr</t>
  </si>
  <si>
    <t>rou_xr</t>
  </si>
  <si>
    <t>rus_xr</t>
  </si>
  <si>
    <t>rwa_xr</t>
  </si>
  <si>
    <t>stp_xr</t>
  </si>
  <si>
    <t>sen_xr</t>
  </si>
  <si>
    <t>srb_xr</t>
  </si>
  <si>
    <t>syc_xr</t>
  </si>
  <si>
    <t>sle_xr</t>
  </si>
  <si>
    <t>svk_xr</t>
  </si>
  <si>
    <t>svn_xr</t>
  </si>
  <si>
    <t>zaf_xr</t>
  </si>
  <si>
    <t>esp_xr</t>
  </si>
  <si>
    <t>lka_xr</t>
  </si>
  <si>
    <t>sdn_xr</t>
  </si>
  <si>
    <t>sur_xr</t>
  </si>
  <si>
    <t>swe_xr</t>
  </si>
  <si>
    <t>syr_xr</t>
  </si>
  <si>
    <t>che_xr</t>
  </si>
  <si>
    <t>tjk_xr</t>
  </si>
  <si>
    <t>tza_xr</t>
  </si>
  <si>
    <t>tha_xr</t>
  </si>
  <si>
    <t>tgo_xr</t>
  </si>
  <si>
    <t>tto_xr</t>
  </si>
  <si>
    <t>tun_xr</t>
  </si>
  <si>
    <t>tur_xr</t>
  </si>
  <si>
    <t>tkm_xr</t>
  </si>
  <si>
    <t>uga_xr</t>
  </si>
  <si>
    <t>ukr_xr</t>
  </si>
  <si>
    <t>gbr_xr</t>
  </si>
  <si>
    <t>usa_xr</t>
  </si>
  <si>
    <t>ury_xr</t>
  </si>
  <si>
    <t>uzb_xr</t>
  </si>
  <si>
    <t>ven_xr</t>
  </si>
  <si>
    <t>vnm_xr</t>
  </si>
  <si>
    <t>yem_xr</t>
  </si>
  <si>
    <t>zmb_xr</t>
  </si>
  <si>
    <t>zwe_xr</t>
  </si>
  <si>
    <t>alfiscspfby</t>
  </si>
  <si>
    <t>dzfiscspfby</t>
  </si>
  <si>
    <t>fiscspfby</t>
  </si>
  <si>
    <t>aofiscspfby</t>
  </si>
  <si>
    <t>arfiscspfby</t>
  </si>
  <si>
    <t>amfiscspfby</t>
  </si>
  <si>
    <t>atfiscspfby</t>
  </si>
  <si>
    <t>azfiscspfby</t>
  </si>
  <si>
    <t>bdfiscspfby</t>
  </si>
  <si>
    <t>byfiscspfby</t>
  </si>
  <si>
    <t>befiscspfby</t>
  </si>
  <si>
    <t>bjfiscspfby</t>
  </si>
  <si>
    <t>bofiscspfby</t>
  </si>
  <si>
    <t>bafiscspfby</t>
  </si>
  <si>
    <t>bwfiscspfby</t>
  </si>
  <si>
    <t>brfiscspfby</t>
  </si>
  <si>
    <t>bgfiscspfby</t>
  </si>
  <si>
    <t>bffiscspfby</t>
  </si>
  <si>
    <t>bifiscspfby</t>
  </si>
  <si>
    <t>khfiscspfby</t>
  </si>
  <si>
    <t>cmfiscspfby</t>
  </si>
  <si>
    <t>cvfiscspfby</t>
  </si>
  <si>
    <t>cffiscspfby</t>
  </si>
  <si>
    <t>tdfiscspfby</t>
  </si>
  <si>
    <t>clfiscspfby</t>
  </si>
  <si>
    <t>cnfiscspfby</t>
  </si>
  <si>
    <t>cofiscspfby</t>
  </si>
  <si>
    <t>kmfiscspfby</t>
  </si>
  <si>
    <t>cgfiscspfby</t>
  </si>
  <si>
    <t>cdfiscspfby</t>
  </si>
  <si>
    <t>crfiscspfby</t>
  </si>
  <si>
    <t>hrfiscspfby</t>
  </si>
  <si>
    <t>czfiscspfby</t>
  </si>
  <si>
    <t>dkfiscspfby</t>
  </si>
  <si>
    <t>djfiscspfby</t>
  </si>
  <si>
    <t>dmfiscspfby</t>
  </si>
  <si>
    <t>dofiscspfby</t>
  </si>
  <si>
    <t>ecfiscspfby</t>
  </si>
  <si>
    <t>egfiscspfby</t>
  </si>
  <si>
    <t>svfiscspfby</t>
  </si>
  <si>
    <t>gqfiscspfby</t>
  </si>
  <si>
    <t>erfiscspfby</t>
  </si>
  <si>
    <t>eefiscspfby</t>
  </si>
  <si>
    <t>etfiscspfby</t>
  </si>
  <si>
    <t>fjfiscspfby</t>
  </si>
  <si>
    <t>fifiscspfby</t>
  </si>
  <si>
    <t>frfiscspfby</t>
  </si>
  <si>
    <t>gafiscspfby</t>
  </si>
  <si>
    <t>gmfiscspfby</t>
  </si>
  <si>
    <t>gefiscspfby</t>
  </si>
  <si>
    <t>defiscspfby</t>
  </si>
  <si>
    <t>ghfiscspfby</t>
  </si>
  <si>
    <t>grfiscspfby</t>
  </si>
  <si>
    <t>gdfiscspfby</t>
  </si>
  <si>
    <t>gtfiscspfby</t>
  </si>
  <si>
    <t>gnfiscspfby</t>
  </si>
  <si>
    <t>gwfiscspfby</t>
  </si>
  <si>
    <t>gyfiscspfby</t>
  </si>
  <si>
    <t>htfiscspfby</t>
  </si>
  <si>
    <t>hnfiscspfby</t>
  </si>
  <si>
    <t>hufiscspfby</t>
  </si>
  <si>
    <t>isfiscspfby</t>
  </si>
  <si>
    <t>infiscspfby</t>
  </si>
  <si>
    <t>idfiscspfby</t>
  </si>
  <si>
    <t>irfiscspfby</t>
  </si>
  <si>
    <t>iefiscspfby</t>
  </si>
  <si>
    <t>ilfiscspfby</t>
  </si>
  <si>
    <t>itfiscspfby</t>
  </si>
  <si>
    <t>cifiscspfby</t>
  </si>
  <si>
    <t>jmfiscspfby</t>
  </si>
  <si>
    <t>jpfiscspfby</t>
  </si>
  <si>
    <t>jofiscspfby</t>
  </si>
  <si>
    <t>kzfiscspfby</t>
  </si>
  <si>
    <t>kefiscspfby</t>
  </si>
  <si>
    <t>kwfiscspfby</t>
  </si>
  <si>
    <t>kgfiscspfby</t>
  </si>
  <si>
    <t>lafiscspfby</t>
  </si>
  <si>
    <t>lvfiscspfby</t>
  </si>
  <si>
    <t>lbfiscspfby</t>
  </si>
  <si>
    <t>lsfiscspfby</t>
  </si>
  <si>
    <t>lrfiscspfby</t>
  </si>
  <si>
    <t>lyfiscspfby</t>
  </si>
  <si>
    <t>ltfiscspfby</t>
  </si>
  <si>
    <t>lufiscspfby</t>
  </si>
  <si>
    <t>mgfiscspfby</t>
  </si>
  <si>
    <t>mwfiscspfby</t>
  </si>
  <si>
    <t>myfiscspfby</t>
  </si>
  <si>
    <t>mvfiscspfby</t>
  </si>
  <si>
    <t>mlfiscspfby</t>
  </si>
  <si>
    <t>mrfiscspfby</t>
  </si>
  <si>
    <t>mxfiscspfby</t>
  </si>
  <si>
    <t>mdfiscspfby</t>
  </si>
  <si>
    <t>mnfiscspfby</t>
  </si>
  <si>
    <t>mafiscspfby</t>
  </si>
  <si>
    <t>mzfiscspfby</t>
  </si>
  <si>
    <t>mmfiscspfby</t>
  </si>
  <si>
    <t>nafiscspfby</t>
  </si>
  <si>
    <t>npfiscspfby</t>
  </si>
  <si>
    <t>nlfiscspfby</t>
  </si>
  <si>
    <t>nzfiscspfby</t>
  </si>
  <si>
    <t>nifiscspfby</t>
  </si>
  <si>
    <t>nefiscspfby</t>
  </si>
  <si>
    <t>ngfiscspfby</t>
  </si>
  <si>
    <t>mkfiscspfby</t>
  </si>
  <si>
    <t>nofiscspfby</t>
  </si>
  <si>
    <t>pkfiscspfby</t>
  </si>
  <si>
    <t>pafiscspfby</t>
  </si>
  <si>
    <t>pgfiscspfby</t>
  </si>
  <si>
    <t>pyfiscspfby</t>
  </si>
  <si>
    <t>pefiscspfby</t>
  </si>
  <si>
    <t>phfiscspfby</t>
  </si>
  <si>
    <t>plfiscspfby</t>
  </si>
  <si>
    <t>ptfiscspfby</t>
  </si>
  <si>
    <t>rofiscspfby</t>
  </si>
  <si>
    <t>rufiscspfby</t>
  </si>
  <si>
    <t>rwfiscspfby</t>
  </si>
  <si>
    <t>stfiscspfby</t>
  </si>
  <si>
    <t>snfiscspfby</t>
  </si>
  <si>
    <t>rsfiscspfby</t>
  </si>
  <si>
    <t>scfiscspfby</t>
  </si>
  <si>
    <t>slfiscspfby</t>
  </si>
  <si>
    <t>skfiscspfby</t>
  </si>
  <si>
    <t>sifiscspfby</t>
  </si>
  <si>
    <t>zafiscspfby</t>
  </si>
  <si>
    <t>krfiscspfby</t>
  </si>
  <si>
    <t>esfiscspfby</t>
  </si>
  <si>
    <t>lkfiscspfby</t>
  </si>
  <si>
    <t>sdfiscspfby</t>
  </si>
  <si>
    <t>srfiscspfby</t>
  </si>
  <si>
    <t>sefiscspfby</t>
  </si>
  <si>
    <t>chfiscspfby</t>
  </si>
  <si>
    <t>syfiscspfby</t>
  </si>
  <si>
    <t>tjfiscspfby</t>
  </si>
  <si>
    <t>tzfiscspfby</t>
  </si>
  <si>
    <t>thfiscspfby</t>
  </si>
  <si>
    <t>tgfiscspfby</t>
  </si>
  <si>
    <t>ttfiscspfby</t>
  </si>
  <si>
    <t>tnfiscspfby</t>
  </si>
  <si>
    <t>trfiscspfby</t>
  </si>
  <si>
    <t>tmfiscspfby</t>
  </si>
  <si>
    <t>ugfiscspfby</t>
  </si>
  <si>
    <t>uafiscspfby</t>
  </si>
  <si>
    <t>gbfiscspfby</t>
  </si>
  <si>
    <t>usfiscspfby</t>
  </si>
  <si>
    <t>uyfiscspfby</t>
  </si>
  <si>
    <t>uzfiscspfby</t>
  </si>
  <si>
    <t>vefiscspfby</t>
  </si>
  <si>
    <t>vnfiscspfby</t>
  </si>
  <si>
    <t>yefiscspfby</t>
  </si>
  <si>
    <t>zmfiscspfby</t>
  </si>
  <si>
    <t>zwfiscspfby</t>
  </si>
  <si>
    <t>imfm914fitb_pa</t>
  </si>
  <si>
    <t>imfm612fitb_pa</t>
  </si>
  <si>
    <t>imfm614fitb_pa</t>
  </si>
  <si>
    <t>imfm911fitb_pa</t>
  </si>
  <si>
    <t>imfm513fitb_pa</t>
  </si>
  <si>
    <t>imfm223fitb_pa</t>
  </si>
  <si>
    <t>imfm624fitb_pa</t>
  </si>
  <si>
    <t>imfm935fitb_pa</t>
  </si>
  <si>
    <t>imfm321fitb_pa</t>
  </si>
  <si>
    <t>imfm469fitb_pa</t>
  </si>
  <si>
    <t>imfm819fitb_pa</t>
  </si>
  <si>
    <t>imfm915fitb_pa</t>
  </si>
  <si>
    <t>imfm652fitb_pa</t>
  </si>
  <si>
    <t>imfm174fitb_pa</t>
  </si>
  <si>
    <t>imfm328fitb_pa</t>
  </si>
  <si>
    <t>imfm336fitb_pa</t>
  </si>
  <si>
    <t>imfm944fitb_pa</t>
  </si>
  <si>
    <t>imfm176fitb_pa</t>
  </si>
  <si>
    <t>imfm436fitb_pa</t>
  </si>
  <si>
    <t>imfm136fitb_pa</t>
  </si>
  <si>
    <t>imfm343fitb_pa</t>
  </si>
  <si>
    <t>imfm664fitb_pa</t>
  </si>
  <si>
    <t>imfm917fitb_pa</t>
  </si>
  <si>
    <t>imfm446fitb_pa</t>
  </si>
  <si>
    <t>imfm666fitb_pa</t>
  </si>
  <si>
    <t>imfm674fitb_pa</t>
  </si>
  <si>
    <t>imfm676fitb_pa</t>
  </si>
  <si>
    <t>imfm556fitb_pa</t>
  </si>
  <si>
    <t>imfm682fitb_pa</t>
  </si>
  <si>
    <t>imfm273fitb_pa</t>
  </si>
  <si>
    <t>imfm921fitb_pa</t>
  </si>
  <si>
    <t>imfm688fitb_pa</t>
  </si>
  <si>
    <t>imfm728fitb_pa</t>
  </si>
  <si>
    <t>imfm558fitb_pa</t>
  </si>
  <si>
    <t>imfm196fitb_pa</t>
  </si>
  <si>
    <t>imfm694fitb_pa</t>
  </si>
  <si>
    <t>imfm564fitb_pa</t>
  </si>
  <si>
    <t>imfm853fitb_pa</t>
  </si>
  <si>
    <t>imfm566fitb_pa</t>
  </si>
  <si>
    <t>imfm968fitb_pa</t>
  </si>
  <si>
    <t>imfm714fitb_pa</t>
  </si>
  <si>
    <t>imfm942fitb_pa</t>
  </si>
  <si>
    <t>imfm718fitb_pa</t>
  </si>
  <si>
    <t>imfm724fitb_pa</t>
  </si>
  <si>
    <t>imfm199fitb_pa</t>
  </si>
  <si>
    <t>imfm184fitb_pa</t>
  </si>
  <si>
    <t>imfm524fitb_pa</t>
  </si>
  <si>
    <t>imfm738fitb_pa</t>
  </si>
  <si>
    <t>imfm578fitb_pa</t>
  </si>
  <si>
    <t>imfm369fitb_pa</t>
  </si>
  <si>
    <t>imfm746fitb_pa</t>
  </si>
  <si>
    <t>imfm298fitb_pa</t>
  </si>
  <si>
    <t>imfm927fitb_pa</t>
  </si>
  <si>
    <t>imfm582fitb_pa</t>
  </si>
  <si>
    <t>imfm754fitb_pa</t>
  </si>
  <si>
    <t>at5ygov</t>
  </si>
  <si>
    <t>imfq912fitb_pa</t>
  </si>
  <si>
    <t>imfq218fitb_pa</t>
  </si>
  <si>
    <t>imfq616figb_pa</t>
  </si>
  <si>
    <t>imfq638figb_pa</t>
  </si>
  <si>
    <t>imfq742figb_pa</t>
  </si>
  <si>
    <t>imfq819figb_pa</t>
  </si>
  <si>
    <t>imfq534figb_pa</t>
  </si>
  <si>
    <t>imfq178figb_pa</t>
  </si>
  <si>
    <t>imfq542figb_pa</t>
  </si>
  <si>
    <t>imfq299figb_pa</t>
  </si>
  <si>
    <t>imfq722figb_pa</t>
  </si>
  <si>
    <t>imfq692figb_pa</t>
  </si>
  <si>
    <t>imfq948figb_pa</t>
  </si>
  <si>
    <t>imfq686figb_pa</t>
  </si>
  <si>
    <t>imfq158figb_pa</t>
  </si>
  <si>
    <t>imfq946figb_pa</t>
  </si>
  <si>
    <t>imfq548figb_pa</t>
  </si>
  <si>
    <t>imfq137figb_pa</t>
  </si>
  <si>
    <t>imfq941figb_pa</t>
  </si>
  <si>
    <t>zw_fr_inr_rinr</t>
  </si>
  <si>
    <t>al_fr_inr_rinr</t>
  </si>
  <si>
    <t>dz_fr_inr_rinr</t>
  </si>
  <si>
    <t>ao_fr_inr_rinr</t>
  </si>
  <si>
    <t>ar_fr_inr_rinr</t>
  </si>
  <si>
    <t>am_fr_inr_rinr</t>
  </si>
  <si>
    <t>at_fr_inr_rinr</t>
  </si>
  <si>
    <t>az_fr_inr_rinr</t>
  </si>
  <si>
    <t>bd_fr_inr_rinr</t>
  </si>
  <si>
    <t>by_fr_inr_rinr</t>
  </si>
  <si>
    <t>be_fr_inr_rinr</t>
  </si>
  <si>
    <t>bj_fr_inr_rinr</t>
  </si>
  <si>
    <t>bo_fr_inr_rinr</t>
  </si>
  <si>
    <t>ba_fr_inr_rinr</t>
  </si>
  <si>
    <t>bw_fr_inr_rinr</t>
  </si>
  <si>
    <t>br_fr_inr_rinr</t>
  </si>
  <si>
    <t>bg_fr_inr_rinr</t>
  </si>
  <si>
    <t>bf_fr_inr_rinr</t>
  </si>
  <si>
    <t>bi_fr_inr_rinr</t>
  </si>
  <si>
    <t>kh_fr_inr_rinr</t>
  </si>
  <si>
    <t>cm_fr_inr_rinr</t>
  </si>
  <si>
    <t>cv_fr_inr_rinr</t>
  </si>
  <si>
    <t>cf_fr_inr_rinr</t>
  </si>
  <si>
    <t>td_fr_inr_rinr</t>
  </si>
  <si>
    <t>cl_fr_inr_rinr</t>
  </si>
  <si>
    <t>cn_fr_inr_rinr</t>
  </si>
  <si>
    <t>co_fr_inr_rinr</t>
  </si>
  <si>
    <t>km_fr_inr_rinr</t>
  </si>
  <si>
    <t>cd_fr_inr_rinr</t>
  </si>
  <si>
    <t>cg_fr_inr_rinr</t>
  </si>
  <si>
    <t>cr_fr_inr_rinr</t>
  </si>
  <si>
    <t>ci_fr_inr_rinr</t>
  </si>
  <si>
    <t>hr_fr_inr_rinr</t>
  </si>
  <si>
    <t>cz_fr_inr_rinr</t>
  </si>
  <si>
    <t>dk_fr_inr_rinr</t>
  </si>
  <si>
    <t>dj_fr_inr_rinr</t>
  </si>
  <si>
    <t>dm_fr_inr_rinr</t>
  </si>
  <si>
    <t>do_fr_inr_rinr</t>
  </si>
  <si>
    <t>ec_fr_inr_rinr</t>
  </si>
  <si>
    <t>eg_fr_inr_rinr</t>
  </si>
  <si>
    <t>sv_fr_inr_rinr</t>
  </si>
  <si>
    <t>gq_fr_inr_rinr</t>
  </si>
  <si>
    <t>er_fr_inr_rinr</t>
  </si>
  <si>
    <t>ee_fr_inr_rinr</t>
  </si>
  <si>
    <t>et_fr_inr_rinr</t>
  </si>
  <si>
    <t>fj_fr_inr_rinr</t>
  </si>
  <si>
    <t>fi_fr_inr_rinr</t>
  </si>
  <si>
    <t>fr_fr_inr_rinr</t>
  </si>
  <si>
    <t>ga_fr_inr_rinr</t>
  </si>
  <si>
    <t>gm_fr_inr_rinr</t>
  </si>
  <si>
    <t>ge_fr_inr_rinr</t>
  </si>
  <si>
    <t>de_fr_inr_rinr</t>
  </si>
  <si>
    <t>gh_fr_inr_rinr</t>
  </si>
  <si>
    <t>gr_fr_inr_rinr</t>
  </si>
  <si>
    <t>gd_fr_inr_rinr</t>
  </si>
  <si>
    <t>gt_fr_inr_rinr</t>
  </si>
  <si>
    <t>gn_fr_inr_rinr</t>
  </si>
  <si>
    <t>gw_fr_inr_rinr</t>
  </si>
  <si>
    <t>gy_fr_inr_rinr</t>
  </si>
  <si>
    <t>ht_fr_inr_rinr</t>
  </si>
  <si>
    <t>hn_fr_inr_rinr</t>
  </si>
  <si>
    <t>hu_fr_inr_rinr</t>
  </si>
  <si>
    <t>is_fr_inr_rinr</t>
  </si>
  <si>
    <t>in_fr_inr_rinr</t>
  </si>
  <si>
    <t>id_fr_inr_rinr</t>
  </si>
  <si>
    <t>ir_fr_inr_rinr</t>
  </si>
  <si>
    <t>ie_fr_inr_rinr</t>
  </si>
  <si>
    <t>il_fr_inr_rinr</t>
  </si>
  <si>
    <t>it_fr_inr_rinr</t>
  </si>
  <si>
    <t>jm_fr_inr_rinr</t>
  </si>
  <si>
    <t>jp_fr_inr_rinr</t>
  </si>
  <si>
    <t>jo_fr_inr_rinr</t>
  </si>
  <si>
    <t>kz_fr_inr_rinr</t>
  </si>
  <si>
    <t>ke_fr_inr_rinr</t>
  </si>
  <si>
    <t>kr_fr_inr_rinr</t>
  </si>
  <si>
    <t>kw_fr_inr_rinr</t>
  </si>
  <si>
    <t>kg_fr_inr_rinr</t>
  </si>
  <si>
    <t>la_fr_inr_rinr</t>
  </si>
  <si>
    <t>lv_fr_inr_rinr</t>
  </si>
  <si>
    <t>lb_fr_inr_rinr</t>
  </si>
  <si>
    <t>ls_fr_inr_rinr</t>
  </si>
  <si>
    <t>lr_fr_inr_rinr</t>
  </si>
  <si>
    <t>ly_fr_inr_rinr</t>
  </si>
  <si>
    <t>lt_fr_inr_rinr</t>
  </si>
  <si>
    <t>lu_fr_inr_rinr</t>
  </si>
  <si>
    <t>mk_fr_inr_rinr</t>
  </si>
  <si>
    <t>mg_fr_inr_rinr</t>
  </si>
  <si>
    <t>mw_fr_inr_rinr</t>
  </si>
  <si>
    <t>my_fr_inr_rinr</t>
  </si>
  <si>
    <t>mv_fr_inr_rinr</t>
  </si>
  <si>
    <t>ml_fr_inr_rinr</t>
  </si>
  <si>
    <t>mr_fr_inr_rinr</t>
  </si>
  <si>
    <t>mx_fr_inr_rinr</t>
  </si>
  <si>
    <t>md_fr_inr_rinr</t>
  </si>
  <si>
    <t>mn_fr_inr_rinr</t>
  </si>
  <si>
    <t>ma_fr_inr_rinr</t>
  </si>
  <si>
    <t>mz_fr_inr_rinr</t>
  </si>
  <si>
    <t>mm_fr_inr_rinr</t>
  </si>
  <si>
    <t>na_fr_inr_rinr</t>
  </si>
  <si>
    <t>np_fr_inr_rinr</t>
  </si>
  <si>
    <t>nl_fr_inr_rinr</t>
  </si>
  <si>
    <t>nz_fr_inr_rinr</t>
  </si>
  <si>
    <t>ni_fr_inr_rinr</t>
  </si>
  <si>
    <t>ne_fr_inr_rinr</t>
  </si>
  <si>
    <t>ng_fr_inr_rinr</t>
  </si>
  <si>
    <t>no_fr_inr_rinr</t>
  </si>
  <si>
    <t>pk_fr_inr_rinr</t>
  </si>
  <si>
    <t>pa_fr_inr_rinr</t>
  </si>
  <si>
    <t>pg_fr_inr_rinr</t>
  </si>
  <si>
    <t>py_fr_inr_rinr</t>
  </si>
  <si>
    <t>pe_fr_inr_rinr</t>
  </si>
  <si>
    <t>ph_fr_inr_rinr</t>
  </si>
  <si>
    <t>pl_fr_inr_rinr</t>
  </si>
  <si>
    <t>pt_fr_inr_rinr</t>
  </si>
  <si>
    <t>ro_fr_inr_rinr</t>
  </si>
  <si>
    <t>ru_fr_inr_rinr</t>
  </si>
  <si>
    <t>rw_fr_inr_rinr</t>
  </si>
  <si>
    <t>st_fr_inr_rinr</t>
  </si>
  <si>
    <t>sn_fr_inr_rinr</t>
  </si>
  <si>
    <t>rs_fr_inr_rinr</t>
  </si>
  <si>
    <t>sc_fr_inr_rinr</t>
  </si>
  <si>
    <t>sl_fr_inr_rinr</t>
  </si>
  <si>
    <t>sk_fr_inr_rinr</t>
  </si>
  <si>
    <t>si_fr_inr_rinr</t>
  </si>
  <si>
    <t>za_fr_inr_rinr</t>
  </si>
  <si>
    <t>es_fr_inr_rinr</t>
  </si>
  <si>
    <t>lk_fr_inr_rinr</t>
  </si>
  <si>
    <t>sd_fr_inr_rinr</t>
  </si>
  <si>
    <t>sr_fr_inr_rinr</t>
  </si>
  <si>
    <t>se_fr_inr_rinr</t>
  </si>
  <si>
    <t>sy_fr_inr_rinr</t>
  </si>
  <si>
    <t>ch_fr_inr_rinr</t>
  </si>
  <si>
    <t>tj_fr_inr_rinr</t>
  </si>
  <si>
    <t>tz_fr_inr_rinr</t>
  </si>
  <si>
    <t>th_fr_inr_rinr</t>
  </si>
  <si>
    <t>tg_fr_inr_rinr</t>
  </si>
  <si>
    <t>tt_fr_inr_rinr</t>
  </si>
  <si>
    <t>tn_fr_inr_rinr</t>
  </si>
  <si>
    <t>tr_fr_inr_rinr</t>
  </si>
  <si>
    <t>tm_fr_inr_rinr</t>
  </si>
  <si>
    <t>ug_fr_inr_rinr</t>
  </si>
  <si>
    <t>ua_fr_inr_rinr</t>
  </si>
  <si>
    <t>gb_fr_inr_rinr</t>
  </si>
  <si>
    <t>us_fr_inr_rinr</t>
  </si>
  <si>
    <t>uy_fr_inr_rinr</t>
  </si>
  <si>
    <t>uz_fr_inr_rinr</t>
  </si>
  <si>
    <t>ve_fr_inr_rinr</t>
  </si>
  <si>
    <t>vn_fr_inr_rinr</t>
  </si>
  <si>
    <t>ye_fr_inr_rinr</t>
  </si>
  <si>
    <t>zm_fr_inr_rinr</t>
  </si>
  <si>
    <t>oecd_mei_00447626</t>
  </si>
  <si>
    <t>oecd_mei_00446811</t>
  </si>
  <si>
    <t>cl5ygov</t>
  </si>
  <si>
    <t>JPBYGDAR Index</t>
  </si>
  <si>
    <t>ALJPBYGDAR Index</t>
  </si>
  <si>
    <t>DZJPBYGDAR Index</t>
  </si>
  <si>
    <t>AOJPBYGDAR Index</t>
  </si>
  <si>
    <t>ARJPBYGDAR Index</t>
  </si>
  <si>
    <t>AMJPBYGDAR Index</t>
  </si>
  <si>
    <t>ATJPBYGDAR Index</t>
  </si>
  <si>
    <t>AZJPBYGDAR Index</t>
  </si>
  <si>
    <t>BDJPBYGDAR Index</t>
  </si>
  <si>
    <t>BYJPBYGDAR Index</t>
  </si>
  <si>
    <t>BEJPBYGDAR Index</t>
  </si>
  <si>
    <t>BJJPBYGDAR Index</t>
  </si>
  <si>
    <t>BOJPBYGDAR Index</t>
  </si>
  <si>
    <t>BAJPBYGDAR Index</t>
  </si>
  <si>
    <t>BWJPBYGDAR Index</t>
  </si>
  <si>
    <t>BRJPBYGDAR Index</t>
  </si>
  <si>
    <t>BGJPBYGDAR Index</t>
  </si>
  <si>
    <t>BFJPBYGDAR Index</t>
  </si>
  <si>
    <t>BIJPBYGDAR Index</t>
  </si>
  <si>
    <t>KHJPBYGDAR Index</t>
  </si>
  <si>
    <t>CMJPBYGDAR Index</t>
  </si>
  <si>
    <t>CVJPBYGDAR Index</t>
  </si>
  <si>
    <t>CFJPBYGDAR Index</t>
  </si>
  <si>
    <t>TDJPBYGDAR Index</t>
  </si>
  <si>
    <t>CLJPBYGDAR Index</t>
  </si>
  <si>
    <t>CNJPBYGDAR Index</t>
  </si>
  <si>
    <t>COJPBYGDAR Index</t>
  </si>
  <si>
    <t>KMJPBYGDAR Index</t>
  </si>
  <si>
    <t>CDJPBYGDAR Index</t>
  </si>
  <si>
    <t>CGJPBYGDAR Index</t>
  </si>
  <si>
    <t>CRJPBYGDAR Index</t>
  </si>
  <si>
    <t>CIJPBYGDAR Index</t>
  </si>
  <si>
    <t>HRJPBYGDAR Index</t>
  </si>
  <si>
    <t>CZJPBYGDAR Index</t>
  </si>
  <si>
    <t>DKJPBYGDAR Index</t>
  </si>
  <si>
    <t>DJJPBYGDAR Index</t>
  </si>
  <si>
    <t>DMJPBYGDAR Index</t>
  </si>
  <si>
    <t>DOJPBYGDAR Index</t>
  </si>
  <si>
    <t>ECJPBYGDAR Index</t>
  </si>
  <si>
    <t>EGJPBYGDAR Index</t>
  </si>
  <si>
    <t>SVJPBYGDAR Index</t>
  </si>
  <si>
    <t>GQJPBYGDAR Index</t>
  </si>
  <si>
    <t>ERJPBYGDAR Index</t>
  </si>
  <si>
    <t>EEJPBYGDAR Index</t>
  </si>
  <si>
    <t>ETJPBYGDAR Index</t>
  </si>
  <si>
    <t>FJJPBYGDAR Index</t>
  </si>
  <si>
    <t>FIJPBYGDAR Index</t>
  </si>
  <si>
    <t>FRJPBYGDAR Index</t>
  </si>
  <si>
    <t>GAJPBYGDAR Index</t>
  </si>
  <si>
    <t>GMJPBYGDAR Index</t>
  </si>
  <si>
    <t>GEJPBYGDAR Index</t>
  </si>
  <si>
    <t>DEJPBYGDAR Index</t>
  </si>
  <si>
    <t>GHJPBYGDAR Index</t>
  </si>
  <si>
    <t>GRJPBYGDAR Index</t>
  </si>
  <si>
    <t>GDJPBYGDAR Index</t>
  </si>
  <si>
    <t>GTJPBYGDAR Index</t>
  </si>
  <si>
    <t>GNJPBYGDAR Index</t>
  </si>
  <si>
    <t>GWJPBYGDAR Index</t>
  </si>
  <si>
    <t>GYJPBYGDAR Index</t>
  </si>
  <si>
    <t>HTJPBYGDAR Index</t>
  </si>
  <si>
    <t>HNJPBYGDAR Index</t>
  </si>
  <si>
    <t>HUJPBYGDAR Index</t>
  </si>
  <si>
    <t>ISJPBYGDAR Index</t>
  </si>
  <si>
    <t>INJPBYGDAR Index</t>
  </si>
  <si>
    <t>IDJPBYGDAR Index</t>
  </si>
  <si>
    <t>IRJPBYGDAR Index</t>
  </si>
  <si>
    <t>IEJPBYGDAR Index</t>
  </si>
  <si>
    <t>ILJPBYGDAR Index</t>
  </si>
  <si>
    <t>ITJPBYGDAR Index</t>
  </si>
  <si>
    <t>JMJPBYGDAR Index</t>
  </si>
  <si>
    <t>JPJPBYGDAR Index</t>
  </si>
  <si>
    <t>JOJPBYGDAR Index</t>
  </si>
  <si>
    <t>KZJPBYGDAR Index</t>
  </si>
  <si>
    <t>KEJPBYGDAR Index</t>
  </si>
  <si>
    <t>KRJPBYGDAR Index</t>
  </si>
  <si>
    <t>KWJPBYGDAR Index</t>
  </si>
  <si>
    <t>KGJPBYGDAR Index</t>
  </si>
  <si>
    <t>LAJPBYGDAR Index</t>
  </si>
  <si>
    <t>LVJPBYGDAR Index</t>
  </si>
  <si>
    <t>LBJPBYGDAR Index</t>
  </si>
  <si>
    <t>LSJPBYGDAR Index</t>
  </si>
  <si>
    <t>LRJPBYGDAR Index</t>
  </si>
  <si>
    <t>LYJPBYGDAR Index</t>
  </si>
  <si>
    <t>LTJPBYGDAR Index</t>
  </si>
  <si>
    <t>LUJPBYGDAR Index</t>
  </si>
  <si>
    <t>MKJPBYGDAR Index</t>
  </si>
  <si>
    <t>MGJPBYGDAR Index</t>
  </si>
  <si>
    <t>MWJPBYGDAR Index</t>
  </si>
  <si>
    <t>MYJPBYGDAR Index</t>
  </si>
  <si>
    <t>MVJPBYGDAR Index</t>
  </si>
  <si>
    <t>MLJPBYGDAR Index</t>
  </si>
  <si>
    <t>MRJPBYGDAR Index</t>
  </si>
  <si>
    <t>MXJPBYGDAR Index</t>
  </si>
  <si>
    <t>MDJPBYGDAR Index</t>
  </si>
  <si>
    <t>MNJPBYGDAR Index</t>
  </si>
  <si>
    <t>MAJPBYGDAR Index</t>
  </si>
  <si>
    <t>MZJPBYGDAR Index</t>
  </si>
  <si>
    <t>MMJPBYGDAR Index</t>
  </si>
  <si>
    <t>NAJPBYGDAR Index</t>
  </si>
  <si>
    <t>NPJPBYGDAR Index</t>
  </si>
  <si>
    <t>NLJPBYGDAR Index</t>
  </si>
  <si>
    <t>NZJPBYGDAR Index</t>
  </si>
  <si>
    <t>NIJPBYGDAR Index</t>
  </si>
  <si>
    <t>NEJPBYGDAR Index</t>
  </si>
  <si>
    <t>NGJPBYGDAR Index</t>
  </si>
  <si>
    <t>NOJPBYGDAR Index</t>
  </si>
  <si>
    <t>PKJPBYGDAR Index</t>
  </si>
  <si>
    <t>PAJPBYGDAR Index</t>
  </si>
  <si>
    <t>PGJPBYGDAR Index</t>
  </si>
  <si>
    <t>PYJPBYGDAR Index</t>
  </si>
  <si>
    <t>PEJPBYGDAR Index</t>
  </si>
  <si>
    <t>PHJPBYGDAR Index</t>
  </si>
  <si>
    <t>PLJPBYGDAR Index</t>
  </si>
  <si>
    <t>PTJPBYGDAR Index</t>
  </si>
  <si>
    <t>ROJPBYGDAR Index</t>
  </si>
  <si>
    <t>RUJPBYGDAR Index</t>
  </si>
  <si>
    <t>RWJPBYGDAR Index</t>
  </si>
  <si>
    <t>STJPBYGDAR Index</t>
  </si>
  <si>
    <t>SNJPBYGDAR Index</t>
  </si>
  <si>
    <t>RSJPBYGDAR Index</t>
  </si>
  <si>
    <t>SCJPBYGDAR Index</t>
  </si>
  <si>
    <t>SLJPBYGDAR Index</t>
  </si>
  <si>
    <t>SKJPBYGDAR Index</t>
  </si>
  <si>
    <t>SIJPBYGDAR Index</t>
  </si>
  <si>
    <t>ZAJPBYGDAR Index</t>
  </si>
  <si>
    <t>ESJPBYGDAR Index</t>
  </si>
  <si>
    <t>LKJPBYGDAR Index</t>
  </si>
  <si>
    <t>SDJPBYGDAR Index</t>
  </si>
  <si>
    <t>SRJPBYGDAR Index</t>
  </si>
  <si>
    <t>SEJPBYGDAR Index</t>
  </si>
  <si>
    <t>SYJPBYGDAR Index</t>
  </si>
  <si>
    <t>CHJPBYGDAR Index</t>
  </si>
  <si>
    <t>TJJPBYGDAR Index</t>
  </si>
  <si>
    <t>TZJPBYGDAR Index</t>
  </si>
  <si>
    <t>THJPBYGDAR Index</t>
  </si>
  <si>
    <t>TGJPBYGDAR Index</t>
  </si>
  <si>
    <t>TTJPBYGDAR Index</t>
  </si>
  <si>
    <t>TNJPBYGDAR Index</t>
  </si>
  <si>
    <t>TRJPBYGDAR Index</t>
  </si>
  <si>
    <t>TMJPBYGDAR Index</t>
  </si>
  <si>
    <t>UGJPBYGDAR Index</t>
  </si>
  <si>
    <t>UAJPBYGDAR Index</t>
  </si>
  <si>
    <t>GBJPBYGDAR Index</t>
  </si>
  <si>
    <t>USJPBYGDAR Index</t>
  </si>
  <si>
    <t>UYJPBYGDAR Index</t>
  </si>
  <si>
    <t>UZJPBYGDAR Index</t>
  </si>
  <si>
    <t>VEJPBYGDAR Index</t>
  </si>
  <si>
    <t>VNJPBYGDAR Index</t>
  </si>
  <si>
    <t>YEJPBYGDAR Index</t>
  </si>
  <si>
    <t>ZMJPBYGDAR Index</t>
  </si>
  <si>
    <t>ZWJPBYGDAR Index</t>
  </si>
  <si>
    <t>Sov yield I</t>
  </si>
  <si>
    <t>Sov yield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</si>
</sst>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409]mmm\-yy;@"/>
    <numFmt numFmtId="167" formatCode="m/d/yy;@"/>
    <numFmt numFmtId="168" formatCode="_(* #,##0_);_(* \(#,##0\);_(* &quot;-&quot;??_);_(@_)"/>
  </numFmts>
  <fonts count="27">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sz val="9"/>
      <color theme="1"/>
      <name val="Times New Roman"/>
      <family val="1"/>
    </font>
    <font>
      <b/>
      <sz val="9"/>
      <color theme="1"/>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9"/>
      <color theme="1"/>
      <name val="Calibri"/>
      <family val="2"/>
      <scheme val="minor"/>
    </font>
    <font>
      <sz val="18"/>
      <color theme="1"/>
      <name val="Times New Roman"/>
      <family val="1"/>
    </font>
    <font>
      <b/>
      <sz val="9"/>
      <name val="Arial"/>
      <family val="2"/>
    </font>
    <font>
      <sz val="9"/>
      <name val="Arial"/>
      <family val="2"/>
    </font>
    <font>
      <sz val="9"/>
      <color theme="1"/>
      <name val="Arial"/>
      <family val="2"/>
    </font>
    <font>
      <sz val="9"/>
      <color indexed="10"/>
      <name val="Arial"/>
      <family val="2"/>
    </font>
    <font>
      <b/>
      <vertAlign val="superscript"/>
      <sz val="9"/>
      <color theme="1"/>
      <name val="Times New Roman"/>
      <family val="1"/>
    </font>
    <font>
      <sz val="9"/>
      <color theme="1"/>
      <name val="Webdings"/>
      <family val="1"/>
      <charset val="2"/>
    </font>
    <font>
      <b/>
      <sz val="12"/>
      <color rgb="FF313F50"/>
      <name val="Inherit"/>
    </font>
    <font>
      <sz val="12"/>
      <color rgb="FF212529"/>
      <name val="Inherit"/>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rgb="FFFFFFFF"/>
        <bgColor indexed="64"/>
      </patternFill>
    </fill>
    <fill>
      <patternFill patternType="solid">
        <fgColor rgb="FFECEDF1"/>
        <bgColor indexed="64"/>
      </patternFill>
    </fill>
  </fills>
  <borders count="19">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style="thin">
        <color indexed="64"/>
      </right>
      <top/>
      <bottom style="double">
        <color indexed="64"/>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medium">
        <color rgb="FFDEE2E6"/>
      </left>
      <right style="medium">
        <color rgb="FFDEE2E6"/>
      </right>
      <top style="medium">
        <color rgb="FFDEE2E6"/>
      </top>
      <bottom style="medium">
        <color rgb="FFDEE2E6"/>
      </bottom>
      <diagonal/>
    </border>
    <border>
      <left style="medium">
        <color rgb="FFDEE2E6"/>
      </left>
      <right style="medium">
        <color rgb="FFD0D4D8"/>
      </right>
      <top style="medium">
        <color rgb="FFDEE2E6"/>
      </top>
      <bottom style="medium">
        <color rgb="FFD0D4D8"/>
      </bottom>
      <diagonal/>
    </border>
    <border>
      <left style="medium">
        <color rgb="FFD0D4D8"/>
      </left>
      <right style="medium">
        <color rgb="FFD0D4D8"/>
      </right>
      <top style="medium">
        <color rgb="FFDEE2E6"/>
      </top>
      <bottom style="medium">
        <color rgb="FFD0D4D8"/>
      </bottom>
      <diagonal/>
    </border>
    <border>
      <left style="medium">
        <color rgb="FFD0D4D8"/>
      </left>
      <right style="medium">
        <color rgb="FFDEE2E6"/>
      </right>
      <top style="medium">
        <color rgb="FFDEE2E6"/>
      </top>
      <bottom style="medium">
        <color rgb="FFD0D4D8"/>
      </bottom>
      <diagonal/>
    </border>
  </borders>
  <cellStyleXfs count="5">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cellStyleXfs>
  <cellXfs count="114">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5" fillId="0" borderId="0" xfId="0" applyFont="1"/>
    <xf numFmtId="0" fontId="0" fillId="0" borderId="0" xfId="0" applyAlignment="1">
      <alignment vertical="center"/>
    </xf>
    <xf numFmtId="0" fontId="5" fillId="0" borderId="0" xfId="0" applyFont="1" applyFill="1" applyBorder="1" applyAlignment="1">
      <alignment horizontal="left"/>
    </xf>
    <xf numFmtId="0" fontId="5" fillId="0" borderId="0" xfId="0" quotePrefix="1" applyFont="1" applyFill="1" applyBorder="1" applyAlignment="1">
      <alignment horizontal="left"/>
    </xf>
    <xf numFmtId="2" fontId="5" fillId="0" borderId="0" xfId="0" applyNumberFormat="1" applyFont="1"/>
    <xf numFmtId="0" fontId="5" fillId="0" borderId="0" xfId="0" applyFont="1" applyAlignment="1">
      <alignment horizontal="left"/>
    </xf>
    <xf numFmtId="0" fontId="13"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xf numFmtId="0" fontId="16" fillId="0" borderId="0" xfId="0" applyFont="1" applyAlignment="1">
      <alignment horizontal="center" vertical="top"/>
    </xf>
    <xf numFmtId="0" fontId="2" fillId="0" borderId="5" xfId="2" applyFont="1" applyFill="1" applyBorder="1"/>
    <xf numFmtId="0" fontId="2" fillId="0" borderId="0" xfId="2" applyFont="1" applyFill="1"/>
    <xf numFmtId="10" fontId="17" fillId="0" borderId="0" xfId="3" applyNumberFormat="1" applyFont="1" applyFill="1"/>
    <xf numFmtId="0" fontId="18"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19" fillId="0" borderId="5" xfId="2" applyFont="1" applyFill="1" applyBorder="1"/>
    <xf numFmtId="0" fontId="20" fillId="0" borderId="5" xfId="2" applyFont="1" applyFill="1" applyBorder="1" applyAlignment="1">
      <alignment horizontal="center"/>
    </xf>
    <xf numFmtId="0" fontId="19" fillId="0" borderId="0" xfId="2" applyFont="1" applyFill="1"/>
    <xf numFmtId="0" fontId="20" fillId="0" borderId="0" xfId="2" applyFont="1" applyFill="1" applyAlignment="1">
      <alignment horizontal="center"/>
    </xf>
    <xf numFmtId="0" fontId="20" fillId="0" borderId="0" xfId="2" applyFont="1" applyFill="1"/>
    <xf numFmtId="0" fontId="19" fillId="0" borderId="0" xfId="2" applyFont="1" applyFill="1" applyAlignment="1">
      <alignment vertical="top"/>
    </xf>
    <xf numFmtId="166" fontId="20" fillId="0" borderId="0" xfId="2" applyNumberFormat="1" applyFont="1" applyFill="1" applyAlignment="1">
      <alignment horizontal="center" vertical="center"/>
    </xf>
    <xf numFmtId="17" fontId="20" fillId="0" borderId="0" xfId="2" applyNumberFormat="1" applyFont="1" applyFill="1" applyAlignment="1">
      <alignment horizontal="center" vertical="center"/>
    </xf>
    <xf numFmtId="0" fontId="20" fillId="0" borderId="0" xfId="2" applyFont="1" applyFill="1" applyAlignment="1">
      <alignment horizontal="center" vertical="center"/>
    </xf>
    <xf numFmtId="0" fontId="20" fillId="0" borderId="0" xfId="2" applyNumberFormat="1" applyFont="1" applyFill="1" applyAlignment="1">
      <alignment horizontal="center" vertical="center"/>
    </xf>
    <xf numFmtId="0" fontId="20" fillId="0" borderId="0" xfId="2" applyFont="1" applyFill="1" applyAlignment="1">
      <alignment horizontal="left" indent="3"/>
    </xf>
    <xf numFmtId="9" fontId="21" fillId="0" borderId="0" xfId="3" applyFont="1" applyFill="1" applyAlignment="1">
      <alignment horizontal="center" vertical="center"/>
    </xf>
    <xf numFmtId="0" fontId="20" fillId="0" borderId="0" xfId="2" applyFont="1" applyFill="1" applyAlignment="1">
      <alignment horizontal="left"/>
    </xf>
    <xf numFmtId="0" fontId="20" fillId="0" borderId="0" xfId="2" applyFont="1" applyFill="1" applyAlignment="1">
      <alignment horizontal="left" wrapText="1"/>
    </xf>
    <xf numFmtId="10" fontId="20" fillId="0" borderId="0" xfId="2" applyNumberFormat="1" applyFont="1" applyFill="1" applyAlignment="1">
      <alignment horizontal="center" vertical="center"/>
    </xf>
    <xf numFmtId="10" fontId="21" fillId="0" borderId="0" xfId="3" applyNumberFormat="1" applyFont="1" applyFill="1" applyAlignment="1">
      <alignment horizontal="center" vertical="center"/>
    </xf>
    <xf numFmtId="10" fontId="20" fillId="0" borderId="0" xfId="3" applyNumberFormat="1" applyFont="1" applyFill="1" applyAlignment="1">
      <alignment horizontal="center" vertical="center"/>
    </xf>
    <xf numFmtId="0" fontId="22" fillId="0" borderId="0" xfId="2" applyFont="1" applyFill="1" applyAlignment="1">
      <alignment horizontal="left" indent="3"/>
    </xf>
    <xf numFmtId="0" fontId="19" fillId="0" borderId="0" xfId="2" applyFont="1" applyFill="1" applyBorder="1"/>
    <xf numFmtId="0" fontId="19" fillId="0" borderId="0" xfId="2" applyFont="1" applyFill="1" applyAlignment="1"/>
    <xf numFmtId="168" fontId="21" fillId="0" borderId="0" xfId="4" applyNumberFormat="1" applyFont="1" applyFill="1" applyAlignment="1">
      <alignment horizontal="center" vertical="center"/>
    </xf>
    <xf numFmtId="168" fontId="20" fillId="0" borderId="0" xfId="4" applyNumberFormat="1" applyFont="1" applyFill="1" applyAlignment="1">
      <alignment horizontal="center" vertical="center"/>
    </xf>
    <xf numFmtId="0" fontId="20" fillId="0" borderId="0" xfId="4" applyNumberFormat="1" applyFont="1" applyFill="1" applyAlignment="1">
      <alignment horizontal="center" vertical="center"/>
    </xf>
    <xf numFmtId="9" fontId="20" fillId="0" borderId="0" xfId="3" applyFont="1" applyFill="1" applyAlignment="1">
      <alignment horizontal="center" vertical="center"/>
    </xf>
    <xf numFmtId="0" fontId="19" fillId="0" borderId="0" xfId="2" applyFont="1" applyFill="1" applyAlignment="1">
      <alignment horizontal="left"/>
    </xf>
    <xf numFmtId="167" fontId="20" fillId="0" borderId="0" xfId="2" applyNumberFormat="1" applyFont="1" applyFill="1" applyAlignment="1">
      <alignment horizontal="center" vertical="center"/>
    </xf>
    <xf numFmtId="14" fontId="20" fillId="0" borderId="0" xfId="2" applyNumberFormat="1" applyFont="1" applyFill="1" applyAlignment="1">
      <alignment horizontal="center" vertical="center"/>
    </xf>
    <xf numFmtId="0" fontId="19" fillId="0" borderId="0" xfId="2" applyFont="1" applyFill="1" applyAlignment="1">
      <alignment horizontal="left" vertical="top"/>
    </xf>
    <xf numFmtId="0" fontId="20" fillId="0" borderId="0" xfId="2" applyFont="1" applyFill="1" applyAlignment="1">
      <alignment horizontal="left" vertical="top" indent="3"/>
    </xf>
    <xf numFmtId="0" fontId="20" fillId="0" borderId="0" xfId="2" applyFont="1" applyFill="1" applyAlignment="1">
      <alignment horizontal="left" vertical="center"/>
    </xf>
    <xf numFmtId="0" fontId="20" fillId="0" borderId="0" xfId="2" applyFont="1" applyFill="1" applyAlignment="1">
      <alignment vertical="top"/>
    </xf>
    <xf numFmtId="10" fontId="21" fillId="0" borderId="0" xfId="3" applyNumberFormat="1" applyFont="1" applyFill="1" applyAlignment="1">
      <alignment horizontal="left" indent="3"/>
    </xf>
    <xf numFmtId="165" fontId="20" fillId="0" borderId="0" xfId="2" applyNumberFormat="1" applyFont="1" applyFill="1" applyAlignment="1">
      <alignment horizontal="center" vertical="center"/>
    </xf>
    <xf numFmtId="0" fontId="5" fillId="0" borderId="0" xfId="0" applyFont="1" applyBorder="1" applyAlignment="1">
      <alignment vertical="top" wrapText="1"/>
    </xf>
    <xf numFmtId="0" fontId="5" fillId="0" borderId="4" xfId="0" applyFont="1" applyBorder="1" applyAlignment="1">
      <alignment vertical="top" wrapText="1"/>
    </xf>
    <xf numFmtId="0" fontId="5" fillId="0" borderId="10" xfId="0" applyFont="1" applyBorder="1" applyAlignment="1">
      <alignment horizontal="center"/>
    </xf>
    <xf numFmtId="165" fontId="5" fillId="0" borderId="11" xfId="1" applyNumberFormat="1" applyFont="1" applyFill="1" applyBorder="1" applyAlignment="1">
      <alignment horizontal="center"/>
    </xf>
    <xf numFmtId="165" fontId="5" fillId="0" borderId="11" xfId="0" applyNumberFormat="1" applyFont="1" applyFill="1" applyBorder="1" applyAlignment="1">
      <alignment horizontal="center"/>
    </xf>
    <xf numFmtId="0" fontId="5" fillId="0" borderId="11" xfId="0" applyFont="1" applyFill="1" applyBorder="1" applyAlignment="1">
      <alignment horizontal="left"/>
    </xf>
    <xf numFmtId="0" fontId="5" fillId="0" borderId="12" xfId="0" applyFont="1" applyFill="1" applyBorder="1" applyAlignment="1">
      <alignment horizontal="left"/>
    </xf>
    <xf numFmtId="0" fontId="5" fillId="0" borderId="7" xfId="0" applyFont="1" applyBorder="1" applyAlignment="1">
      <alignment horizontal="center"/>
    </xf>
    <xf numFmtId="165" fontId="5" fillId="0" borderId="0" xfId="1" applyNumberFormat="1" applyFont="1" applyFill="1" applyBorder="1" applyAlignment="1">
      <alignment horizontal="center"/>
    </xf>
    <xf numFmtId="165" fontId="5" fillId="0" borderId="0" xfId="0" applyNumberFormat="1" applyFont="1" applyFill="1" applyBorder="1" applyAlignment="1">
      <alignment horizontal="center"/>
    </xf>
    <xf numFmtId="0" fontId="5" fillId="0" borderId="13" xfId="0" applyFont="1" applyFill="1" applyBorder="1" applyAlignment="1">
      <alignment horizontal="left"/>
    </xf>
    <xf numFmtId="165" fontId="5" fillId="0" borderId="0" xfId="0" applyNumberFormat="1" applyFont="1" applyFill="1" applyAlignment="1">
      <alignment horizontal="center"/>
    </xf>
    <xf numFmtId="0" fontId="5" fillId="0" borderId="0" xfId="0" applyFont="1" applyFill="1" applyAlignment="1">
      <alignment horizontal="left"/>
    </xf>
    <xf numFmtId="9" fontId="5" fillId="0" borderId="0" xfId="1" applyFont="1" applyFill="1" applyAlignment="1">
      <alignment horizontal="left"/>
    </xf>
    <xf numFmtId="9" fontId="5" fillId="0" borderId="0" xfId="1" applyFont="1" applyFill="1" applyBorder="1" applyAlignment="1">
      <alignment horizontal="left"/>
    </xf>
    <xf numFmtId="0" fontId="5" fillId="0" borderId="7" xfId="0" applyFont="1" applyFill="1" applyBorder="1" applyAlignment="1">
      <alignment horizontal="left"/>
    </xf>
    <xf numFmtId="165" fontId="5" fillId="0" borderId="0" xfId="1" applyNumberFormat="1" applyFont="1" applyAlignment="1">
      <alignment horizontal="center"/>
    </xf>
    <xf numFmtId="1" fontId="5" fillId="0" borderId="7" xfId="1" applyNumberFormat="1" applyFont="1" applyFill="1" applyBorder="1" applyAlignment="1">
      <alignment horizontal="center"/>
    </xf>
    <xf numFmtId="0" fontId="2" fillId="0" borderId="0" xfId="0" applyFont="1" applyFill="1" applyAlignment="1">
      <alignment horizontal="left"/>
    </xf>
    <xf numFmtId="0" fontId="5" fillId="0" borderId="0" xfId="0" quotePrefix="1" applyFont="1" applyFill="1" applyAlignment="1">
      <alignment horizontal="left"/>
    </xf>
    <xf numFmtId="165" fontId="5" fillId="0" borderId="0" xfId="1" applyNumberFormat="1" applyFont="1" applyFill="1" applyAlignment="1">
      <alignment horizontal="center"/>
    </xf>
    <xf numFmtId="165" fontId="5" fillId="0" borderId="8" xfId="1" applyNumberFormat="1" applyFont="1" applyFill="1" applyBorder="1" applyAlignment="1">
      <alignment horizontal="center"/>
    </xf>
    <xf numFmtId="0" fontId="5" fillId="0" borderId="13" xfId="0" applyFont="1" applyBorder="1" applyAlignment="1">
      <alignment horizontal="left"/>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0" borderId="14" xfId="0" applyFont="1" applyBorder="1" applyAlignment="1">
      <alignment horizontal="left" vertical="center" wrapText="1"/>
    </xf>
    <xf numFmtId="0" fontId="0" fillId="0" borderId="0" xfId="0" applyAlignment="1">
      <alignment horizontal="center"/>
    </xf>
    <xf numFmtId="10" fontId="2" fillId="0" borderId="0" xfId="2" applyNumberFormat="1" applyFont="1" applyFill="1"/>
    <xf numFmtId="17" fontId="20" fillId="3" borderId="0" xfId="2" applyNumberFormat="1" applyFont="1" applyFill="1" applyAlignment="1">
      <alignment horizontal="center" vertical="center"/>
    </xf>
    <xf numFmtId="0" fontId="2" fillId="0" borderId="0" xfId="2" applyNumberFormat="1" applyFont="1" applyFill="1"/>
    <xf numFmtId="166" fontId="20" fillId="3" borderId="0" xfId="2" applyNumberFormat="1" applyFont="1" applyFill="1" applyAlignment="1">
      <alignment horizontal="center" vertical="center"/>
    </xf>
    <xf numFmtId="165" fontId="6" fillId="0" borderId="5" xfId="0" applyNumberFormat="1" applyFont="1" applyFill="1" applyBorder="1" applyAlignment="1">
      <alignment horizontal="center" vertical="center" wrapText="1"/>
    </xf>
    <xf numFmtId="165" fontId="5" fillId="0" borderId="0" xfId="0" applyNumberFormat="1" applyFont="1" applyFill="1" applyBorder="1" applyAlignment="1">
      <alignment horizontal="center" vertical="top" wrapText="1"/>
    </xf>
    <xf numFmtId="165" fontId="0" fillId="0" borderId="0" xfId="0" applyNumberFormat="1" applyFill="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xf numFmtId="0" fontId="24" fillId="0" borderId="0" xfId="0" applyFont="1" applyAlignment="1"/>
    <xf numFmtId="0" fontId="2" fillId="4" borderId="0" xfId="0" applyFont="1" applyFill="1" applyAlignment="1"/>
    <xf numFmtId="0" fontId="2" fillId="4" borderId="2" xfId="0" applyFont="1" applyFill="1" applyBorder="1" applyAlignment="1"/>
    <xf numFmtId="0" fontId="25" fillId="6" borderId="16" xfId="0" applyFont="1" applyFill="1" applyBorder="1" applyAlignment="1">
      <alignment horizontal="left"/>
    </xf>
    <xf numFmtId="0" fontId="25" fillId="6" borderId="17" xfId="0" applyFont="1" applyFill="1" applyBorder="1" applyAlignment="1">
      <alignment horizontal="left"/>
    </xf>
    <xf numFmtId="0" fontId="25" fillId="6" borderId="18" xfId="0" applyFont="1" applyFill="1" applyBorder="1" applyAlignment="1">
      <alignment horizontal="left"/>
    </xf>
    <xf numFmtId="0" fontId="26" fillId="5" borderId="15" xfId="0" applyFont="1" applyFill="1" applyBorder="1" applyAlignment="1">
      <alignment vertical="center"/>
    </xf>
  </cellXfs>
  <cellStyles count="5">
    <cellStyle name="Comma 2" xfId="4" xr:uid="{00000000-0005-0000-0000-000000000000}"/>
    <cellStyle name="Normal" xfId="0" builtinId="0"/>
    <cellStyle name="Normal 2" xfId="2" xr:uid="{00000000-0005-0000-0000-000002000000}"/>
    <cellStyle name="Percent" xfId="1" builtinId="5"/>
    <cellStyle name="Percent 2" xfId="3"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6" sqref="A26"/>
    </sheetView>
  </sheetViews>
  <sheetFormatPr defaultRowHeight="15"/>
  <cols>
    <col min="1" max="1" width="161.85546875" customWidth="1"/>
    <col min="3" max="3" width="136.85546875" customWidth="1"/>
  </cols>
  <sheetData>
    <row r="5" spans="1:3" ht="31.5">
      <c r="A5" s="23" t="s">
        <v>311</v>
      </c>
      <c r="B5" s="16"/>
      <c r="C5" s="16"/>
    </row>
    <row r="6" spans="1:3" ht="30.75">
      <c r="A6" s="23" t="s">
        <v>312</v>
      </c>
      <c r="B6" s="17"/>
      <c r="C6" s="17"/>
    </row>
    <row r="7" spans="1:3" ht="15" customHeight="1">
      <c r="A7" s="17"/>
      <c r="B7" s="17"/>
      <c r="C7" s="17"/>
    </row>
    <row r="8" spans="1:3" ht="12.75" customHeight="1">
      <c r="A8" s="18"/>
      <c r="B8" s="19"/>
      <c r="C8" s="1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3"/>
  <sheetViews>
    <sheetView showGridLines="0" tabSelected="1" topLeftCell="E1" workbookViewId="0">
      <pane ySplit="3" topLeftCell="A4" activePane="bottomLeft" state="frozen"/>
      <selection pane="bottomLeft" activeCell="AC1" sqref="AC1"/>
    </sheetView>
  </sheetViews>
  <sheetFormatPr defaultRowHeight="12"/>
  <cols>
    <col min="1" max="1" width="20.28515625" style="10" customWidth="1"/>
    <col min="2" max="2" width="19.42578125" style="10" customWidth="1"/>
    <col min="3" max="3" width="26.5703125" style="10" customWidth="1"/>
    <col min="4" max="4" width="15.7109375" style="10" customWidth="1"/>
    <col min="5" max="5" width="17.28515625" style="10" customWidth="1"/>
    <col min="6" max="21" width="9.140625" style="10"/>
    <col min="22" max="22" width="18.140625" style="10" bestFit="1" customWidth="1"/>
    <col min="23" max="16384" width="9.140625" style="10"/>
  </cols>
  <sheetData>
    <row r="1" spans="1:33" ht="16.5" thickBot="1">
      <c r="W1" s="107" t="s">
        <v>409</v>
      </c>
      <c r="X1" s="107" t="s">
        <v>409</v>
      </c>
      <c r="Y1" s="107" t="s">
        <v>409</v>
      </c>
      <c r="Z1" s="107" t="s">
        <v>409</v>
      </c>
      <c r="AA1" s="107" t="s">
        <v>409</v>
      </c>
      <c r="AC1" s="107" t="s">
        <v>409</v>
      </c>
      <c r="AD1" s="107" t="s">
        <v>409</v>
      </c>
    </row>
    <row r="2" spans="1:33" ht="36" customHeight="1">
      <c r="A2" s="98" t="s">
        <v>5</v>
      </c>
      <c r="B2" s="96" t="s">
        <v>6</v>
      </c>
      <c r="C2" s="96" t="s">
        <v>6</v>
      </c>
      <c r="D2" s="96" t="s">
        <v>6</v>
      </c>
      <c r="E2" s="96" t="s">
        <v>6</v>
      </c>
      <c r="F2" s="26" t="s">
        <v>7</v>
      </c>
      <c r="G2" s="96" t="s">
        <v>7</v>
      </c>
      <c r="H2" s="96" t="s">
        <v>7</v>
      </c>
      <c r="I2" s="96" t="s">
        <v>7</v>
      </c>
      <c r="J2" s="96" t="s">
        <v>7</v>
      </c>
      <c r="K2" s="96" t="s">
        <v>7</v>
      </c>
      <c r="L2" s="96" t="s">
        <v>313</v>
      </c>
      <c r="M2" s="96" t="s">
        <v>313</v>
      </c>
      <c r="N2" s="96" t="s">
        <v>313</v>
      </c>
      <c r="O2" s="96" t="s">
        <v>314</v>
      </c>
      <c r="P2" s="96" t="s">
        <v>314</v>
      </c>
      <c r="Q2" s="96" t="s">
        <v>314</v>
      </c>
      <c r="V2" s="98" t="s">
        <v>5</v>
      </c>
      <c r="W2" s="10" t="s">
        <v>403</v>
      </c>
      <c r="X2" s="10" t="s">
        <v>404</v>
      </c>
      <c r="Y2" s="10" t="s">
        <v>405</v>
      </c>
      <c r="Z2" s="10" t="s">
        <v>406</v>
      </c>
      <c r="AA2" s="10" t="s">
        <v>407</v>
      </c>
      <c r="AB2" s="10" t="s">
        <v>2183</v>
      </c>
      <c r="AC2" s="10" t="s">
        <v>2184</v>
      </c>
      <c r="AD2" s="10" t="s">
        <v>408</v>
      </c>
    </row>
    <row r="3" spans="1:33" ht="12.75" thickBot="1">
      <c r="A3" s="99"/>
      <c r="B3" s="97"/>
      <c r="C3" s="97"/>
      <c r="D3" s="97"/>
      <c r="E3" s="97"/>
      <c r="F3" s="27" t="s">
        <v>8</v>
      </c>
      <c r="G3" s="97" t="s">
        <v>8</v>
      </c>
      <c r="H3" s="97" t="s">
        <v>8</v>
      </c>
      <c r="I3" s="97" t="s">
        <v>8</v>
      </c>
      <c r="J3" s="97" t="s">
        <v>8</v>
      </c>
      <c r="K3" s="97" t="s">
        <v>8</v>
      </c>
      <c r="L3" s="97"/>
      <c r="M3" s="97"/>
      <c r="N3" s="97"/>
      <c r="O3" s="97"/>
      <c r="P3" s="97"/>
      <c r="Q3" s="97"/>
      <c r="T3" s="10" t="s">
        <v>571</v>
      </c>
      <c r="U3" s="10" t="s">
        <v>572</v>
      </c>
      <c r="V3" s="99"/>
    </row>
    <row r="4" spans="1:33" ht="17.25">
      <c r="A4" s="4" t="s">
        <v>9</v>
      </c>
      <c r="B4" s="3">
        <v>1994</v>
      </c>
      <c r="F4" s="1">
        <v>1997</v>
      </c>
      <c r="L4" s="3">
        <v>1990</v>
      </c>
      <c r="O4" s="3">
        <v>1992</v>
      </c>
      <c r="S4" s="106">
        <v>1990</v>
      </c>
      <c r="T4" s="107" t="str">
        <f t="shared" ref="T4:T67" si="0">IF(S4&gt;1980,"a","b")</f>
        <v>a</v>
      </c>
      <c r="U4" s="107" t="s">
        <v>410</v>
      </c>
      <c r="V4" s="108" t="s">
        <v>9</v>
      </c>
      <c r="W4" s="10" t="s">
        <v>413</v>
      </c>
      <c r="X4" s="10" t="s">
        <v>1653</v>
      </c>
      <c r="Y4" s="10" t="s">
        <v>573</v>
      </c>
      <c r="Z4" s="10" t="s">
        <v>1503</v>
      </c>
      <c r="AA4" s="10" t="s">
        <v>1880</v>
      </c>
      <c r="AB4" s="10" t="s">
        <v>1804</v>
      </c>
      <c r="AC4" t="s">
        <v>2033</v>
      </c>
      <c r="AD4" t="s">
        <v>1317</v>
      </c>
    </row>
    <row r="5" spans="1:33" ht="17.25">
      <c r="A5" s="4" t="s">
        <v>10</v>
      </c>
      <c r="B5" s="3">
        <v>1990</v>
      </c>
      <c r="F5" s="1">
        <v>1988</v>
      </c>
      <c r="G5" s="10">
        <v>1994</v>
      </c>
      <c r="L5" s="3"/>
      <c r="O5" s="3"/>
      <c r="S5" s="106">
        <v>1988</v>
      </c>
      <c r="T5" s="107" t="str">
        <f t="shared" si="0"/>
        <v>a</v>
      </c>
      <c r="U5" s="107" t="s">
        <v>410</v>
      </c>
      <c r="V5" s="108" t="s">
        <v>10</v>
      </c>
      <c r="W5" s="10" t="s">
        <v>414</v>
      </c>
      <c r="X5" s="10" t="s">
        <v>1654</v>
      </c>
      <c r="Y5" s="10" t="s">
        <v>574</v>
      </c>
      <c r="Z5" s="10" t="s">
        <v>1504</v>
      </c>
      <c r="AA5" s="10" t="s">
        <v>1881</v>
      </c>
      <c r="AB5" s="10" t="s">
        <v>1805</v>
      </c>
      <c r="AC5" t="s">
        <v>2034</v>
      </c>
      <c r="AD5" t="s">
        <v>1355</v>
      </c>
    </row>
    <row r="6" spans="1:33" ht="17.25">
      <c r="A6" s="4" t="s">
        <v>11</v>
      </c>
      <c r="B6" s="3"/>
      <c r="F6" s="1">
        <v>1991</v>
      </c>
      <c r="G6" s="10">
        <v>1996</v>
      </c>
      <c r="L6" s="3">
        <v>1988</v>
      </c>
      <c r="O6" s="3">
        <v>1992</v>
      </c>
      <c r="S6" s="106">
        <v>1988</v>
      </c>
      <c r="T6" s="107" t="str">
        <f t="shared" si="0"/>
        <v>a</v>
      </c>
      <c r="U6" s="107" t="s">
        <v>410</v>
      </c>
      <c r="V6" s="108" t="s">
        <v>11</v>
      </c>
      <c r="W6" s="10" t="s">
        <v>415</v>
      </c>
      <c r="X6" s="10" t="s">
        <v>1656</v>
      </c>
      <c r="Y6" s="10" t="s">
        <v>575</v>
      </c>
      <c r="Z6" s="10" t="s">
        <v>1505</v>
      </c>
      <c r="AA6" s="10" t="s">
        <v>1882</v>
      </c>
      <c r="AB6" s="10" t="s">
        <v>1806</v>
      </c>
      <c r="AC6" t="s">
        <v>2035</v>
      </c>
      <c r="AD6" t="s">
        <v>1356</v>
      </c>
    </row>
    <row r="7" spans="1:33" ht="12" customHeight="1">
      <c r="A7" s="4" t="s">
        <v>12</v>
      </c>
      <c r="B7" s="3">
        <v>1980</v>
      </c>
      <c r="C7" s="10">
        <v>1989</v>
      </c>
      <c r="D7" s="10">
        <v>1995</v>
      </c>
      <c r="E7" s="10">
        <v>2001</v>
      </c>
      <c r="F7" s="1">
        <v>1975</v>
      </c>
      <c r="G7" s="10">
        <v>1981</v>
      </c>
      <c r="H7" s="10">
        <v>1987</v>
      </c>
      <c r="I7" s="10">
        <v>2002</v>
      </c>
      <c r="L7" s="3">
        <v>1982</v>
      </c>
      <c r="M7" s="10">
        <v>2001</v>
      </c>
      <c r="O7" s="3">
        <v>1993</v>
      </c>
      <c r="P7" s="10">
        <v>2005</v>
      </c>
      <c r="S7" s="106">
        <v>1975</v>
      </c>
      <c r="T7" s="107" t="str">
        <f t="shared" si="0"/>
        <v>b</v>
      </c>
      <c r="U7" s="107" t="s">
        <v>410</v>
      </c>
      <c r="V7" s="108" t="s">
        <v>12</v>
      </c>
      <c r="W7" s="10" t="s">
        <v>536</v>
      </c>
      <c r="X7" s="10" t="s">
        <v>1657</v>
      </c>
      <c r="Y7" s="10" t="s">
        <v>1281</v>
      </c>
      <c r="Z7" s="10" t="s">
        <v>1506</v>
      </c>
      <c r="AA7" s="10" t="s">
        <v>1883</v>
      </c>
      <c r="AB7" s="10" t="s">
        <v>2032</v>
      </c>
      <c r="AC7" t="s">
        <v>2036</v>
      </c>
      <c r="AD7" t="s">
        <v>1357</v>
      </c>
    </row>
    <row r="8" spans="1:33" ht="17.25">
      <c r="A8" s="4" t="s">
        <v>13</v>
      </c>
      <c r="B8" s="3">
        <v>1994</v>
      </c>
      <c r="F8" s="1">
        <v>1994</v>
      </c>
      <c r="L8" s="3"/>
      <c r="O8" s="3"/>
      <c r="S8" s="106">
        <v>1994</v>
      </c>
      <c r="T8" s="107" t="str">
        <f t="shared" si="0"/>
        <v>a</v>
      </c>
      <c r="U8" s="107" t="s">
        <v>410</v>
      </c>
      <c r="V8" s="108" t="s">
        <v>13</v>
      </c>
      <c r="W8" s="10" t="s">
        <v>416</v>
      </c>
      <c r="X8" s="10" t="s">
        <v>1658</v>
      </c>
      <c r="Y8" s="10" t="s">
        <v>576</v>
      </c>
      <c r="Z8" s="10" t="s">
        <v>1507</v>
      </c>
      <c r="AA8" s="10" t="s">
        <v>1884</v>
      </c>
      <c r="AB8" s="10" t="s">
        <v>1807</v>
      </c>
      <c r="AC8" t="s">
        <v>2037</v>
      </c>
      <c r="AD8" t="s">
        <v>1358</v>
      </c>
    </row>
    <row r="9" spans="1:33" ht="17.25">
      <c r="A9" s="4" t="s">
        <v>15</v>
      </c>
      <c r="B9" s="3">
        <v>2008</v>
      </c>
      <c r="F9" s="1"/>
      <c r="L9" s="3"/>
      <c r="O9" s="3"/>
      <c r="S9" s="106">
        <v>2008</v>
      </c>
      <c r="T9" s="107" t="str">
        <f t="shared" si="0"/>
        <v>a</v>
      </c>
      <c r="U9" s="107" t="s">
        <v>409</v>
      </c>
      <c r="V9" s="108" t="s">
        <v>15</v>
      </c>
      <c r="W9" s="10" t="s">
        <v>412</v>
      </c>
      <c r="X9" s="10" t="s">
        <v>1659</v>
      </c>
      <c r="Y9" s="10" t="s">
        <v>577</v>
      </c>
      <c r="Z9" s="10" t="s">
        <v>1508</v>
      </c>
      <c r="AA9" s="10" t="s">
        <v>1885</v>
      </c>
      <c r="AB9" s="10" t="s">
        <v>1859</v>
      </c>
      <c r="AC9" t="s">
        <v>2038</v>
      </c>
      <c r="AD9" t="s">
        <v>1359</v>
      </c>
      <c r="AG9" s="10" t="s">
        <v>1859</v>
      </c>
    </row>
    <row r="10" spans="1:33" ht="17.25">
      <c r="A10" s="4" t="s">
        <v>16</v>
      </c>
      <c r="B10" s="3">
        <v>1995</v>
      </c>
      <c r="F10" s="1">
        <v>1994</v>
      </c>
      <c r="L10" s="3"/>
      <c r="O10" s="3"/>
      <c r="S10" s="106">
        <v>1994</v>
      </c>
      <c r="T10" s="107" t="str">
        <f t="shared" si="0"/>
        <v>a</v>
      </c>
      <c r="U10" s="107" t="s">
        <v>410</v>
      </c>
      <c r="V10" s="108" t="s">
        <v>16</v>
      </c>
      <c r="W10" s="10" t="s">
        <v>417</v>
      </c>
      <c r="X10" s="10" t="s">
        <v>1660</v>
      </c>
      <c r="Y10" s="10" t="s">
        <v>578</v>
      </c>
      <c r="Z10" s="10" t="s">
        <v>1509</v>
      </c>
      <c r="AA10" s="10" t="s">
        <v>1886</v>
      </c>
      <c r="AB10" s="10" t="s">
        <v>1860</v>
      </c>
      <c r="AC10" t="s">
        <v>2039</v>
      </c>
      <c r="AD10" t="s">
        <v>1360</v>
      </c>
    </row>
    <row r="11" spans="1:33" ht="17.25">
      <c r="A11" s="4" t="s">
        <v>17</v>
      </c>
      <c r="B11" s="3">
        <v>1987</v>
      </c>
      <c r="F11" s="1">
        <v>1976</v>
      </c>
      <c r="L11" s="3"/>
      <c r="O11" s="3"/>
      <c r="S11" s="106">
        <v>1976</v>
      </c>
      <c r="T11" s="107" t="str">
        <f t="shared" si="0"/>
        <v>b</v>
      </c>
      <c r="U11" s="107" t="s">
        <v>410</v>
      </c>
      <c r="V11" s="108" t="s">
        <v>17</v>
      </c>
      <c r="W11" s="10" t="s">
        <v>537</v>
      </c>
      <c r="X11" s="10" t="s">
        <v>1661</v>
      </c>
      <c r="Y11" s="10" t="s">
        <v>1282</v>
      </c>
      <c r="Z11" s="10" t="s">
        <v>1510</v>
      </c>
      <c r="AA11" s="10" t="s">
        <v>1887</v>
      </c>
      <c r="AB11" s="10" t="s">
        <v>1808</v>
      </c>
      <c r="AC11" t="s">
        <v>2040</v>
      </c>
      <c r="AD11" t="s">
        <v>1361</v>
      </c>
    </row>
    <row r="12" spans="1:33" ht="17.25">
      <c r="A12" s="4" t="s">
        <v>19</v>
      </c>
      <c r="B12" s="3">
        <v>1995</v>
      </c>
      <c r="F12" s="1">
        <v>1994</v>
      </c>
      <c r="G12" s="10">
        <v>1999</v>
      </c>
      <c r="H12" s="10">
        <v>2009</v>
      </c>
      <c r="L12" s="3"/>
      <c r="O12" s="3"/>
      <c r="S12" s="106">
        <v>1994</v>
      </c>
      <c r="T12" s="107" t="str">
        <f t="shared" si="0"/>
        <v>a</v>
      </c>
      <c r="U12" s="107" t="s">
        <v>410</v>
      </c>
      <c r="V12" s="108" t="s">
        <v>19</v>
      </c>
      <c r="W12" s="10" t="s">
        <v>418</v>
      </c>
      <c r="X12" s="10" t="s">
        <v>1662</v>
      </c>
      <c r="Y12" s="10" t="s">
        <v>579</v>
      </c>
      <c r="Z12" s="10" t="s">
        <v>1511</v>
      </c>
      <c r="AA12" s="10" t="s">
        <v>1888</v>
      </c>
      <c r="AB12" s="10" t="e">
        <v>#N/A</v>
      </c>
      <c r="AC12" t="s">
        <v>2041</v>
      </c>
      <c r="AD12" t="s">
        <v>1362</v>
      </c>
    </row>
    <row r="13" spans="1:33" ht="17.25">
      <c r="A13" s="4" t="s">
        <v>20</v>
      </c>
      <c r="B13" s="3">
        <v>2008</v>
      </c>
      <c r="F13" s="1"/>
      <c r="L13" s="3"/>
      <c r="O13" s="3"/>
      <c r="S13" s="106">
        <v>2008</v>
      </c>
      <c r="T13" s="107" t="str">
        <f t="shared" si="0"/>
        <v>a</v>
      </c>
      <c r="U13" s="107" t="s">
        <v>410</v>
      </c>
      <c r="V13" s="108" t="s">
        <v>20</v>
      </c>
      <c r="W13" s="10" t="s">
        <v>419</v>
      </c>
      <c r="X13" s="10" t="s">
        <v>1663</v>
      </c>
      <c r="Y13" s="10" t="s">
        <v>580</v>
      </c>
      <c r="Z13" s="10" t="s">
        <v>1512</v>
      </c>
      <c r="AA13" s="10" t="s">
        <v>1889</v>
      </c>
      <c r="AB13" s="10" t="e">
        <v>#N/A</v>
      </c>
      <c r="AC13" t="s">
        <v>2042</v>
      </c>
      <c r="AD13" t="s">
        <v>1363</v>
      </c>
    </row>
    <row r="14" spans="1:33" ht="17.25">
      <c r="A14" s="4" t="s">
        <v>22</v>
      </c>
      <c r="B14" s="3">
        <v>1988</v>
      </c>
      <c r="F14" s="1">
        <v>1994</v>
      </c>
      <c r="L14" s="3"/>
      <c r="O14" s="3"/>
      <c r="S14" s="106">
        <v>1988</v>
      </c>
      <c r="T14" s="107" t="str">
        <f t="shared" si="0"/>
        <v>a</v>
      </c>
      <c r="U14" s="107" t="s">
        <v>410</v>
      </c>
      <c r="V14" s="108" t="s">
        <v>22</v>
      </c>
      <c r="W14" s="10" t="s">
        <v>420</v>
      </c>
      <c r="X14" s="10" t="s">
        <v>1664</v>
      </c>
      <c r="Y14" s="10" t="s">
        <v>581</v>
      </c>
      <c r="Z14" s="10" t="s">
        <v>1513</v>
      </c>
      <c r="AA14" s="10" t="s">
        <v>1890</v>
      </c>
      <c r="AB14" s="10" t="s">
        <v>1863</v>
      </c>
      <c r="AC14" t="s">
        <v>2043</v>
      </c>
      <c r="AD14" t="s">
        <v>1364</v>
      </c>
    </row>
    <row r="15" spans="1:33" ht="17.25">
      <c r="A15" s="4" t="s">
        <v>23</v>
      </c>
      <c r="B15" s="3">
        <v>1986</v>
      </c>
      <c r="C15" s="10">
        <v>1994</v>
      </c>
      <c r="F15" s="1">
        <v>1973</v>
      </c>
      <c r="G15" s="10">
        <v>1981</v>
      </c>
      <c r="L15" s="3">
        <v>1980</v>
      </c>
      <c r="O15" s="3">
        <v>1992</v>
      </c>
      <c r="S15" s="106">
        <v>1973</v>
      </c>
      <c r="T15" s="107" t="str">
        <f t="shared" si="0"/>
        <v>b</v>
      </c>
      <c r="U15" s="107" t="s">
        <v>410</v>
      </c>
      <c r="V15" s="108" t="s">
        <v>23</v>
      </c>
      <c r="W15" s="10" t="s">
        <v>538</v>
      </c>
      <c r="X15" s="10" t="s">
        <v>1665</v>
      </c>
      <c r="Y15" s="10" t="s">
        <v>1283</v>
      </c>
      <c r="Z15" s="10" t="s">
        <v>1514</v>
      </c>
      <c r="AA15" s="10" t="s">
        <v>1891</v>
      </c>
      <c r="AB15" s="10" t="s">
        <v>1861</v>
      </c>
      <c r="AC15" t="s">
        <v>2044</v>
      </c>
      <c r="AD15" t="s">
        <v>1365</v>
      </c>
    </row>
    <row r="16" spans="1:33" ht="12" customHeight="1">
      <c r="A16" s="4" t="s">
        <v>24</v>
      </c>
      <c r="B16" s="3">
        <v>1992</v>
      </c>
      <c r="F16" s="1"/>
      <c r="L16" s="3"/>
      <c r="O16" s="3"/>
      <c r="S16" s="106">
        <v>1992</v>
      </c>
      <c r="T16" s="107" t="str">
        <f t="shared" si="0"/>
        <v>a</v>
      </c>
      <c r="U16" s="107" t="s">
        <v>410</v>
      </c>
      <c r="V16" s="108" t="s">
        <v>24</v>
      </c>
      <c r="W16" s="10" t="s">
        <v>421</v>
      </c>
      <c r="X16" s="10" t="s">
        <v>1666</v>
      </c>
      <c r="Y16" s="10" t="s">
        <v>582</v>
      </c>
      <c r="Z16" s="10" t="s">
        <v>1515</v>
      </c>
      <c r="AA16" s="10" t="s">
        <v>1892</v>
      </c>
      <c r="AB16" s="10" t="e">
        <v>#N/A</v>
      </c>
      <c r="AC16" t="s">
        <v>2045</v>
      </c>
      <c r="AD16" t="s">
        <v>1366</v>
      </c>
    </row>
    <row r="17" spans="1:30" ht="17.25">
      <c r="A17" s="4" t="s">
        <v>25</v>
      </c>
      <c r="B17" s="3"/>
      <c r="F17" s="1">
        <v>1984</v>
      </c>
      <c r="L17" s="3"/>
      <c r="O17" s="3"/>
      <c r="S17" s="106">
        <v>1984</v>
      </c>
      <c r="T17" s="107" t="str">
        <f t="shared" si="0"/>
        <v>a</v>
      </c>
      <c r="U17" s="107" t="s">
        <v>410</v>
      </c>
      <c r="V17" s="108" t="s">
        <v>25</v>
      </c>
      <c r="W17" s="10" t="s">
        <v>422</v>
      </c>
      <c r="X17" s="10" t="s">
        <v>1667</v>
      </c>
      <c r="Y17" s="10" t="s">
        <v>583</v>
      </c>
      <c r="Z17" s="10" t="s">
        <v>1516</v>
      </c>
      <c r="AA17" s="10" t="s">
        <v>1893</v>
      </c>
      <c r="AB17" s="10" t="s">
        <v>1862</v>
      </c>
      <c r="AC17" t="s">
        <v>2046</v>
      </c>
      <c r="AD17" t="s">
        <v>1367</v>
      </c>
    </row>
    <row r="18" spans="1:30" ht="17.25">
      <c r="A18" s="4" t="s">
        <v>26</v>
      </c>
      <c r="B18" s="3">
        <v>1990</v>
      </c>
      <c r="C18" s="10">
        <v>1994</v>
      </c>
      <c r="F18" s="1">
        <v>1976</v>
      </c>
      <c r="G18" s="10">
        <v>1982</v>
      </c>
      <c r="H18" s="10">
        <v>1987</v>
      </c>
      <c r="I18" s="10">
        <v>1992</v>
      </c>
      <c r="J18" s="10">
        <v>1999</v>
      </c>
      <c r="L18" s="3">
        <v>1983</v>
      </c>
      <c r="O18" s="3">
        <v>1994</v>
      </c>
      <c r="S18" s="106">
        <v>1976</v>
      </c>
      <c r="T18" s="107" t="str">
        <f t="shared" si="0"/>
        <v>b</v>
      </c>
      <c r="U18" s="107" t="s">
        <v>409</v>
      </c>
      <c r="V18" s="108" t="s">
        <v>26</v>
      </c>
      <c r="W18" s="10" t="s">
        <v>539</v>
      </c>
      <c r="X18" s="10" t="s">
        <v>1668</v>
      </c>
      <c r="Y18" s="10" t="s">
        <v>1284</v>
      </c>
      <c r="Z18" s="10" t="s">
        <v>1517</v>
      </c>
      <c r="AA18" s="10" t="s">
        <v>1894</v>
      </c>
      <c r="AB18" s="10" t="s">
        <v>1809</v>
      </c>
      <c r="AC18" t="s">
        <v>2047</v>
      </c>
      <c r="AD18" t="s">
        <v>1368</v>
      </c>
    </row>
    <row r="19" spans="1:30" ht="17.25">
      <c r="A19" s="4" t="s">
        <v>27</v>
      </c>
      <c r="B19" s="3">
        <v>1996</v>
      </c>
      <c r="F19" s="1">
        <v>1996</v>
      </c>
      <c r="L19" s="3">
        <v>1990</v>
      </c>
      <c r="O19" s="3">
        <v>1994</v>
      </c>
      <c r="S19" s="106">
        <v>1990</v>
      </c>
      <c r="T19" s="107" t="str">
        <f t="shared" si="0"/>
        <v>a</v>
      </c>
      <c r="U19" s="107" t="s">
        <v>410</v>
      </c>
      <c r="V19" s="108" t="s">
        <v>27</v>
      </c>
      <c r="W19" s="10" t="s">
        <v>423</v>
      </c>
      <c r="X19" s="10" t="s">
        <v>1669</v>
      </c>
      <c r="Y19" s="10" t="s">
        <v>584</v>
      </c>
      <c r="Z19" s="10" t="s">
        <v>1518</v>
      </c>
      <c r="AA19" s="10" t="s">
        <v>1895</v>
      </c>
      <c r="AB19" s="10" t="e">
        <v>#N/A</v>
      </c>
      <c r="AC19" t="s">
        <v>2048</v>
      </c>
      <c r="AD19" t="s">
        <v>1369</v>
      </c>
    </row>
    <row r="20" spans="1:30" ht="17.25">
      <c r="A20" s="4" t="s">
        <v>28</v>
      </c>
      <c r="B20" s="3">
        <v>1990</v>
      </c>
      <c r="F20" s="1">
        <v>1994</v>
      </c>
      <c r="L20" s="3"/>
      <c r="O20" s="3"/>
      <c r="S20" s="106">
        <v>1990</v>
      </c>
      <c r="T20" s="107" t="str">
        <f t="shared" si="0"/>
        <v>a</v>
      </c>
      <c r="U20" s="107" t="s">
        <v>410</v>
      </c>
      <c r="V20" s="108" t="s">
        <v>28</v>
      </c>
      <c r="W20" s="10" t="s">
        <v>424</v>
      </c>
      <c r="X20" s="10" t="s">
        <v>1670</v>
      </c>
      <c r="Y20" s="10" t="s">
        <v>585</v>
      </c>
      <c r="Z20" s="10" t="s">
        <v>1519</v>
      </c>
      <c r="AA20" s="10" t="s">
        <v>1896</v>
      </c>
      <c r="AB20" s="10" t="e">
        <v>#N/A</v>
      </c>
      <c r="AC20" t="s">
        <v>2049</v>
      </c>
      <c r="AD20" t="s">
        <v>1370</v>
      </c>
    </row>
    <row r="21" spans="1:30" ht="17.25">
      <c r="A21" s="4" t="s">
        <v>29</v>
      </c>
      <c r="B21" s="3">
        <v>1994</v>
      </c>
      <c r="F21" s="1"/>
      <c r="L21" s="3"/>
      <c r="O21" s="3"/>
      <c r="S21" s="106">
        <v>1994</v>
      </c>
      <c r="T21" s="107" t="str">
        <f t="shared" si="0"/>
        <v>a</v>
      </c>
      <c r="U21" s="107" t="s">
        <v>410</v>
      </c>
      <c r="V21" s="108" t="s">
        <v>29</v>
      </c>
      <c r="W21" s="10" t="s">
        <v>425</v>
      </c>
      <c r="X21" s="10" t="s">
        <v>1671</v>
      </c>
      <c r="Y21" s="10" t="s">
        <v>586</v>
      </c>
      <c r="Z21" s="10" t="s">
        <v>1520</v>
      </c>
      <c r="AA21" s="10" t="s">
        <v>1897</v>
      </c>
      <c r="AB21" s="10" t="e">
        <v>#N/A</v>
      </c>
      <c r="AC21" t="s">
        <v>2050</v>
      </c>
      <c r="AD21" t="s">
        <v>1371</v>
      </c>
    </row>
    <row r="22" spans="1:30" ht="17.25">
      <c r="A22" s="2" t="s">
        <v>30</v>
      </c>
      <c r="B22" s="1"/>
      <c r="F22" s="1">
        <v>1971</v>
      </c>
      <c r="G22" s="10">
        <v>1992</v>
      </c>
      <c r="L22" s="3"/>
      <c r="O22" s="3"/>
      <c r="S22" s="106">
        <v>1971</v>
      </c>
      <c r="T22" s="107" t="str">
        <f t="shared" si="0"/>
        <v>b</v>
      </c>
      <c r="U22" s="107" t="s">
        <v>410</v>
      </c>
      <c r="V22" s="108" t="s">
        <v>30</v>
      </c>
      <c r="W22" s="10" t="s">
        <v>540</v>
      </c>
      <c r="X22" s="10" t="s">
        <v>1672</v>
      </c>
      <c r="Y22" s="10" t="s">
        <v>1285</v>
      </c>
      <c r="Z22" s="10" t="s">
        <v>1521</v>
      </c>
      <c r="AA22" s="10" t="s">
        <v>1898</v>
      </c>
      <c r="AB22" s="10" t="e">
        <v>#N/A</v>
      </c>
      <c r="AC22" t="s">
        <v>2051</v>
      </c>
      <c r="AD22" t="s">
        <v>1372</v>
      </c>
    </row>
    <row r="23" spans="1:30" ht="17.25">
      <c r="A23" s="4" t="s">
        <v>31</v>
      </c>
      <c r="B23" s="3">
        <v>1987</v>
      </c>
      <c r="C23" s="10">
        <v>1995</v>
      </c>
      <c r="F23" s="1">
        <v>1994</v>
      </c>
      <c r="L23" s="3">
        <v>1989</v>
      </c>
      <c r="O23" s="3">
        <v>1992</v>
      </c>
      <c r="S23" s="106">
        <v>1987</v>
      </c>
      <c r="T23" s="107" t="str">
        <f t="shared" si="0"/>
        <v>a</v>
      </c>
      <c r="U23" s="107" t="s">
        <v>410</v>
      </c>
      <c r="V23" s="108" t="s">
        <v>31</v>
      </c>
      <c r="W23" s="10" t="s">
        <v>426</v>
      </c>
      <c r="X23" s="10" t="s">
        <v>1673</v>
      </c>
      <c r="Y23" s="10" t="s">
        <v>587</v>
      </c>
      <c r="Z23" s="10" t="s">
        <v>1522</v>
      </c>
      <c r="AA23" s="10" t="s">
        <v>1899</v>
      </c>
      <c r="AB23" s="10" t="e">
        <v>#N/A</v>
      </c>
      <c r="AC23" t="s">
        <v>2052</v>
      </c>
      <c r="AD23" t="s">
        <v>1373</v>
      </c>
    </row>
    <row r="24" spans="1:30" ht="17.25">
      <c r="A24" s="4" t="s">
        <v>33</v>
      </c>
      <c r="B24" s="3">
        <v>1993</v>
      </c>
      <c r="F24" s="1"/>
      <c r="L24" s="3"/>
      <c r="O24" s="3"/>
      <c r="S24" s="106">
        <v>1993</v>
      </c>
      <c r="T24" s="107" t="str">
        <f t="shared" si="0"/>
        <v>a</v>
      </c>
      <c r="U24" s="107" t="s">
        <v>410</v>
      </c>
      <c r="V24" s="108" t="s">
        <v>33</v>
      </c>
      <c r="W24" s="10" t="s">
        <v>427</v>
      </c>
      <c r="X24" s="10" t="s">
        <v>1674</v>
      </c>
      <c r="Y24" s="10" t="s">
        <v>588</v>
      </c>
      <c r="Z24" s="10" t="s">
        <v>1523</v>
      </c>
      <c r="AA24" s="10" t="s">
        <v>1900</v>
      </c>
      <c r="AB24" s="10" t="s">
        <v>1810</v>
      </c>
      <c r="AC24" t="s">
        <v>2053</v>
      </c>
      <c r="AD24" t="s">
        <v>1374</v>
      </c>
    </row>
    <row r="25" spans="1:30" ht="17.25">
      <c r="A25" s="4" t="s">
        <v>34</v>
      </c>
      <c r="B25" s="3">
        <v>1976</v>
      </c>
      <c r="C25" s="10">
        <v>1995</v>
      </c>
      <c r="F25" s="1">
        <v>1994</v>
      </c>
      <c r="L25" s="3"/>
      <c r="O25" s="3"/>
      <c r="S25" s="106">
        <v>1976</v>
      </c>
      <c r="T25" s="107" t="str">
        <f t="shared" si="0"/>
        <v>b</v>
      </c>
      <c r="U25" s="107" t="s">
        <v>410</v>
      </c>
      <c r="V25" s="108" t="s">
        <v>34</v>
      </c>
      <c r="W25" s="10" t="s">
        <v>541</v>
      </c>
      <c r="X25" s="10" t="s">
        <v>1675</v>
      </c>
      <c r="Y25" s="10" t="s">
        <v>1286</v>
      </c>
      <c r="Z25" s="10" t="s">
        <v>1524</v>
      </c>
      <c r="AA25" s="10" t="s">
        <v>1901</v>
      </c>
      <c r="AB25" s="10" t="e">
        <v>#N/A</v>
      </c>
      <c r="AC25" t="s">
        <v>2054</v>
      </c>
      <c r="AD25" t="s">
        <v>1375</v>
      </c>
    </row>
    <row r="26" spans="1:30" ht="17.25">
      <c r="A26" s="4" t="s">
        <v>35</v>
      </c>
      <c r="B26" s="3">
        <v>1983</v>
      </c>
      <c r="C26" s="10">
        <v>1992</v>
      </c>
      <c r="F26" s="1">
        <v>1994</v>
      </c>
      <c r="L26" s="3"/>
      <c r="O26" s="3"/>
      <c r="S26" s="106">
        <v>1983</v>
      </c>
      <c r="T26" s="107" t="str">
        <f t="shared" si="0"/>
        <v>a</v>
      </c>
      <c r="U26" s="107" t="s">
        <v>410</v>
      </c>
      <c r="V26" s="108" t="s">
        <v>35</v>
      </c>
      <c r="W26" s="10" t="s">
        <v>428</v>
      </c>
      <c r="X26" s="10" t="s">
        <v>1676</v>
      </c>
      <c r="Y26" s="10" t="s">
        <v>589</v>
      </c>
      <c r="Z26" s="10" t="s">
        <v>1525</v>
      </c>
      <c r="AA26" s="10" t="s">
        <v>1902</v>
      </c>
      <c r="AB26" s="10" t="e">
        <v>#N/A</v>
      </c>
      <c r="AC26" t="s">
        <v>2055</v>
      </c>
      <c r="AD26" t="s">
        <v>1376</v>
      </c>
    </row>
    <row r="27" spans="1:30" ht="17.25">
      <c r="A27" s="4" t="s">
        <v>36</v>
      </c>
      <c r="B27" s="3">
        <v>1976</v>
      </c>
      <c r="C27" s="10">
        <v>1981</v>
      </c>
      <c r="F27" s="1">
        <v>1972</v>
      </c>
      <c r="G27" s="10">
        <v>1982</v>
      </c>
      <c r="L27" s="3">
        <v>1983</v>
      </c>
      <c r="O27" s="3">
        <v>1990</v>
      </c>
      <c r="S27" s="106">
        <v>1972</v>
      </c>
      <c r="T27" s="107" t="str">
        <f t="shared" si="0"/>
        <v>b</v>
      </c>
      <c r="U27" s="107" t="s">
        <v>410</v>
      </c>
      <c r="V27" s="108" t="s">
        <v>36</v>
      </c>
      <c r="W27" s="10" t="s">
        <v>542</v>
      </c>
      <c r="X27" s="10" t="s">
        <v>1677</v>
      </c>
      <c r="Y27" s="10" t="s">
        <v>1287</v>
      </c>
      <c r="Z27" s="10" t="s">
        <v>1526</v>
      </c>
      <c r="AA27" s="10" t="s">
        <v>1903</v>
      </c>
      <c r="AB27" s="10" t="s">
        <v>2031</v>
      </c>
      <c r="AC27" t="s">
        <v>2056</v>
      </c>
      <c r="AD27" t="s">
        <v>1377</v>
      </c>
    </row>
    <row r="28" spans="1:30" ht="17.25">
      <c r="A28" s="4" t="s">
        <v>37</v>
      </c>
      <c r="B28" s="3">
        <v>1998</v>
      </c>
      <c r="F28" s="1"/>
      <c r="L28" s="3"/>
      <c r="O28" s="3"/>
      <c r="S28" s="106">
        <v>1998</v>
      </c>
      <c r="T28" s="107" t="str">
        <f t="shared" si="0"/>
        <v>a</v>
      </c>
      <c r="U28" s="107" t="s">
        <v>410</v>
      </c>
      <c r="V28" s="108" t="s">
        <v>37</v>
      </c>
      <c r="W28" s="10" t="s">
        <v>429</v>
      </c>
      <c r="X28" s="10" t="s">
        <v>1678</v>
      </c>
      <c r="Y28" s="10" t="s">
        <v>590</v>
      </c>
      <c r="Z28" s="10" t="s">
        <v>1527</v>
      </c>
      <c r="AA28" s="10" t="s">
        <v>1904</v>
      </c>
      <c r="AB28" s="10" t="s">
        <v>2030</v>
      </c>
      <c r="AC28" t="s">
        <v>2057</v>
      </c>
      <c r="AD28" t="s">
        <v>1378</v>
      </c>
    </row>
    <row r="29" spans="1:30" ht="17.25">
      <c r="A29" s="4" t="s">
        <v>38</v>
      </c>
      <c r="B29" s="3">
        <v>1982</v>
      </c>
      <c r="C29" s="10">
        <v>1998</v>
      </c>
      <c r="F29" s="1">
        <v>1985</v>
      </c>
      <c r="L29" s="3"/>
      <c r="O29" s="3"/>
      <c r="S29" s="106">
        <v>1982</v>
      </c>
      <c r="T29" s="107" t="str">
        <f t="shared" si="0"/>
        <v>a</v>
      </c>
      <c r="U29" s="107" t="s">
        <v>410</v>
      </c>
      <c r="V29" s="108" t="s">
        <v>38</v>
      </c>
      <c r="W29" s="10" t="s">
        <v>430</v>
      </c>
      <c r="X29" s="10" t="s">
        <v>1679</v>
      </c>
      <c r="Y29" s="10" t="s">
        <v>591</v>
      </c>
      <c r="Z29" s="10" t="s">
        <v>1528</v>
      </c>
      <c r="AA29" s="10" t="s">
        <v>1905</v>
      </c>
      <c r="AB29" s="10" t="e">
        <v>#N/A</v>
      </c>
      <c r="AC29" t="s">
        <v>2058</v>
      </c>
      <c r="AD29" t="s">
        <v>1379</v>
      </c>
    </row>
    <row r="30" spans="1:30" ht="17.25">
      <c r="A30" s="2" t="s">
        <v>39</v>
      </c>
      <c r="B30" s="1"/>
      <c r="F30" s="1">
        <v>1994</v>
      </c>
      <c r="L30" s="3"/>
      <c r="O30" s="3"/>
      <c r="S30" s="106">
        <v>1994</v>
      </c>
      <c r="T30" s="107" t="str">
        <f t="shared" si="0"/>
        <v>a</v>
      </c>
      <c r="U30" s="107" t="s">
        <v>410</v>
      </c>
      <c r="V30" s="108" t="s">
        <v>39</v>
      </c>
      <c r="W30" s="10" t="s">
        <v>431</v>
      </c>
      <c r="X30" s="10" t="s">
        <v>1680</v>
      </c>
      <c r="Y30" s="10" t="s">
        <v>592</v>
      </c>
      <c r="Z30" s="10" t="s">
        <v>1529</v>
      </c>
      <c r="AA30" s="10" t="s">
        <v>1906</v>
      </c>
      <c r="AB30" s="10" t="e">
        <v>#N/A</v>
      </c>
      <c r="AC30" t="s">
        <v>2059</v>
      </c>
      <c r="AD30" t="s">
        <v>1380</v>
      </c>
    </row>
    <row r="31" spans="1:30" ht="17.25">
      <c r="A31" s="4" t="s">
        <v>40</v>
      </c>
      <c r="B31" s="3">
        <v>1983</v>
      </c>
      <c r="C31" s="10">
        <v>1991</v>
      </c>
      <c r="D31" s="10">
        <v>1994</v>
      </c>
      <c r="F31" s="1">
        <v>1976</v>
      </c>
      <c r="G31" s="10">
        <v>1983</v>
      </c>
      <c r="H31" s="10">
        <v>1989</v>
      </c>
      <c r="I31" s="10">
        <v>1994</v>
      </c>
      <c r="J31" s="10">
        <v>1999</v>
      </c>
      <c r="K31" s="10">
        <v>2009</v>
      </c>
      <c r="L31" s="3">
        <v>1976</v>
      </c>
      <c r="O31" s="3">
        <v>1989</v>
      </c>
      <c r="S31" s="106">
        <v>1976</v>
      </c>
      <c r="T31" s="107" t="str">
        <f t="shared" si="0"/>
        <v>b</v>
      </c>
      <c r="U31" s="107" t="s">
        <v>410</v>
      </c>
      <c r="V31" s="108" t="s">
        <v>40</v>
      </c>
      <c r="W31" s="10" t="s">
        <v>543</v>
      </c>
      <c r="X31" s="10" t="s">
        <v>1682</v>
      </c>
      <c r="Y31" s="10" t="s">
        <v>1288</v>
      </c>
      <c r="Z31" s="10" t="s">
        <v>1530</v>
      </c>
      <c r="AA31" s="10" t="s">
        <v>1907</v>
      </c>
      <c r="AB31" s="10" t="e">
        <v>#N/A</v>
      </c>
      <c r="AC31" t="s">
        <v>2060</v>
      </c>
      <c r="AD31" t="s">
        <v>1381</v>
      </c>
    </row>
    <row r="32" spans="1:30" ht="17.25">
      <c r="A32" s="4" t="s">
        <v>41</v>
      </c>
      <c r="B32" s="3">
        <v>1992</v>
      </c>
      <c r="F32" s="1">
        <v>1994</v>
      </c>
      <c r="L32" s="3">
        <v>1986</v>
      </c>
      <c r="O32" s="3">
        <v>1992</v>
      </c>
      <c r="S32" s="106">
        <v>1986</v>
      </c>
      <c r="T32" s="107" t="str">
        <f t="shared" si="0"/>
        <v>a</v>
      </c>
      <c r="U32" s="107" t="s">
        <v>410</v>
      </c>
      <c r="V32" s="108" t="s">
        <v>41</v>
      </c>
      <c r="W32" s="10" t="s">
        <v>432</v>
      </c>
      <c r="X32" s="10" t="s">
        <v>1681</v>
      </c>
      <c r="Y32" s="10" t="s">
        <v>593</v>
      </c>
      <c r="Z32" s="10" t="s">
        <v>1531</v>
      </c>
      <c r="AA32" s="10" t="s">
        <v>1908</v>
      </c>
      <c r="AB32" s="10" t="e">
        <v>#N/A</v>
      </c>
      <c r="AC32" t="s">
        <v>2061</v>
      </c>
      <c r="AD32" t="s">
        <v>1382</v>
      </c>
    </row>
    <row r="33" spans="1:30" ht="17.25">
      <c r="A33" s="4" t="s">
        <v>42</v>
      </c>
      <c r="B33" s="1">
        <v>1987</v>
      </c>
      <c r="C33" s="10">
        <v>1994</v>
      </c>
      <c r="F33" s="1">
        <v>1981</v>
      </c>
      <c r="G33" s="10">
        <v>1991</v>
      </c>
      <c r="L33" s="3">
        <v>1981</v>
      </c>
      <c r="O33" s="3">
        <v>1990</v>
      </c>
      <c r="S33" s="106">
        <v>1981</v>
      </c>
      <c r="T33" s="107" t="str">
        <f t="shared" si="0"/>
        <v>a</v>
      </c>
      <c r="U33" s="107" t="s">
        <v>410</v>
      </c>
      <c r="V33" s="108" t="s">
        <v>42</v>
      </c>
      <c r="W33" s="10" t="s">
        <v>433</v>
      </c>
      <c r="X33" s="10" t="s">
        <v>1683</v>
      </c>
      <c r="Y33" s="10" t="s">
        <v>594</v>
      </c>
      <c r="Z33" s="10" t="s">
        <v>1532</v>
      </c>
      <c r="AA33" s="10" t="s">
        <v>1909</v>
      </c>
      <c r="AB33" s="10" t="s">
        <v>2029</v>
      </c>
      <c r="AC33" t="s">
        <v>2062</v>
      </c>
      <c r="AD33" t="s">
        <v>1383</v>
      </c>
    </row>
    <row r="34" spans="1:30" ht="17.25">
      <c r="A34" s="4" t="s">
        <v>43</v>
      </c>
      <c r="B34" s="3">
        <v>1988</v>
      </c>
      <c r="F34" s="1">
        <v>1994</v>
      </c>
      <c r="L34" s="3">
        <v>1984</v>
      </c>
      <c r="M34" s="10">
        <v>2001</v>
      </c>
      <c r="O34" s="3">
        <v>1997</v>
      </c>
      <c r="P34" s="10" t="s">
        <v>402</v>
      </c>
      <c r="S34" s="106">
        <v>1984</v>
      </c>
      <c r="T34" s="107" t="str">
        <f t="shared" si="0"/>
        <v>a</v>
      </c>
      <c r="U34" s="107" t="s">
        <v>410</v>
      </c>
      <c r="V34" s="108" t="s">
        <v>43</v>
      </c>
      <c r="W34" s="10" t="s">
        <v>464</v>
      </c>
      <c r="X34" s="10" t="s">
        <v>1721</v>
      </c>
      <c r="Y34" s="10" t="s">
        <v>595</v>
      </c>
      <c r="Z34" s="10" t="s">
        <v>1533</v>
      </c>
      <c r="AA34" s="10" t="s">
        <v>1910</v>
      </c>
      <c r="AB34" s="10" t="e">
        <v>#N/A</v>
      </c>
      <c r="AC34" t="s">
        <v>2063</v>
      </c>
      <c r="AD34" t="s">
        <v>1384</v>
      </c>
    </row>
    <row r="35" spans="1:30" ht="17.25">
      <c r="A35" s="2" t="s">
        <v>44</v>
      </c>
      <c r="B35" s="1">
        <v>1998</v>
      </c>
      <c r="F35" s="1"/>
      <c r="L35" s="3"/>
      <c r="O35" s="3"/>
      <c r="S35" s="106">
        <v>1998</v>
      </c>
      <c r="T35" s="107" t="str">
        <f t="shared" si="0"/>
        <v>a</v>
      </c>
      <c r="U35" s="107" t="s">
        <v>410</v>
      </c>
      <c r="V35" s="108" t="s">
        <v>44</v>
      </c>
      <c r="W35" s="10" t="s">
        <v>434</v>
      </c>
      <c r="X35" s="10" t="s">
        <v>1684</v>
      </c>
      <c r="Y35" s="10" t="s">
        <v>596</v>
      </c>
      <c r="Z35" s="10" t="s">
        <v>1534</v>
      </c>
      <c r="AA35" s="10" t="s">
        <v>1911</v>
      </c>
      <c r="AB35" s="10" t="e">
        <v>#N/A</v>
      </c>
      <c r="AC35" t="s">
        <v>2064</v>
      </c>
      <c r="AD35" t="s">
        <v>1385</v>
      </c>
    </row>
    <row r="36" spans="1:30" ht="17.25">
      <c r="A36" s="4" t="s">
        <v>45</v>
      </c>
      <c r="B36" s="3">
        <v>1996</v>
      </c>
      <c r="F36" s="1"/>
      <c r="L36" s="3"/>
      <c r="O36" s="3"/>
      <c r="S36" s="106">
        <v>1996</v>
      </c>
      <c r="T36" s="107" t="str">
        <f t="shared" si="0"/>
        <v>a</v>
      </c>
      <c r="U36" s="107" t="s">
        <v>409</v>
      </c>
      <c r="V36" s="108" t="s">
        <v>45</v>
      </c>
      <c r="W36" s="10" t="s">
        <v>435</v>
      </c>
      <c r="X36" s="10" t="s">
        <v>1685</v>
      </c>
      <c r="Y36" s="10" t="s">
        <v>597</v>
      </c>
      <c r="Z36" s="10" t="s">
        <v>1535</v>
      </c>
      <c r="AA36" s="10" t="s">
        <v>1912</v>
      </c>
      <c r="AB36" s="10" t="s">
        <v>1811</v>
      </c>
      <c r="AC36" t="s">
        <v>2065</v>
      </c>
      <c r="AD36" t="s">
        <v>1386</v>
      </c>
    </row>
    <row r="37" spans="1:30" ht="17.25">
      <c r="A37" s="4" t="s">
        <v>46</v>
      </c>
      <c r="B37" s="3">
        <v>2008</v>
      </c>
      <c r="F37" s="1"/>
      <c r="L37" s="3"/>
      <c r="O37" s="3"/>
      <c r="S37" s="106">
        <v>2008</v>
      </c>
      <c r="T37" s="107" t="str">
        <f t="shared" si="0"/>
        <v>a</v>
      </c>
      <c r="U37" s="107" t="s">
        <v>409</v>
      </c>
      <c r="V37" s="108" t="s">
        <v>46</v>
      </c>
      <c r="W37" s="10" t="s">
        <v>436</v>
      </c>
      <c r="X37" s="10" t="s">
        <v>1686</v>
      </c>
      <c r="Y37" s="10" t="s">
        <v>598</v>
      </c>
      <c r="Z37" s="10" t="s">
        <v>1536</v>
      </c>
      <c r="AA37" s="10" t="s">
        <v>1913</v>
      </c>
      <c r="AB37" s="10" t="e">
        <v>#N/A</v>
      </c>
      <c r="AC37" t="s">
        <v>2066</v>
      </c>
      <c r="AD37" t="s">
        <v>1387</v>
      </c>
    </row>
    <row r="38" spans="1:30" ht="17.25">
      <c r="A38" s="4" t="s">
        <v>47</v>
      </c>
      <c r="B38" s="3">
        <v>1991</v>
      </c>
      <c r="F38" s="1"/>
      <c r="L38" s="3"/>
      <c r="O38" s="3"/>
      <c r="S38" s="106">
        <v>1991</v>
      </c>
      <c r="T38" s="107" t="str">
        <f t="shared" si="0"/>
        <v>a</v>
      </c>
      <c r="U38" s="107" t="s">
        <v>410</v>
      </c>
      <c r="V38" s="108" t="s">
        <v>47</v>
      </c>
      <c r="W38" s="10" t="s">
        <v>437</v>
      </c>
      <c r="X38" s="10" t="s">
        <v>1687</v>
      </c>
      <c r="Y38" s="10" t="s">
        <v>599</v>
      </c>
      <c r="Z38" s="10" t="s">
        <v>1537</v>
      </c>
      <c r="AA38" s="10" t="s">
        <v>1914</v>
      </c>
      <c r="AB38" s="10" t="e">
        <v>#N/A</v>
      </c>
      <c r="AC38" t="s">
        <v>2067</v>
      </c>
      <c r="AD38" t="s">
        <v>1388</v>
      </c>
    </row>
    <row r="39" spans="1:30" ht="17.25">
      <c r="A39" s="2" t="s">
        <v>48</v>
      </c>
      <c r="B39" s="1"/>
      <c r="F39" s="1"/>
      <c r="L39" s="3">
        <v>2002</v>
      </c>
      <c r="O39" s="3" t="s">
        <v>49</v>
      </c>
      <c r="S39" s="106">
        <v>2002</v>
      </c>
      <c r="T39" s="107" t="str">
        <f t="shared" si="0"/>
        <v>a</v>
      </c>
      <c r="U39" s="107" t="s">
        <v>410</v>
      </c>
      <c r="V39" s="108" t="s">
        <v>48</v>
      </c>
      <c r="W39" s="10" t="s">
        <v>438</v>
      </c>
      <c r="X39" s="10" t="s">
        <v>1688</v>
      </c>
      <c r="Y39" s="10" t="s">
        <v>600</v>
      </c>
      <c r="Z39" s="10" t="s">
        <v>1538</v>
      </c>
      <c r="AA39" s="10" t="s">
        <v>1915</v>
      </c>
      <c r="AB39" s="10" t="s">
        <v>1812</v>
      </c>
      <c r="AC39" t="s">
        <v>2068</v>
      </c>
      <c r="AD39" t="s">
        <v>1389</v>
      </c>
    </row>
    <row r="40" spans="1:30" ht="17.25">
      <c r="A40" s="4" t="s">
        <v>50</v>
      </c>
      <c r="B40" s="3">
        <v>2003</v>
      </c>
      <c r="F40" s="1">
        <v>1985</v>
      </c>
      <c r="G40" s="10">
        <v>1990</v>
      </c>
      <c r="H40" s="10">
        <v>2003</v>
      </c>
      <c r="L40" s="3">
        <v>1982</v>
      </c>
      <c r="M40" s="10">
        <v>2003</v>
      </c>
      <c r="O40" s="3">
        <v>1994</v>
      </c>
      <c r="P40" s="10">
        <v>2005</v>
      </c>
      <c r="S40" s="106">
        <v>1982</v>
      </c>
      <c r="T40" s="107" t="str">
        <f t="shared" si="0"/>
        <v>a</v>
      </c>
      <c r="U40" s="107" t="s">
        <v>410</v>
      </c>
      <c r="V40" s="108" t="s">
        <v>50</v>
      </c>
      <c r="W40" s="10" t="s">
        <v>439</v>
      </c>
      <c r="X40" s="10" t="s">
        <v>1689</v>
      </c>
      <c r="Y40" s="10" t="s">
        <v>601</v>
      </c>
      <c r="Z40" s="10" t="s">
        <v>1539</v>
      </c>
      <c r="AA40" s="10" t="s">
        <v>1916</v>
      </c>
      <c r="AB40" s="10" t="e">
        <v>#N/A</v>
      </c>
      <c r="AC40" t="s">
        <v>2069</v>
      </c>
      <c r="AD40" t="s">
        <v>1390</v>
      </c>
    </row>
    <row r="41" spans="1:30" ht="17.25">
      <c r="A41" s="4" t="s">
        <v>51</v>
      </c>
      <c r="B41" s="3">
        <v>1982</v>
      </c>
      <c r="C41" s="10">
        <v>1998</v>
      </c>
      <c r="F41" s="1">
        <v>1982</v>
      </c>
      <c r="G41" s="10">
        <v>1999</v>
      </c>
      <c r="L41" s="3">
        <v>1982</v>
      </c>
      <c r="M41" s="10">
        <v>1999</v>
      </c>
      <c r="N41" s="10">
        <v>2008</v>
      </c>
      <c r="O41" s="3">
        <v>1995</v>
      </c>
      <c r="P41" s="10">
        <v>2000</v>
      </c>
      <c r="Q41" s="10">
        <v>2009</v>
      </c>
      <c r="S41" s="106">
        <v>1982</v>
      </c>
      <c r="T41" s="107" t="str">
        <f t="shared" si="0"/>
        <v>a</v>
      </c>
      <c r="U41" s="107" t="s">
        <v>410</v>
      </c>
      <c r="V41" s="108" t="s">
        <v>51</v>
      </c>
      <c r="W41" s="10" t="s">
        <v>440</v>
      </c>
      <c r="X41" s="10" t="s">
        <v>1690</v>
      </c>
      <c r="Y41" s="10" t="s">
        <v>602</v>
      </c>
      <c r="Z41" s="10" t="s">
        <v>1540</v>
      </c>
      <c r="AA41" s="10" t="s">
        <v>1917</v>
      </c>
      <c r="AB41" s="10" t="e">
        <v>#N/A</v>
      </c>
      <c r="AC41" t="s">
        <v>2070</v>
      </c>
      <c r="AD41" t="s">
        <v>1391</v>
      </c>
    </row>
    <row r="42" spans="1:30" ht="17.25">
      <c r="A42" s="4" t="s">
        <v>52</v>
      </c>
      <c r="B42" s="3">
        <v>1980</v>
      </c>
      <c r="F42" s="1">
        <v>1979</v>
      </c>
      <c r="G42" s="10">
        <v>1990</v>
      </c>
      <c r="L42" s="3">
        <v>1984</v>
      </c>
      <c r="O42" s="3">
        <v>1992</v>
      </c>
      <c r="S42" s="106">
        <v>1979</v>
      </c>
      <c r="T42" s="107" t="str">
        <f t="shared" si="0"/>
        <v>b</v>
      </c>
      <c r="U42" s="107" t="s">
        <v>410</v>
      </c>
      <c r="V42" s="108" t="s">
        <v>52</v>
      </c>
      <c r="W42" s="10" t="s">
        <v>544</v>
      </c>
      <c r="X42" s="10" t="s">
        <v>1691</v>
      </c>
      <c r="Y42" s="10" t="s">
        <v>1289</v>
      </c>
      <c r="Z42" s="10" t="s">
        <v>1541</v>
      </c>
      <c r="AA42" s="10" t="s">
        <v>1918</v>
      </c>
      <c r="AB42" s="10" t="s">
        <v>1813</v>
      </c>
      <c r="AC42" t="s">
        <v>2071</v>
      </c>
      <c r="AD42" t="s">
        <v>1392</v>
      </c>
    </row>
    <row r="43" spans="1:30" ht="17.25">
      <c r="A43" s="4" t="s">
        <v>53</v>
      </c>
      <c r="B43" s="3">
        <v>1989</v>
      </c>
      <c r="F43" s="1">
        <v>1986</v>
      </c>
      <c r="L43" s="3"/>
      <c r="O43" s="3"/>
      <c r="S43" s="106">
        <v>1986</v>
      </c>
      <c r="T43" s="107" t="str">
        <f t="shared" si="0"/>
        <v>a</v>
      </c>
      <c r="U43" s="107" t="s">
        <v>410</v>
      </c>
      <c r="V43" s="108" t="s">
        <v>53</v>
      </c>
      <c r="W43" s="10" t="s">
        <v>441</v>
      </c>
      <c r="X43" s="10" t="s">
        <v>1692</v>
      </c>
      <c r="Y43" s="10" t="s">
        <v>603</v>
      </c>
      <c r="Z43" s="10" t="s">
        <v>1542</v>
      </c>
      <c r="AA43" s="10" t="s">
        <v>1919</v>
      </c>
      <c r="AB43" s="10" t="e">
        <v>#N/A</v>
      </c>
      <c r="AC43" t="s">
        <v>2072</v>
      </c>
      <c r="AD43" t="s">
        <v>1393</v>
      </c>
    </row>
    <row r="44" spans="1:30" ht="17.25">
      <c r="A44" s="4" t="s">
        <v>54</v>
      </c>
      <c r="B44" s="3">
        <v>1983</v>
      </c>
      <c r="F44" s="1">
        <v>1980</v>
      </c>
      <c r="G44" s="10">
        <v>1994</v>
      </c>
      <c r="L44" s="3"/>
      <c r="O44" s="3"/>
      <c r="S44" s="106">
        <v>1980</v>
      </c>
      <c r="T44" s="107" t="str">
        <f t="shared" si="0"/>
        <v>b</v>
      </c>
      <c r="U44" s="107" t="s">
        <v>410</v>
      </c>
      <c r="V44" s="108" t="s">
        <v>54</v>
      </c>
      <c r="W44" s="10" t="s">
        <v>545</v>
      </c>
      <c r="X44" s="10" t="s">
        <v>1693</v>
      </c>
      <c r="Y44" s="10" t="s">
        <v>1290</v>
      </c>
      <c r="Z44" s="10" t="s">
        <v>1543</v>
      </c>
      <c r="AA44" s="10" t="s">
        <v>1920</v>
      </c>
      <c r="AB44" s="10" t="e">
        <v>#N/A</v>
      </c>
      <c r="AC44" t="s">
        <v>2073</v>
      </c>
      <c r="AD44" t="s">
        <v>1394</v>
      </c>
    </row>
    <row r="45" spans="1:30" ht="17.25">
      <c r="A45" s="4" t="s">
        <v>55</v>
      </c>
      <c r="B45" s="3">
        <v>1993</v>
      </c>
      <c r="F45" s="1"/>
      <c r="L45" s="3"/>
      <c r="O45" s="3"/>
      <c r="S45" s="106">
        <v>1993</v>
      </c>
      <c r="T45" s="107" t="str">
        <f t="shared" si="0"/>
        <v>a</v>
      </c>
      <c r="U45" s="107" t="s">
        <v>410</v>
      </c>
      <c r="V45" s="108" t="s">
        <v>55</v>
      </c>
      <c r="W45" s="10" t="s">
        <v>442</v>
      </c>
      <c r="X45" s="10" t="s">
        <v>1694</v>
      </c>
      <c r="Y45" s="10" t="s">
        <v>604</v>
      </c>
      <c r="Z45" s="10" t="s">
        <v>1544</v>
      </c>
      <c r="AA45" s="10" t="s">
        <v>1921</v>
      </c>
      <c r="AB45" s="10" t="e">
        <v>#N/A</v>
      </c>
      <c r="AC45" t="s">
        <v>2074</v>
      </c>
      <c r="AD45" t="s">
        <v>1395</v>
      </c>
    </row>
    <row r="46" spans="1:30" ht="17.25">
      <c r="A46" s="4" t="s">
        <v>56</v>
      </c>
      <c r="B46" s="3">
        <v>1992</v>
      </c>
      <c r="F46" s="1">
        <v>1992</v>
      </c>
      <c r="L46" s="3"/>
      <c r="O46" s="3"/>
      <c r="S46" s="106">
        <v>1992</v>
      </c>
      <c r="T46" s="107" t="str">
        <f t="shared" si="0"/>
        <v>a</v>
      </c>
      <c r="U46" s="107" t="s">
        <v>410</v>
      </c>
      <c r="V46" s="108" t="s">
        <v>56</v>
      </c>
      <c r="W46" s="10" t="s">
        <v>443</v>
      </c>
      <c r="X46" s="10" t="s">
        <v>1695</v>
      </c>
      <c r="Y46" s="10" t="s">
        <v>605</v>
      </c>
      <c r="Z46" s="10" t="s">
        <v>1545</v>
      </c>
      <c r="AA46" s="10" t="s">
        <v>1922</v>
      </c>
      <c r="AB46" s="10" t="e">
        <v>#N/A</v>
      </c>
      <c r="AC46" t="s">
        <v>2075</v>
      </c>
      <c r="AD46" t="s">
        <v>1396</v>
      </c>
    </row>
    <row r="47" spans="1:30" ht="17.25">
      <c r="A47" s="2" t="s">
        <v>57</v>
      </c>
      <c r="B47" s="3"/>
      <c r="F47" s="1">
        <v>1993</v>
      </c>
      <c r="L47" s="3"/>
      <c r="O47" s="3"/>
      <c r="S47" s="106">
        <v>1993</v>
      </c>
      <c r="T47" s="107" t="str">
        <f t="shared" si="0"/>
        <v>a</v>
      </c>
      <c r="U47" s="107" t="s">
        <v>410</v>
      </c>
      <c r="V47" s="108" t="s">
        <v>57</v>
      </c>
      <c r="W47" s="10" t="s">
        <v>444</v>
      </c>
      <c r="X47" s="10" t="s">
        <v>1696</v>
      </c>
      <c r="Y47" s="10" t="s">
        <v>606</v>
      </c>
      <c r="Z47" s="10" t="s">
        <v>1546</v>
      </c>
      <c r="AA47" s="10" t="s">
        <v>1923</v>
      </c>
      <c r="AB47" s="10" t="e">
        <v>#N/A</v>
      </c>
      <c r="AC47" t="s">
        <v>2076</v>
      </c>
      <c r="AD47" t="s">
        <v>1397</v>
      </c>
    </row>
    <row r="48" spans="1:30" ht="17.25">
      <c r="A48" s="2" t="s">
        <v>58</v>
      </c>
      <c r="B48" s="3"/>
      <c r="F48" s="1">
        <v>1998</v>
      </c>
      <c r="L48" s="3"/>
      <c r="O48" s="3"/>
      <c r="S48" s="106">
        <v>1998</v>
      </c>
      <c r="T48" s="107" t="str">
        <f t="shared" si="0"/>
        <v>a</v>
      </c>
      <c r="U48" s="107" t="s">
        <v>410</v>
      </c>
      <c r="V48" s="108" t="s">
        <v>58</v>
      </c>
      <c r="W48" s="10" t="s">
        <v>445</v>
      </c>
      <c r="X48" s="10" t="s">
        <v>1697</v>
      </c>
      <c r="Y48" s="10" t="s">
        <v>607</v>
      </c>
      <c r="Z48" s="10" t="s">
        <v>1547</v>
      </c>
      <c r="AA48" s="10" t="s">
        <v>1924</v>
      </c>
      <c r="AB48" s="10" t="s">
        <v>1865</v>
      </c>
      <c r="AC48" t="s">
        <v>2077</v>
      </c>
      <c r="AD48" t="s">
        <v>1398</v>
      </c>
    </row>
    <row r="49" spans="1:30" ht="17.25">
      <c r="A49" s="4" t="s">
        <v>59</v>
      </c>
      <c r="B49" s="3">
        <v>1991</v>
      </c>
      <c r="F49" s="1">
        <v>1993</v>
      </c>
      <c r="L49" s="3"/>
      <c r="O49" s="3"/>
      <c r="S49" s="106">
        <v>1991</v>
      </c>
      <c r="T49" s="107" t="str">
        <f t="shared" si="0"/>
        <v>a</v>
      </c>
      <c r="U49" s="107" t="s">
        <v>409</v>
      </c>
      <c r="V49" s="108" t="s">
        <v>59</v>
      </c>
      <c r="W49" s="10" t="s">
        <v>446</v>
      </c>
      <c r="X49" s="10" t="s">
        <v>1698</v>
      </c>
      <c r="Y49" s="10" t="s">
        <v>608</v>
      </c>
      <c r="Z49" s="10" t="s">
        <v>1548</v>
      </c>
      <c r="AA49" s="10" t="s">
        <v>1925</v>
      </c>
      <c r="AB49" s="10" t="e">
        <v>#N/A</v>
      </c>
      <c r="AC49" t="s">
        <v>2078</v>
      </c>
      <c r="AD49" t="s">
        <v>1399</v>
      </c>
    </row>
    <row r="50" spans="1:30" ht="17.25">
      <c r="A50" s="4" t="s">
        <v>60</v>
      </c>
      <c r="B50" s="3">
        <v>2008</v>
      </c>
      <c r="F50" s="1"/>
      <c r="L50" s="3"/>
      <c r="O50" s="3"/>
      <c r="S50" s="106">
        <v>2008</v>
      </c>
      <c r="T50" s="107" t="str">
        <f t="shared" si="0"/>
        <v>a</v>
      </c>
      <c r="U50" s="107" t="s">
        <v>409</v>
      </c>
      <c r="V50" s="108" t="s">
        <v>60</v>
      </c>
      <c r="W50" s="10" t="s">
        <v>447</v>
      </c>
      <c r="X50" s="10" t="s">
        <v>1699</v>
      </c>
      <c r="Y50" s="10" t="s">
        <v>609</v>
      </c>
      <c r="Z50" s="10" t="s">
        <v>1549</v>
      </c>
      <c r="AA50" s="10" t="s">
        <v>1926</v>
      </c>
      <c r="AB50" s="10" t="e">
        <v>#N/A</v>
      </c>
      <c r="AC50" t="s">
        <v>2079</v>
      </c>
      <c r="AD50" t="s">
        <v>1400</v>
      </c>
    </row>
    <row r="51" spans="1:30" ht="17.25">
      <c r="A51" s="4" t="s">
        <v>61</v>
      </c>
      <c r="B51" s="3"/>
      <c r="F51" s="1">
        <v>1994</v>
      </c>
      <c r="L51" s="3">
        <v>1986</v>
      </c>
      <c r="M51" s="10">
        <v>2002</v>
      </c>
      <c r="O51" s="3">
        <v>1994</v>
      </c>
      <c r="S51" s="106">
        <v>1986</v>
      </c>
      <c r="T51" s="107" t="str">
        <f t="shared" si="0"/>
        <v>a</v>
      </c>
      <c r="U51" s="107" t="s">
        <v>410</v>
      </c>
      <c r="V51" s="108" t="s">
        <v>61</v>
      </c>
      <c r="W51" s="10" t="s">
        <v>448</v>
      </c>
      <c r="X51" s="10" t="s">
        <v>1700</v>
      </c>
      <c r="Y51" s="10" t="s">
        <v>610</v>
      </c>
      <c r="Z51" s="10" t="s">
        <v>1550</v>
      </c>
      <c r="AA51" s="10" t="s">
        <v>1927</v>
      </c>
      <c r="AB51" s="10" t="e">
        <v>#N/A</v>
      </c>
      <c r="AC51" t="s">
        <v>2080</v>
      </c>
      <c r="AD51" t="s">
        <v>1401</v>
      </c>
    </row>
    <row r="52" spans="1:30" ht="17.25">
      <c r="A52" s="4" t="s">
        <v>62</v>
      </c>
      <c r="B52" s="3"/>
      <c r="F52" s="1">
        <v>1985</v>
      </c>
      <c r="G52" s="10">
        <v>2003</v>
      </c>
      <c r="L52" s="3">
        <v>1986</v>
      </c>
      <c r="O52" s="3">
        <v>1988</v>
      </c>
      <c r="S52" s="106">
        <v>1985</v>
      </c>
      <c r="T52" s="107" t="str">
        <f t="shared" si="0"/>
        <v>a</v>
      </c>
      <c r="U52" s="107" t="s">
        <v>410</v>
      </c>
      <c r="V52" s="108" t="s">
        <v>62</v>
      </c>
      <c r="W52" s="10" t="s">
        <v>449</v>
      </c>
      <c r="X52" s="10" t="s">
        <v>1701</v>
      </c>
      <c r="Y52" s="10" t="s">
        <v>611</v>
      </c>
      <c r="Z52" s="10" t="s">
        <v>1551</v>
      </c>
      <c r="AA52" s="10" t="s">
        <v>1928</v>
      </c>
      <c r="AB52" s="10" t="e">
        <v>#N/A</v>
      </c>
      <c r="AC52" t="s">
        <v>2081</v>
      </c>
      <c r="AD52" t="s">
        <v>1402</v>
      </c>
    </row>
    <row r="53" spans="1:30" ht="17.25">
      <c r="A53" s="4" t="s">
        <v>63</v>
      </c>
      <c r="B53" s="3">
        <v>1991</v>
      </c>
      <c r="F53" s="1">
        <v>1992</v>
      </c>
      <c r="G53" s="10">
        <v>1999</v>
      </c>
      <c r="L53" s="3"/>
      <c r="O53" s="3"/>
      <c r="S53" s="106">
        <v>1991</v>
      </c>
      <c r="T53" s="107" t="str">
        <f t="shared" si="0"/>
        <v>a</v>
      </c>
      <c r="U53" s="107" t="s">
        <v>410</v>
      </c>
      <c r="V53" s="108" t="s">
        <v>63</v>
      </c>
      <c r="W53" s="10" t="s">
        <v>450</v>
      </c>
      <c r="X53" s="10" t="s">
        <v>1702</v>
      </c>
      <c r="Y53" s="10" t="s">
        <v>612</v>
      </c>
      <c r="Z53" s="10" t="s">
        <v>1552</v>
      </c>
      <c r="AA53" s="10" t="s">
        <v>1929</v>
      </c>
      <c r="AB53" s="10" t="s">
        <v>1815</v>
      </c>
      <c r="AC53" t="s">
        <v>2082</v>
      </c>
      <c r="AD53" t="s">
        <v>1403</v>
      </c>
    </row>
    <row r="54" spans="1:30" ht="17.25">
      <c r="A54" s="4" t="s">
        <v>64</v>
      </c>
      <c r="B54" s="3">
        <v>2008</v>
      </c>
      <c r="F54" s="1"/>
      <c r="L54" s="3"/>
      <c r="O54" s="3"/>
      <c r="S54" s="106">
        <v>2008</v>
      </c>
      <c r="T54" s="107" t="str">
        <f t="shared" si="0"/>
        <v>a</v>
      </c>
      <c r="U54" s="107" t="s">
        <v>409</v>
      </c>
      <c r="V54" s="108" t="s">
        <v>64</v>
      </c>
      <c r="W54" s="10" t="s">
        <v>451</v>
      </c>
      <c r="X54" s="10" t="s">
        <v>1703</v>
      </c>
      <c r="Y54" s="10" t="s">
        <v>613</v>
      </c>
      <c r="Z54" s="10" t="s">
        <v>1553</v>
      </c>
      <c r="AA54" s="10" t="s">
        <v>1930</v>
      </c>
      <c r="AB54" s="10" t="e">
        <v>#N/A</v>
      </c>
      <c r="AC54" t="s">
        <v>2083</v>
      </c>
      <c r="AD54" t="s">
        <v>1404</v>
      </c>
    </row>
    <row r="55" spans="1:30" ht="17.25">
      <c r="A55" s="4" t="s">
        <v>65</v>
      </c>
      <c r="B55" s="3">
        <v>1982</v>
      </c>
      <c r="F55" s="1">
        <v>1978</v>
      </c>
      <c r="G55" s="10">
        <v>1983</v>
      </c>
      <c r="H55" s="10">
        <v>1993</v>
      </c>
      <c r="I55" s="10">
        <v>2000</v>
      </c>
      <c r="J55" s="10">
        <v>2009</v>
      </c>
      <c r="L55" s="3"/>
      <c r="O55" s="3"/>
      <c r="S55" s="106">
        <v>1978</v>
      </c>
      <c r="T55" s="107" t="str">
        <f t="shared" si="0"/>
        <v>b</v>
      </c>
      <c r="U55" s="107" t="s">
        <v>410</v>
      </c>
      <c r="V55" s="108" t="s">
        <v>65</v>
      </c>
      <c r="W55" s="10" t="s">
        <v>546</v>
      </c>
      <c r="X55" s="10" t="s">
        <v>1704</v>
      </c>
      <c r="Y55" s="10" t="s">
        <v>1291</v>
      </c>
      <c r="Z55" s="10" t="s">
        <v>1554</v>
      </c>
      <c r="AA55" s="10" t="s">
        <v>1931</v>
      </c>
      <c r="AB55" s="10" t="s">
        <v>1816</v>
      </c>
      <c r="AC55" t="s">
        <v>2084</v>
      </c>
      <c r="AD55" t="s">
        <v>1405</v>
      </c>
    </row>
    <row r="56" spans="1:30" ht="17.25">
      <c r="A56" s="4" t="s">
        <v>66</v>
      </c>
      <c r="B56" s="3">
        <v>2008</v>
      </c>
      <c r="F56" s="1">
        <v>1983</v>
      </c>
      <c r="L56" s="3">
        <v>2012</v>
      </c>
      <c r="O56" s="3">
        <v>2012</v>
      </c>
      <c r="S56" s="106">
        <v>1983</v>
      </c>
      <c r="T56" s="107" t="str">
        <f t="shared" si="0"/>
        <v>a</v>
      </c>
      <c r="U56" s="107" t="s">
        <v>410</v>
      </c>
      <c r="V56" s="108" t="s">
        <v>66</v>
      </c>
      <c r="W56" s="10" t="s">
        <v>452</v>
      </c>
      <c r="X56" s="10" t="s">
        <v>1705</v>
      </c>
      <c r="Y56" s="10" t="s">
        <v>614</v>
      </c>
      <c r="Z56" s="10" t="s">
        <v>1555</v>
      </c>
      <c r="AA56" s="10" t="s">
        <v>1932</v>
      </c>
      <c r="AB56" s="10" t="s">
        <v>1817</v>
      </c>
      <c r="AC56" t="s">
        <v>2085</v>
      </c>
      <c r="AD56" t="s">
        <v>1406</v>
      </c>
    </row>
    <row r="57" spans="1:30" ht="17.25">
      <c r="A57" s="2" t="s">
        <v>67</v>
      </c>
      <c r="B57" s="3"/>
      <c r="F57" s="1"/>
      <c r="L57" s="3">
        <v>2004</v>
      </c>
      <c r="O57" s="3">
        <v>2005</v>
      </c>
      <c r="S57" s="106">
        <v>2004</v>
      </c>
      <c r="T57" s="107" t="str">
        <f t="shared" si="0"/>
        <v>a</v>
      </c>
      <c r="U57" s="107" t="s">
        <v>410</v>
      </c>
      <c r="V57" s="108" t="s">
        <v>67</v>
      </c>
      <c r="W57" s="10" t="s">
        <v>453</v>
      </c>
      <c r="X57" s="10" t="s">
        <v>1706</v>
      </c>
      <c r="Y57" s="10" t="s">
        <v>615</v>
      </c>
      <c r="Z57" s="10" t="s">
        <v>1556</v>
      </c>
      <c r="AA57" s="10" t="s">
        <v>1933</v>
      </c>
      <c r="AB57" s="10" t="s">
        <v>1818</v>
      </c>
      <c r="AC57" t="s">
        <v>2086</v>
      </c>
      <c r="AD57" t="s">
        <v>1407</v>
      </c>
    </row>
    <row r="58" spans="1:30" ht="17.25">
      <c r="A58" s="4" t="s">
        <v>68</v>
      </c>
      <c r="B58" s="3"/>
      <c r="F58" s="1">
        <v>1986</v>
      </c>
      <c r="L58" s="3"/>
      <c r="O58" s="3"/>
      <c r="S58" s="106">
        <v>1986</v>
      </c>
      <c r="T58" s="107" t="str">
        <f t="shared" si="0"/>
        <v>a</v>
      </c>
      <c r="U58" s="107" t="s">
        <v>410</v>
      </c>
      <c r="V58" s="108" t="s">
        <v>68</v>
      </c>
      <c r="W58" s="10" t="s">
        <v>454</v>
      </c>
      <c r="X58" s="10" t="s">
        <v>1707</v>
      </c>
      <c r="Y58" s="10" t="s">
        <v>616</v>
      </c>
      <c r="Z58" s="10" t="s">
        <v>1557</v>
      </c>
      <c r="AA58" s="10" t="s">
        <v>1934</v>
      </c>
      <c r="AB58" s="10" t="e">
        <v>#N/A</v>
      </c>
      <c r="AC58" t="s">
        <v>2087</v>
      </c>
      <c r="AD58" t="s">
        <v>1408</v>
      </c>
    </row>
    <row r="59" spans="1:30" ht="17.25">
      <c r="A59" s="4" t="s">
        <v>69</v>
      </c>
      <c r="B59" s="3">
        <v>1985</v>
      </c>
      <c r="C59" s="10">
        <v>1993</v>
      </c>
      <c r="F59" s="1">
        <v>1982</v>
      </c>
      <c r="G59" s="10">
        <v>2005</v>
      </c>
      <c r="L59" s="3">
        <v>1985</v>
      </c>
      <c r="O59" s="3">
        <v>1992</v>
      </c>
      <c r="S59" s="106">
        <v>1982</v>
      </c>
      <c r="T59" s="107" t="str">
        <f t="shared" si="0"/>
        <v>a</v>
      </c>
      <c r="U59" s="107" t="s">
        <v>410</v>
      </c>
      <c r="V59" s="108" t="s">
        <v>69</v>
      </c>
      <c r="W59" s="10" t="s">
        <v>455</v>
      </c>
      <c r="X59" s="10" t="s">
        <v>1708</v>
      </c>
      <c r="Y59" s="10" t="s">
        <v>617</v>
      </c>
      <c r="Z59" s="10" t="s">
        <v>1558</v>
      </c>
      <c r="AA59" s="10" t="s">
        <v>1935</v>
      </c>
      <c r="AB59" s="10" t="e">
        <v>#N/A</v>
      </c>
      <c r="AC59" t="s">
        <v>2088</v>
      </c>
      <c r="AD59" t="s">
        <v>1409</v>
      </c>
    </row>
    <row r="60" spans="1:30" ht="17.25">
      <c r="A60" s="4" t="s">
        <v>70</v>
      </c>
      <c r="B60" s="3">
        <v>1995</v>
      </c>
      <c r="F60" s="1">
        <v>1980</v>
      </c>
      <c r="G60" s="10">
        <v>1994</v>
      </c>
      <c r="L60" s="3"/>
      <c r="O60" s="3"/>
      <c r="S60" s="106">
        <v>1980</v>
      </c>
      <c r="T60" s="107" t="str">
        <f t="shared" si="0"/>
        <v>b</v>
      </c>
      <c r="U60" s="107" t="s">
        <v>410</v>
      </c>
      <c r="V60" s="108" t="s">
        <v>70</v>
      </c>
      <c r="W60" s="10" t="s">
        <v>547</v>
      </c>
      <c r="X60" s="10" t="s">
        <v>1709</v>
      </c>
      <c r="Y60" s="10" t="s">
        <v>1292</v>
      </c>
      <c r="Z60" s="10" t="s">
        <v>1559</v>
      </c>
      <c r="AA60" s="10" t="s">
        <v>1936</v>
      </c>
      <c r="AB60" s="10" t="e">
        <v>#N/A</v>
      </c>
      <c r="AC60" t="s">
        <v>2089</v>
      </c>
      <c r="AD60" t="s">
        <v>1410</v>
      </c>
    </row>
    <row r="61" spans="1:30" ht="17.25">
      <c r="A61" s="2" t="s">
        <v>71</v>
      </c>
      <c r="B61" s="3">
        <v>1993</v>
      </c>
      <c r="F61" s="1">
        <v>1987</v>
      </c>
      <c r="L61" s="3">
        <v>1982</v>
      </c>
      <c r="O61" s="3">
        <v>1992</v>
      </c>
      <c r="S61" s="106">
        <v>1982</v>
      </c>
      <c r="T61" s="107" t="str">
        <f t="shared" si="0"/>
        <v>a</v>
      </c>
      <c r="U61" s="107" t="s">
        <v>410</v>
      </c>
      <c r="V61" s="108" t="s">
        <v>71</v>
      </c>
      <c r="W61" s="10" t="s">
        <v>456</v>
      </c>
      <c r="X61" s="10" t="s">
        <v>1710</v>
      </c>
      <c r="Y61" s="10" t="s">
        <v>618</v>
      </c>
      <c r="Z61" s="10" t="s">
        <v>1560</v>
      </c>
      <c r="AA61" s="10" t="s">
        <v>1937</v>
      </c>
      <c r="AB61" s="10" t="e">
        <v>#N/A</v>
      </c>
      <c r="AC61" t="s">
        <v>2090</v>
      </c>
      <c r="AD61" t="s">
        <v>1411</v>
      </c>
    </row>
    <row r="62" spans="1:30" ht="17.25">
      <c r="A62" s="2" t="s">
        <v>72</v>
      </c>
      <c r="B62" s="1">
        <v>1994</v>
      </c>
      <c r="F62" s="1">
        <v>1992</v>
      </c>
      <c r="G62" s="10">
        <v>2003</v>
      </c>
      <c r="L62" s="3"/>
      <c r="O62" s="3"/>
      <c r="S62" s="106">
        <v>1992</v>
      </c>
      <c r="T62" s="107" t="str">
        <f t="shared" si="0"/>
        <v>a</v>
      </c>
      <c r="U62" s="107" t="s">
        <v>410</v>
      </c>
      <c r="V62" s="108" t="s">
        <v>72</v>
      </c>
      <c r="W62" s="10" t="s">
        <v>457</v>
      </c>
      <c r="X62" s="10" t="s">
        <v>1711</v>
      </c>
      <c r="Y62" s="10" t="s">
        <v>619</v>
      </c>
      <c r="Z62" s="10" t="s">
        <v>1561</v>
      </c>
      <c r="AA62" s="10" t="s">
        <v>1938</v>
      </c>
      <c r="AB62" s="10" t="e">
        <v>#N/A</v>
      </c>
      <c r="AC62" t="s">
        <v>2091</v>
      </c>
      <c r="AD62" t="s">
        <v>1412</v>
      </c>
    </row>
    <row r="63" spans="1:30" ht="17.25">
      <c r="A63" s="2" t="s">
        <v>73</v>
      </c>
      <c r="B63" s="1"/>
      <c r="F63" s="1">
        <v>1990</v>
      </c>
      <c r="L63" s="3">
        <v>1981</v>
      </c>
      <c r="O63" s="3">
        <v>1992</v>
      </c>
      <c r="S63" s="106">
        <v>1981</v>
      </c>
      <c r="T63" s="107" t="str">
        <f t="shared" si="0"/>
        <v>a</v>
      </c>
      <c r="U63" s="107" t="s">
        <v>410</v>
      </c>
      <c r="V63" s="108" t="s">
        <v>73</v>
      </c>
      <c r="W63" s="10" t="s">
        <v>458</v>
      </c>
      <c r="X63" s="10" t="s">
        <v>1712</v>
      </c>
      <c r="Y63" s="10" t="s">
        <v>620</v>
      </c>
      <c r="Z63" s="10" t="s">
        <v>1562</v>
      </c>
      <c r="AA63" s="10" t="s">
        <v>1939</v>
      </c>
      <c r="AB63" s="10" t="e">
        <v>#N/A</v>
      </c>
      <c r="AC63" t="s">
        <v>2092</v>
      </c>
      <c r="AD63" t="s">
        <v>1413</v>
      </c>
    </row>
    <row r="64" spans="1:30" ht="17.25">
      <c r="A64" s="4" t="s">
        <v>74</v>
      </c>
      <c r="B64" s="3">
        <v>1991</v>
      </c>
      <c r="C64" s="10">
        <v>2008</v>
      </c>
      <c r="F64" s="1"/>
      <c r="L64" s="3"/>
      <c r="O64" s="3"/>
      <c r="S64" s="106">
        <v>1991</v>
      </c>
      <c r="T64" s="107" t="str">
        <f t="shared" si="0"/>
        <v>a</v>
      </c>
      <c r="U64" s="107" t="s">
        <v>410</v>
      </c>
      <c r="V64" s="108" t="s">
        <v>74</v>
      </c>
      <c r="W64" s="10" t="s">
        <v>459</v>
      </c>
      <c r="X64" s="10" t="s">
        <v>1713</v>
      </c>
      <c r="Y64" s="10" t="s">
        <v>621</v>
      </c>
      <c r="Z64" s="10" t="s">
        <v>1563</v>
      </c>
      <c r="AA64" s="10" t="s">
        <v>1940</v>
      </c>
      <c r="AB64" s="10" t="s">
        <v>1820</v>
      </c>
      <c r="AC64" t="s">
        <v>2093</v>
      </c>
      <c r="AD64" t="s">
        <v>1414</v>
      </c>
    </row>
    <row r="65" spans="1:30" ht="17.25">
      <c r="A65" s="4" t="s">
        <v>75</v>
      </c>
      <c r="B65" s="3">
        <v>2008</v>
      </c>
      <c r="F65" s="1">
        <v>1975</v>
      </c>
      <c r="G65" s="10">
        <v>1981</v>
      </c>
      <c r="H65" s="10">
        <v>1989</v>
      </c>
      <c r="I65" s="10">
        <v>2008</v>
      </c>
      <c r="L65" s="3"/>
      <c r="O65" s="3"/>
      <c r="S65" s="106">
        <v>1975</v>
      </c>
      <c r="T65" s="107" t="str">
        <f t="shared" si="0"/>
        <v>b</v>
      </c>
      <c r="U65" s="107" t="s">
        <v>410</v>
      </c>
      <c r="V65" s="108" t="s">
        <v>75</v>
      </c>
      <c r="W65" s="10" t="s">
        <v>548</v>
      </c>
      <c r="X65" s="10" t="s">
        <v>1714</v>
      </c>
      <c r="Y65" s="10" t="s">
        <v>1293</v>
      </c>
      <c r="Z65" s="10" t="s">
        <v>1564</v>
      </c>
      <c r="AA65" s="10" t="s">
        <v>1941</v>
      </c>
      <c r="AB65" s="10" t="s">
        <v>1821</v>
      </c>
      <c r="AC65" t="s">
        <v>2094</v>
      </c>
      <c r="AD65" t="s">
        <v>1415</v>
      </c>
    </row>
    <row r="66" spans="1:30" ht="17.25">
      <c r="A66" s="4" t="s">
        <v>76</v>
      </c>
      <c r="B66" s="3">
        <v>1993</v>
      </c>
      <c r="F66" s="1"/>
      <c r="L66" s="3"/>
      <c r="O66" s="3"/>
      <c r="S66" s="106">
        <v>1993</v>
      </c>
      <c r="T66" s="107" t="str">
        <f t="shared" si="0"/>
        <v>a</v>
      </c>
      <c r="U66" s="107" t="s">
        <v>410</v>
      </c>
      <c r="V66" s="108" t="s">
        <v>76</v>
      </c>
      <c r="W66" s="10" t="s">
        <v>460</v>
      </c>
      <c r="X66" s="10" t="s">
        <v>1715</v>
      </c>
      <c r="Y66" s="10" t="s">
        <v>622</v>
      </c>
      <c r="Z66" s="10" t="s">
        <v>1565</v>
      </c>
      <c r="AA66" s="10" t="s">
        <v>1942</v>
      </c>
      <c r="AB66" s="10" t="s">
        <v>1866</v>
      </c>
      <c r="AC66" t="s">
        <v>2095</v>
      </c>
      <c r="AD66" t="s">
        <v>1416</v>
      </c>
    </row>
    <row r="67" spans="1:30" ht="17.25">
      <c r="A67" s="4" t="s">
        <v>77</v>
      </c>
      <c r="B67" s="3">
        <v>1997</v>
      </c>
      <c r="F67" s="1">
        <v>1979</v>
      </c>
      <c r="G67" s="10">
        <v>1998</v>
      </c>
      <c r="L67" s="3">
        <v>1999</v>
      </c>
      <c r="O67" s="3">
        <v>2002</v>
      </c>
      <c r="S67" s="106">
        <v>1979</v>
      </c>
      <c r="T67" s="107" t="str">
        <f t="shared" si="0"/>
        <v>b</v>
      </c>
      <c r="U67" s="107" t="s">
        <v>410</v>
      </c>
      <c r="V67" s="108" t="s">
        <v>77</v>
      </c>
      <c r="W67" s="10" t="s">
        <v>549</v>
      </c>
      <c r="X67" s="10" t="s">
        <v>1716</v>
      </c>
      <c r="Y67" s="10" t="s">
        <v>1294</v>
      </c>
      <c r="Z67" s="10" t="s">
        <v>1566</v>
      </c>
      <c r="AA67" s="10" t="s">
        <v>1943</v>
      </c>
      <c r="AB67" s="10" t="e">
        <v>#N/A</v>
      </c>
      <c r="AC67" t="s">
        <v>2096</v>
      </c>
      <c r="AD67" t="s">
        <v>1417</v>
      </c>
    </row>
    <row r="68" spans="1:30" ht="17.25">
      <c r="A68" s="4" t="s">
        <v>78</v>
      </c>
      <c r="B68" s="3"/>
      <c r="F68" s="1">
        <v>1985</v>
      </c>
      <c r="G68" s="10">
        <v>1993</v>
      </c>
      <c r="H68" s="10">
        <v>2000</v>
      </c>
      <c r="L68" s="3">
        <v>1992</v>
      </c>
      <c r="O68" s="3">
        <v>1994</v>
      </c>
      <c r="S68" s="106">
        <v>1985</v>
      </c>
      <c r="T68" s="107" t="str">
        <f t="shared" ref="T68:T131" si="1">IF(S68&gt;1980,"a","b")</f>
        <v>a</v>
      </c>
      <c r="U68" s="107" t="s">
        <v>410</v>
      </c>
      <c r="V68" s="108" t="s">
        <v>78</v>
      </c>
      <c r="W68" s="10" t="s">
        <v>461</v>
      </c>
      <c r="X68" s="10" t="s">
        <v>1717</v>
      </c>
      <c r="Y68" s="10" t="s">
        <v>623</v>
      </c>
      <c r="Z68" s="10" t="s">
        <v>1567</v>
      </c>
      <c r="AA68" s="10" t="s">
        <v>1944</v>
      </c>
      <c r="AB68" s="10" t="e">
        <v>#N/A</v>
      </c>
      <c r="AC68" t="s">
        <v>2097</v>
      </c>
      <c r="AD68" t="s">
        <v>1418</v>
      </c>
    </row>
    <row r="69" spans="1:30" ht="17.25">
      <c r="A69" s="4" t="s">
        <v>79</v>
      </c>
      <c r="B69" s="3">
        <v>2008</v>
      </c>
      <c r="F69" s="1"/>
      <c r="L69" s="3"/>
      <c r="O69" s="3"/>
      <c r="S69" s="106">
        <v>2008</v>
      </c>
      <c r="T69" s="107" t="str">
        <f t="shared" si="1"/>
        <v>a</v>
      </c>
      <c r="U69" s="107" t="s">
        <v>409</v>
      </c>
      <c r="V69" s="108" t="s">
        <v>79</v>
      </c>
      <c r="W69" s="10" t="s">
        <v>462</v>
      </c>
      <c r="X69" s="10" t="s">
        <v>1718</v>
      </c>
      <c r="Y69" s="10" t="s">
        <v>624</v>
      </c>
      <c r="Z69" s="10" t="s">
        <v>1568</v>
      </c>
      <c r="AA69" s="10" t="s">
        <v>1945</v>
      </c>
      <c r="AB69" s="10" t="s">
        <v>1867</v>
      </c>
      <c r="AC69" t="s">
        <v>2098</v>
      </c>
      <c r="AD69" t="s">
        <v>1419</v>
      </c>
    </row>
    <row r="70" spans="1:30" ht="17.25">
      <c r="A70" s="4" t="s">
        <v>80</v>
      </c>
      <c r="B70" s="3">
        <v>1977</v>
      </c>
      <c r="F70" s="1">
        <v>1975</v>
      </c>
      <c r="G70" s="10">
        <v>1980</v>
      </c>
      <c r="H70" s="10">
        <v>1985</v>
      </c>
      <c r="L70" s="3"/>
      <c r="O70" s="3"/>
      <c r="S70" s="106">
        <v>1975</v>
      </c>
      <c r="T70" s="107" t="str">
        <f t="shared" si="1"/>
        <v>b</v>
      </c>
      <c r="U70" s="107" t="s">
        <v>410</v>
      </c>
      <c r="V70" s="108" t="s">
        <v>80</v>
      </c>
      <c r="W70" s="10" t="s">
        <v>550</v>
      </c>
      <c r="X70" s="10" t="s">
        <v>1719</v>
      </c>
      <c r="Y70" s="10" t="s">
        <v>1295</v>
      </c>
      <c r="Z70" s="10" t="s">
        <v>1569</v>
      </c>
      <c r="AA70" s="10" t="s">
        <v>1946</v>
      </c>
      <c r="AB70" s="10" t="s">
        <v>1822</v>
      </c>
      <c r="AC70" t="s">
        <v>2099</v>
      </c>
      <c r="AD70" t="s">
        <v>1420</v>
      </c>
    </row>
    <row r="71" spans="1:30" ht="17.25">
      <c r="A71" s="4" t="s">
        <v>81</v>
      </c>
      <c r="B71" s="3">
        <v>2008</v>
      </c>
      <c r="F71" s="1">
        <v>1981</v>
      </c>
      <c r="L71" s="3"/>
      <c r="O71" s="3"/>
      <c r="S71" s="106">
        <v>1981</v>
      </c>
      <c r="T71" s="107" t="str">
        <f t="shared" si="1"/>
        <v>a</v>
      </c>
      <c r="U71" s="107" t="s">
        <v>409</v>
      </c>
      <c r="V71" s="108" t="s">
        <v>81</v>
      </c>
      <c r="W71" s="10" t="s">
        <v>463</v>
      </c>
      <c r="X71" s="10" t="s">
        <v>1720</v>
      </c>
      <c r="Y71" s="10" t="s">
        <v>625</v>
      </c>
      <c r="Z71" s="10" t="s">
        <v>1570</v>
      </c>
      <c r="AA71" s="10" t="s">
        <v>1947</v>
      </c>
      <c r="AB71" s="10" t="s">
        <v>1823</v>
      </c>
      <c r="AC71" t="s">
        <v>2100</v>
      </c>
      <c r="AD71" t="s">
        <v>1421</v>
      </c>
    </row>
    <row r="72" spans="1:30" ht="17.25">
      <c r="A72" s="4" t="s">
        <v>82</v>
      </c>
      <c r="B72" s="3">
        <v>1996</v>
      </c>
      <c r="F72" s="1">
        <v>1978</v>
      </c>
      <c r="G72" s="10">
        <v>1983</v>
      </c>
      <c r="H72" s="10">
        <v>1991</v>
      </c>
      <c r="L72" s="3">
        <v>1978</v>
      </c>
      <c r="M72" s="10">
        <v>2010</v>
      </c>
      <c r="O72" s="3">
        <v>1990</v>
      </c>
      <c r="P72" s="10">
        <v>2010</v>
      </c>
      <c r="S72" s="106">
        <v>1978</v>
      </c>
      <c r="T72" s="107" t="str">
        <f t="shared" si="1"/>
        <v>b</v>
      </c>
      <c r="U72" s="107" t="s">
        <v>410</v>
      </c>
      <c r="V72" s="108" t="s">
        <v>82</v>
      </c>
      <c r="W72" s="10" t="s">
        <v>551</v>
      </c>
      <c r="X72" s="10" t="s">
        <v>1722</v>
      </c>
      <c r="Y72" s="10" t="s">
        <v>1296</v>
      </c>
      <c r="Z72" s="10" t="s">
        <v>1571</v>
      </c>
      <c r="AA72" s="10" t="s">
        <v>1948</v>
      </c>
      <c r="AB72" s="10" t="s">
        <v>1824</v>
      </c>
      <c r="AC72" t="s">
        <v>2101</v>
      </c>
      <c r="AD72" t="s">
        <v>1422</v>
      </c>
    </row>
    <row r="73" spans="1:30" ht="17.25">
      <c r="A73" s="4" t="s">
        <v>83</v>
      </c>
      <c r="B73" s="3">
        <v>1997</v>
      </c>
      <c r="F73" s="1"/>
      <c r="L73" s="3"/>
      <c r="O73" s="3"/>
      <c r="S73" s="106">
        <v>1997</v>
      </c>
      <c r="T73" s="107" t="str">
        <f t="shared" si="1"/>
        <v>a</v>
      </c>
      <c r="U73" s="107" t="s">
        <v>409</v>
      </c>
      <c r="V73" s="108" t="s">
        <v>83</v>
      </c>
      <c r="W73" s="10" t="s">
        <v>465</v>
      </c>
      <c r="X73" s="10" t="s">
        <v>1723</v>
      </c>
      <c r="Y73" s="10" t="s">
        <v>626</v>
      </c>
      <c r="Z73" s="10" t="s">
        <v>1572</v>
      </c>
      <c r="AA73" s="10" t="s">
        <v>1949</v>
      </c>
      <c r="AB73" s="10" t="s">
        <v>1874</v>
      </c>
      <c r="AC73" t="s">
        <v>2102</v>
      </c>
      <c r="AD73" t="s">
        <v>1423</v>
      </c>
    </row>
    <row r="74" spans="1:30" ht="17.25">
      <c r="A74" s="4" t="s">
        <v>84</v>
      </c>
      <c r="B74" s="3">
        <v>1989</v>
      </c>
      <c r="F74" s="1">
        <v>1989</v>
      </c>
      <c r="L74" s="3">
        <v>1989</v>
      </c>
      <c r="O74" s="3">
        <v>1993</v>
      </c>
      <c r="S74" s="106">
        <v>1989</v>
      </c>
      <c r="T74" s="107" t="str">
        <f t="shared" si="1"/>
        <v>a</v>
      </c>
      <c r="U74" s="107" t="s">
        <v>410</v>
      </c>
      <c r="V74" s="108" t="s">
        <v>84</v>
      </c>
      <c r="W74" s="10" t="s">
        <v>466</v>
      </c>
      <c r="X74" s="10" t="s">
        <v>1724</v>
      </c>
      <c r="Y74" s="10" t="s">
        <v>627</v>
      </c>
      <c r="Z74" s="10" t="s">
        <v>1573</v>
      </c>
      <c r="AA74" s="10" t="s">
        <v>1950</v>
      </c>
      <c r="AB74" s="10" t="e">
        <v>#N/A</v>
      </c>
      <c r="AC74" t="s">
        <v>2103</v>
      </c>
      <c r="AD74" t="s">
        <v>1424</v>
      </c>
    </row>
    <row r="75" spans="1:30" ht="17.25">
      <c r="A75" s="2" t="s">
        <v>85</v>
      </c>
      <c r="B75" s="1">
        <v>2008</v>
      </c>
      <c r="F75" s="1">
        <v>1999</v>
      </c>
      <c r="L75" s="3"/>
      <c r="O75" s="3"/>
      <c r="S75" s="106">
        <v>1999</v>
      </c>
      <c r="T75" s="107" t="str">
        <f t="shared" si="1"/>
        <v>a</v>
      </c>
      <c r="U75" s="107" t="s">
        <v>410</v>
      </c>
      <c r="V75" s="108" t="s">
        <v>85</v>
      </c>
      <c r="W75" s="10" t="s">
        <v>467</v>
      </c>
      <c r="X75" s="10" t="s">
        <v>1725</v>
      </c>
      <c r="Y75" s="10" t="s">
        <v>628</v>
      </c>
      <c r="Z75" s="10" t="s">
        <v>1574</v>
      </c>
      <c r="AA75" s="10" t="s">
        <v>1951</v>
      </c>
      <c r="AB75" s="10" t="e">
        <v>#N/A</v>
      </c>
      <c r="AC75" t="s">
        <v>2104</v>
      </c>
      <c r="AD75" t="s">
        <v>1425</v>
      </c>
    </row>
    <row r="76" spans="1:30" ht="17.25">
      <c r="A76" s="4" t="s">
        <v>86</v>
      </c>
      <c r="B76" s="3">
        <v>1985</v>
      </c>
      <c r="C76" s="10">
        <v>1992</v>
      </c>
      <c r="F76" s="1">
        <v>1993</v>
      </c>
      <c r="L76" s="3"/>
      <c r="O76" s="3"/>
      <c r="S76" s="106">
        <v>1985</v>
      </c>
      <c r="T76" s="107" t="str">
        <f t="shared" si="1"/>
        <v>a</v>
      </c>
      <c r="U76" s="107" t="s">
        <v>410</v>
      </c>
      <c r="V76" s="108" t="s">
        <v>86</v>
      </c>
      <c r="W76" s="10" t="s">
        <v>468</v>
      </c>
      <c r="X76" s="10" t="s">
        <v>1726</v>
      </c>
      <c r="Y76" s="10" t="s">
        <v>629</v>
      </c>
      <c r="Z76" s="10" t="s">
        <v>1575</v>
      </c>
      <c r="AA76" s="10" t="s">
        <v>1952</v>
      </c>
      <c r="AB76" s="10" t="s">
        <v>1825</v>
      </c>
      <c r="AC76" t="s">
        <v>2105</v>
      </c>
      <c r="AD76" t="s">
        <v>1426</v>
      </c>
    </row>
    <row r="77" spans="1:30" ht="17.25">
      <c r="A77" s="4" t="s">
        <v>87</v>
      </c>
      <c r="B77" s="3">
        <v>1997</v>
      </c>
      <c r="F77" s="1">
        <v>1998</v>
      </c>
      <c r="L77" s="3"/>
      <c r="O77" s="3"/>
      <c r="S77" s="106">
        <v>1997</v>
      </c>
      <c r="T77" s="107" t="str">
        <f t="shared" si="1"/>
        <v>a</v>
      </c>
      <c r="U77" s="107" t="s">
        <v>409</v>
      </c>
      <c r="V77" s="108" t="s">
        <v>87</v>
      </c>
      <c r="W77" s="10" t="s">
        <v>508</v>
      </c>
      <c r="X77" s="10" t="s">
        <v>1777</v>
      </c>
      <c r="Y77" s="10" t="s">
        <v>630</v>
      </c>
      <c r="Z77" s="10" t="s">
        <v>1576</v>
      </c>
      <c r="AA77" s="10" t="s">
        <v>1953</v>
      </c>
      <c r="AB77" s="10" t="s">
        <v>1868</v>
      </c>
      <c r="AC77" t="s">
        <v>2106</v>
      </c>
      <c r="AD77" t="s">
        <v>1427</v>
      </c>
    </row>
    <row r="78" spans="1:30" ht="17.25">
      <c r="A78" s="4" t="s">
        <v>88</v>
      </c>
      <c r="B78" s="3">
        <v>1982</v>
      </c>
      <c r="F78" s="1"/>
      <c r="L78" s="3"/>
      <c r="O78" s="3"/>
      <c r="S78" s="106">
        <v>1982</v>
      </c>
      <c r="T78" s="107" t="str">
        <f t="shared" si="1"/>
        <v>a</v>
      </c>
      <c r="U78" s="107" t="s">
        <v>410</v>
      </c>
      <c r="V78" s="108" t="s">
        <v>88</v>
      </c>
      <c r="W78" s="10" t="s">
        <v>469</v>
      </c>
      <c r="X78" s="10" t="s">
        <v>1727</v>
      </c>
      <c r="Y78" s="10" t="s">
        <v>631</v>
      </c>
      <c r="Z78" s="10" t="s">
        <v>1577</v>
      </c>
      <c r="AA78" s="10" t="s">
        <v>1954</v>
      </c>
      <c r="AB78" s="10" t="e">
        <v>#N/A</v>
      </c>
      <c r="AC78" t="s">
        <v>2107</v>
      </c>
      <c r="AD78" t="s">
        <v>1428</v>
      </c>
    </row>
    <row r="79" spans="1:30" ht="17.25">
      <c r="A79" s="2" t="s">
        <v>89</v>
      </c>
      <c r="B79" s="3">
        <v>1995</v>
      </c>
      <c r="F79" s="1">
        <v>1997</v>
      </c>
      <c r="L79" s="3"/>
      <c r="O79" s="3"/>
      <c r="S79" s="106">
        <v>1995</v>
      </c>
      <c r="T79" s="107" t="str">
        <f t="shared" si="1"/>
        <v>a</v>
      </c>
      <c r="U79" s="107" t="s">
        <v>410</v>
      </c>
      <c r="V79" s="108" t="s">
        <v>89</v>
      </c>
      <c r="W79" s="10" t="s">
        <v>470</v>
      </c>
      <c r="X79" s="10" t="s">
        <v>1728</v>
      </c>
      <c r="Y79" s="10" t="s">
        <v>632</v>
      </c>
      <c r="Z79" s="10" t="s">
        <v>1578</v>
      </c>
      <c r="AA79" s="10" t="s">
        <v>1955</v>
      </c>
      <c r="AB79" s="10" t="e">
        <v>#N/A</v>
      </c>
      <c r="AC79" t="s">
        <v>2108</v>
      </c>
      <c r="AD79" t="s">
        <v>1429</v>
      </c>
    </row>
    <row r="80" spans="1:30" ht="12.75" customHeight="1">
      <c r="A80" s="4" t="s">
        <v>90</v>
      </c>
      <c r="B80" s="3"/>
      <c r="F80" s="1">
        <v>1972</v>
      </c>
      <c r="G80" s="10">
        <v>1978</v>
      </c>
      <c r="H80" s="10">
        <v>1986</v>
      </c>
      <c r="I80" s="10">
        <v>1997</v>
      </c>
      <c r="L80" s="3"/>
      <c r="O80" s="3"/>
      <c r="S80" s="106">
        <v>1972</v>
      </c>
      <c r="T80" s="107" t="str">
        <f t="shared" si="1"/>
        <v>b</v>
      </c>
      <c r="U80" s="107" t="s">
        <v>410</v>
      </c>
      <c r="V80" s="108" t="s">
        <v>90</v>
      </c>
      <c r="W80" s="10" t="s">
        <v>552</v>
      </c>
      <c r="X80" s="10" t="s">
        <v>1729</v>
      </c>
      <c r="Y80" s="10" t="s">
        <v>1297</v>
      </c>
      <c r="Z80" s="10" t="s">
        <v>1579</v>
      </c>
      <c r="AA80" s="10" t="s">
        <v>1956</v>
      </c>
      <c r="AB80" s="10" t="e">
        <v>#N/A</v>
      </c>
      <c r="AC80" t="s">
        <v>2109</v>
      </c>
      <c r="AD80" t="s">
        <v>1430</v>
      </c>
    </row>
    <row r="81" spans="1:30" ht="17.25">
      <c r="A81" s="4" t="s">
        <v>91</v>
      </c>
      <c r="B81" s="3">
        <v>1995</v>
      </c>
      <c r="C81" s="10">
        <v>2008</v>
      </c>
      <c r="F81" s="1">
        <v>1992</v>
      </c>
      <c r="L81" s="3"/>
      <c r="O81" s="3"/>
      <c r="S81" s="106">
        <v>1992</v>
      </c>
      <c r="T81" s="107" t="str">
        <f t="shared" si="1"/>
        <v>a</v>
      </c>
      <c r="U81" s="107" t="s">
        <v>410</v>
      </c>
      <c r="V81" s="108" t="s">
        <v>91</v>
      </c>
      <c r="W81" s="10" t="s">
        <v>471</v>
      </c>
      <c r="X81" s="10" t="s">
        <v>1730</v>
      </c>
      <c r="Y81" s="10" t="s">
        <v>633</v>
      </c>
      <c r="Z81" s="10" t="s">
        <v>1580</v>
      </c>
      <c r="AA81" s="10" t="s">
        <v>1957</v>
      </c>
      <c r="AB81" s="10" t="s">
        <v>1878</v>
      </c>
      <c r="AC81" t="s">
        <v>2110</v>
      </c>
      <c r="AD81" t="s">
        <v>1431</v>
      </c>
    </row>
    <row r="82" spans="1:30" ht="17.25">
      <c r="A82" s="4" t="s">
        <v>92</v>
      </c>
      <c r="B82" s="3">
        <v>1990</v>
      </c>
      <c r="F82" s="1">
        <v>1984</v>
      </c>
      <c r="G82" s="10">
        <v>1990</v>
      </c>
      <c r="L82" s="3"/>
      <c r="O82" s="3"/>
      <c r="S82" s="106">
        <v>1984</v>
      </c>
      <c r="T82" s="107" t="str">
        <f t="shared" si="1"/>
        <v>a</v>
      </c>
      <c r="U82" s="107" t="s">
        <v>410</v>
      </c>
      <c r="V82" s="108" t="s">
        <v>92</v>
      </c>
      <c r="W82" s="10" t="s">
        <v>472</v>
      </c>
      <c r="X82" s="10" t="s">
        <v>1731</v>
      </c>
      <c r="Y82" s="10" t="s">
        <v>634</v>
      </c>
      <c r="Z82" s="10" t="s">
        <v>1581</v>
      </c>
      <c r="AA82" s="10" t="s">
        <v>1958</v>
      </c>
      <c r="AB82" s="10" t="s">
        <v>1827</v>
      </c>
      <c r="AC82" t="s">
        <v>2111</v>
      </c>
      <c r="AD82" t="s">
        <v>1432</v>
      </c>
    </row>
    <row r="83" spans="1:30" ht="17.25">
      <c r="A83" s="4" t="s">
        <v>93</v>
      </c>
      <c r="B83" s="3"/>
      <c r="F83" s="1">
        <v>1985</v>
      </c>
      <c r="L83" s="3"/>
      <c r="O83" s="3"/>
      <c r="S83" s="106">
        <v>1985</v>
      </c>
      <c r="T83" s="107" t="str">
        <f t="shared" si="1"/>
        <v>a</v>
      </c>
      <c r="U83" s="107" t="s">
        <v>410</v>
      </c>
      <c r="V83" s="108" t="s">
        <v>93</v>
      </c>
      <c r="W83" s="10" t="s">
        <v>473</v>
      </c>
      <c r="X83" s="10" t="s">
        <v>1732</v>
      </c>
      <c r="Y83" s="10" t="s">
        <v>635</v>
      </c>
      <c r="Z83" s="10" t="s">
        <v>1582</v>
      </c>
      <c r="AA83" s="10" t="s">
        <v>1959</v>
      </c>
      <c r="AB83" s="10" t="s">
        <v>1828</v>
      </c>
      <c r="AC83" t="s">
        <v>2112</v>
      </c>
      <c r="AD83" t="s">
        <v>1433</v>
      </c>
    </row>
    <row r="84" spans="1:30" ht="17.25">
      <c r="A84" s="4" t="s">
        <v>94</v>
      </c>
      <c r="B84" s="3">
        <v>1991</v>
      </c>
      <c r="F84" s="1"/>
      <c r="L84" s="3">
        <v>1980</v>
      </c>
      <c r="O84" s="3" t="s">
        <v>49</v>
      </c>
      <c r="S84" s="106">
        <v>1980</v>
      </c>
      <c r="T84" s="107" t="str">
        <f t="shared" si="1"/>
        <v>b</v>
      </c>
      <c r="U84" s="107" t="s">
        <v>410</v>
      </c>
      <c r="V84" s="108" t="s">
        <v>94</v>
      </c>
      <c r="W84" s="10" t="s">
        <v>553</v>
      </c>
      <c r="X84" s="10" t="s">
        <v>1733</v>
      </c>
      <c r="Y84" s="10" t="s">
        <v>1298</v>
      </c>
      <c r="Z84" s="10" t="s">
        <v>1583</v>
      </c>
      <c r="AA84" s="10" t="s">
        <v>1960</v>
      </c>
      <c r="AB84" s="10" t="e">
        <v>#N/A</v>
      </c>
      <c r="AC84" t="s">
        <v>2113</v>
      </c>
      <c r="AD84" t="s">
        <v>1434</v>
      </c>
    </row>
    <row r="85" spans="1:30" ht="17.25">
      <c r="A85" s="2" t="s">
        <v>95</v>
      </c>
      <c r="B85" s="1"/>
      <c r="F85" s="1">
        <v>2002</v>
      </c>
      <c r="L85" s="3"/>
      <c r="O85" s="3"/>
      <c r="S85" s="106">
        <v>2002</v>
      </c>
      <c r="T85" s="107" t="str">
        <f t="shared" si="1"/>
        <v>a</v>
      </c>
      <c r="U85" s="107" t="s">
        <v>410</v>
      </c>
      <c r="V85" s="108" t="s">
        <v>95</v>
      </c>
      <c r="W85" s="10" t="s">
        <v>474</v>
      </c>
      <c r="X85" s="10" t="s">
        <v>1734</v>
      </c>
      <c r="Y85" s="10" t="s">
        <v>636</v>
      </c>
      <c r="Z85" s="10" t="s">
        <v>1584</v>
      </c>
      <c r="AA85" s="10" t="s">
        <v>1961</v>
      </c>
      <c r="AB85" s="10" t="e">
        <v>#N/A</v>
      </c>
      <c r="AC85" t="s">
        <v>2114</v>
      </c>
      <c r="AD85" t="s">
        <v>1435</v>
      </c>
    </row>
    <row r="86" spans="1:30" ht="17.25">
      <c r="A86" s="4" t="s">
        <v>96</v>
      </c>
      <c r="B86" s="3">
        <v>1995</v>
      </c>
      <c r="F86" s="1">
        <v>1992</v>
      </c>
      <c r="L86" s="3"/>
      <c r="O86" s="3"/>
      <c r="S86" s="106">
        <v>1992</v>
      </c>
      <c r="T86" s="107" t="str">
        <f t="shared" si="1"/>
        <v>a</v>
      </c>
      <c r="U86" s="107" t="s">
        <v>410</v>
      </c>
      <c r="V86" s="108" t="s">
        <v>96</v>
      </c>
      <c r="W86" s="10" t="s">
        <v>475</v>
      </c>
      <c r="X86" s="10" t="s">
        <v>1735</v>
      </c>
      <c r="Y86" s="10" t="s">
        <v>637</v>
      </c>
      <c r="Z86" s="10" t="s">
        <v>1585</v>
      </c>
      <c r="AA86" s="10" t="s">
        <v>1962</v>
      </c>
      <c r="AB86" s="10" t="s">
        <v>1875</v>
      </c>
      <c r="AC86" t="s">
        <v>2115</v>
      </c>
      <c r="AD86" t="s">
        <v>1436</v>
      </c>
    </row>
    <row r="87" spans="1:30" ht="17.25">
      <c r="A87" s="4" t="s">
        <v>97</v>
      </c>
      <c r="B87" s="3">
        <v>2008</v>
      </c>
      <c r="F87" s="1"/>
      <c r="L87" s="3"/>
      <c r="O87" s="3"/>
      <c r="S87" s="106">
        <v>2008</v>
      </c>
      <c r="T87" s="107" t="str">
        <f t="shared" si="1"/>
        <v>a</v>
      </c>
      <c r="U87" s="107" t="s">
        <v>410</v>
      </c>
      <c r="V87" s="108" t="s">
        <v>97</v>
      </c>
      <c r="W87" s="10" t="s">
        <v>476</v>
      </c>
      <c r="X87" s="10" t="s">
        <v>1736</v>
      </c>
      <c r="Y87" s="10" t="s">
        <v>638</v>
      </c>
      <c r="Z87" s="10" t="s">
        <v>1586</v>
      </c>
      <c r="AA87" s="10" t="s">
        <v>1963</v>
      </c>
      <c r="AB87" s="10" t="s">
        <v>1877</v>
      </c>
      <c r="AC87" t="s">
        <v>2116</v>
      </c>
      <c r="AD87" t="s">
        <v>1437</v>
      </c>
    </row>
    <row r="88" spans="1:30" ht="17.25">
      <c r="A88" s="4" t="s">
        <v>98</v>
      </c>
      <c r="B88" s="3">
        <v>1993</v>
      </c>
      <c r="F88" s="1"/>
      <c r="L88" s="3"/>
      <c r="O88" s="3"/>
      <c r="S88" s="106">
        <v>1993</v>
      </c>
      <c r="T88" s="107" t="str">
        <f t="shared" si="1"/>
        <v>a</v>
      </c>
      <c r="U88" s="107" t="s">
        <v>410</v>
      </c>
      <c r="V88" s="108" t="s">
        <v>98</v>
      </c>
      <c r="W88" s="10" t="s">
        <v>490</v>
      </c>
      <c r="X88" s="10" t="s">
        <v>1756</v>
      </c>
      <c r="Y88" s="10" t="s">
        <v>639</v>
      </c>
      <c r="Z88" s="10" t="s">
        <v>1587</v>
      </c>
      <c r="AA88" s="10" t="s">
        <v>1964</v>
      </c>
      <c r="AB88" s="10" t="e">
        <v>#N/A</v>
      </c>
      <c r="AC88" t="s">
        <v>2117</v>
      </c>
      <c r="AD88" t="s">
        <v>1438</v>
      </c>
    </row>
    <row r="89" spans="1:30" ht="17.25">
      <c r="A89" s="4" t="s">
        <v>99</v>
      </c>
      <c r="B89" s="3">
        <v>1988</v>
      </c>
      <c r="F89" s="1">
        <v>1984</v>
      </c>
      <c r="G89" s="10">
        <v>1994</v>
      </c>
      <c r="H89" s="10">
        <v>2004</v>
      </c>
      <c r="L89" s="3">
        <v>1981</v>
      </c>
      <c r="O89" s="3">
        <v>1992</v>
      </c>
      <c r="S89" s="106">
        <v>1981</v>
      </c>
      <c r="T89" s="107" t="str">
        <f t="shared" si="1"/>
        <v>a</v>
      </c>
      <c r="U89" s="107" t="s">
        <v>410</v>
      </c>
      <c r="V89" s="108" t="s">
        <v>99</v>
      </c>
      <c r="W89" s="10" t="s">
        <v>477</v>
      </c>
      <c r="X89" s="10" t="s">
        <v>1737</v>
      </c>
      <c r="Y89" s="10" t="s">
        <v>640</v>
      </c>
      <c r="Z89" s="10" t="s">
        <v>1588</v>
      </c>
      <c r="AA89" s="10" t="s">
        <v>1965</v>
      </c>
      <c r="AB89" s="10" t="s">
        <v>1829</v>
      </c>
      <c r="AC89" t="s">
        <v>2118</v>
      </c>
      <c r="AD89" t="s">
        <v>1439</v>
      </c>
    </row>
    <row r="90" spans="1:30" ht="17.25">
      <c r="A90" s="2" t="s">
        <v>100</v>
      </c>
      <c r="B90" s="1"/>
      <c r="F90" s="1">
        <v>1994</v>
      </c>
      <c r="L90" s="3">
        <v>1982</v>
      </c>
      <c r="O90" s="3">
        <v>1988</v>
      </c>
      <c r="S90" s="106">
        <v>1982</v>
      </c>
      <c r="T90" s="107" t="str">
        <f t="shared" si="1"/>
        <v>a</v>
      </c>
      <c r="U90" s="107" t="s">
        <v>410</v>
      </c>
      <c r="V90" s="108" t="s">
        <v>100</v>
      </c>
      <c r="W90" s="10" t="s">
        <v>478</v>
      </c>
      <c r="X90" s="10" t="s">
        <v>1738</v>
      </c>
      <c r="Y90" s="10" t="s">
        <v>641</v>
      </c>
      <c r="Z90" s="10" t="s">
        <v>1589</v>
      </c>
      <c r="AA90" s="10" t="s">
        <v>1966</v>
      </c>
      <c r="AB90" s="10" t="s">
        <v>1830</v>
      </c>
      <c r="AC90" t="s">
        <v>2119</v>
      </c>
      <c r="AD90" t="s">
        <v>1440</v>
      </c>
    </row>
    <row r="91" spans="1:30" ht="17.25">
      <c r="A91" s="4" t="s">
        <v>101</v>
      </c>
      <c r="B91" s="3">
        <v>1997</v>
      </c>
      <c r="F91" s="1">
        <v>1998</v>
      </c>
      <c r="L91" s="3"/>
      <c r="O91" s="3"/>
      <c r="S91" s="106">
        <v>1997</v>
      </c>
      <c r="T91" s="107" t="str">
        <f t="shared" si="1"/>
        <v>a</v>
      </c>
      <c r="U91" s="107" t="s">
        <v>409</v>
      </c>
      <c r="V91" s="108" t="s">
        <v>101</v>
      </c>
      <c r="W91" s="10" t="s">
        <v>479</v>
      </c>
      <c r="X91" s="10" t="s">
        <v>1739</v>
      </c>
      <c r="Y91" s="10" t="s">
        <v>642</v>
      </c>
      <c r="Z91" s="10" t="s">
        <v>1590</v>
      </c>
      <c r="AA91" s="10" t="s">
        <v>1967</v>
      </c>
      <c r="AB91" s="10" t="s">
        <v>1876</v>
      </c>
      <c r="AC91" t="s">
        <v>2120</v>
      </c>
      <c r="AD91" t="s">
        <v>1441</v>
      </c>
    </row>
    <row r="92" spans="1:30" ht="17.25">
      <c r="A92" s="2" t="s">
        <v>102</v>
      </c>
      <c r="B92" s="1"/>
      <c r="F92" s="1">
        <v>1975</v>
      </c>
      <c r="L92" s="3"/>
      <c r="O92" s="3"/>
      <c r="S92" s="106">
        <v>1975</v>
      </c>
      <c r="T92" s="107" t="str">
        <f t="shared" si="1"/>
        <v>b</v>
      </c>
      <c r="U92" s="107" t="s">
        <v>410</v>
      </c>
      <c r="V92" s="108" t="s">
        <v>102</v>
      </c>
      <c r="W92" s="10" t="s">
        <v>554</v>
      </c>
      <c r="X92" s="10" t="s">
        <v>1740</v>
      </c>
      <c r="Y92" s="10" t="s">
        <v>1299</v>
      </c>
      <c r="Z92" s="10" t="s">
        <v>1591</v>
      </c>
      <c r="AA92" s="10" t="s">
        <v>1968</v>
      </c>
      <c r="AB92" s="10" t="s">
        <v>1831</v>
      </c>
      <c r="AC92" t="s">
        <v>2121</v>
      </c>
      <c r="AD92" t="s">
        <v>1442</v>
      </c>
    </row>
    <row r="93" spans="1:30" ht="17.25">
      <c r="A93" s="4" t="s">
        <v>103</v>
      </c>
      <c r="B93" s="3">
        <v>1987</v>
      </c>
      <c r="F93" s="1">
        <v>1994</v>
      </c>
      <c r="L93" s="3"/>
      <c r="O93" s="3"/>
      <c r="S93" s="106">
        <v>1987</v>
      </c>
      <c r="T93" s="107" t="str">
        <f t="shared" si="1"/>
        <v>a</v>
      </c>
      <c r="U93" s="107" t="s">
        <v>410</v>
      </c>
      <c r="V93" s="108" t="s">
        <v>103</v>
      </c>
      <c r="W93" s="10" t="s">
        <v>480</v>
      </c>
      <c r="X93" s="10" t="s">
        <v>1741</v>
      </c>
      <c r="Y93" s="10" t="s">
        <v>643</v>
      </c>
      <c r="Z93" s="10" t="s">
        <v>1592</v>
      </c>
      <c r="AA93" s="10" t="s">
        <v>1969</v>
      </c>
      <c r="AB93" s="10" t="e">
        <v>#N/A</v>
      </c>
      <c r="AC93" t="s">
        <v>2122</v>
      </c>
      <c r="AD93" t="s">
        <v>1443</v>
      </c>
    </row>
    <row r="94" spans="1:30" ht="17.25">
      <c r="A94" s="4" t="s">
        <v>104</v>
      </c>
      <c r="B94" s="3">
        <v>1984</v>
      </c>
      <c r="F94" s="1">
        <v>1993</v>
      </c>
      <c r="L94" s="3"/>
      <c r="O94" s="3"/>
      <c r="S94" s="106">
        <v>1984</v>
      </c>
      <c r="T94" s="107" t="str">
        <f t="shared" si="1"/>
        <v>a</v>
      </c>
      <c r="U94" s="107" t="s">
        <v>410</v>
      </c>
      <c r="V94" s="108" t="s">
        <v>104</v>
      </c>
      <c r="W94" s="10" t="s">
        <v>481</v>
      </c>
      <c r="X94" s="10" t="s">
        <v>1742</v>
      </c>
      <c r="Y94" s="10" t="s">
        <v>644</v>
      </c>
      <c r="Z94" s="10" t="s">
        <v>1593</v>
      </c>
      <c r="AA94" s="10" t="s">
        <v>1970</v>
      </c>
      <c r="AB94" s="10" t="s">
        <v>1832</v>
      </c>
      <c r="AC94" t="s">
        <v>2123</v>
      </c>
      <c r="AD94" t="s">
        <v>1444</v>
      </c>
    </row>
    <row r="95" spans="1:30" ht="17.25">
      <c r="A95" s="4" t="s">
        <v>106</v>
      </c>
      <c r="B95" s="3">
        <v>1981</v>
      </c>
      <c r="C95" s="10">
        <v>1994</v>
      </c>
      <c r="F95" s="1">
        <v>1977</v>
      </c>
      <c r="G95" s="10">
        <v>1982</v>
      </c>
      <c r="H95" s="10">
        <v>1995</v>
      </c>
      <c r="L95" s="3">
        <v>1982</v>
      </c>
      <c r="O95" s="3">
        <v>1990</v>
      </c>
      <c r="S95" s="106">
        <v>1977</v>
      </c>
      <c r="T95" s="107" t="str">
        <f t="shared" si="1"/>
        <v>b</v>
      </c>
      <c r="U95" s="107" t="s">
        <v>409</v>
      </c>
      <c r="V95" s="108" t="s">
        <v>106</v>
      </c>
      <c r="W95" s="10" t="s">
        <v>555</v>
      </c>
      <c r="X95" s="10" t="s">
        <v>1743</v>
      </c>
      <c r="Y95" s="10" t="s">
        <v>1300</v>
      </c>
      <c r="Z95" s="10" t="s">
        <v>1594</v>
      </c>
      <c r="AA95" s="10" t="s">
        <v>1971</v>
      </c>
      <c r="AB95" s="10" t="s">
        <v>1833</v>
      </c>
      <c r="AC95" t="s">
        <v>2124</v>
      </c>
      <c r="AD95" t="s">
        <v>1445</v>
      </c>
    </row>
    <row r="96" spans="1:30" ht="17.25">
      <c r="A96" s="2" t="s">
        <v>107</v>
      </c>
      <c r="B96" s="1"/>
      <c r="F96" s="1">
        <v>1999</v>
      </c>
      <c r="L96" s="3">
        <v>2002</v>
      </c>
      <c r="O96" s="3">
        <v>2002</v>
      </c>
      <c r="S96" s="106">
        <v>1999</v>
      </c>
      <c r="T96" s="107" t="str">
        <f t="shared" si="1"/>
        <v>a</v>
      </c>
      <c r="U96" s="107" t="s">
        <v>410</v>
      </c>
      <c r="V96" s="108" t="s">
        <v>107</v>
      </c>
      <c r="W96" s="10" t="s">
        <v>570</v>
      </c>
      <c r="X96" s="10" t="s">
        <v>1744</v>
      </c>
      <c r="Y96" s="10" t="s">
        <v>645</v>
      </c>
      <c r="Z96" s="10" t="s">
        <v>1595</v>
      </c>
      <c r="AA96" s="10" t="s">
        <v>1972</v>
      </c>
      <c r="AB96" s="10" t="e">
        <v>#N/A</v>
      </c>
      <c r="AC96" t="s">
        <v>2125</v>
      </c>
      <c r="AD96" t="s">
        <v>1446</v>
      </c>
    </row>
    <row r="97" spans="1:30" ht="17.25">
      <c r="A97" s="2" t="s">
        <v>108</v>
      </c>
      <c r="B97" s="1">
        <v>2008</v>
      </c>
      <c r="F97" s="1">
        <v>1990</v>
      </c>
      <c r="G97" s="10">
        <v>1997</v>
      </c>
      <c r="L97" s="3"/>
      <c r="O97" s="3"/>
      <c r="S97" s="106">
        <v>1990</v>
      </c>
      <c r="T97" s="107" t="str">
        <f t="shared" si="1"/>
        <v>a</v>
      </c>
      <c r="U97" s="107" t="s">
        <v>410</v>
      </c>
      <c r="V97" s="108" t="s">
        <v>108</v>
      </c>
      <c r="W97" s="10" t="s">
        <v>482</v>
      </c>
      <c r="X97" s="10" t="s">
        <v>1745</v>
      </c>
      <c r="Y97" s="10" t="s">
        <v>646</v>
      </c>
      <c r="Z97" s="10" t="s">
        <v>1596</v>
      </c>
      <c r="AA97" s="10" t="s">
        <v>1973</v>
      </c>
      <c r="AB97" s="10" t="s">
        <v>1872</v>
      </c>
      <c r="AC97" t="s">
        <v>2126</v>
      </c>
      <c r="AD97" t="s">
        <v>1447</v>
      </c>
    </row>
    <row r="98" spans="1:30" ht="17.25">
      <c r="A98" s="4" t="s">
        <v>109</v>
      </c>
      <c r="B98" s="3">
        <v>1980</v>
      </c>
      <c r="F98" s="1">
        <v>1981</v>
      </c>
      <c r="L98" s="3">
        <v>1983</v>
      </c>
      <c r="O98" s="3">
        <v>1990</v>
      </c>
      <c r="S98" s="106">
        <v>1980</v>
      </c>
      <c r="T98" s="107" t="str">
        <f t="shared" si="1"/>
        <v>b</v>
      </c>
      <c r="U98" s="107" t="s">
        <v>410</v>
      </c>
      <c r="V98" s="108" t="s">
        <v>109</v>
      </c>
      <c r="W98" s="10" t="s">
        <v>556</v>
      </c>
      <c r="X98" s="10" t="s">
        <v>1746</v>
      </c>
      <c r="Y98" s="10" t="s">
        <v>1301</v>
      </c>
      <c r="Z98" s="10" t="s">
        <v>1597</v>
      </c>
      <c r="AA98" s="10" t="s">
        <v>1974</v>
      </c>
      <c r="AB98" s="10" t="s">
        <v>1873</v>
      </c>
      <c r="AC98" t="s">
        <v>2127</v>
      </c>
      <c r="AD98" t="s">
        <v>1448</v>
      </c>
    </row>
    <row r="99" spans="1:30" ht="17.25">
      <c r="A99" s="4" t="s">
        <v>110</v>
      </c>
      <c r="B99" s="3">
        <v>1987</v>
      </c>
      <c r="F99" s="1">
        <v>1987</v>
      </c>
      <c r="L99" s="3">
        <v>1984</v>
      </c>
      <c r="O99" s="3">
        <v>1991</v>
      </c>
      <c r="S99" s="106">
        <v>1984</v>
      </c>
      <c r="T99" s="107" t="str">
        <f t="shared" si="1"/>
        <v>a</v>
      </c>
      <c r="U99" s="107" t="s">
        <v>410</v>
      </c>
      <c r="V99" s="108" t="s">
        <v>110</v>
      </c>
      <c r="W99" s="10" t="s">
        <v>483</v>
      </c>
      <c r="X99" s="10" t="s">
        <v>1747</v>
      </c>
      <c r="Y99" s="10" t="s">
        <v>647</v>
      </c>
      <c r="Z99" s="10" t="s">
        <v>1598</v>
      </c>
      <c r="AA99" s="10" t="s">
        <v>1975</v>
      </c>
      <c r="AB99" s="10" t="s">
        <v>1835</v>
      </c>
      <c r="AC99" t="s">
        <v>2128</v>
      </c>
      <c r="AD99" t="s">
        <v>1449</v>
      </c>
    </row>
    <row r="100" spans="1:30" ht="17.25">
      <c r="A100" s="4" t="s">
        <v>111</v>
      </c>
      <c r="B100" s="3"/>
      <c r="F100" s="1">
        <v>1975</v>
      </c>
      <c r="G100" s="10">
        <v>1990</v>
      </c>
      <c r="H100" s="10">
        <v>1996</v>
      </c>
      <c r="I100" s="10">
        <v>2001</v>
      </c>
      <c r="L100" s="3"/>
      <c r="O100" s="3"/>
      <c r="S100" s="106">
        <v>1975</v>
      </c>
      <c r="T100" s="107" t="str">
        <f t="shared" si="1"/>
        <v>b</v>
      </c>
      <c r="U100" s="107" t="s">
        <v>410</v>
      </c>
      <c r="V100" s="108" t="s">
        <v>111</v>
      </c>
      <c r="W100" s="10" t="s">
        <v>557</v>
      </c>
      <c r="X100" s="10" t="s">
        <v>1748</v>
      </c>
      <c r="Y100" s="10" t="s">
        <v>1302</v>
      </c>
      <c r="Z100" s="10" t="s">
        <v>1599</v>
      </c>
      <c r="AA100" s="10" t="s">
        <v>1976</v>
      </c>
      <c r="AB100" s="10" t="e">
        <v>#N/A</v>
      </c>
      <c r="AC100" t="s">
        <v>2129</v>
      </c>
      <c r="AD100" t="s">
        <v>1450</v>
      </c>
    </row>
    <row r="101" spans="1:30" ht="17.25">
      <c r="A101" s="2" t="s">
        <v>112</v>
      </c>
      <c r="B101" s="3"/>
      <c r="F101" s="1">
        <v>1984</v>
      </c>
      <c r="L101" s="3"/>
      <c r="O101" s="3"/>
      <c r="S101" s="106">
        <v>1984</v>
      </c>
      <c r="T101" s="107" t="str">
        <f t="shared" si="1"/>
        <v>a</v>
      </c>
      <c r="U101" s="107" t="s">
        <v>410</v>
      </c>
      <c r="V101" s="108" t="s">
        <v>112</v>
      </c>
      <c r="W101" s="10" t="s">
        <v>484</v>
      </c>
      <c r="X101" s="10" t="s">
        <v>1749</v>
      </c>
      <c r="Y101" s="10" t="s">
        <v>648</v>
      </c>
      <c r="Z101" s="10" t="s">
        <v>1600</v>
      </c>
      <c r="AA101" s="10" t="s">
        <v>1977</v>
      </c>
      <c r="AB101" s="10" t="e">
        <v>#N/A</v>
      </c>
      <c r="AC101" t="s">
        <v>2130</v>
      </c>
      <c r="AD101" t="s">
        <v>1451</v>
      </c>
    </row>
    <row r="102" spans="1:30" ht="17.25">
      <c r="A102" s="4" t="s">
        <v>113</v>
      </c>
      <c r="B102" s="3">
        <v>1988</v>
      </c>
      <c r="F102" s="1">
        <v>1984</v>
      </c>
      <c r="G102" s="10">
        <v>1992</v>
      </c>
      <c r="L102" s="3"/>
      <c r="O102" s="3"/>
      <c r="S102" s="106">
        <v>1984</v>
      </c>
      <c r="T102" s="107" t="str">
        <f t="shared" si="1"/>
        <v>a</v>
      </c>
      <c r="U102" s="107" t="s">
        <v>410</v>
      </c>
      <c r="V102" s="108" t="s">
        <v>113</v>
      </c>
      <c r="W102" s="10" t="s">
        <v>485</v>
      </c>
      <c r="X102" s="10" t="s">
        <v>1750</v>
      </c>
      <c r="Y102" s="10" t="s">
        <v>649</v>
      </c>
      <c r="Z102" s="10" t="s">
        <v>1601</v>
      </c>
      <c r="AA102" s="10" t="s">
        <v>1978</v>
      </c>
      <c r="AB102" s="10" t="s">
        <v>1837</v>
      </c>
      <c r="AC102" t="s">
        <v>2131</v>
      </c>
      <c r="AD102" t="s">
        <v>1316</v>
      </c>
    </row>
    <row r="103" spans="1:30" ht="17.25">
      <c r="A103" s="4" t="s">
        <v>114</v>
      </c>
      <c r="B103" s="1">
        <v>2008</v>
      </c>
      <c r="F103" s="1"/>
      <c r="L103" s="3"/>
      <c r="O103" s="3"/>
      <c r="S103" s="106">
        <v>2008</v>
      </c>
      <c r="T103" s="107" t="str">
        <f t="shared" si="1"/>
        <v>a</v>
      </c>
      <c r="U103" s="107" t="s">
        <v>410</v>
      </c>
      <c r="V103" s="108" t="s">
        <v>114</v>
      </c>
      <c r="W103" s="10" t="s">
        <v>486</v>
      </c>
      <c r="X103" s="10" t="s">
        <v>1751</v>
      </c>
      <c r="Y103" s="10" t="s">
        <v>650</v>
      </c>
      <c r="Z103" s="10" t="s">
        <v>1602</v>
      </c>
      <c r="AA103" s="10" t="s">
        <v>1979</v>
      </c>
      <c r="AB103" s="10" t="e">
        <v>#N/A</v>
      </c>
      <c r="AC103" t="s">
        <v>2132</v>
      </c>
      <c r="AD103" t="s">
        <v>1452</v>
      </c>
    </row>
    <row r="104" spans="1:30" ht="17.25">
      <c r="A104" s="4" t="s">
        <v>116</v>
      </c>
      <c r="B104" s="3"/>
      <c r="F104" s="1">
        <v>1984</v>
      </c>
      <c r="L104" s="3"/>
      <c r="O104" s="3"/>
      <c r="S104" s="106">
        <v>1984</v>
      </c>
      <c r="T104" s="107" t="str">
        <f t="shared" si="1"/>
        <v>a</v>
      </c>
      <c r="U104" s="107" t="s">
        <v>410</v>
      </c>
      <c r="V104" s="108" t="s">
        <v>116</v>
      </c>
      <c r="W104" s="10" t="s">
        <v>487</v>
      </c>
      <c r="X104" s="10" t="s">
        <v>1752</v>
      </c>
      <c r="Y104" s="10" t="s">
        <v>651</v>
      </c>
      <c r="Z104" s="10" t="s">
        <v>1603</v>
      </c>
      <c r="AA104" s="10" t="s">
        <v>1980</v>
      </c>
      <c r="AB104" s="10" t="s">
        <v>1838</v>
      </c>
      <c r="AC104" t="s">
        <v>2133</v>
      </c>
      <c r="AD104" t="s">
        <v>1453</v>
      </c>
    </row>
    <row r="105" spans="1:30" ht="17.25">
      <c r="A105" s="4" t="s">
        <v>117</v>
      </c>
      <c r="B105" s="3">
        <v>1990</v>
      </c>
      <c r="C105" s="10">
        <v>2000</v>
      </c>
      <c r="F105" s="1">
        <v>1979</v>
      </c>
      <c r="G105" s="10">
        <v>1985</v>
      </c>
      <c r="H105" s="10">
        <v>1990</v>
      </c>
      <c r="L105" s="3">
        <v>1980</v>
      </c>
      <c r="O105" s="3">
        <v>1995</v>
      </c>
      <c r="S105" s="106">
        <v>1979</v>
      </c>
      <c r="T105" s="107" t="str">
        <f t="shared" si="1"/>
        <v>b</v>
      </c>
      <c r="U105" s="107" t="s">
        <v>410</v>
      </c>
      <c r="V105" s="108" t="s">
        <v>117</v>
      </c>
      <c r="W105" s="10" t="s">
        <v>558</v>
      </c>
      <c r="X105" s="10" t="s">
        <v>1753</v>
      </c>
      <c r="Y105" s="10" t="s">
        <v>1303</v>
      </c>
      <c r="Z105" s="10" t="s">
        <v>1604</v>
      </c>
      <c r="AA105" s="10" t="s">
        <v>1981</v>
      </c>
      <c r="AB105" s="10" t="e">
        <v>#N/A</v>
      </c>
      <c r="AC105" t="s">
        <v>2134</v>
      </c>
      <c r="AD105" t="s">
        <v>1454</v>
      </c>
    </row>
    <row r="106" spans="1:30" ht="17.25">
      <c r="A106" s="4" t="s">
        <v>118</v>
      </c>
      <c r="B106" s="3">
        <v>1983</v>
      </c>
      <c r="F106" s="1">
        <v>1994</v>
      </c>
      <c r="L106" s="3">
        <v>1983</v>
      </c>
      <c r="O106" s="3">
        <v>1991</v>
      </c>
      <c r="S106" s="106">
        <v>1983</v>
      </c>
      <c r="T106" s="107" t="str">
        <f t="shared" si="1"/>
        <v>a</v>
      </c>
      <c r="U106" s="107" t="s">
        <v>410</v>
      </c>
      <c r="V106" s="108" t="s">
        <v>118</v>
      </c>
      <c r="W106" s="10" t="s">
        <v>488</v>
      </c>
      <c r="X106" s="10" t="s">
        <v>1754</v>
      </c>
      <c r="Y106" s="10" t="s">
        <v>652</v>
      </c>
      <c r="Z106" s="10" t="s">
        <v>1605</v>
      </c>
      <c r="AA106" s="10" t="s">
        <v>1982</v>
      </c>
      <c r="AB106" s="10" t="s">
        <v>1871</v>
      </c>
      <c r="AC106" t="s">
        <v>2135</v>
      </c>
      <c r="AD106" t="s">
        <v>1455</v>
      </c>
    </row>
    <row r="107" spans="1:30" ht="17.25">
      <c r="A107" s="4" t="s">
        <v>119</v>
      </c>
      <c r="B107" s="3">
        <v>1991</v>
      </c>
      <c r="C107" s="10">
        <v>2009</v>
      </c>
      <c r="F107" s="1">
        <v>1983</v>
      </c>
      <c r="G107" s="10">
        <v>1989</v>
      </c>
      <c r="H107" s="10">
        <v>1997</v>
      </c>
      <c r="L107" s="3">
        <v>1983</v>
      </c>
      <c r="O107" s="3">
        <v>1992</v>
      </c>
      <c r="S107" s="106">
        <v>1983</v>
      </c>
      <c r="T107" s="107" t="str">
        <f t="shared" si="1"/>
        <v>a</v>
      </c>
      <c r="U107" s="107" t="s">
        <v>410</v>
      </c>
      <c r="V107" s="108" t="s">
        <v>119</v>
      </c>
      <c r="W107" s="10" t="s">
        <v>489</v>
      </c>
      <c r="X107" s="10" t="s">
        <v>1755</v>
      </c>
      <c r="Y107" s="10" t="s">
        <v>653</v>
      </c>
      <c r="Z107" s="10" t="s">
        <v>1606</v>
      </c>
      <c r="AA107" s="10" t="s">
        <v>1983</v>
      </c>
      <c r="AB107" s="10" t="s">
        <v>1839</v>
      </c>
      <c r="AC107" t="s">
        <v>2136</v>
      </c>
      <c r="AD107" t="s">
        <v>1456</v>
      </c>
    </row>
    <row r="108" spans="1:30" ht="17.25">
      <c r="A108" s="4" t="s">
        <v>120</v>
      </c>
      <c r="B108" s="3">
        <v>1991</v>
      </c>
      <c r="F108" s="1"/>
      <c r="L108" s="3"/>
      <c r="O108" s="3"/>
      <c r="S108" s="106">
        <v>1991</v>
      </c>
      <c r="T108" s="107" t="str">
        <f t="shared" si="1"/>
        <v>a</v>
      </c>
      <c r="U108" s="107" t="s">
        <v>410</v>
      </c>
      <c r="V108" s="108" t="s">
        <v>120</v>
      </c>
      <c r="W108" s="10" t="s">
        <v>491</v>
      </c>
      <c r="X108" s="10" t="s">
        <v>1757</v>
      </c>
      <c r="Y108" s="10" t="s">
        <v>654</v>
      </c>
      <c r="Z108" s="10" t="s">
        <v>1607</v>
      </c>
      <c r="AA108" s="10" t="s">
        <v>1984</v>
      </c>
      <c r="AB108" s="10" t="e">
        <v>#N/A</v>
      </c>
      <c r="AC108" t="s">
        <v>2137</v>
      </c>
      <c r="AD108" t="s">
        <v>1457</v>
      </c>
    </row>
    <row r="109" spans="1:30" ht="17.25">
      <c r="A109" s="2" t="s">
        <v>121</v>
      </c>
      <c r="B109" s="1"/>
      <c r="F109" s="1">
        <v>1972</v>
      </c>
      <c r="L109" s="3"/>
      <c r="O109" s="3"/>
      <c r="S109" s="106">
        <v>1972</v>
      </c>
      <c r="T109" s="107" t="str">
        <f t="shared" si="1"/>
        <v>b</v>
      </c>
      <c r="U109" s="107" t="s">
        <v>410</v>
      </c>
      <c r="V109" s="108" t="s">
        <v>121</v>
      </c>
      <c r="W109" s="10" t="s">
        <v>559</v>
      </c>
      <c r="X109" s="10" t="s">
        <v>1758</v>
      </c>
      <c r="Y109" s="10" t="s">
        <v>1304</v>
      </c>
      <c r="Z109" s="10" t="s">
        <v>1608</v>
      </c>
      <c r="AA109" s="10" t="s">
        <v>1985</v>
      </c>
      <c r="AB109" s="10" t="s">
        <v>1840</v>
      </c>
      <c r="AC109" t="s">
        <v>2138</v>
      </c>
      <c r="AD109" t="s">
        <v>1458</v>
      </c>
    </row>
    <row r="110" spans="1:30" ht="17.25">
      <c r="A110" s="4" t="s">
        <v>122</v>
      </c>
      <c r="B110" s="3">
        <v>1988</v>
      </c>
      <c r="F110" s="1"/>
      <c r="L110" s="3">
        <v>1983</v>
      </c>
      <c r="O110" s="3">
        <v>1996</v>
      </c>
      <c r="S110" s="106">
        <v>1983</v>
      </c>
      <c r="T110" s="107" t="str">
        <f t="shared" si="1"/>
        <v>a</v>
      </c>
      <c r="U110" s="107" t="s">
        <v>410</v>
      </c>
      <c r="V110" s="108" t="s">
        <v>122</v>
      </c>
      <c r="W110" s="10" t="s">
        <v>492</v>
      </c>
      <c r="X110" s="10" t="s">
        <v>1759</v>
      </c>
      <c r="Y110" s="10" t="s">
        <v>655</v>
      </c>
      <c r="Z110" s="10" t="s">
        <v>1609</v>
      </c>
      <c r="AA110" s="10" t="s">
        <v>1986</v>
      </c>
      <c r="AB110" s="10" t="e">
        <v>#N/A</v>
      </c>
      <c r="AC110" t="s">
        <v>2139</v>
      </c>
      <c r="AD110" t="s">
        <v>1459</v>
      </c>
    </row>
    <row r="111" spans="1:30" ht="17.25">
      <c r="A111" s="4" t="s">
        <v>123</v>
      </c>
      <c r="B111" s="3"/>
      <c r="F111" s="1">
        <v>1995</v>
      </c>
      <c r="L111" s="3"/>
      <c r="O111" s="3"/>
      <c r="S111" s="106">
        <v>1995</v>
      </c>
      <c r="T111" s="107" t="str">
        <f t="shared" si="1"/>
        <v>a</v>
      </c>
      <c r="U111" s="107" t="s">
        <v>410</v>
      </c>
      <c r="V111" s="108" t="s">
        <v>123</v>
      </c>
      <c r="W111" s="10" t="s">
        <v>493</v>
      </c>
      <c r="X111" s="10" t="s">
        <v>1760</v>
      </c>
      <c r="Y111" s="10" t="s">
        <v>656</v>
      </c>
      <c r="Z111" s="10" t="s">
        <v>1610</v>
      </c>
      <c r="AA111" s="10" t="s">
        <v>1987</v>
      </c>
      <c r="AB111" s="10" t="s">
        <v>1841</v>
      </c>
      <c r="AC111" t="s">
        <v>2140</v>
      </c>
      <c r="AD111" t="s">
        <v>1460</v>
      </c>
    </row>
    <row r="112" spans="1:30" ht="17.25">
      <c r="A112" s="4" t="s">
        <v>124</v>
      </c>
      <c r="B112" s="3">
        <v>1995</v>
      </c>
      <c r="F112" s="1">
        <v>1984</v>
      </c>
      <c r="G112" s="10">
        <v>1989</v>
      </c>
      <c r="H112" s="10">
        <v>2002</v>
      </c>
      <c r="L112" s="3">
        <v>1982</v>
      </c>
      <c r="O112" s="3">
        <v>1992</v>
      </c>
      <c r="S112" s="106">
        <v>1982</v>
      </c>
      <c r="T112" s="107" t="str">
        <f t="shared" si="1"/>
        <v>a</v>
      </c>
      <c r="U112" s="107" t="s">
        <v>410</v>
      </c>
      <c r="V112" s="108" t="s">
        <v>124</v>
      </c>
      <c r="W112" s="10" t="s">
        <v>494</v>
      </c>
      <c r="X112" s="10" t="s">
        <v>1761</v>
      </c>
      <c r="Y112" s="10" t="s">
        <v>657</v>
      </c>
      <c r="Z112" s="10" t="s">
        <v>1611</v>
      </c>
      <c r="AA112" s="10" t="s">
        <v>1988</v>
      </c>
      <c r="AB112" s="10" t="e">
        <v>#N/A</v>
      </c>
      <c r="AC112" t="s">
        <v>2141</v>
      </c>
      <c r="AD112" t="s">
        <v>1461</v>
      </c>
    </row>
    <row r="113" spans="1:30" ht="17.25">
      <c r="A113" s="4" t="s">
        <v>125</v>
      </c>
      <c r="B113" s="3">
        <v>1983</v>
      </c>
      <c r="F113" s="1">
        <v>1976</v>
      </c>
      <c r="G113" s="10">
        <v>1981</v>
      </c>
      <c r="H113" s="10">
        <v>1988</v>
      </c>
      <c r="L113" s="3">
        <v>1978</v>
      </c>
      <c r="O113" s="3">
        <v>1996</v>
      </c>
      <c r="S113" s="106">
        <v>1976</v>
      </c>
      <c r="T113" s="107" t="str">
        <f t="shared" si="1"/>
        <v>b</v>
      </c>
      <c r="U113" s="107" t="s">
        <v>410</v>
      </c>
      <c r="V113" s="108" t="s">
        <v>125</v>
      </c>
      <c r="W113" s="10" t="s">
        <v>560</v>
      </c>
      <c r="X113" s="10" t="s">
        <v>1762</v>
      </c>
      <c r="Y113" s="10" t="s">
        <v>1305</v>
      </c>
      <c r="Z113" s="10" t="s">
        <v>1612</v>
      </c>
      <c r="AA113" s="10" t="s">
        <v>1989</v>
      </c>
      <c r="AB113" s="10" t="e">
        <v>#N/A</v>
      </c>
      <c r="AC113" t="s">
        <v>2142</v>
      </c>
      <c r="AD113" t="s">
        <v>1462</v>
      </c>
    </row>
    <row r="114" spans="1:30" ht="17.25">
      <c r="A114" s="4" t="s">
        <v>126</v>
      </c>
      <c r="B114" s="3">
        <v>1983</v>
      </c>
      <c r="C114" s="10">
        <v>1997</v>
      </c>
      <c r="F114" s="1">
        <v>1983</v>
      </c>
      <c r="G114" s="10">
        <v>1998</v>
      </c>
      <c r="L114" s="3">
        <v>1983</v>
      </c>
      <c r="O114" s="3">
        <v>1992</v>
      </c>
      <c r="S114" s="106">
        <v>1983</v>
      </c>
      <c r="T114" s="107" t="str">
        <f t="shared" si="1"/>
        <v>a</v>
      </c>
      <c r="U114" s="107" t="s">
        <v>410</v>
      </c>
      <c r="V114" s="108" t="s">
        <v>126</v>
      </c>
      <c r="W114" s="10" t="s">
        <v>495</v>
      </c>
      <c r="X114" s="10" t="s">
        <v>1763</v>
      </c>
      <c r="Y114" s="10" t="s">
        <v>658</v>
      </c>
      <c r="Z114" s="10" t="s">
        <v>1613</v>
      </c>
      <c r="AA114" s="10" t="s">
        <v>1990</v>
      </c>
      <c r="AB114" s="10" t="s">
        <v>1842</v>
      </c>
      <c r="AC114" t="s">
        <v>2143</v>
      </c>
      <c r="AD114" t="s">
        <v>1463</v>
      </c>
    </row>
    <row r="115" spans="1:30" ht="17.25">
      <c r="A115" s="4" t="s">
        <v>127</v>
      </c>
      <c r="B115" s="3">
        <v>1992</v>
      </c>
      <c r="F115" s="1"/>
      <c r="L115" s="3">
        <v>1981</v>
      </c>
      <c r="O115" s="3">
        <v>1994</v>
      </c>
      <c r="S115" s="106">
        <v>1981</v>
      </c>
      <c r="T115" s="107" t="str">
        <f t="shared" si="1"/>
        <v>a</v>
      </c>
      <c r="U115" s="107" t="s">
        <v>410</v>
      </c>
      <c r="V115" s="108" t="s">
        <v>127</v>
      </c>
      <c r="W115" s="10" t="s">
        <v>496</v>
      </c>
      <c r="X115" s="10" t="s">
        <v>1764</v>
      </c>
      <c r="Y115" s="10" t="s">
        <v>659</v>
      </c>
      <c r="Z115" s="10" t="s">
        <v>1614</v>
      </c>
      <c r="AA115" s="10" t="s">
        <v>1991</v>
      </c>
      <c r="AB115" s="10" t="e">
        <v>#N/A</v>
      </c>
      <c r="AC115" t="s">
        <v>2144</v>
      </c>
      <c r="AD115" t="s">
        <v>1464</v>
      </c>
    </row>
    <row r="116" spans="1:30" ht="17.25">
      <c r="A116" s="2" t="s">
        <v>128</v>
      </c>
      <c r="B116" s="1">
        <v>2008</v>
      </c>
      <c r="F116" s="1">
        <v>1983</v>
      </c>
      <c r="L116" s="3"/>
      <c r="O116" s="3"/>
      <c r="S116" s="106">
        <v>1983</v>
      </c>
      <c r="T116" s="107" t="str">
        <f t="shared" si="1"/>
        <v>a</v>
      </c>
      <c r="U116" s="107" t="s">
        <v>410</v>
      </c>
      <c r="V116" s="108" t="s">
        <v>128</v>
      </c>
      <c r="W116" s="10" t="s">
        <v>497</v>
      </c>
      <c r="X116" s="10" t="s">
        <v>1765</v>
      </c>
      <c r="Y116" s="10" t="s">
        <v>660</v>
      </c>
      <c r="Z116" s="10" t="s">
        <v>1615</v>
      </c>
      <c r="AA116" s="10" t="s">
        <v>1992</v>
      </c>
      <c r="AB116" s="10" t="e">
        <v>#N/A</v>
      </c>
      <c r="AC116" t="s">
        <v>2145</v>
      </c>
      <c r="AD116" t="s">
        <v>1465</v>
      </c>
    </row>
    <row r="117" spans="1:30" ht="17.25">
      <c r="A117" s="4" t="s">
        <v>129</v>
      </c>
      <c r="B117" s="3">
        <v>1990</v>
      </c>
      <c r="F117" s="1">
        <v>1996</v>
      </c>
      <c r="L117" s="3">
        <v>1982</v>
      </c>
      <c r="O117" s="3">
        <v>1987</v>
      </c>
      <c r="S117" s="106">
        <v>1982</v>
      </c>
      <c r="T117" s="107" t="str">
        <f t="shared" si="1"/>
        <v>a</v>
      </c>
      <c r="U117" s="107" t="s">
        <v>410</v>
      </c>
      <c r="V117" s="108" t="s">
        <v>129</v>
      </c>
      <c r="W117" s="10" t="s">
        <v>498</v>
      </c>
      <c r="X117" s="10" t="s">
        <v>1766</v>
      </c>
      <c r="Y117" s="10" t="s">
        <v>661</v>
      </c>
      <c r="Z117" s="10" t="s">
        <v>1616</v>
      </c>
      <c r="AA117" s="10" t="s">
        <v>1993</v>
      </c>
      <c r="AB117" s="10" t="s">
        <v>1843</v>
      </c>
      <c r="AC117" t="s">
        <v>2146</v>
      </c>
      <c r="AD117" t="s">
        <v>1466</v>
      </c>
    </row>
    <row r="118" spans="1:30" ht="17.25">
      <c r="A118" s="4" t="s">
        <v>130</v>
      </c>
      <c r="B118" s="3">
        <v>1998</v>
      </c>
      <c r="C118" s="10">
        <v>2008</v>
      </c>
      <c r="F118" s="1">
        <v>1998</v>
      </c>
      <c r="L118" s="3">
        <v>1998</v>
      </c>
      <c r="O118" s="3">
        <v>2000</v>
      </c>
      <c r="S118" s="106">
        <v>1998</v>
      </c>
      <c r="T118" s="107" t="str">
        <f t="shared" si="1"/>
        <v>a</v>
      </c>
      <c r="U118" s="107" t="s">
        <v>410</v>
      </c>
      <c r="V118" s="108" t="s">
        <v>130</v>
      </c>
      <c r="W118" s="10" t="s">
        <v>499</v>
      </c>
      <c r="X118" s="10" t="s">
        <v>1767</v>
      </c>
      <c r="Y118" s="10" t="s">
        <v>662</v>
      </c>
      <c r="Z118" s="10" t="s">
        <v>1617</v>
      </c>
      <c r="AA118" s="10" t="s">
        <v>1994</v>
      </c>
      <c r="AB118" s="10" t="e">
        <v>#N/A</v>
      </c>
      <c r="AC118" t="s">
        <v>2147</v>
      </c>
      <c r="AD118" t="s">
        <v>1467</v>
      </c>
    </row>
    <row r="119" spans="1:30" ht="17.25">
      <c r="A119" s="4" t="s">
        <v>131</v>
      </c>
      <c r="B119" s="3"/>
      <c r="F119" s="1">
        <v>1991</v>
      </c>
      <c r="L119" s="3"/>
      <c r="O119" s="3"/>
      <c r="S119" s="106">
        <v>1991</v>
      </c>
      <c r="T119" s="107" t="str">
        <f t="shared" si="1"/>
        <v>a</v>
      </c>
      <c r="U119" s="107" t="s">
        <v>410</v>
      </c>
      <c r="V119" s="108" t="s">
        <v>131</v>
      </c>
      <c r="W119" s="10" t="s">
        <v>500</v>
      </c>
      <c r="X119" s="10" t="s">
        <v>1768</v>
      </c>
      <c r="Y119" s="10" t="s">
        <v>663</v>
      </c>
      <c r="Z119" s="10" t="s">
        <v>1618</v>
      </c>
      <c r="AA119" s="10" t="s">
        <v>1995</v>
      </c>
      <c r="AB119" s="10" t="s">
        <v>1844</v>
      </c>
      <c r="AC119" t="s">
        <v>2148</v>
      </c>
      <c r="AD119" t="s">
        <v>1468</v>
      </c>
    </row>
    <row r="120" spans="1:30" ht="12.75" customHeight="1">
      <c r="A120" s="4" t="s">
        <v>132</v>
      </c>
      <c r="B120" s="3">
        <v>1992</v>
      </c>
      <c r="F120" s="1">
        <v>1987</v>
      </c>
      <c r="G120" s="10">
        <v>1992</v>
      </c>
      <c r="H120" s="10">
        <v>1997</v>
      </c>
      <c r="L120" s="3"/>
      <c r="O120" s="3"/>
      <c r="S120" s="106">
        <v>1987</v>
      </c>
      <c r="T120" s="107" t="str">
        <f t="shared" si="1"/>
        <v>a</v>
      </c>
      <c r="U120" s="107" t="s">
        <v>410</v>
      </c>
      <c r="V120" s="108" t="s">
        <v>132</v>
      </c>
      <c r="W120" s="10" t="s">
        <v>501</v>
      </c>
      <c r="X120" s="10" t="s">
        <v>1769</v>
      </c>
      <c r="Y120" s="10" t="s">
        <v>664</v>
      </c>
      <c r="Z120" s="10" t="s">
        <v>1619</v>
      </c>
      <c r="AA120" s="10" t="s">
        <v>1996</v>
      </c>
      <c r="AB120" s="10" t="e">
        <v>#N/A</v>
      </c>
      <c r="AC120" t="s">
        <v>2149</v>
      </c>
      <c r="AD120" t="s">
        <v>1469</v>
      </c>
    </row>
    <row r="121" spans="1:30" ht="17.25">
      <c r="A121" s="4" t="s">
        <v>133</v>
      </c>
      <c r="B121" s="3">
        <v>1988</v>
      </c>
      <c r="F121" s="1">
        <v>1994</v>
      </c>
      <c r="L121" s="3">
        <v>1981</v>
      </c>
      <c r="O121" s="3">
        <v>1996</v>
      </c>
      <c r="S121" s="106">
        <v>1981</v>
      </c>
      <c r="T121" s="107" t="str">
        <f t="shared" si="1"/>
        <v>a</v>
      </c>
      <c r="U121" s="107" t="s">
        <v>410</v>
      </c>
      <c r="V121" s="108" t="s">
        <v>133</v>
      </c>
      <c r="W121" s="10" t="s">
        <v>502</v>
      </c>
      <c r="X121" s="10" t="s">
        <v>1770</v>
      </c>
      <c r="Y121" s="10" t="s">
        <v>665</v>
      </c>
      <c r="Z121" s="10" t="s">
        <v>1620</v>
      </c>
      <c r="AA121" s="10" t="s">
        <v>1997</v>
      </c>
      <c r="AB121" s="10" t="s">
        <v>1870</v>
      </c>
      <c r="AC121" t="s">
        <v>2150</v>
      </c>
      <c r="AD121" t="s">
        <v>1470</v>
      </c>
    </row>
    <row r="122" spans="1:30" ht="17.25">
      <c r="A122" s="2" t="s">
        <v>134</v>
      </c>
      <c r="B122" s="3"/>
      <c r="F122" s="1">
        <v>2000</v>
      </c>
      <c r="L122" s="3"/>
      <c r="O122" s="3"/>
      <c r="S122" s="106">
        <v>2000</v>
      </c>
      <c r="T122" s="107" t="str">
        <f t="shared" si="1"/>
        <v>a</v>
      </c>
      <c r="U122" s="107" t="s">
        <v>410</v>
      </c>
      <c r="V122" s="108" t="s">
        <v>134</v>
      </c>
      <c r="W122" s="10" t="s">
        <v>503</v>
      </c>
      <c r="X122" s="10" t="s">
        <v>1771</v>
      </c>
      <c r="Y122" s="10" t="s">
        <v>666</v>
      </c>
      <c r="Z122" s="10" t="s">
        <v>1621</v>
      </c>
      <c r="AA122" s="10" t="s">
        <v>1998</v>
      </c>
      <c r="AB122" s="10" t="s">
        <v>1845</v>
      </c>
      <c r="AC122" t="s">
        <v>2151</v>
      </c>
      <c r="AD122" t="s">
        <v>1471</v>
      </c>
    </row>
    <row r="123" spans="1:30" ht="17.25">
      <c r="A123" s="2" t="s">
        <v>135</v>
      </c>
      <c r="B123" s="3"/>
      <c r="F123" s="1">
        <v>2008</v>
      </c>
      <c r="L123" s="3">
        <v>2008</v>
      </c>
      <c r="O123" s="3">
        <v>2009</v>
      </c>
      <c r="S123" s="106">
        <v>2008</v>
      </c>
      <c r="T123" s="107" t="str">
        <f t="shared" si="1"/>
        <v>a</v>
      </c>
      <c r="U123" s="107" t="s">
        <v>410</v>
      </c>
      <c r="V123" s="108" t="s">
        <v>135</v>
      </c>
      <c r="W123" s="10" t="s">
        <v>504</v>
      </c>
      <c r="X123" s="10" t="s">
        <v>1772</v>
      </c>
      <c r="Y123" s="10" t="s">
        <v>667</v>
      </c>
      <c r="Z123" s="10" t="s">
        <v>1622</v>
      </c>
      <c r="AA123" s="10" t="s">
        <v>1999</v>
      </c>
      <c r="AB123" s="10" t="s">
        <v>1846</v>
      </c>
      <c r="AC123" t="s">
        <v>2152</v>
      </c>
      <c r="AD123" t="s">
        <v>1472</v>
      </c>
    </row>
    <row r="124" spans="1:30" ht="17.25">
      <c r="A124" s="4" t="s">
        <v>136</v>
      </c>
      <c r="B124" s="3">
        <v>1990</v>
      </c>
      <c r="F124" s="1">
        <v>1983</v>
      </c>
      <c r="G124" s="10">
        <v>1989</v>
      </c>
      <c r="H124" s="10">
        <v>1998</v>
      </c>
      <c r="L124" s="3">
        <v>1977</v>
      </c>
      <c r="O124" s="3">
        <v>1995</v>
      </c>
      <c r="S124" s="106">
        <v>1977</v>
      </c>
      <c r="T124" s="107" t="str">
        <f t="shared" si="1"/>
        <v>b</v>
      </c>
      <c r="U124" s="107" t="s">
        <v>410</v>
      </c>
      <c r="V124" s="108" t="s">
        <v>136</v>
      </c>
      <c r="W124" s="10" t="s">
        <v>561</v>
      </c>
      <c r="X124" s="10" t="s">
        <v>1773</v>
      </c>
      <c r="Y124" s="10" t="s">
        <v>1306</v>
      </c>
      <c r="Z124" s="10" t="s">
        <v>1623</v>
      </c>
      <c r="AA124" s="10" t="s">
        <v>2000</v>
      </c>
      <c r="AB124" s="10" t="s">
        <v>1847</v>
      </c>
      <c r="AC124" t="s">
        <v>2153</v>
      </c>
      <c r="AD124" t="s">
        <v>1473</v>
      </c>
    </row>
    <row r="125" spans="1:30" ht="17.25">
      <c r="A125" s="4" t="s">
        <v>138</v>
      </c>
      <c r="B125" s="3">
        <v>1998</v>
      </c>
      <c r="F125" s="1"/>
      <c r="L125" s="3"/>
      <c r="O125" s="3"/>
      <c r="S125" s="106">
        <v>1998</v>
      </c>
      <c r="T125" s="107" t="str">
        <f t="shared" si="1"/>
        <v>a</v>
      </c>
      <c r="U125" s="107" t="s">
        <v>410</v>
      </c>
      <c r="V125" s="108" t="s">
        <v>138</v>
      </c>
      <c r="W125" s="10" t="s">
        <v>505</v>
      </c>
      <c r="X125" s="10" t="s">
        <v>1774</v>
      </c>
      <c r="Y125" s="10" t="s">
        <v>668</v>
      </c>
      <c r="Z125" s="10" t="s">
        <v>1624</v>
      </c>
      <c r="AA125" s="10" t="s">
        <v>2001</v>
      </c>
      <c r="AB125" s="10" t="e">
        <v>#N/A</v>
      </c>
      <c r="AC125" t="s">
        <v>2154</v>
      </c>
      <c r="AD125" t="s">
        <v>1474</v>
      </c>
    </row>
    <row r="126" spans="1:30" ht="17.25">
      <c r="A126" s="4" t="s">
        <v>139</v>
      </c>
      <c r="B126" s="3">
        <v>1992</v>
      </c>
      <c r="C126" s="10">
        <v>2008</v>
      </c>
      <c r="F126" s="1"/>
      <c r="L126" s="3"/>
      <c r="O126" s="3"/>
      <c r="S126" s="106">
        <v>1992</v>
      </c>
      <c r="T126" s="107" t="str">
        <f t="shared" si="1"/>
        <v>a</v>
      </c>
      <c r="U126" s="107" t="s">
        <v>410</v>
      </c>
      <c r="V126" s="108" t="s">
        <v>139</v>
      </c>
      <c r="W126" s="10" t="s">
        <v>506</v>
      </c>
      <c r="X126" s="10" t="s">
        <v>1775</v>
      </c>
      <c r="Y126" s="10" t="s">
        <v>669</v>
      </c>
      <c r="Z126" s="10" t="s">
        <v>1625</v>
      </c>
      <c r="AA126" s="10" t="s">
        <v>2002</v>
      </c>
      <c r="AB126" s="10" t="e">
        <v>#N/A</v>
      </c>
      <c r="AC126" t="s">
        <v>2155</v>
      </c>
      <c r="AD126" t="s">
        <v>1475</v>
      </c>
    </row>
    <row r="127" spans="1:30" ht="17.25">
      <c r="A127" s="4" t="s">
        <v>140</v>
      </c>
      <c r="B127" s="3"/>
      <c r="F127" s="1">
        <v>1984</v>
      </c>
      <c r="L127" s="3">
        <v>1985</v>
      </c>
      <c r="O127" s="3">
        <v>1993</v>
      </c>
      <c r="S127" s="106">
        <v>1984</v>
      </c>
      <c r="T127" s="107" t="str">
        <f t="shared" si="1"/>
        <v>a</v>
      </c>
      <c r="U127" s="107" t="s">
        <v>410</v>
      </c>
      <c r="V127" s="108" t="s">
        <v>140</v>
      </c>
      <c r="W127" s="10" t="s">
        <v>507</v>
      </c>
      <c r="X127" s="10" t="s">
        <v>1776</v>
      </c>
      <c r="Y127" s="10" t="s">
        <v>670</v>
      </c>
      <c r="Z127" s="10" t="s">
        <v>1626</v>
      </c>
      <c r="AA127" s="10" t="s">
        <v>2003</v>
      </c>
      <c r="AB127" s="10" t="s">
        <v>1848</v>
      </c>
      <c r="AC127" t="s">
        <v>2156</v>
      </c>
      <c r="AD127" t="s">
        <v>1476</v>
      </c>
    </row>
    <row r="128" spans="1:30" ht="17.25">
      <c r="A128" s="4" t="s">
        <v>141</v>
      </c>
      <c r="B128" s="3">
        <v>1977</v>
      </c>
      <c r="C128" s="10">
        <v>2008</v>
      </c>
      <c r="F128" s="1">
        <v>1983</v>
      </c>
      <c r="L128" s="3"/>
      <c r="O128" s="3"/>
      <c r="S128" s="106">
        <v>1977</v>
      </c>
      <c r="T128" s="107" t="str">
        <f t="shared" si="1"/>
        <v>b</v>
      </c>
      <c r="U128" s="107" t="s">
        <v>409</v>
      </c>
      <c r="V128" s="108" t="s">
        <v>141</v>
      </c>
      <c r="W128" s="10" t="s">
        <v>562</v>
      </c>
      <c r="X128" s="10" t="s">
        <v>1778</v>
      </c>
      <c r="Y128" s="10" t="s">
        <v>1307</v>
      </c>
      <c r="Z128" s="10" t="s">
        <v>1627</v>
      </c>
      <c r="AA128" s="10" t="s">
        <v>2004</v>
      </c>
      <c r="AB128" s="10" t="s">
        <v>1849</v>
      </c>
      <c r="AC128" t="s">
        <v>2157</v>
      </c>
      <c r="AD128" t="s">
        <v>1477</v>
      </c>
    </row>
    <row r="129" spans="1:30" ht="17.25">
      <c r="A129" s="4" t="s">
        <v>142</v>
      </c>
      <c r="B129" s="3">
        <v>1989</v>
      </c>
      <c r="F129" s="1">
        <v>1978</v>
      </c>
      <c r="L129" s="3"/>
      <c r="O129" s="3"/>
      <c r="S129" s="106">
        <v>1978</v>
      </c>
      <c r="T129" s="107" t="str">
        <f t="shared" si="1"/>
        <v>b</v>
      </c>
      <c r="U129" s="107" t="s">
        <v>410</v>
      </c>
      <c r="V129" s="108" t="s">
        <v>142</v>
      </c>
      <c r="W129" s="10" t="s">
        <v>563</v>
      </c>
      <c r="X129" s="10" t="s">
        <v>1779</v>
      </c>
      <c r="Y129" s="10" t="s">
        <v>1308</v>
      </c>
      <c r="Z129" s="10" t="s">
        <v>1628</v>
      </c>
      <c r="AA129" s="10" t="s">
        <v>2005</v>
      </c>
      <c r="AB129" s="10" t="s">
        <v>1850</v>
      </c>
      <c r="AC129" t="s">
        <v>2158</v>
      </c>
      <c r="AD129" t="s">
        <v>1478</v>
      </c>
    </row>
    <row r="130" spans="1:30" ht="17.25">
      <c r="A130" s="2" t="s">
        <v>143</v>
      </c>
      <c r="B130" s="1"/>
      <c r="F130" s="1">
        <v>1981</v>
      </c>
      <c r="G130" s="10">
        <v>1988</v>
      </c>
      <c r="H130" s="10">
        <v>1994</v>
      </c>
      <c r="L130" s="3">
        <v>1979</v>
      </c>
      <c r="O130" s="3">
        <v>1985</v>
      </c>
      <c r="S130" s="106">
        <v>1979</v>
      </c>
      <c r="T130" s="107" t="str">
        <f t="shared" si="1"/>
        <v>b</v>
      </c>
      <c r="U130" s="107" t="s">
        <v>410</v>
      </c>
      <c r="V130" s="108" t="s">
        <v>143</v>
      </c>
      <c r="W130" s="10" t="s">
        <v>564</v>
      </c>
      <c r="X130" s="10" t="s">
        <v>1780</v>
      </c>
      <c r="Y130" s="10" t="s">
        <v>1309</v>
      </c>
      <c r="Z130" s="10" t="s">
        <v>1629</v>
      </c>
      <c r="AA130" s="10" t="s">
        <v>2006</v>
      </c>
      <c r="AB130" s="10" t="e">
        <v>#N/A</v>
      </c>
      <c r="AC130" t="s">
        <v>2159</v>
      </c>
      <c r="AD130" t="s">
        <v>1479</v>
      </c>
    </row>
    <row r="131" spans="1:30" ht="17.25">
      <c r="A131" s="2" t="s">
        <v>144</v>
      </c>
      <c r="B131" s="1"/>
      <c r="F131" s="1">
        <v>1990</v>
      </c>
      <c r="G131" s="10">
        <v>1995</v>
      </c>
      <c r="H131" s="10">
        <v>2001</v>
      </c>
      <c r="L131" s="3"/>
      <c r="O131" s="3"/>
      <c r="S131" s="106">
        <v>1990</v>
      </c>
      <c r="T131" s="107" t="str">
        <f t="shared" si="1"/>
        <v>a</v>
      </c>
      <c r="U131" s="107" t="s">
        <v>410</v>
      </c>
      <c r="V131" s="108" t="s">
        <v>144</v>
      </c>
      <c r="W131" s="10" t="s">
        <v>509</v>
      </c>
      <c r="X131" s="10" t="s">
        <v>1781</v>
      </c>
      <c r="Y131" s="10" t="s">
        <v>671</v>
      </c>
      <c r="Z131" s="10" t="s">
        <v>1630</v>
      </c>
      <c r="AA131" s="10" t="s">
        <v>2007</v>
      </c>
      <c r="AB131" s="10" t="e">
        <v>#N/A</v>
      </c>
      <c r="AC131" t="s">
        <v>2160</v>
      </c>
      <c r="AD131" t="s">
        <v>1480</v>
      </c>
    </row>
    <row r="132" spans="1:30" ht="17.25">
      <c r="A132" s="4" t="s">
        <v>146</v>
      </c>
      <c r="B132" s="3">
        <v>1991</v>
      </c>
      <c r="C132" s="10">
        <v>2008</v>
      </c>
      <c r="F132" s="1">
        <v>1993</v>
      </c>
      <c r="L132" s="3"/>
      <c r="O132" s="3"/>
      <c r="S132" s="106">
        <v>1991</v>
      </c>
      <c r="T132" s="107" t="str">
        <f t="shared" ref="T132:T153" si="2">IF(S132&gt;1980,"a","b")</f>
        <v>a</v>
      </c>
      <c r="U132" s="107" t="s">
        <v>409</v>
      </c>
      <c r="V132" s="108" t="s">
        <v>146</v>
      </c>
      <c r="W132" s="10" t="s">
        <v>510</v>
      </c>
      <c r="X132" s="10" t="s">
        <v>1782</v>
      </c>
      <c r="Y132" s="10" t="s">
        <v>672</v>
      </c>
      <c r="Z132" s="10" t="s">
        <v>1631</v>
      </c>
      <c r="AA132" s="10" t="s">
        <v>2008</v>
      </c>
      <c r="AB132" s="10" t="e">
        <v>#N/A</v>
      </c>
      <c r="AC132" t="s">
        <v>2161</v>
      </c>
      <c r="AD132" t="s">
        <v>1481</v>
      </c>
    </row>
    <row r="133" spans="1:30" ht="17.25">
      <c r="A133" s="4" t="s">
        <v>147</v>
      </c>
      <c r="B133" s="1"/>
      <c r="F133" s="1">
        <v>1988</v>
      </c>
      <c r="L133" s="3"/>
      <c r="O133" s="3"/>
      <c r="S133" s="106">
        <v>1988</v>
      </c>
      <c r="T133" s="107" t="str">
        <f t="shared" si="2"/>
        <v>a</v>
      </c>
      <c r="U133" s="107" t="s">
        <v>410</v>
      </c>
      <c r="V133" s="108" t="s">
        <v>147</v>
      </c>
      <c r="W133" s="10" t="s">
        <v>512</v>
      </c>
      <c r="X133" s="10" t="s">
        <v>1784</v>
      </c>
      <c r="Y133" s="10" t="s">
        <v>673</v>
      </c>
      <c r="Z133" s="10" t="s">
        <v>1632</v>
      </c>
      <c r="AA133" s="10" t="s">
        <v>2009</v>
      </c>
      <c r="AB133" s="10" t="e">
        <v>#N/A</v>
      </c>
      <c r="AC133" t="s">
        <v>2162</v>
      </c>
      <c r="AD133" t="s">
        <v>1482</v>
      </c>
    </row>
    <row r="134" spans="1:30" ht="17.25">
      <c r="A134" s="4" t="s">
        <v>148</v>
      </c>
      <c r="B134" s="1">
        <v>2008</v>
      </c>
      <c r="F134" s="1"/>
      <c r="L134" s="3"/>
      <c r="O134" s="3"/>
      <c r="S134" s="106">
        <v>2008</v>
      </c>
      <c r="T134" s="107" t="str">
        <f t="shared" si="2"/>
        <v>a</v>
      </c>
      <c r="U134" s="107" t="s">
        <v>410</v>
      </c>
      <c r="V134" s="108" t="s">
        <v>148</v>
      </c>
      <c r="W134" s="10" t="s">
        <v>511</v>
      </c>
      <c r="X134" s="10" t="s">
        <v>1783</v>
      </c>
      <c r="Y134" s="10" t="s">
        <v>674</v>
      </c>
      <c r="Z134" s="10" t="s">
        <v>1633</v>
      </c>
      <c r="AA134" s="10" t="s">
        <v>2010</v>
      </c>
      <c r="AB134" s="10" t="e">
        <v>#N/A</v>
      </c>
      <c r="AC134" t="s">
        <v>2163</v>
      </c>
      <c r="AD134" t="s">
        <v>1483</v>
      </c>
    </row>
    <row r="135" spans="1:30" ht="17.25">
      <c r="A135" s="4" t="s">
        <v>149</v>
      </c>
      <c r="B135" s="3"/>
      <c r="F135" s="1">
        <v>1999</v>
      </c>
      <c r="L135" s="3"/>
      <c r="O135" s="3"/>
      <c r="S135" s="106">
        <v>1999</v>
      </c>
      <c r="T135" s="107" t="str">
        <f t="shared" si="2"/>
        <v>a</v>
      </c>
      <c r="U135" s="107" t="s">
        <v>410</v>
      </c>
      <c r="V135" s="108" t="s">
        <v>149</v>
      </c>
      <c r="W135" s="10" t="s">
        <v>513</v>
      </c>
      <c r="X135" s="10" t="s">
        <v>1785</v>
      </c>
      <c r="Y135" s="10" t="s">
        <v>675</v>
      </c>
      <c r="Z135" s="10" t="s">
        <v>1634</v>
      </c>
      <c r="AA135" s="10" t="s">
        <v>2011</v>
      </c>
      <c r="AB135" s="10" t="e">
        <v>#N/A</v>
      </c>
      <c r="AC135" t="s">
        <v>2164</v>
      </c>
      <c r="AD135" t="s">
        <v>1484</v>
      </c>
    </row>
    <row r="136" spans="1:30" ht="17.25">
      <c r="A136" s="4" t="s">
        <v>150</v>
      </c>
      <c r="B136" s="3">
        <v>1987</v>
      </c>
      <c r="F136" s="1">
        <v>1985</v>
      </c>
      <c r="G136" s="10">
        <v>1990</v>
      </c>
      <c r="L136" s="3">
        <v>1984</v>
      </c>
      <c r="O136" s="3">
        <v>1992</v>
      </c>
      <c r="S136" s="106">
        <v>1984</v>
      </c>
      <c r="T136" s="107" t="str">
        <f t="shared" si="2"/>
        <v>a</v>
      </c>
      <c r="U136" s="107" t="s">
        <v>410</v>
      </c>
      <c r="V136" s="108" t="s">
        <v>150</v>
      </c>
      <c r="W136" s="10" t="s">
        <v>514</v>
      </c>
      <c r="X136" s="10" t="s">
        <v>1786</v>
      </c>
      <c r="Y136" s="10" t="s">
        <v>676</v>
      </c>
      <c r="Z136" s="10" t="s">
        <v>1635</v>
      </c>
      <c r="AA136" s="10" t="s">
        <v>2012</v>
      </c>
      <c r="AB136" s="10" t="s">
        <v>1851</v>
      </c>
      <c r="AC136" t="s">
        <v>2165</v>
      </c>
      <c r="AD136" t="s">
        <v>1485</v>
      </c>
    </row>
    <row r="137" spans="1:30" ht="17.25">
      <c r="A137" s="4" t="s">
        <v>151</v>
      </c>
      <c r="B137" s="3">
        <v>1983</v>
      </c>
      <c r="C137" s="10">
        <v>1997</v>
      </c>
      <c r="F137" s="1">
        <v>1998</v>
      </c>
      <c r="L137" s="3"/>
      <c r="O137" s="3"/>
      <c r="S137" s="106">
        <v>1983</v>
      </c>
      <c r="T137" s="107" t="str">
        <f t="shared" si="2"/>
        <v>a</v>
      </c>
      <c r="U137" s="107" t="s">
        <v>410</v>
      </c>
      <c r="V137" s="108" t="s">
        <v>151</v>
      </c>
      <c r="W137" s="10" t="s">
        <v>515</v>
      </c>
      <c r="X137" s="10" t="s">
        <v>1787</v>
      </c>
      <c r="Y137" s="10" t="s">
        <v>677</v>
      </c>
      <c r="Z137" s="10" t="s">
        <v>1636</v>
      </c>
      <c r="AA137" s="10" t="s">
        <v>2013</v>
      </c>
      <c r="AB137" s="10" t="s">
        <v>1852</v>
      </c>
      <c r="AC137" t="s">
        <v>2166</v>
      </c>
      <c r="AD137" t="s">
        <v>1486</v>
      </c>
    </row>
    <row r="138" spans="1:30" ht="17.25">
      <c r="A138" s="4" t="s">
        <v>152</v>
      </c>
      <c r="B138" s="3">
        <v>1993</v>
      </c>
      <c r="F138" s="1">
        <v>1994</v>
      </c>
      <c r="L138" s="3">
        <v>1979</v>
      </c>
      <c r="O138" s="3">
        <v>1997</v>
      </c>
      <c r="S138" s="106">
        <v>1979</v>
      </c>
      <c r="T138" s="107" t="str">
        <f t="shared" si="2"/>
        <v>b</v>
      </c>
      <c r="U138" s="107" t="s">
        <v>410</v>
      </c>
      <c r="V138" s="108" t="s">
        <v>152</v>
      </c>
      <c r="W138" s="10" t="s">
        <v>565</v>
      </c>
      <c r="X138" s="10" t="s">
        <v>1788</v>
      </c>
      <c r="Y138" s="10" t="s">
        <v>1310</v>
      </c>
      <c r="Z138" s="10" t="s">
        <v>1637</v>
      </c>
      <c r="AA138" s="10" t="s">
        <v>2014</v>
      </c>
      <c r="AB138" s="10" t="s">
        <v>1864</v>
      </c>
      <c r="AC138" t="s">
        <v>2167</v>
      </c>
      <c r="AD138" t="s">
        <v>1487</v>
      </c>
    </row>
    <row r="139" spans="1:30" ht="17.25">
      <c r="A139" s="4" t="s">
        <v>153</v>
      </c>
      <c r="B139" s="3"/>
      <c r="F139" s="1">
        <v>1986</v>
      </c>
      <c r="L139" s="3">
        <v>1989</v>
      </c>
      <c r="O139" s="3">
        <v>1989</v>
      </c>
      <c r="S139" s="106">
        <v>1986</v>
      </c>
      <c r="T139" s="107" t="str">
        <f t="shared" si="2"/>
        <v>a</v>
      </c>
      <c r="U139" s="107" t="s">
        <v>410</v>
      </c>
      <c r="V139" s="108" t="s">
        <v>153</v>
      </c>
      <c r="W139" s="10" t="s">
        <v>516</v>
      </c>
      <c r="X139" s="10" t="s">
        <v>1789</v>
      </c>
      <c r="Y139" s="10" t="s">
        <v>678</v>
      </c>
      <c r="Z139" s="10" t="s">
        <v>1638</v>
      </c>
      <c r="AA139" s="10" t="s">
        <v>2015</v>
      </c>
      <c r="AB139" s="10" t="e">
        <v>#N/A</v>
      </c>
      <c r="AC139" t="s">
        <v>2168</v>
      </c>
      <c r="AD139" t="s">
        <v>1488</v>
      </c>
    </row>
    <row r="140" spans="1:30" ht="17.25">
      <c r="A140" s="4" t="s">
        <v>154</v>
      </c>
      <c r="B140" s="3">
        <v>1991</v>
      </c>
      <c r="F140" s="1"/>
      <c r="L140" s="3"/>
      <c r="O140" s="3"/>
      <c r="S140" s="106">
        <v>1991</v>
      </c>
      <c r="T140" s="107" t="str">
        <f t="shared" si="2"/>
        <v>a</v>
      </c>
      <c r="U140" s="107" t="s">
        <v>410</v>
      </c>
      <c r="V140" s="108" t="s">
        <v>154</v>
      </c>
      <c r="W140" s="10" t="s">
        <v>517</v>
      </c>
      <c r="X140" s="10" t="s">
        <v>1790</v>
      </c>
      <c r="Y140" s="10" t="s">
        <v>679</v>
      </c>
      <c r="Z140" s="10" t="s">
        <v>1639</v>
      </c>
      <c r="AA140" s="10" t="s">
        <v>2016</v>
      </c>
      <c r="AB140" s="10" t="e">
        <v>#N/A</v>
      </c>
      <c r="AC140" t="s">
        <v>2169</v>
      </c>
      <c r="AD140" t="s">
        <v>1489</v>
      </c>
    </row>
    <row r="141" spans="1:30" ht="17.25">
      <c r="A141" s="4" t="s">
        <v>155</v>
      </c>
      <c r="B141" s="3">
        <v>1982</v>
      </c>
      <c r="C141" s="10">
        <v>2000</v>
      </c>
      <c r="F141" s="1">
        <v>1978</v>
      </c>
      <c r="G141" s="10">
        <v>1984</v>
      </c>
      <c r="H141" s="10">
        <v>1991</v>
      </c>
      <c r="I141" s="10">
        <v>1996</v>
      </c>
      <c r="J141" s="10">
        <v>2001</v>
      </c>
      <c r="L141" s="3">
        <v>1978</v>
      </c>
      <c r="O141" s="3">
        <v>1982</v>
      </c>
      <c r="S141" s="106">
        <v>1978</v>
      </c>
      <c r="T141" s="107" t="str">
        <f t="shared" si="2"/>
        <v>b</v>
      </c>
      <c r="U141" s="107" t="s">
        <v>410</v>
      </c>
      <c r="V141" s="108" t="s">
        <v>155</v>
      </c>
      <c r="W141" s="10" t="s">
        <v>566</v>
      </c>
      <c r="X141" s="10" t="s">
        <v>1791</v>
      </c>
      <c r="Y141" s="10" t="s">
        <v>1311</v>
      </c>
      <c r="Z141" s="10" t="s">
        <v>1640</v>
      </c>
      <c r="AA141" s="10" t="s">
        <v>2017</v>
      </c>
      <c r="AB141" s="10" t="e">
        <v>#N/A</v>
      </c>
      <c r="AC141" t="s">
        <v>2170</v>
      </c>
      <c r="AD141" t="s">
        <v>1490</v>
      </c>
    </row>
    <row r="142" spans="1:30" ht="17.25">
      <c r="A142" s="2" t="s">
        <v>156</v>
      </c>
      <c r="B142" s="3"/>
      <c r="F142" s="1">
        <v>1993</v>
      </c>
      <c r="G142" s="10">
        <v>2008</v>
      </c>
      <c r="L142" s="3"/>
      <c r="O142" s="3"/>
      <c r="S142" s="106">
        <v>1993</v>
      </c>
      <c r="T142" s="107" t="str">
        <f t="shared" si="2"/>
        <v>a</v>
      </c>
      <c r="U142" s="107" t="s">
        <v>410</v>
      </c>
      <c r="V142" s="108" t="s">
        <v>156</v>
      </c>
      <c r="W142" s="10" t="s">
        <v>518</v>
      </c>
      <c r="X142" s="10" t="s">
        <v>1792</v>
      </c>
      <c r="Y142" s="10" t="s">
        <v>680</v>
      </c>
      <c r="Z142" s="10" t="s">
        <v>1641</v>
      </c>
      <c r="AA142" s="10" t="s">
        <v>2018</v>
      </c>
      <c r="AB142" s="10" t="e">
        <v>#N/A</v>
      </c>
      <c r="AC142" t="s">
        <v>2171</v>
      </c>
      <c r="AD142" t="s">
        <v>1491</v>
      </c>
    </row>
    <row r="143" spans="1:30" ht="17.25">
      <c r="A143" s="4" t="s">
        <v>157</v>
      </c>
      <c r="B143" s="3">
        <v>1994</v>
      </c>
      <c r="F143" s="1">
        <v>1980</v>
      </c>
      <c r="G143" s="10">
        <v>1988</v>
      </c>
      <c r="L143" s="3">
        <v>1981</v>
      </c>
      <c r="O143" s="3">
        <v>1993</v>
      </c>
      <c r="S143" s="106">
        <v>1980</v>
      </c>
      <c r="T143" s="107" t="str">
        <f t="shared" si="2"/>
        <v>b</v>
      </c>
      <c r="U143" s="107" t="s">
        <v>410</v>
      </c>
      <c r="V143" s="108" t="s">
        <v>157</v>
      </c>
      <c r="W143" s="10" t="s">
        <v>567</v>
      </c>
      <c r="X143" s="10" t="s">
        <v>1793</v>
      </c>
      <c r="Y143" s="10" t="s">
        <v>1312</v>
      </c>
      <c r="Z143" s="10" t="s">
        <v>1642</v>
      </c>
      <c r="AA143" s="10" t="s">
        <v>2019</v>
      </c>
      <c r="AB143" s="10" t="s">
        <v>1854</v>
      </c>
      <c r="AC143" t="s">
        <v>2172</v>
      </c>
      <c r="AD143" t="s">
        <v>1492</v>
      </c>
    </row>
    <row r="144" spans="1:30" ht="17.25">
      <c r="A144" s="4" t="s">
        <v>158</v>
      </c>
      <c r="B144" s="3">
        <v>1998</v>
      </c>
      <c r="C144" s="10">
        <v>2008</v>
      </c>
      <c r="F144" s="1">
        <v>1998</v>
      </c>
      <c r="G144" s="10">
        <v>2009</v>
      </c>
      <c r="L144" s="3">
        <v>1998</v>
      </c>
      <c r="O144" s="3">
        <v>1999</v>
      </c>
      <c r="S144" s="106">
        <v>1998</v>
      </c>
      <c r="T144" s="107" t="str">
        <f t="shared" si="2"/>
        <v>a</v>
      </c>
      <c r="U144" s="107" t="s">
        <v>410</v>
      </c>
      <c r="V144" s="108" t="s">
        <v>158</v>
      </c>
      <c r="W144" s="10" t="s">
        <v>519</v>
      </c>
      <c r="X144" s="10" t="s">
        <v>1794</v>
      </c>
      <c r="Y144" s="10" t="s">
        <v>681</v>
      </c>
      <c r="Z144" s="10" t="s">
        <v>1643</v>
      </c>
      <c r="AA144" s="10" t="s">
        <v>2020</v>
      </c>
      <c r="AB144" s="10" t="e">
        <v>#N/A</v>
      </c>
      <c r="AC144" t="s">
        <v>2173</v>
      </c>
      <c r="AD144" t="s">
        <v>1493</v>
      </c>
    </row>
    <row r="145" spans="1:30" ht="17.25">
      <c r="A145" s="4" t="s">
        <v>159</v>
      </c>
      <c r="B145" s="3">
        <v>2007</v>
      </c>
      <c r="F145" s="1"/>
      <c r="L145" s="3"/>
      <c r="O145" s="3"/>
      <c r="S145" s="106">
        <v>2007</v>
      </c>
      <c r="T145" s="107" t="str">
        <f t="shared" si="2"/>
        <v>a</v>
      </c>
      <c r="U145" s="107" t="s">
        <v>409</v>
      </c>
      <c r="V145" s="108" t="s">
        <v>159</v>
      </c>
      <c r="W145" s="10" t="s">
        <v>520</v>
      </c>
      <c r="X145" s="10" t="s">
        <v>1795</v>
      </c>
      <c r="Y145" s="10" t="s">
        <v>682</v>
      </c>
      <c r="Z145" s="10" t="s">
        <v>1644</v>
      </c>
      <c r="AA145" s="10" t="s">
        <v>2021</v>
      </c>
      <c r="AB145" s="10" t="e">
        <v>#N/A</v>
      </c>
      <c r="AC145" t="s">
        <v>2174</v>
      </c>
      <c r="AD145" t="s">
        <v>1494</v>
      </c>
    </row>
    <row r="146" spans="1:30" ht="17.25">
      <c r="A146" s="4" t="s">
        <v>160</v>
      </c>
      <c r="B146" s="3">
        <v>1988</v>
      </c>
      <c r="C146" s="10">
        <v>2007</v>
      </c>
      <c r="F146" s="1"/>
      <c r="L146" s="3"/>
      <c r="O146" s="3"/>
      <c r="S146" s="106">
        <v>1988</v>
      </c>
      <c r="T146" s="107" t="str">
        <f t="shared" si="2"/>
        <v>a</v>
      </c>
      <c r="U146" s="107" t="s">
        <v>409</v>
      </c>
      <c r="V146" s="108" t="s">
        <v>160</v>
      </c>
      <c r="W146" s="10" t="s">
        <v>521</v>
      </c>
      <c r="X146" s="10" t="s">
        <v>1796</v>
      </c>
      <c r="Y146" s="10" t="s">
        <v>683</v>
      </c>
      <c r="Z146" s="10" t="s">
        <v>1645</v>
      </c>
      <c r="AA146" s="10" t="s">
        <v>2022</v>
      </c>
      <c r="AB146" s="10" t="e">
        <v>#N/A</v>
      </c>
      <c r="AC146" t="s">
        <v>2175</v>
      </c>
      <c r="AD146" t="s">
        <v>1495</v>
      </c>
    </row>
    <row r="147" spans="1:30" ht="17.25">
      <c r="A147" s="4" t="s">
        <v>161</v>
      </c>
      <c r="B147" s="3">
        <v>1981</v>
      </c>
      <c r="C147" s="10">
        <v>2002</v>
      </c>
      <c r="F147" s="1">
        <v>1972</v>
      </c>
      <c r="G147" s="10">
        <v>1983</v>
      </c>
      <c r="H147" s="10">
        <v>1990</v>
      </c>
      <c r="I147" s="10">
        <v>2002</v>
      </c>
      <c r="L147" s="3">
        <v>1983</v>
      </c>
      <c r="M147" s="10">
        <v>2002</v>
      </c>
      <c r="O147" s="3">
        <v>1991</v>
      </c>
      <c r="P147" s="10">
        <v>2003</v>
      </c>
      <c r="S147" s="106">
        <v>1972</v>
      </c>
      <c r="T147" s="107" t="str">
        <f t="shared" si="2"/>
        <v>b</v>
      </c>
      <c r="U147" s="107" t="s">
        <v>410</v>
      </c>
      <c r="V147" s="108" t="s">
        <v>161</v>
      </c>
      <c r="W147" s="10" t="s">
        <v>568</v>
      </c>
      <c r="X147" s="10" t="s">
        <v>1797</v>
      </c>
      <c r="Y147" s="10" t="s">
        <v>1313</v>
      </c>
      <c r="Z147" s="10" t="s">
        <v>1646</v>
      </c>
      <c r="AA147" s="10" t="s">
        <v>2023</v>
      </c>
      <c r="AB147" s="10" t="s">
        <v>1855</v>
      </c>
      <c r="AC147" t="s">
        <v>2176</v>
      </c>
      <c r="AD147" t="s">
        <v>1496</v>
      </c>
    </row>
    <row r="148" spans="1:30" ht="17.25">
      <c r="A148" s="2" t="s">
        <v>162</v>
      </c>
      <c r="B148" s="1"/>
      <c r="F148" s="1">
        <v>1994</v>
      </c>
      <c r="G148" s="10">
        <v>2000</v>
      </c>
      <c r="L148" s="3"/>
      <c r="O148" s="3"/>
      <c r="S148" s="106">
        <v>1994</v>
      </c>
      <c r="T148" s="107" t="str">
        <f t="shared" si="2"/>
        <v>a</v>
      </c>
      <c r="U148" s="107" t="s">
        <v>410</v>
      </c>
      <c r="V148" s="108" t="s">
        <v>162</v>
      </c>
      <c r="W148" s="10" t="s">
        <v>522</v>
      </c>
      <c r="X148" s="10" t="s">
        <v>1798</v>
      </c>
      <c r="Y148" s="10" t="s">
        <v>684</v>
      </c>
      <c r="Z148" s="10" t="s">
        <v>1647</v>
      </c>
      <c r="AA148" s="10" t="s">
        <v>2024</v>
      </c>
      <c r="AB148" s="10" t="s">
        <v>1856</v>
      </c>
      <c r="AC148" t="s">
        <v>2177</v>
      </c>
      <c r="AD148" t="s">
        <v>1497</v>
      </c>
    </row>
    <row r="149" spans="1:30" ht="17.25">
      <c r="A149" s="4" t="s">
        <v>163</v>
      </c>
      <c r="B149" s="3">
        <v>1994</v>
      </c>
      <c r="F149" s="1">
        <v>1984</v>
      </c>
      <c r="G149" s="10">
        <v>1989</v>
      </c>
      <c r="H149" s="10">
        <v>1994</v>
      </c>
      <c r="I149" s="10">
        <v>2002</v>
      </c>
      <c r="J149" s="10">
        <v>2010</v>
      </c>
      <c r="L149" s="3">
        <v>1982</v>
      </c>
      <c r="O149" s="3">
        <v>1990</v>
      </c>
      <c r="S149" s="106">
        <v>1982</v>
      </c>
      <c r="T149" s="107" t="str">
        <f t="shared" si="2"/>
        <v>a</v>
      </c>
      <c r="U149" s="107" t="s">
        <v>410</v>
      </c>
      <c r="V149" s="108" t="s">
        <v>163</v>
      </c>
      <c r="W149" s="10" t="s">
        <v>523</v>
      </c>
      <c r="X149" s="10" t="s">
        <v>1799</v>
      </c>
      <c r="Y149" s="10" t="s">
        <v>685</v>
      </c>
      <c r="Z149" s="10" t="s">
        <v>1648</v>
      </c>
      <c r="AA149" s="10" t="s">
        <v>2025</v>
      </c>
      <c r="AB149" s="10" t="s">
        <v>1869</v>
      </c>
      <c r="AC149" t="s">
        <v>2178</v>
      </c>
      <c r="AD149" t="s">
        <v>1498</v>
      </c>
    </row>
    <row r="150" spans="1:30" ht="17.25">
      <c r="A150" s="4" t="s">
        <v>164</v>
      </c>
      <c r="B150" s="3">
        <v>1997</v>
      </c>
      <c r="F150" s="1">
        <v>1972</v>
      </c>
      <c r="G150" s="10">
        <v>1981</v>
      </c>
      <c r="H150" s="10">
        <v>1987</v>
      </c>
      <c r="L150" s="3">
        <v>1985</v>
      </c>
      <c r="O150" s="3">
        <v>1997</v>
      </c>
      <c r="S150" s="106">
        <v>1972</v>
      </c>
      <c r="T150" s="107" t="str">
        <f t="shared" si="2"/>
        <v>b</v>
      </c>
      <c r="U150" s="107" t="s">
        <v>410</v>
      </c>
      <c r="V150" s="108" t="s">
        <v>164</v>
      </c>
      <c r="W150" s="10" t="s">
        <v>569</v>
      </c>
      <c r="X150" s="10" t="s">
        <v>1800</v>
      </c>
      <c r="Y150" s="10" t="s">
        <v>1314</v>
      </c>
      <c r="Z150" s="10" t="s">
        <v>1649</v>
      </c>
      <c r="AA150" s="10" t="s">
        <v>2026</v>
      </c>
      <c r="AB150" s="10" t="s">
        <v>1857</v>
      </c>
      <c r="AC150" t="s">
        <v>2179</v>
      </c>
      <c r="AD150" t="s">
        <v>1499</v>
      </c>
    </row>
    <row r="151" spans="1:30" ht="17.25">
      <c r="A151" s="4" t="s">
        <v>165</v>
      </c>
      <c r="B151" s="3">
        <v>1996</v>
      </c>
      <c r="F151" s="1">
        <v>1985</v>
      </c>
      <c r="G151" s="10">
        <v>1995</v>
      </c>
      <c r="L151" s="3"/>
      <c r="O151" s="3"/>
      <c r="S151" s="106">
        <v>1985</v>
      </c>
      <c r="T151" s="107" t="str">
        <f t="shared" si="2"/>
        <v>a</v>
      </c>
      <c r="U151" s="107" t="s">
        <v>410</v>
      </c>
      <c r="V151" s="108" t="s">
        <v>165</v>
      </c>
      <c r="W151" s="10" t="s">
        <v>524</v>
      </c>
      <c r="X151" s="10" t="s">
        <v>1801</v>
      </c>
      <c r="Y151" s="10" t="s">
        <v>686</v>
      </c>
      <c r="Z151" s="10" t="s">
        <v>1650</v>
      </c>
      <c r="AA151" s="10" t="s">
        <v>2027</v>
      </c>
      <c r="AB151" s="10" t="e">
        <v>#N/A</v>
      </c>
      <c r="AC151" t="s">
        <v>2180</v>
      </c>
      <c r="AD151" t="s">
        <v>1500</v>
      </c>
    </row>
    <row r="152" spans="1:30" ht="17.25">
      <c r="A152" s="4" t="s">
        <v>166</v>
      </c>
      <c r="B152" s="3">
        <v>1995</v>
      </c>
      <c r="F152" s="1">
        <v>1983</v>
      </c>
      <c r="G152" s="10">
        <v>1989</v>
      </c>
      <c r="H152" s="10">
        <v>1996</v>
      </c>
      <c r="I152" s="10">
        <v>2009</v>
      </c>
      <c r="L152" s="3">
        <v>1983</v>
      </c>
      <c r="O152" s="3">
        <v>1994</v>
      </c>
      <c r="S152" s="106">
        <v>1983</v>
      </c>
      <c r="T152" s="107" t="str">
        <f t="shared" si="2"/>
        <v>a</v>
      </c>
      <c r="U152" s="107" t="s">
        <v>410</v>
      </c>
      <c r="V152" s="108" t="s">
        <v>166</v>
      </c>
      <c r="W152" s="10" t="s">
        <v>525</v>
      </c>
      <c r="X152" s="10" t="s">
        <v>1802</v>
      </c>
      <c r="Y152" s="10" t="s">
        <v>687</v>
      </c>
      <c r="Z152" s="10" t="s">
        <v>1651</v>
      </c>
      <c r="AA152" s="10" t="s">
        <v>2028</v>
      </c>
      <c r="AB152" s="10" t="s">
        <v>1858</v>
      </c>
      <c r="AC152" t="s">
        <v>2181</v>
      </c>
      <c r="AD152" t="s">
        <v>1501</v>
      </c>
    </row>
    <row r="153" spans="1:30" ht="18" thickBot="1">
      <c r="A153" s="8" t="s">
        <v>167</v>
      </c>
      <c r="B153" s="9">
        <v>1995</v>
      </c>
      <c r="F153" s="7">
        <v>1983</v>
      </c>
      <c r="G153" s="10">
        <v>1991</v>
      </c>
      <c r="H153" s="10">
        <v>1998</v>
      </c>
      <c r="I153" s="10">
        <v>2003</v>
      </c>
      <c r="L153" s="9"/>
      <c r="O153" s="9"/>
      <c r="S153" s="106">
        <v>1983</v>
      </c>
      <c r="T153" s="107" t="str">
        <f t="shared" si="2"/>
        <v>a</v>
      </c>
      <c r="U153" s="107" t="s">
        <v>410</v>
      </c>
      <c r="V153" s="109" t="s">
        <v>167</v>
      </c>
      <c r="W153" s="10" t="s">
        <v>526</v>
      </c>
      <c r="X153" s="10" t="s">
        <v>1803</v>
      </c>
      <c r="Y153" s="10" t="s">
        <v>688</v>
      </c>
      <c r="Z153" s="10" t="s">
        <v>1652</v>
      </c>
      <c r="AA153" s="10" t="s">
        <v>1879</v>
      </c>
      <c r="AC153" t="s">
        <v>2182</v>
      </c>
      <c r="AD153" t="s">
        <v>1502</v>
      </c>
    </row>
  </sheetData>
  <mergeCells count="2">
    <mergeCell ref="A2:A3"/>
    <mergeCell ref="V2:V3"/>
  </mergeCells>
  <conditionalFormatting sqref="AB4:AB152">
    <cfRule type="cellIs" dxfId="2" priority="1" operator="equal">
      <formula>$AB$142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865E-DF49-4D5B-98E3-A123ADB6D03D}">
  <dimension ref="A1:AC252"/>
  <sheetViews>
    <sheetView topLeftCell="A95" workbookViewId="0">
      <selection activeCell="Q3" sqref="Q3:Q152"/>
    </sheetView>
  </sheetViews>
  <sheetFormatPr defaultRowHeight="15"/>
  <sheetData>
    <row r="1" spans="1:29">
      <c r="N1" t="s">
        <v>1655</v>
      </c>
      <c r="Q1" t="s">
        <v>2032</v>
      </c>
    </row>
    <row r="2" spans="1:29" ht="15.75" thickBot="1"/>
    <row r="3" spans="1:29" ht="16.5" thickBot="1">
      <c r="A3" t="str">
        <f>LOWER(VLOOKUP(C3,$U$3:$X$252,2,FALSE))</f>
        <v>al</v>
      </c>
      <c r="B3" t="str">
        <f>LOWER(VLOOKUP(C3,$U$3:$X$252,3,FALSE))</f>
        <v>alb</v>
      </c>
      <c r="C3" s="108" t="s">
        <v>9</v>
      </c>
      <c r="D3" s="10" t="s">
        <v>573</v>
      </c>
      <c r="F3" t="str">
        <f>VLOOKUP(C3,$AB$3:$AC$57,2,FALSE)</f>
        <v>imfm914fitb_pa</v>
      </c>
      <c r="H3" s="10" t="s">
        <v>1318</v>
      </c>
      <c r="I3" t="str">
        <f>A3</f>
        <v>al</v>
      </c>
      <c r="J3" t="s">
        <v>1319</v>
      </c>
      <c r="L3" t="str">
        <f>B3&amp;"_xr"</f>
        <v>alb_xr</v>
      </c>
      <c r="N3" t="str">
        <f>_xlfn.CONCAT(I3,$N$1)</f>
        <v>alfiscspfby</v>
      </c>
      <c r="Q3" t="str">
        <f>UPPER(I3)&amp;$Q$1</f>
        <v>ALJPBYGDAR Index</v>
      </c>
      <c r="U3" s="110" t="s">
        <v>5</v>
      </c>
      <c r="V3" s="111" t="s">
        <v>689</v>
      </c>
      <c r="W3" s="111" t="s">
        <v>690</v>
      </c>
      <c r="X3" s="112" t="s">
        <v>691</v>
      </c>
      <c r="AB3" t="s">
        <v>9</v>
      </c>
      <c r="AC3" t="s">
        <v>1804</v>
      </c>
    </row>
    <row r="4" spans="1:29" ht="15.75" thickBot="1">
      <c r="A4" t="str">
        <f>LOWER(VLOOKUP(C4,$U$3:$X$252,2,FALSE))</f>
        <v>dz</v>
      </c>
      <c r="B4" t="str">
        <f t="shared" ref="B4:B67" si="0">LOWER(VLOOKUP(C4,$U$3:$X$252,3,FALSE))</f>
        <v>dza</v>
      </c>
      <c r="C4" s="108" t="s">
        <v>10</v>
      </c>
      <c r="D4" s="10" t="s">
        <v>574</v>
      </c>
      <c r="F4" t="str">
        <f t="shared" ref="F4:F67" si="1">VLOOKUP(C4,$AB$3:$AC$57,2,FALSE)</f>
        <v>imfm612fitb_pa</v>
      </c>
      <c r="H4" s="10" t="s">
        <v>1318</v>
      </c>
      <c r="I4" t="str">
        <f t="shared" ref="I4:I67" si="2">A4</f>
        <v>dz</v>
      </c>
      <c r="J4" t="s">
        <v>1319</v>
      </c>
      <c r="L4" t="str">
        <f t="shared" ref="L4:L67" si="3">B4&amp;"_xr"</f>
        <v>dza_xr</v>
      </c>
      <c r="N4" t="str">
        <f t="shared" ref="N4:N67" si="4">_xlfn.CONCAT(I4,$N$1)</f>
        <v>dzfiscspfby</v>
      </c>
      <c r="Q4" t="str">
        <f t="shared" ref="Q4:Q67" si="5">UPPER(I4)&amp;$Q$1</f>
        <v>DZJPBYGDAR Index</v>
      </c>
      <c r="U4" s="113" t="s">
        <v>692</v>
      </c>
      <c r="V4" s="113" t="s">
        <v>693</v>
      </c>
      <c r="W4" s="113" t="s">
        <v>694</v>
      </c>
      <c r="X4" s="113">
        <v>4</v>
      </c>
      <c r="AB4" t="s">
        <v>10</v>
      </c>
      <c r="AC4" t="s">
        <v>1805</v>
      </c>
    </row>
    <row r="5" spans="1:29" ht="15.75" thickBot="1">
      <c r="A5" t="str">
        <f>LOWER(VLOOKUP(C5,$U$3:$X$252,2,FALSE))</f>
        <v>ao</v>
      </c>
      <c r="B5" t="str">
        <f t="shared" si="0"/>
        <v>ago</v>
      </c>
      <c r="C5" s="108" t="s">
        <v>11</v>
      </c>
      <c r="D5" s="10" t="s">
        <v>575</v>
      </c>
      <c r="F5" t="str">
        <f t="shared" si="1"/>
        <v>imfm614fitb_pa</v>
      </c>
      <c r="H5" s="10" t="s">
        <v>1318</v>
      </c>
      <c r="I5" t="str">
        <f t="shared" si="2"/>
        <v>ao</v>
      </c>
      <c r="J5" t="s">
        <v>1319</v>
      </c>
      <c r="L5" t="str">
        <f t="shared" si="3"/>
        <v>ago_xr</v>
      </c>
      <c r="N5" t="str">
        <f t="shared" si="4"/>
        <v>aofiscspfby</v>
      </c>
      <c r="Q5" t="str">
        <f t="shared" si="5"/>
        <v>AOJPBYGDAR Index</v>
      </c>
      <c r="U5" s="113" t="s">
        <v>9</v>
      </c>
      <c r="V5" s="113" t="s">
        <v>695</v>
      </c>
      <c r="W5" s="113" t="s">
        <v>696</v>
      </c>
      <c r="X5" s="113">
        <v>8</v>
      </c>
      <c r="AB5" t="s">
        <v>11</v>
      </c>
      <c r="AC5" t="s">
        <v>1806</v>
      </c>
    </row>
    <row r="6" spans="1:29" ht="15.75" thickBot="1">
      <c r="A6" t="str">
        <f>LOWER(VLOOKUP(C6,$U$3:$X$252,2,FALSE))</f>
        <v>ar</v>
      </c>
      <c r="B6" t="str">
        <f t="shared" si="0"/>
        <v>arg</v>
      </c>
      <c r="C6" s="108" t="s">
        <v>12</v>
      </c>
      <c r="D6" s="10" t="s">
        <v>1281</v>
      </c>
      <c r="F6" t="e">
        <f t="shared" si="1"/>
        <v>#N/A</v>
      </c>
      <c r="H6" s="10" t="s">
        <v>1318</v>
      </c>
      <c r="I6" t="str">
        <f t="shared" si="2"/>
        <v>ar</v>
      </c>
      <c r="J6" t="s">
        <v>1319</v>
      </c>
      <c r="L6" t="str">
        <f t="shared" si="3"/>
        <v>arg_xr</v>
      </c>
      <c r="N6" t="str">
        <f t="shared" si="4"/>
        <v>arfiscspfby</v>
      </c>
      <c r="Q6" t="str">
        <f t="shared" si="5"/>
        <v>ARJPBYGDAR Index</v>
      </c>
      <c r="U6" s="113" t="s">
        <v>10</v>
      </c>
      <c r="V6" s="113" t="s">
        <v>697</v>
      </c>
      <c r="W6" s="113" t="s">
        <v>698</v>
      </c>
      <c r="X6" s="113">
        <v>12</v>
      </c>
      <c r="AB6" t="s">
        <v>13</v>
      </c>
      <c r="AC6" t="s">
        <v>1807</v>
      </c>
    </row>
    <row r="7" spans="1:29" ht="15.75" thickBot="1">
      <c r="A7" t="str">
        <f>LOWER(VLOOKUP(C7,$U$3:$X$252,2,FALSE))</f>
        <v>am</v>
      </c>
      <c r="B7" t="str">
        <f t="shared" si="0"/>
        <v>arm</v>
      </c>
      <c r="C7" s="108" t="s">
        <v>13</v>
      </c>
      <c r="D7" s="10" t="s">
        <v>576</v>
      </c>
      <c r="F7" t="str">
        <f t="shared" si="1"/>
        <v>imfm911fitb_pa</v>
      </c>
      <c r="H7" s="10" t="s">
        <v>1318</v>
      </c>
      <c r="I7" t="str">
        <f t="shared" si="2"/>
        <v>am</v>
      </c>
      <c r="J7" t="s">
        <v>1319</v>
      </c>
      <c r="L7" t="str">
        <f t="shared" si="3"/>
        <v>arm_xr</v>
      </c>
      <c r="N7" t="str">
        <f t="shared" si="4"/>
        <v>amfiscspfby</v>
      </c>
      <c r="Q7" t="str">
        <f t="shared" si="5"/>
        <v>AMJPBYGDAR Index</v>
      </c>
      <c r="U7" s="113" t="s">
        <v>699</v>
      </c>
      <c r="V7" s="113" t="s">
        <v>700</v>
      </c>
      <c r="W7" s="113" t="s">
        <v>701</v>
      </c>
      <c r="X7" s="113">
        <v>16</v>
      </c>
      <c r="AB7" t="s">
        <v>17</v>
      </c>
      <c r="AC7" t="s">
        <v>1808</v>
      </c>
    </row>
    <row r="8" spans="1:29" ht="15.75" thickBot="1">
      <c r="A8" t="str">
        <f>LOWER(VLOOKUP(C8,$U$3:$X$252,2,FALSE))</f>
        <v>at</v>
      </c>
      <c r="B8" t="str">
        <f t="shared" si="0"/>
        <v>aut</v>
      </c>
      <c r="C8" s="108" t="s">
        <v>15</v>
      </c>
      <c r="D8" s="10" t="s">
        <v>577</v>
      </c>
      <c r="F8" t="e">
        <f t="shared" si="1"/>
        <v>#N/A</v>
      </c>
      <c r="H8" s="10" t="s">
        <v>1318</v>
      </c>
      <c r="I8" t="str">
        <f t="shared" si="2"/>
        <v>at</v>
      </c>
      <c r="J8" t="s">
        <v>1319</v>
      </c>
      <c r="L8" t="str">
        <f t="shared" si="3"/>
        <v>aut_xr</v>
      </c>
      <c r="N8" t="str">
        <f t="shared" si="4"/>
        <v>atfiscspfby</v>
      </c>
      <c r="Q8" t="str">
        <f t="shared" si="5"/>
        <v>ATJPBYGDAR Index</v>
      </c>
      <c r="U8" s="113" t="s">
        <v>702</v>
      </c>
      <c r="V8" s="113" t="s">
        <v>703</v>
      </c>
      <c r="W8" s="113" t="s">
        <v>704</v>
      </c>
      <c r="X8" s="113">
        <v>20</v>
      </c>
      <c r="AB8" t="s">
        <v>26</v>
      </c>
      <c r="AC8" t="s">
        <v>1809</v>
      </c>
    </row>
    <row r="9" spans="1:29" ht="15.75" thickBot="1">
      <c r="A9" t="str">
        <f>LOWER(VLOOKUP(C9,$U$3:$X$252,2,FALSE))</f>
        <v>az</v>
      </c>
      <c r="B9" t="str">
        <f t="shared" si="0"/>
        <v>aze</v>
      </c>
      <c r="C9" s="108" t="s">
        <v>16</v>
      </c>
      <c r="D9" s="10" t="s">
        <v>578</v>
      </c>
      <c r="F9" t="e">
        <f t="shared" si="1"/>
        <v>#N/A</v>
      </c>
      <c r="H9" s="10" t="s">
        <v>1318</v>
      </c>
      <c r="I9" t="str">
        <f t="shared" si="2"/>
        <v>az</v>
      </c>
      <c r="J9" t="s">
        <v>1319</v>
      </c>
      <c r="L9" t="str">
        <f t="shared" si="3"/>
        <v>aze_xr</v>
      </c>
      <c r="N9" t="str">
        <f t="shared" si="4"/>
        <v>azfiscspfby</v>
      </c>
      <c r="Q9" t="str">
        <f t="shared" si="5"/>
        <v>AZJPBYGDAR Index</v>
      </c>
      <c r="U9" s="113" t="s">
        <v>11</v>
      </c>
      <c r="V9" s="113" t="s">
        <v>705</v>
      </c>
      <c r="W9" s="113" t="s">
        <v>706</v>
      </c>
      <c r="X9" s="113">
        <v>24</v>
      </c>
      <c r="AB9" t="s">
        <v>33</v>
      </c>
      <c r="AC9" t="s">
        <v>1810</v>
      </c>
    </row>
    <row r="10" spans="1:29" ht="15.75" thickBot="1">
      <c r="A10" t="str">
        <f>LOWER(VLOOKUP(C10,$U$3:$X$252,2,FALSE))</f>
        <v>bd</v>
      </c>
      <c r="B10" t="str">
        <f t="shared" si="0"/>
        <v>bgd</v>
      </c>
      <c r="C10" s="108" t="s">
        <v>17</v>
      </c>
      <c r="D10" s="10" t="s">
        <v>1282</v>
      </c>
      <c r="F10" t="str">
        <f t="shared" si="1"/>
        <v>imfm513fitb_pa</v>
      </c>
      <c r="H10" s="10" t="s">
        <v>1318</v>
      </c>
      <c r="I10" t="str">
        <f t="shared" si="2"/>
        <v>bd</v>
      </c>
      <c r="J10" t="s">
        <v>1319</v>
      </c>
      <c r="L10" t="str">
        <f t="shared" si="3"/>
        <v>bgd_xr</v>
      </c>
      <c r="N10" t="str">
        <f t="shared" si="4"/>
        <v>bdfiscspfby</v>
      </c>
      <c r="Q10" t="str">
        <f t="shared" si="5"/>
        <v>BDJPBYGDAR Index</v>
      </c>
      <c r="U10" s="113" t="s">
        <v>707</v>
      </c>
      <c r="V10" s="113" t="s">
        <v>708</v>
      </c>
      <c r="W10" s="113" t="s">
        <v>709</v>
      </c>
      <c r="X10" s="113">
        <v>660</v>
      </c>
      <c r="AB10" t="s">
        <v>45</v>
      </c>
      <c r="AC10" t="s">
        <v>1811</v>
      </c>
    </row>
    <row r="11" spans="1:29" ht="15.75" thickBot="1">
      <c r="A11" t="str">
        <f>LOWER(VLOOKUP(C11,$U$3:$X$252,2,FALSE))</f>
        <v>by</v>
      </c>
      <c r="B11" t="str">
        <f t="shared" si="0"/>
        <v>blr</v>
      </c>
      <c r="C11" s="108" t="s">
        <v>19</v>
      </c>
      <c r="D11" s="10" t="s">
        <v>579</v>
      </c>
      <c r="F11" t="e">
        <f t="shared" si="1"/>
        <v>#N/A</v>
      </c>
      <c r="H11" s="10" t="s">
        <v>1318</v>
      </c>
      <c r="I11" t="str">
        <f t="shared" si="2"/>
        <v>by</v>
      </c>
      <c r="J11" t="s">
        <v>1319</v>
      </c>
      <c r="L11" t="str">
        <f t="shared" si="3"/>
        <v>blr_xr</v>
      </c>
      <c r="N11" t="str">
        <f t="shared" si="4"/>
        <v>byfiscspfby</v>
      </c>
      <c r="Q11" t="str">
        <f t="shared" si="5"/>
        <v>BYJPBYGDAR Index</v>
      </c>
      <c r="U11" s="113" t="s">
        <v>710</v>
      </c>
      <c r="V11" s="113" t="s">
        <v>711</v>
      </c>
      <c r="W11" s="113" t="s">
        <v>712</v>
      </c>
      <c r="X11" s="113">
        <v>10</v>
      </c>
      <c r="AB11" t="s">
        <v>48</v>
      </c>
      <c r="AC11" t="s">
        <v>1812</v>
      </c>
    </row>
    <row r="12" spans="1:29" ht="15.75" thickBot="1">
      <c r="A12" t="str">
        <f>LOWER(VLOOKUP(C12,$U$3:$X$252,2,FALSE))</f>
        <v>be</v>
      </c>
      <c r="B12" t="str">
        <f t="shared" si="0"/>
        <v>bel</v>
      </c>
      <c r="C12" s="108" t="s">
        <v>20</v>
      </c>
      <c r="D12" s="10" t="s">
        <v>580</v>
      </c>
      <c r="F12" t="e">
        <f t="shared" si="1"/>
        <v>#N/A</v>
      </c>
      <c r="H12" s="10" t="s">
        <v>1318</v>
      </c>
      <c r="I12" t="str">
        <f t="shared" si="2"/>
        <v>be</v>
      </c>
      <c r="J12" t="s">
        <v>1319</v>
      </c>
      <c r="L12" t="str">
        <f t="shared" si="3"/>
        <v>bel_xr</v>
      </c>
      <c r="N12" t="str">
        <f t="shared" si="4"/>
        <v>befiscspfby</v>
      </c>
      <c r="Q12" t="str">
        <f t="shared" si="5"/>
        <v>BEJPBYGDAR Index</v>
      </c>
      <c r="U12" s="113" t="s">
        <v>713</v>
      </c>
      <c r="V12" s="113" t="s">
        <v>714</v>
      </c>
      <c r="W12" s="113" t="s">
        <v>715</v>
      </c>
      <c r="X12" s="113">
        <v>28</v>
      </c>
      <c r="AB12" t="s">
        <v>52</v>
      </c>
      <c r="AC12" t="s">
        <v>1813</v>
      </c>
    </row>
    <row r="13" spans="1:29" ht="15.75" thickBot="1">
      <c r="A13" t="str">
        <f>LOWER(VLOOKUP(C13,$U$3:$X$252,2,FALSE))</f>
        <v>bj</v>
      </c>
      <c r="B13" t="str">
        <f t="shared" si="0"/>
        <v>ben</v>
      </c>
      <c r="C13" s="108" t="s">
        <v>22</v>
      </c>
      <c r="D13" s="10" t="s">
        <v>581</v>
      </c>
      <c r="F13" t="e">
        <f t="shared" si="1"/>
        <v>#N/A</v>
      </c>
      <c r="H13" s="10" t="s">
        <v>1318</v>
      </c>
      <c r="I13" t="str">
        <f t="shared" si="2"/>
        <v>bj</v>
      </c>
      <c r="J13" t="s">
        <v>1319</v>
      </c>
      <c r="L13" t="str">
        <f t="shared" si="3"/>
        <v>ben_xr</v>
      </c>
      <c r="N13" t="str">
        <f t="shared" si="4"/>
        <v>bjfiscspfby</v>
      </c>
      <c r="O13" s="10"/>
      <c r="Q13" t="str">
        <f t="shared" si="5"/>
        <v>BJJPBYGDAR Index</v>
      </c>
      <c r="U13" s="113" t="s">
        <v>12</v>
      </c>
      <c r="V13" s="113" t="s">
        <v>716</v>
      </c>
      <c r="W13" s="113" t="s">
        <v>717</v>
      </c>
      <c r="X13" s="113">
        <v>32</v>
      </c>
      <c r="AB13" t="s">
        <v>528</v>
      </c>
      <c r="AC13" t="s">
        <v>1814</v>
      </c>
    </row>
    <row r="14" spans="1:29" ht="15.75" thickBot="1">
      <c r="A14" t="str">
        <f>LOWER(VLOOKUP(C14,$U$3:$X$252,2,FALSE))</f>
        <v>bo</v>
      </c>
      <c r="B14" t="str">
        <f t="shared" si="0"/>
        <v>bol</v>
      </c>
      <c r="C14" s="108" t="s">
        <v>23</v>
      </c>
      <c r="D14" s="10" t="s">
        <v>1283</v>
      </c>
      <c r="F14" t="e">
        <f t="shared" si="1"/>
        <v>#N/A</v>
      </c>
      <c r="H14" s="10" t="s">
        <v>1318</v>
      </c>
      <c r="I14" t="str">
        <f t="shared" si="2"/>
        <v>bo</v>
      </c>
      <c r="J14" t="s">
        <v>1319</v>
      </c>
      <c r="L14" t="str">
        <f t="shared" si="3"/>
        <v>bol_xr</v>
      </c>
      <c r="N14" t="str">
        <f t="shared" si="4"/>
        <v>bofiscspfby</v>
      </c>
      <c r="O14" s="10"/>
      <c r="Q14" t="str">
        <f t="shared" si="5"/>
        <v>BOJPBYGDAR Index</v>
      </c>
      <c r="U14" s="113" t="s">
        <v>13</v>
      </c>
      <c r="V14" s="113" t="s">
        <v>718</v>
      </c>
      <c r="W14" s="113" t="s">
        <v>719</v>
      </c>
      <c r="X14" s="113">
        <v>51</v>
      </c>
      <c r="AB14" t="s">
        <v>63</v>
      </c>
      <c r="AC14" t="s">
        <v>1815</v>
      </c>
    </row>
    <row r="15" spans="1:29" ht="15.75" thickBot="1">
      <c r="A15" t="str">
        <f>LOWER(VLOOKUP(C15,$U$3:$X$252,2,FALSE))</f>
        <v>ba</v>
      </c>
      <c r="B15" t="str">
        <f t="shared" si="0"/>
        <v>bih</v>
      </c>
      <c r="C15" s="108" t="s">
        <v>24</v>
      </c>
      <c r="D15" s="10" t="s">
        <v>582</v>
      </c>
      <c r="F15" t="e">
        <f t="shared" si="1"/>
        <v>#N/A</v>
      </c>
      <c r="H15" s="10" t="s">
        <v>1318</v>
      </c>
      <c r="I15" t="str">
        <f t="shared" si="2"/>
        <v>ba</v>
      </c>
      <c r="J15" t="s">
        <v>1319</v>
      </c>
      <c r="L15" t="str">
        <f t="shared" si="3"/>
        <v>bih_xr</v>
      </c>
      <c r="N15" t="str">
        <f t="shared" si="4"/>
        <v>bafiscspfby</v>
      </c>
      <c r="O15" s="10"/>
      <c r="Q15" t="str">
        <f t="shared" si="5"/>
        <v>BAJPBYGDAR Index</v>
      </c>
      <c r="U15" s="113" t="s">
        <v>720</v>
      </c>
      <c r="V15" s="113" t="s">
        <v>721</v>
      </c>
      <c r="W15" s="113" t="s">
        <v>722</v>
      </c>
      <c r="X15" s="113">
        <v>533</v>
      </c>
      <c r="AB15" t="s">
        <v>65</v>
      </c>
      <c r="AC15" t="s">
        <v>1816</v>
      </c>
    </row>
    <row r="16" spans="1:29" ht="15.75" thickBot="1">
      <c r="A16" t="str">
        <f>LOWER(VLOOKUP(C16,$U$3:$X$252,2,FALSE))</f>
        <v>bw</v>
      </c>
      <c r="B16" t="str">
        <f t="shared" si="0"/>
        <v>bwa</v>
      </c>
      <c r="C16" s="108" t="s">
        <v>25</v>
      </c>
      <c r="D16" s="10" t="s">
        <v>583</v>
      </c>
      <c r="F16" t="e">
        <f t="shared" si="1"/>
        <v>#N/A</v>
      </c>
      <c r="H16" s="10" t="s">
        <v>1318</v>
      </c>
      <c r="I16" t="str">
        <f t="shared" si="2"/>
        <v>bw</v>
      </c>
      <c r="J16" t="s">
        <v>1319</v>
      </c>
      <c r="L16" t="str">
        <f t="shared" si="3"/>
        <v>bwa_xr</v>
      </c>
      <c r="N16" t="str">
        <f t="shared" si="4"/>
        <v>bwfiscspfby</v>
      </c>
      <c r="O16" s="10"/>
      <c r="Q16" t="str">
        <f t="shared" si="5"/>
        <v>BWJPBYGDAR Index</v>
      </c>
      <c r="U16" s="113" t="s">
        <v>14</v>
      </c>
      <c r="V16" s="113" t="s">
        <v>723</v>
      </c>
      <c r="W16" s="113" t="s">
        <v>724</v>
      </c>
      <c r="X16" s="113">
        <v>36</v>
      </c>
      <c r="AB16" t="s">
        <v>66</v>
      </c>
      <c r="AC16" t="s">
        <v>1817</v>
      </c>
    </row>
    <row r="17" spans="1:29" ht="15.75" thickBot="1">
      <c r="A17" t="str">
        <f>LOWER(VLOOKUP(C17,$U$3:$X$252,2,FALSE))</f>
        <v>br</v>
      </c>
      <c r="B17" t="str">
        <f t="shared" si="0"/>
        <v>bra</v>
      </c>
      <c r="C17" s="108" t="s">
        <v>26</v>
      </c>
      <c r="D17" s="10" t="s">
        <v>1284</v>
      </c>
      <c r="F17" t="str">
        <f t="shared" si="1"/>
        <v>imfm223fitb_pa</v>
      </c>
      <c r="H17" s="10" t="s">
        <v>1318</v>
      </c>
      <c r="I17" t="str">
        <f t="shared" si="2"/>
        <v>br</v>
      </c>
      <c r="J17" t="s">
        <v>1319</v>
      </c>
      <c r="L17" t="str">
        <f t="shared" si="3"/>
        <v>bra_xr</v>
      </c>
      <c r="N17" t="str">
        <f t="shared" si="4"/>
        <v>brfiscspfby</v>
      </c>
      <c r="O17" s="10"/>
      <c r="Q17" t="str">
        <f t="shared" si="5"/>
        <v>BRJPBYGDAR Index</v>
      </c>
      <c r="U17" s="113" t="s">
        <v>15</v>
      </c>
      <c r="V17" s="113" t="s">
        <v>725</v>
      </c>
      <c r="W17" s="113" t="s">
        <v>726</v>
      </c>
      <c r="X17" s="113">
        <v>40</v>
      </c>
      <c r="AB17" t="s">
        <v>67</v>
      </c>
      <c r="AC17" t="s">
        <v>1818</v>
      </c>
    </row>
    <row r="18" spans="1:29" ht="15.75" thickBot="1">
      <c r="A18" t="str">
        <f>LOWER(VLOOKUP(C18,$U$3:$X$252,2,FALSE))</f>
        <v>bg</v>
      </c>
      <c r="B18" t="str">
        <f t="shared" si="0"/>
        <v>bgr</v>
      </c>
      <c r="C18" s="108" t="s">
        <v>27</v>
      </c>
      <c r="D18" s="10" t="s">
        <v>584</v>
      </c>
      <c r="F18" t="e">
        <f t="shared" si="1"/>
        <v>#N/A</v>
      </c>
      <c r="H18" s="10" t="s">
        <v>1318</v>
      </c>
      <c r="I18" t="str">
        <f t="shared" si="2"/>
        <v>bg</v>
      </c>
      <c r="J18" t="s">
        <v>1319</v>
      </c>
      <c r="L18" t="str">
        <f t="shared" si="3"/>
        <v>bgr_xr</v>
      </c>
      <c r="N18" t="str">
        <f t="shared" si="4"/>
        <v>bgfiscspfby</v>
      </c>
      <c r="O18" s="10"/>
      <c r="Q18" t="str">
        <f t="shared" si="5"/>
        <v>BGJPBYGDAR Index</v>
      </c>
      <c r="U18" s="113" t="s">
        <v>16</v>
      </c>
      <c r="V18" s="113" t="s">
        <v>727</v>
      </c>
      <c r="W18" s="113" t="s">
        <v>728</v>
      </c>
      <c r="X18" s="113">
        <v>31</v>
      </c>
      <c r="AB18" t="s">
        <v>173</v>
      </c>
      <c r="AC18" t="s">
        <v>1819</v>
      </c>
    </row>
    <row r="19" spans="1:29" ht="15.75" thickBot="1">
      <c r="A19" t="str">
        <f>LOWER(VLOOKUP(C19,$U$3:$X$252,2,FALSE))</f>
        <v>bf</v>
      </c>
      <c r="B19" t="str">
        <f t="shared" si="0"/>
        <v>bfa</v>
      </c>
      <c r="C19" s="108" t="s">
        <v>28</v>
      </c>
      <c r="D19" s="10" t="s">
        <v>585</v>
      </c>
      <c r="F19" t="e">
        <f t="shared" si="1"/>
        <v>#N/A</v>
      </c>
      <c r="H19" s="10" t="s">
        <v>1318</v>
      </c>
      <c r="I19" t="str">
        <f t="shared" si="2"/>
        <v>bf</v>
      </c>
      <c r="J19" t="s">
        <v>1319</v>
      </c>
      <c r="L19" t="str">
        <f t="shared" si="3"/>
        <v>bfa_xr</v>
      </c>
      <c r="N19" t="str">
        <f t="shared" si="4"/>
        <v>bffiscspfby</v>
      </c>
      <c r="O19" s="10"/>
      <c r="Q19" t="str">
        <f t="shared" si="5"/>
        <v>BFJPBYGDAR Index</v>
      </c>
      <c r="U19" s="113" t="s">
        <v>729</v>
      </c>
      <c r="V19" s="113" t="s">
        <v>730</v>
      </c>
      <c r="W19" s="113" t="s">
        <v>731</v>
      </c>
      <c r="X19" s="113">
        <v>44</v>
      </c>
      <c r="AB19" t="s">
        <v>74</v>
      </c>
      <c r="AC19" t="s">
        <v>1820</v>
      </c>
    </row>
    <row r="20" spans="1:29" ht="15.75" thickBot="1">
      <c r="A20" t="str">
        <f>LOWER(VLOOKUP(C20,$U$3:$X$252,2,FALSE))</f>
        <v>bi</v>
      </c>
      <c r="B20" t="str">
        <f t="shared" si="0"/>
        <v>bdi</v>
      </c>
      <c r="C20" s="108" t="s">
        <v>29</v>
      </c>
      <c r="D20" s="10" t="s">
        <v>586</v>
      </c>
      <c r="F20" t="e">
        <f t="shared" si="1"/>
        <v>#N/A</v>
      </c>
      <c r="H20" s="10" t="s">
        <v>1318</v>
      </c>
      <c r="I20" t="str">
        <f t="shared" si="2"/>
        <v>bi</v>
      </c>
      <c r="J20" t="s">
        <v>1319</v>
      </c>
      <c r="L20" t="str">
        <f t="shared" si="3"/>
        <v>bdi_xr</v>
      </c>
      <c r="N20" t="str">
        <f t="shared" si="4"/>
        <v>bifiscspfby</v>
      </c>
      <c r="O20" s="10"/>
      <c r="Q20" t="str">
        <f t="shared" si="5"/>
        <v>BIJPBYGDAR Index</v>
      </c>
      <c r="U20" s="113" t="s">
        <v>732</v>
      </c>
      <c r="V20" s="113" t="s">
        <v>733</v>
      </c>
      <c r="W20" s="113" t="s">
        <v>734</v>
      </c>
      <c r="X20" s="113">
        <v>48</v>
      </c>
      <c r="AB20" t="s">
        <v>75</v>
      </c>
      <c r="AC20" t="s">
        <v>1821</v>
      </c>
    </row>
    <row r="21" spans="1:29" ht="15.75" thickBot="1">
      <c r="A21" t="str">
        <f>LOWER(VLOOKUP(C21,$U$3:$X$252,2,FALSE))</f>
        <v>kh</v>
      </c>
      <c r="B21" t="str">
        <f t="shared" si="0"/>
        <v>khm</v>
      </c>
      <c r="C21" s="113" t="s">
        <v>527</v>
      </c>
      <c r="D21" s="10" t="s">
        <v>1285</v>
      </c>
      <c r="F21" t="e">
        <f t="shared" si="1"/>
        <v>#N/A</v>
      </c>
      <c r="H21" s="10" t="s">
        <v>1318</v>
      </c>
      <c r="I21" t="str">
        <f t="shared" si="2"/>
        <v>kh</v>
      </c>
      <c r="J21" t="s">
        <v>1319</v>
      </c>
      <c r="L21" t="str">
        <f t="shared" si="3"/>
        <v>khm_xr</v>
      </c>
      <c r="N21" t="str">
        <f t="shared" si="4"/>
        <v>khfiscspfby</v>
      </c>
      <c r="O21" s="10"/>
      <c r="Q21" t="str">
        <f t="shared" si="5"/>
        <v>KHJPBYGDAR Index</v>
      </c>
      <c r="U21" s="113" t="s">
        <v>17</v>
      </c>
      <c r="V21" s="113" t="s">
        <v>735</v>
      </c>
      <c r="W21" s="113" t="s">
        <v>736</v>
      </c>
      <c r="X21" s="113">
        <v>50</v>
      </c>
      <c r="AB21" t="s">
        <v>80</v>
      </c>
      <c r="AC21" t="s">
        <v>1822</v>
      </c>
    </row>
    <row r="22" spans="1:29" ht="15.75" thickBot="1">
      <c r="A22" t="str">
        <f>LOWER(VLOOKUP(C22,$U$3:$X$252,2,FALSE))</f>
        <v>cm</v>
      </c>
      <c r="B22" t="str">
        <f t="shared" si="0"/>
        <v>cmr</v>
      </c>
      <c r="C22" s="108" t="s">
        <v>31</v>
      </c>
      <c r="D22" s="10" t="s">
        <v>587</v>
      </c>
      <c r="F22" t="e">
        <f t="shared" si="1"/>
        <v>#N/A</v>
      </c>
      <c r="H22" s="10" t="s">
        <v>1318</v>
      </c>
      <c r="I22" t="str">
        <f t="shared" si="2"/>
        <v>cm</v>
      </c>
      <c r="J22" t="s">
        <v>1319</v>
      </c>
      <c r="L22" t="str">
        <f t="shared" si="3"/>
        <v>cmr_xr</v>
      </c>
      <c r="N22" t="str">
        <f t="shared" si="4"/>
        <v>cmfiscspfby</v>
      </c>
      <c r="O22" s="10"/>
      <c r="Q22" t="str">
        <f t="shared" si="5"/>
        <v>CMJPBYGDAR Index</v>
      </c>
      <c r="U22" s="113" t="s">
        <v>18</v>
      </c>
      <c r="V22" s="113" t="s">
        <v>737</v>
      </c>
      <c r="W22" s="113" t="s">
        <v>738</v>
      </c>
      <c r="X22" s="113">
        <v>52</v>
      </c>
      <c r="AB22" t="s">
        <v>81</v>
      </c>
      <c r="AC22" t="s">
        <v>1823</v>
      </c>
    </row>
    <row r="23" spans="1:29" ht="15.75" thickBot="1">
      <c r="A23" t="s">
        <v>1354</v>
      </c>
      <c r="B23" t="str">
        <f t="shared" si="0"/>
        <v>cpv</v>
      </c>
      <c r="C23" s="108" t="s">
        <v>33</v>
      </c>
      <c r="D23" s="10" t="s">
        <v>588</v>
      </c>
      <c r="F23" t="str">
        <f t="shared" si="1"/>
        <v>imfm624fitb_pa</v>
      </c>
      <c r="H23" s="10" t="s">
        <v>1318</v>
      </c>
      <c r="I23" t="str">
        <f t="shared" si="2"/>
        <v>cv</v>
      </c>
      <c r="J23" t="s">
        <v>1319</v>
      </c>
      <c r="L23" t="str">
        <f t="shared" si="3"/>
        <v>cpv_xr</v>
      </c>
      <c r="N23" t="str">
        <f t="shared" si="4"/>
        <v>cvfiscspfby</v>
      </c>
      <c r="O23" s="10"/>
      <c r="Q23" t="str">
        <f t="shared" si="5"/>
        <v>CVJPBYGDAR Index</v>
      </c>
      <c r="U23" s="113" t="s">
        <v>19</v>
      </c>
      <c r="V23" s="113" t="s">
        <v>739</v>
      </c>
      <c r="W23" s="113" t="s">
        <v>740</v>
      </c>
      <c r="X23" s="113">
        <v>112</v>
      </c>
      <c r="AB23" t="s">
        <v>82</v>
      </c>
      <c r="AC23" t="s">
        <v>1824</v>
      </c>
    </row>
    <row r="24" spans="1:29" ht="15.75" thickBot="1">
      <c r="A24" t="s">
        <v>1353</v>
      </c>
      <c r="B24" t="str">
        <f t="shared" si="0"/>
        <v>caf</v>
      </c>
      <c r="C24" s="108" t="s">
        <v>34</v>
      </c>
      <c r="D24" s="10" t="s">
        <v>1286</v>
      </c>
      <c r="F24" t="e">
        <f t="shared" si="1"/>
        <v>#N/A</v>
      </c>
      <c r="H24" s="10" t="s">
        <v>1318</v>
      </c>
      <c r="I24" t="str">
        <f t="shared" si="2"/>
        <v>cf</v>
      </c>
      <c r="J24" t="s">
        <v>1319</v>
      </c>
      <c r="L24" t="str">
        <f t="shared" si="3"/>
        <v>caf_xr</v>
      </c>
      <c r="N24" t="str">
        <f t="shared" si="4"/>
        <v>cffiscspfby</v>
      </c>
      <c r="O24" s="10"/>
      <c r="Q24" t="str">
        <f t="shared" si="5"/>
        <v>CFJPBYGDAR Index</v>
      </c>
      <c r="U24" s="113" t="s">
        <v>20</v>
      </c>
      <c r="V24" s="113" t="s">
        <v>741</v>
      </c>
      <c r="W24" s="113" t="s">
        <v>742</v>
      </c>
      <c r="X24" s="113">
        <v>56</v>
      </c>
      <c r="AB24" t="s">
        <v>86</v>
      </c>
      <c r="AC24" t="s">
        <v>1825</v>
      </c>
    </row>
    <row r="25" spans="1:29" ht="15.75" thickBot="1">
      <c r="A25" t="str">
        <f>LOWER(VLOOKUP(C25,$U$3:$X$252,2,FALSE))</f>
        <v>td</v>
      </c>
      <c r="B25" t="str">
        <f t="shared" si="0"/>
        <v>tcd</v>
      </c>
      <c r="C25" s="108" t="s">
        <v>35</v>
      </c>
      <c r="D25" s="10" t="s">
        <v>589</v>
      </c>
      <c r="F25" t="e">
        <f t="shared" si="1"/>
        <v>#N/A</v>
      </c>
      <c r="H25" s="10" t="s">
        <v>1318</v>
      </c>
      <c r="I25" t="str">
        <f t="shared" si="2"/>
        <v>td</v>
      </c>
      <c r="J25" t="s">
        <v>1319</v>
      </c>
      <c r="L25" t="str">
        <f t="shared" si="3"/>
        <v>tcd_xr</v>
      </c>
      <c r="N25" t="str">
        <f t="shared" si="4"/>
        <v>tdfiscspfby</v>
      </c>
      <c r="O25" s="10"/>
      <c r="Q25" t="str">
        <f t="shared" si="5"/>
        <v>TDJPBYGDAR Index</v>
      </c>
      <c r="U25" s="113" t="s">
        <v>21</v>
      </c>
      <c r="V25" s="113" t="s">
        <v>743</v>
      </c>
      <c r="W25" s="113" t="s">
        <v>744</v>
      </c>
      <c r="X25" s="113">
        <v>84</v>
      </c>
      <c r="AB25" t="s">
        <v>529</v>
      </c>
      <c r="AC25" t="s">
        <v>1826</v>
      </c>
    </row>
    <row r="26" spans="1:29" ht="15.75" thickBot="1">
      <c r="A26" t="str">
        <f>LOWER(VLOOKUP(C26,$U$3:$X$252,2,FALSE))</f>
        <v>cl</v>
      </c>
      <c r="B26" t="str">
        <f t="shared" si="0"/>
        <v>chl</v>
      </c>
      <c r="C26" s="108" t="s">
        <v>36</v>
      </c>
      <c r="D26" s="10" t="s">
        <v>1287</v>
      </c>
      <c r="F26" t="e">
        <f t="shared" si="1"/>
        <v>#N/A</v>
      </c>
      <c r="H26" s="10" t="s">
        <v>1318</v>
      </c>
      <c r="I26" t="str">
        <f t="shared" si="2"/>
        <v>cl</v>
      </c>
      <c r="J26" t="s">
        <v>1319</v>
      </c>
      <c r="L26" t="str">
        <f t="shared" si="3"/>
        <v>chl_xr</v>
      </c>
      <c r="N26" t="str">
        <f t="shared" si="4"/>
        <v>clfiscspfby</v>
      </c>
      <c r="O26" s="10"/>
      <c r="Q26" t="str">
        <f t="shared" si="5"/>
        <v>CLJPBYGDAR Index</v>
      </c>
      <c r="U26" s="113" t="s">
        <v>22</v>
      </c>
      <c r="V26" s="113" t="s">
        <v>745</v>
      </c>
      <c r="W26" s="113" t="s">
        <v>746</v>
      </c>
      <c r="X26" s="113">
        <v>204</v>
      </c>
      <c r="AB26" t="s">
        <v>92</v>
      </c>
      <c r="AC26" t="s">
        <v>1827</v>
      </c>
    </row>
    <row r="27" spans="1:29" ht="15.75" thickBot="1">
      <c r="A27" t="s">
        <v>1352</v>
      </c>
      <c r="B27" t="str">
        <f t="shared" si="0"/>
        <v>chn</v>
      </c>
      <c r="C27" s="108" t="s">
        <v>37</v>
      </c>
      <c r="D27" s="10" t="s">
        <v>590</v>
      </c>
      <c r="F27" t="e">
        <f t="shared" si="1"/>
        <v>#N/A</v>
      </c>
      <c r="H27" s="10" t="s">
        <v>1318</v>
      </c>
      <c r="I27" t="str">
        <f t="shared" si="2"/>
        <v>cn</v>
      </c>
      <c r="J27" t="s">
        <v>1319</v>
      </c>
      <c r="L27" t="str">
        <f t="shared" si="3"/>
        <v>chn_xr</v>
      </c>
      <c r="N27" t="str">
        <f t="shared" si="4"/>
        <v>cnfiscspfby</v>
      </c>
      <c r="O27" s="10"/>
      <c r="Q27" t="str">
        <f t="shared" si="5"/>
        <v>CNJPBYGDAR Index</v>
      </c>
      <c r="U27" s="113" t="s">
        <v>747</v>
      </c>
      <c r="V27" s="113" t="s">
        <v>748</v>
      </c>
      <c r="W27" s="113" t="s">
        <v>749</v>
      </c>
      <c r="X27" s="113">
        <v>60</v>
      </c>
      <c r="AB27" t="s">
        <v>93</v>
      </c>
      <c r="AC27" t="s">
        <v>1828</v>
      </c>
    </row>
    <row r="28" spans="1:29" ht="15.75" thickBot="1">
      <c r="A28" t="str">
        <f>LOWER(VLOOKUP(C28,$U$3:$X$252,2,FALSE))</f>
        <v>co</v>
      </c>
      <c r="B28" t="str">
        <f t="shared" si="0"/>
        <v>col</v>
      </c>
      <c r="C28" s="108" t="s">
        <v>38</v>
      </c>
      <c r="D28" s="10" t="s">
        <v>591</v>
      </c>
      <c r="F28" t="e">
        <f t="shared" si="1"/>
        <v>#N/A</v>
      </c>
      <c r="H28" s="10" t="s">
        <v>1318</v>
      </c>
      <c r="I28" t="str">
        <f t="shared" si="2"/>
        <v>co</v>
      </c>
      <c r="J28" t="s">
        <v>1319</v>
      </c>
      <c r="L28" t="str">
        <f t="shared" si="3"/>
        <v>col_xr</v>
      </c>
      <c r="N28" t="str">
        <f t="shared" si="4"/>
        <v>cofiscspfby</v>
      </c>
      <c r="O28" s="10"/>
      <c r="Q28" t="str">
        <f t="shared" si="5"/>
        <v>COJPBYGDAR Index</v>
      </c>
      <c r="U28" s="113" t="s">
        <v>750</v>
      </c>
      <c r="V28" s="113" t="s">
        <v>751</v>
      </c>
      <c r="W28" s="113" t="s">
        <v>752</v>
      </c>
      <c r="X28" s="113">
        <v>64</v>
      </c>
      <c r="AB28" t="s">
        <v>99</v>
      </c>
      <c r="AC28" t="s">
        <v>1829</v>
      </c>
    </row>
    <row r="29" spans="1:29" ht="15.75" thickBot="1">
      <c r="A29" t="s">
        <v>1351</v>
      </c>
      <c r="B29" t="str">
        <f t="shared" si="0"/>
        <v>com</v>
      </c>
      <c r="C29" s="108" t="s">
        <v>39</v>
      </c>
      <c r="D29" s="10" t="s">
        <v>592</v>
      </c>
      <c r="F29" t="e">
        <f t="shared" si="1"/>
        <v>#N/A</v>
      </c>
      <c r="H29" s="10" t="s">
        <v>1318</v>
      </c>
      <c r="I29" t="str">
        <f t="shared" si="2"/>
        <v>km</v>
      </c>
      <c r="J29" t="s">
        <v>1319</v>
      </c>
      <c r="L29" t="str">
        <f t="shared" si="3"/>
        <v>com_xr</v>
      </c>
      <c r="N29" t="str">
        <f t="shared" si="4"/>
        <v>kmfiscspfby</v>
      </c>
      <c r="O29" s="10"/>
      <c r="Q29" t="str">
        <f t="shared" si="5"/>
        <v>KMJPBYGDAR Index</v>
      </c>
      <c r="U29" s="113" t="s">
        <v>23</v>
      </c>
      <c r="V29" s="113" t="s">
        <v>753</v>
      </c>
      <c r="W29" s="113" t="s">
        <v>754</v>
      </c>
      <c r="X29" s="113">
        <v>68</v>
      </c>
      <c r="AB29" t="s">
        <v>100</v>
      </c>
      <c r="AC29" t="s">
        <v>1830</v>
      </c>
    </row>
    <row r="30" spans="1:29" ht="15.75" thickBot="1">
      <c r="A30" t="s">
        <v>1350</v>
      </c>
      <c r="B30" t="str">
        <f t="shared" si="0"/>
        <v>cod</v>
      </c>
      <c r="C30" s="108" t="s">
        <v>40</v>
      </c>
      <c r="D30" s="10" t="s">
        <v>1288</v>
      </c>
      <c r="F30" t="e">
        <f t="shared" si="1"/>
        <v>#N/A</v>
      </c>
      <c r="H30" s="10" t="s">
        <v>1318</v>
      </c>
      <c r="I30" t="str">
        <f t="shared" si="2"/>
        <v>cd</v>
      </c>
      <c r="J30" t="s">
        <v>1319</v>
      </c>
      <c r="L30" t="str">
        <f t="shared" si="3"/>
        <v>cod_xr</v>
      </c>
      <c r="N30" t="str">
        <f t="shared" si="4"/>
        <v>cdfiscspfby</v>
      </c>
      <c r="O30" s="10"/>
      <c r="Q30" t="str">
        <f t="shared" si="5"/>
        <v>CDJPBYGDAR Index</v>
      </c>
      <c r="U30" s="113" t="s">
        <v>755</v>
      </c>
      <c r="V30" s="113" t="s">
        <v>756</v>
      </c>
      <c r="W30" s="113" t="s">
        <v>757</v>
      </c>
      <c r="X30" s="113">
        <v>535</v>
      </c>
      <c r="AB30" t="s">
        <v>531</v>
      </c>
      <c r="AC30" t="s">
        <v>1831</v>
      </c>
    </row>
    <row r="31" spans="1:29" ht="15.75" thickBot="1">
      <c r="A31" t="s">
        <v>1349</v>
      </c>
      <c r="B31" t="str">
        <f t="shared" si="0"/>
        <v>cog</v>
      </c>
      <c r="C31" s="108" t="s">
        <v>41</v>
      </c>
      <c r="D31" s="10" t="s">
        <v>593</v>
      </c>
      <c r="F31" t="e">
        <f t="shared" si="1"/>
        <v>#N/A</v>
      </c>
      <c r="H31" s="10" t="s">
        <v>1318</v>
      </c>
      <c r="I31" t="str">
        <f t="shared" si="2"/>
        <v>cg</v>
      </c>
      <c r="J31" t="s">
        <v>1319</v>
      </c>
      <c r="L31" t="str">
        <f t="shared" si="3"/>
        <v>cog_xr</v>
      </c>
      <c r="N31" t="str">
        <f t="shared" si="4"/>
        <v>cgfiscspfby</v>
      </c>
      <c r="O31" s="10"/>
      <c r="Q31" t="str">
        <f t="shared" si="5"/>
        <v>CGJPBYGDAR Index</v>
      </c>
      <c r="U31" s="113" t="s">
        <v>24</v>
      </c>
      <c r="V31" s="113" t="s">
        <v>758</v>
      </c>
      <c r="W31" s="113" t="s">
        <v>759</v>
      </c>
      <c r="X31" s="113">
        <v>70</v>
      </c>
      <c r="AB31" t="s">
        <v>104</v>
      </c>
      <c r="AC31" t="s">
        <v>1832</v>
      </c>
    </row>
    <row r="32" spans="1:29" ht="15.75" thickBot="1">
      <c r="A32" t="str">
        <f>LOWER(VLOOKUP(C32,$U$3:$X$252,2,FALSE))</f>
        <v>cr</v>
      </c>
      <c r="B32" t="str">
        <f t="shared" si="0"/>
        <v>cri</v>
      </c>
      <c r="C32" s="108" t="s">
        <v>42</v>
      </c>
      <c r="D32" s="10" t="s">
        <v>594</v>
      </c>
      <c r="F32" t="e">
        <f t="shared" si="1"/>
        <v>#N/A</v>
      </c>
      <c r="H32" s="10" t="s">
        <v>1318</v>
      </c>
      <c r="I32" t="str">
        <f t="shared" si="2"/>
        <v>cr</v>
      </c>
      <c r="J32" t="s">
        <v>1319</v>
      </c>
      <c r="L32" t="str">
        <f t="shared" si="3"/>
        <v>cri_xr</v>
      </c>
      <c r="N32" t="str">
        <f t="shared" si="4"/>
        <v>crfiscspfby</v>
      </c>
      <c r="O32" s="10"/>
      <c r="Q32" t="str">
        <f t="shared" si="5"/>
        <v>CRJPBYGDAR Index</v>
      </c>
      <c r="U32" s="113" t="s">
        <v>25</v>
      </c>
      <c r="V32" s="113" t="s">
        <v>760</v>
      </c>
      <c r="W32" s="113" t="s">
        <v>761</v>
      </c>
      <c r="X32" s="113">
        <v>72</v>
      </c>
      <c r="AB32" t="s">
        <v>106</v>
      </c>
      <c r="AC32" t="s">
        <v>1833</v>
      </c>
    </row>
    <row r="33" spans="1:29" ht="15.75" thickBot="1">
      <c r="A33" t="s">
        <v>1348</v>
      </c>
      <c r="B33" t="str">
        <f t="shared" si="0"/>
        <v>civ</v>
      </c>
      <c r="C33" s="108" t="s">
        <v>43</v>
      </c>
      <c r="D33" s="10" t="s">
        <v>595</v>
      </c>
      <c r="F33" t="e">
        <f t="shared" si="1"/>
        <v>#N/A</v>
      </c>
      <c r="H33" s="10" t="s">
        <v>1318</v>
      </c>
      <c r="I33" t="str">
        <f t="shared" si="2"/>
        <v>ci</v>
      </c>
      <c r="J33" t="s">
        <v>1319</v>
      </c>
      <c r="L33" t="str">
        <f t="shared" si="3"/>
        <v>civ_xr</v>
      </c>
      <c r="N33" t="str">
        <f t="shared" si="4"/>
        <v>cifiscspfby</v>
      </c>
      <c r="O33" s="10"/>
      <c r="Q33" t="str">
        <f t="shared" si="5"/>
        <v>CIJPBYGDAR Index</v>
      </c>
      <c r="U33" s="113" t="s">
        <v>762</v>
      </c>
      <c r="V33" s="113" t="s">
        <v>763</v>
      </c>
      <c r="W33" s="113" t="s">
        <v>764</v>
      </c>
      <c r="X33" s="113">
        <v>74</v>
      </c>
      <c r="AB33" t="s">
        <v>1315</v>
      </c>
      <c r="AC33" t="s">
        <v>1834</v>
      </c>
    </row>
    <row r="34" spans="1:29" ht="15.75" thickBot="1">
      <c r="A34" t="str">
        <f>LOWER(VLOOKUP(C34,$U$3:$X$252,2,FALSE))</f>
        <v>hr</v>
      </c>
      <c r="B34" t="str">
        <f t="shared" si="0"/>
        <v>hrv</v>
      </c>
      <c r="C34" s="108" t="s">
        <v>44</v>
      </c>
      <c r="D34" s="10" t="s">
        <v>596</v>
      </c>
      <c r="F34" t="e">
        <f t="shared" si="1"/>
        <v>#N/A</v>
      </c>
      <c r="H34" s="10" t="s">
        <v>1318</v>
      </c>
      <c r="I34" t="str">
        <f t="shared" si="2"/>
        <v>hr</v>
      </c>
      <c r="J34" t="s">
        <v>1319</v>
      </c>
      <c r="L34" t="str">
        <f t="shared" si="3"/>
        <v>hrv_xr</v>
      </c>
      <c r="N34" t="str">
        <f t="shared" si="4"/>
        <v>hrfiscspfby</v>
      </c>
      <c r="O34" s="10"/>
      <c r="Q34" t="str">
        <f t="shared" si="5"/>
        <v>HRJPBYGDAR Index</v>
      </c>
      <c r="U34" s="113" t="s">
        <v>26</v>
      </c>
      <c r="V34" s="113" t="s">
        <v>765</v>
      </c>
      <c r="W34" s="113" t="s">
        <v>766</v>
      </c>
      <c r="X34" s="113">
        <v>76</v>
      </c>
      <c r="AB34" t="s">
        <v>110</v>
      </c>
      <c r="AC34" t="s">
        <v>1835</v>
      </c>
    </row>
    <row r="35" spans="1:29" ht="15.75" thickBot="1">
      <c r="A35" t="s">
        <v>1347</v>
      </c>
      <c r="B35" t="str">
        <f t="shared" si="0"/>
        <v>cze</v>
      </c>
      <c r="C35" s="108" t="s">
        <v>45</v>
      </c>
      <c r="D35" s="10" t="s">
        <v>597</v>
      </c>
      <c r="F35" t="str">
        <f t="shared" si="1"/>
        <v>imfm935fitb_pa</v>
      </c>
      <c r="H35" s="10" t="s">
        <v>1318</v>
      </c>
      <c r="I35" t="str">
        <f t="shared" si="2"/>
        <v>cz</v>
      </c>
      <c r="J35" t="s">
        <v>1319</v>
      </c>
      <c r="L35" t="str">
        <f t="shared" si="3"/>
        <v>cze_xr</v>
      </c>
      <c r="N35" t="str">
        <f t="shared" si="4"/>
        <v>czfiscspfby</v>
      </c>
      <c r="O35" s="10"/>
      <c r="Q35" t="str">
        <f t="shared" si="5"/>
        <v>CZJPBYGDAR Index</v>
      </c>
      <c r="U35" s="113" t="s">
        <v>767</v>
      </c>
      <c r="V35" s="113" t="s">
        <v>768</v>
      </c>
      <c r="W35" s="113" t="s">
        <v>769</v>
      </c>
      <c r="X35" s="113">
        <v>86</v>
      </c>
      <c r="AB35" t="s">
        <v>532</v>
      </c>
      <c r="AC35" t="s">
        <v>1836</v>
      </c>
    </row>
    <row r="36" spans="1:29" ht="15.75" thickBot="1">
      <c r="A36" t="str">
        <f>LOWER(VLOOKUP(C36,$U$3:$X$252,2,FALSE))</f>
        <v>dk</v>
      </c>
      <c r="B36" t="str">
        <f t="shared" si="0"/>
        <v>dnk</v>
      </c>
      <c r="C36" s="108" t="s">
        <v>46</v>
      </c>
      <c r="D36" s="10" t="s">
        <v>598</v>
      </c>
      <c r="F36" t="e">
        <f t="shared" si="1"/>
        <v>#N/A</v>
      </c>
      <c r="H36" s="10" t="s">
        <v>1318</v>
      </c>
      <c r="I36" t="str">
        <f t="shared" si="2"/>
        <v>dk</v>
      </c>
      <c r="J36" t="s">
        <v>1319</v>
      </c>
      <c r="L36" t="str">
        <f t="shared" si="3"/>
        <v>dnk_xr</v>
      </c>
      <c r="N36" t="str">
        <f t="shared" si="4"/>
        <v>dkfiscspfby</v>
      </c>
      <c r="O36" s="10"/>
      <c r="Q36" t="str">
        <f t="shared" si="5"/>
        <v>DKJPBYGDAR Index</v>
      </c>
      <c r="U36" s="113" t="s">
        <v>770</v>
      </c>
      <c r="V36" s="113" t="s">
        <v>771</v>
      </c>
      <c r="W36" s="113" t="s">
        <v>772</v>
      </c>
      <c r="X36" s="113">
        <v>96</v>
      </c>
      <c r="AB36" t="s">
        <v>113</v>
      </c>
      <c r="AC36" t="s">
        <v>1837</v>
      </c>
    </row>
    <row r="37" spans="1:29" ht="15.75" thickBot="1">
      <c r="A37" t="str">
        <f>LOWER(VLOOKUP(C37,$U$3:$X$252,2,FALSE))</f>
        <v>dj</v>
      </c>
      <c r="B37" t="str">
        <f t="shared" si="0"/>
        <v>dji</v>
      </c>
      <c r="C37" s="108" t="s">
        <v>47</v>
      </c>
      <c r="D37" s="10" t="s">
        <v>599</v>
      </c>
      <c r="F37" t="e">
        <f t="shared" si="1"/>
        <v>#N/A</v>
      </c>
      <c r="H37" s="10" t="s">
        <v>1318</v>
      </c>
      <c r="I37" t="str">
        <f t="shared" si="2"/>
        <v>dj</v>
      </c>
      <c r="J37" t="s">
        <v>1319</v>
      </c>
      <c r="L37" t="str">
        <f t="shared" si="3"/>
        <v>dji_xr</v>
      </c>
      <c r="N37" t="str">
        <f t="shared" si="4"/>
        <v>djfiscspfby</v>
      </c>
      <c r="O37" s="10"/>
      <c r="Q37" t="str">
        <f t="shared" si="5"/>
        <v>DJJPBYGDAR Index</v>
      </c>
      <c r="U37" s="113" t="s">
        <v>27</v>
      </c>
      <c r="V37" s="113" t="s">
        <v>773</v>
      </c>
      <c r="W37" s="113" t="s">
        <v>774</v>
      </c>
      <c r="X37" s="113">
        <v>100</v>
      </c>
      <c r="AB37" t="s">
        <v>116</v>
      </c>
      <c r="AC37" t="s">
        <v>1838</v>
      </c>
    </row>
    <row r="38" spans="1:29" ht="15.75" thickBot="1">
      <c r="A38" t="str">
        <f>LOWER(VLOOKUP(C38,$U$3:$X$252,2,FALSE))</f>
        <v>dm</v>
      </c>
      <c r="B38" t="str">
        <f t="shared" si="0"/>
        <v>dma</v>
      </c>
      <c r="C38" s="108" t="s">
        <v>48</v>
      </c>
      <c r="D38" s="10" t="s">
        <v>600</v>
      </c>
      <c r="F38" t="str">
        <f t="shared" si="1"/>
        <v>imfm321fitb_pa</v>
      </c>
      <c r="H38" s="10" t="s">
        <v>1318</v>
      </c>
      <c r="I38" t="str">
        <f t="shared" si="2"/>
        <v>dm</v>
      </c>
      <c r="J38" t="s">
        <v>1319</v>
      </c>
      <c r="L38" t="str">
        <f t="shared" si="3"/>
        <v>dma_xr</v>
      </c>
      <c r="N38" t="str">
        <f t="shared" si="4"/>
        <v>dmfiscspfby</v>
      </c>
      <c r="O38" s="10"/>
      <c r="Q38" t="str">
        <f t="shared" si="5"/>
        <v>DMJPBYGDAR Index</v>
      </c>
      <c r="U38" s="113" t="s">
        <v>28</v>
      </c>
      <c r="V38" s="113" t="s">
        <v>775</v>
      </c>
      <c r="W38" s="113" t="s">
        <v>776</v>
      </c>
      <c r="X38" s="113">
        <v>854</v>
      </c>
      <c r="AB38" t="s">
        <v>119</v>
      </c>
      <c r="AC38" t="s">
        <v>1839</v>
      </c>
    </row>
    <row r="39" spans="1:29" ht="15.75" thickBot="1">
      <c r="A39" t="s">
        <v>1346</v>
      </c>
      <c r="B39" t="str">
        <f t="shared" si="0"/>
        <v>dom</v>
      </c>
      <c r="C39" s="108" t="s">
        <v>50</v>
      </c>
      <c r="D39" s="10" t="s">
        <v>601</v>
      </c>
      <c r="F39" t="e">
        <f t="shared" si="1"/>
        <v>#N/A</v>
      </c>
      <c r="H39" s="10" t="s">
        <v>1318</v>
      </c>
      <c r="I39" t="str">
        <f t="shared" si="2"/>
        <v>do</v>
      </c>
      <c r="J39" t="s">
        <v>1319</v>
      </c>
      <c r="L39" t="str">
        <f t="shared" si="3"/>
        <v>dom_xr</v>
      </c>
      <c r="N39" t="str">
        <f t="shared" si="4"/>
        <v>dofiscspfby</v>
      </c>
      <c r="O39" s="10"/>
      <c r="Q39" t="str">
        <f t="shared" si="5"/>
        <v>DOJPBYGDAR Index</v>
      </c>
      <c r="U39" s="113" t="s">
        <v>29</v>
      </c>
      <c r="V39" s="113" t="s">
        <v>777</v>
      </c>
      <c r="W39" s="113" t="s">
        <v>778</v>
      </c>
      <c r="X39" s="113">
        <v>108</v>
      </c>
      <c r="AB39" t="s">
        <v>121</v>
      </c>
      <c r="AC39" t="s">
        <v>1840</v>
      </c>
    </row>
    <row r="40" spans="1:29" ht="15.75" thickBot="1">
      <c r="A40" t="str">
        <f>LOWER(VLOOKUP(C40,$U$3:$X$252,2,FALSE))</f>
        <v>ec</v>
      </c>
      <c r="B40" t="str">
        <f t="shared" si="0"/>
        <v>ecu</v>
      </c>
      <c r="C40" s="108" t="s">
        <v>51</v>
      </c>
      <c r="D40" s="10" t="s">
        <v>602</v>
      </c>
      <c r="F40" t="e">
        <f t="shared" si="1"/>
        <v>#N/A</v>
      </c>
      <c r="H40" s="10" t="s">
        <v>1318</v>
      </c>
      <c r="I40" t="str">
        <f t="shared" si="2"/>
        <v>ec</v>
      </c>
      <c r="J40" t="s">
        <v>1319</v>
      </c>
      <c r="L40" t="str">
        <f t="shared" si="3"/>
        <v>ecu_xr</v>
      </c>
      <c r="N40" t="str">
        <f t="shared" si="4"/>
        <v>ecfiscspfby</v>
      </c>
      <c r="O40" s="10"/>
      <c r="Q40" t="str">
        <f t="shared" si="5"/>
        <v>ECJPBYGDAR Index</v>
      </c>
      <c r="U40" s="113" t="s">
        <v>33</v>
      </c>
      <c r="V40" s="113" t="s">
        <v>779</v>
      </c>
      <c r="W40" s="113" t="s">
        <v>780</v>
      </c>
      <c r="X40" s="113">
        <v>132</v>
      </c>
      <c r="AB40" t="s">
        <v>123</v>
      </c>
      <c r="AC40" t="s">
        <v>1841</v>
      </c>
    </row>
    <row r="41" spans="1:29" ht="15.75" thickBot="1">
      <c r="A41" t="str">
        <f>LOWER(VLOOKUP(C41,$U$3:$X$252,2,FALSE))</f>
        <v>eg</v>
      </c>
      <c r="B41" t="str">
        <f t="shared" si="0"/>
        <v>egy</v>
      </c>
      <c r="C41" s="108" t="s">
        <v>52</v>
      </c>
      <c r="D41" s="10" t="s">
        <v>1289</v>
      </c>
      <c r="F41" t="str">
        <f t="shared" si="1"/>
        <v>imfm469fitb_pa</v>
      </c>
      <c r="H41" s="10" t="s">
        <v>1318</v>
      </c>
      <c r="I41" t="str">
        <f t="shared" si="2"/>
        <v>eg</v>
      </c>
      <c r="J41" t="s">
        <v>1319</v>
      </c>
      <c r="L41" t="str">
        <f t="shared" si="3"/>
        <v>egy_xr</v>
      </c>
      <c r="N41" t="str">
        <f t="shared" si="4"/>
        <v>egfiscspfby</v>
      </c>
      <c r="O41" s="10"/>
      <c r="Q41" t="str">
        <f t="shared" si="5"/>
        <v>EGJPBYGDAR Index</v>
      </c>
      <c r="U41" s="113" t="s">
        <v>527</v>
      </c>
      <c r="V41" s="113" t="s">
        <v>781</v>
      </c>
      <c r="W41" s="113" t="s">
        <v>782</v>
      </c>
      <c r="X41" s="113">
        <v>116</v>
      </c>
      <c r="AB41" t="s">
        <v>126</v>
      </c>
      <c r="AC41" t="s">
        <v>1842</v>
      </c>
    </row>
    <row r="42" spans="1:29" ht="15.75" thickBot="1">
      <c r="A42" t="str">
        <f>LOWER(VLOOKUP(C42,$U$3:$X$252,2,FALSE))</f>
        <v>sv</v>
      </c>
      <c r="B42" t="str">
        <f t="shared" si="0"/>
        <v>slv</v>
      </c>
      <c r="C42" s="108" t="s">
        <v>53</v>
      </c>
      <c r="D42" s="10" t="s">
        <v>603</v>
      </c>
      <c r="F42" t="e">
        <f t="shared" si="1"/>
        <v>#N/A</v>
      </c>
      <c r="H42" s="10" t="s">
        <v>1318</v>
      </c>
      <c r="I42" t="str">
        <f t="shared" si="2"/>
        <v>sv</v>
      </c>
      <c r="J42" t="s">
        <v>1319</v>
      </c>
      <c r="L42" t="str">
        <f t="shared" si="3"/>
        <v>slv_xr</v>
      </c>
      <c r="N42" t="str">
        <f t="shared" si="4"/>
        <v>svfiscspfby</v>
      </c>
      <c r="O42" s="10"/>
      <c r="Q42" t="str">
        <f t="shared" si="5"/>
        <v>SVJPBYGDAR Index</v>
      </c>
      <c r="U42" s="113" t="s">
        <v>31</v>
      </c>
      <c r="V42" s="113" t="s">
        <v>783</v>
      </c>
      <c r="W42" s="113" t="s">
        <v>784</v>
      </c>
      <c r="X42" s="113">
        <v>120</v>
      </c>
      <c r="AB42" t="s">
        <v>129</v>
      </c>
      <c r="AC42" t="s">
        <v>1843</v>
      </c>
    </row>
    <row r="43" spans="1:29" ht="15.75" thickBot="1">
      <c r="A43" t="str">
        <f>LOWER(VLOOKUP(C43,$U$3:$X$252,2,FALSE))</f>
        <v>gq</v>
      </c>
      <c r="B43" t="str">
        <f t="shared" si="0"/>
        <v>gnq</v>
      </c>
      <c r="C43" s="108" t="s">
        <v>54</v>
      </c>
      <c r="D43" s="10" t="s">
        <v>1290</v>
      </c>
      <c r="F43" t="e">
        <f t="shared" si="1"/>
        <v>#N/A</v>
      </c>
      <c r="H43" s="10" t="s">
        <v>1318</v>
      </c>
      <c r="I43" t="str">
        <f t="shared" si="2"/>
        <v>gq</v>
      </c>
      <c r="J43" t="s">
        <v>1319</v>
      </c>
      <c r="L43" t="str">
        <f t="shared" si="3"/>
        <v>gnq_xr</v>
      </c>
      <c r="N43" t="str">
        <f t="shared" si="4"/>
        <v>gqfiscspfby</v>
      </c>
      <c r="O43" s="10"/>
      <c r="Q43" t="str">
        <f t="shared" si="5"/>
        <v>GQJPBYGDAR Index</v>
      </c>
      <c r="U43" s="113" t="s">
        <v>32</v>
      </c>
      <c r="V43" s="113" t="s">
        <v>405</v>
      </c>
      <c r="W43" s="113" t="s">
        <v>785</v>
      </c>
      <c r="X43" s="113">
        <v>124</v>
      </c>
      <c r="AB43" t="s">
        <v>131</v>
      </c>
      <c r="AC43" t="s">
        <v>1844</v>
      </c>
    </row>
    <row r="44" spans="1:29" ht="15.75" thickBot="1">
      <c r="A44" t="str">
        <f>LOWER(VLOOKUP(C44,$U$3:$X$252,2,FALSE))</f>
        <v>er</v>
      </c>
      <c r="B44" t="str">
        <f t="shared" si="0"/>
        <v>eri</v>
      </c>
      <c r="C44" s="108" t="s">
        <v>55</v>
      </c>
      <c r="D44" s="10" t="s">
        <v>604</v>
      </c>
      <c r="F44" t="e">
        <f t="shared" si="1"/>
        <v>#N/A</v>
      </c>
      <c r="H44" s="10" t="s">
        <v>1318</v>
      </c>
      <c r="I44" t="str">
        <f t="shared" si="2"/>
        <v>er</v>
      </c>
      <c r="J44" t="s">
        <v>1319</v>
      </c>
      <c r="L44" t="str">
        <f t="shared" si="3"/>
        <v>eri_xr</v>
      </c>
      <c r="N44" t="str">
        <f t="shared" si="4"/>
        <v>erfiscspfby</v>
      </c>
      <c r="O44" s="10"/>
      <c r="Q44" t="str">
        <f t="shared" si="5"/>
        <v>ERJPBYGDAR Index</v>
      </c>
      <c r="U44" s="113" t="s">
        <v>786</v>
      </c>
      <c r="V44" s="113" t="s">
        <v>787</v>
      </c>
      <c r="W44" s="113" t="s">
        <v>788</v>
      </c>
      <c r="X44" s="113">
        <v>136</v>
      </c>
      <c r="AB44" t="s">
        <v>533</v>
      </c>
      <c r="AC44" t="s">
        <v>1845</v>
      </c>
    </row>
    <row r="45" spans="1:29" ht="15.75" thickBot="1">
      <c r="A45" t="str">
        <f>LOWER(VLOOKUP(C45,$U$3:$X$252,2,FALSE))</f>
        <v>ee</v>
      </c>
      <c r="B45" t="str">
        <f t="shared" si="0"/>
        <v>est</v>
      </c>
      <c r="C45" s="108" t="s">
        <v>56</v>
      </c>
      <c r="D45" s="10" t="s">
        <v>605</v>
      </c>
      <c r="F45" t="e">
        <f t="shared" si="1"/>
        <v>#N/A</v>
      </c>
      <c r="H45" s="10" t="s">
        <v>1318</v>
      </c>
      <c r="I45" t="str">
        <f t="shared" si="2"/>
        <v>ee</v>
      </c>
      <c r="J45" t="s">
        <v>1319</v>
      </c>
      <c r="L45" t="str">
        <f t="shared" si="3"/>
        <v>est_xr</v>
      </c>
      <c r="N45" t="str">
        <f t="shared" si="4"/>
        <v>eefiscspfby</v>
      </c>
      <c r="O45" s="10"/>
      <c r="Q45" t="str">
        <f t="shared" si="5"/>
        <v>EEJPBYGDAR Index</v>
      </c>
      <c r="U45" s="113" t="s">
        <v>34</v>
      </c>
      <c r="V45" s="113" t="s">
        <v>789</v>
      </c>
      <c r="W45" s="113" t="s">
        <v>790</v>
      </c>
      <c r="X45" s="113">
        <v>140</v>
      </c>
      <c r="AB45" t="s">
        <v>135</v>
      </c>
      <c r="AC45" t="s">
        <v>1846</v>
      </c>
    </row>
    <row r="46" spans="1:29" ht="15.75" thickBot="1">
      <c r="A46" t="s">
        <v>1345</v>
      </c>
      <c r="B46" t="str">
        <f t="shared" si="0"/>
        <v>eth</v>
      </c>
      <c r="C46" s="108" t="s">
        <v>57</v>
      </c>
      <c r="D46" s="10" t="s">
        <v>606</v>
      </c>
      <c r="F46" t="e">
        <f t="shared" si="1"/>
        <v>#N/A</v>
      </c>
      <c r="H46" s="10" t="s">
        <v>1318</v>
      </c>
      <c r="I46" t="str">
        <f t="shared" si="2"/>
        <v>et</v>
      </c>
      <c r="J46" t="s">
        <v>1319</v>
      </c>
      <c r="L46" t="str">
        <f t="shared" si="3"/>
        <v>eth_xr</v>
      </c>
      <c r="N46" t="str">
        <f t="shared" si="4"/>
        <v>etfiscspfby</v>
      </c>
      <c r="O46" s="10"/>
      <c r="Q46" t="str">
        <f t="shared" si="5"/>
        <v>ETJPBYGDAR Index</v>
      </c>
      <c r="U46" s="113" t="s">
        <v>35</v>
      </c>
      <c r="V46" s="113" t="s">
        <v>791</v>
      </c>
      <c r="W46" s="113" t="s">
        <v>792</v>
      </c>
      <c r="X46" s="113">
        <v>148</v>
      </c>
      <c r="AB46" t="s">
        <v>136</v>
      </c>
      <c r="AC46" t="s">
        <v>1847</v>
      </c>
    </row>
    <row r="47" spans="1:29" ht="15.75" thickBot="1">
      <c r="A47" t="s">
        <v>1344</v>
      </c>
      <c r="B47" t="str">
        <f t="shared" si="0"/>
        <v>fji</v>
      </c>
      <c r="C47" s="108" t="s">
        <v>58</v>
      </c>
      <c r="D47" s="10" t="s">
        <v>607</v>
      </c>
      <c r="F47" t="e">
        <f t="shared" si="1"/>
        <v>#N/A</v>
      </c>
      <c r="H47" s="10" t="s">
        <v>1318</v>
      </c>
      <c r="I47" t="str">
        <f t="shared" si="2"/>
        <v>fj</v>
      </c>
      <c r="J47" t="s">
        <v>1319</v>
      </c>
      <c r="L47" t="str">
        <f t="shared" si="3"/>
        <v>fji_xr</v>
      </c>
      <c r="N47" t="str">
        <f t="shared" si="4"/>
        <v>fjfiscspfby</v>
      </c>
      <c r="O47" s="10"/>
      <c r="Q47" t="str">
        <f t="shared" si="5"/>
        <v>FJJPBYGDAR Index</v>
      </c>
      <c r="U47" s="113" t="s">
        <v>36</v>
      </c>
      <c r="V47" s="113" t="s">
        <v>793</v>
      </c>
      <c r="W47" s="113" t="s">
        <v>794</v>
      </c>
      <c r="X47" s="113">
        <v>152</v>
      </c>
      <c r="AB47" t="s">
        <v>140</v>
      </c>
      <c r="AC47" t="s">
        <v>1848</v>
      </c>
    </row>
    <row r="48" spans="1:29" ht="15.75" thickBot="1">
      <c r="A48" t="str">
        <f>LOWER(VLOOKUP(C48,$U$3:$X$252,2,FALSE))</f>
        <v>fi</v>
      </c>
      <c r="B48" t="str">
        <f t="shared" si="0"/>
        <v>fin</v>
      </c>
      <c r="C48" s="108" t="s">
        <v>59</v>
      </c>
      <c r="D48" s="10" t="s">
        <v>608</v>
      </c>
      <c r="F48" t="e">
        <f t="shared" si="1"/>
        <v>#N/A</v>
      </c>
      <c r="H48" s="10" t="s">
        <v>1318</v>
      </c>
      <c r="I48" t="str">
        <f t="shared" si="2"/>
        <v>fi</v>
      </c>
      <c r="J48" t="s">
        <v>1319</v>
      </c>
      <c r="L48" t="str">
        <f t="shared" si="3"/>
        <v>fin_xr</v>
      </c>
      <c r="N48" t="str">
        <f t="shared" si="4"/>
        <v>fifiscspfby</v>
      </c>
      <c r="O48" s="10"/>
      <c r="Q48" t="str">
        <f t="shared" si="5"/>
        <v>FIJPBYGDAR Index</v>
      </c>
      <c r="U48" s="113" t="s">
        <v>37</v>
      </c>
      <c r="V48" s="113" t="s">
        <v>795</v>
      </c>
      <c r="W48" s="113" t="s">
        <v>796</v>
      </c>
      <c r="X48" s="113">
        <v>156</v>
      </c>
      <c r="AB48" t="s">
        <v>141</v>
      </c>
      <c r="AC48" t="s">
        <v>1849</v>
      </c>
    </row>
    <row r="49" spans="1:29" ht="15.75" thickBot="1">
      <c r="A49" t="str">
        <f>LOWER(VLOOKUP(C49,$U$3:$X$252,2,FALSE))</f>
        <v>fr</v>
      </c>
      <c r="B49" t="str">
        <f t="shared" si="0"/>
        <v>fra</v>
      </c>
      <c r="C49" s="108" t="s">
        <v>60</v>
      </c>
      <c r="D49" s="10" t="s">
        <v>609</v>
      </c>
      <c r="F49" t="e">
        <f t="shared" si="1"/>
        <v>#N/A</v>
      </c>
      <c r="H49" s="10" t="s">
        <v>1318</v>
      </c>
      <c r="I49" t="str">
        <f t="shared" si="2"/>
        <v>fr</v>
      </c>
      <c r="J49" t="s">
        <v>1319</v>
      </c>
      <c r="L49" t="str">
        <f t="shared" si="3"/>
        <v>fra_xr</v>
      </c>
      <c r="N49" t="str">
        <f t="shared" si="4"/>
        <v>frfiscspfby</v>
      </c>
      <c r="O49" s="10"/>
      <c r="Q49" t="str">
        <f t="shared" si="5"/>
        <v>FRJPBYGDAR Index</v>
      </c>
      <c r="U49" s="113" t="s">
        <v>797</v>
      </c>
      <c r="V49" s="113" t="s">
        <v>798</v>
      </c>
      <c r="W49" s="113" t="s">
        <v>799</v>
      </c>
      <c r="X49" s="113">
        <v>162</v>
      </c>
      <c r="AB49" t="s">
        <v>142</v>
      </c>
      <c r="AC49" t="s">
        <v>1850</v>
      </c>
    </row>
    <row r="50" spans="1:29" ht="15.75" thickBot="1">
      <c r="A50" t="str">
        <f>LOWER(VLOOKUP(C50,$U$3:$X$252,2,FALSE))</f>
        <v>ga</v>
      </c>
      <c r="B50" t="str">
        <f t="shared" si="0"/>
        <v>gab</v>
      </c>
      <c r="C50" s="108" t="s">
        <v>61</v>
      </c>
      <c r="D50" s="10" t="s">
        <v>610</v>
      </c>
      <c r="F50" t="e">
        <f t="shared" si="1"/>
        <v>#N/A</v>
      </c>
      <c r="H50" s="10" t="s">
        <v>1318</v>
      </c>
      <c r="I50" t="str">
        <f t="shared" si="2"/>
        <v>ga</v>
      </c>
      <c r="J50" t="s">
        <v>1319</v>
      </c>
      <c r="L50" t="str">
        <f t="shared" si="3"/>
        <v>gab_xr</v>
      </c>
      <c r="N50" t="str">
        <f t="shared" si="4"/>
        <v>gafiscspfby</v>
      </c>
      <c r="O50" s="10"/>
      <c r="Q50" t="str">
        <f t="shared" si="5"/>
        <v>GAJPBYGDAR Index</v>
      </c>
      <c r="U50" s="113" t="s">
        <v>800</v>
      </c>
      <c r="V50" s="113" t="s">
        <v>801</v>
      </c>
      <c r="W50" s="113" t="s">
        <v>802</v>
      </c>
      <c r="X50" s="113">
        <v>166</v>
      </c>
      <c r="AB50" t="s">
        <v>150</v>
      </c>
      <c r="AC50" t="s">
        <v>1851</v>
      </c>
    </row>
    <row r="51" spans="1:29" ht="15.75" thickBot="1">
      <c r="A51" t="s">
        <v>1343</v>
      </c>
      <c r="B51" t="str">
        <f t="shared" si="0"/>
        <v>gmb</v>
      </c>
      <c r="C51" s="108" t="s">
        <v>62</v>
      </c>
      <c r="D51" s="10" t="s">
        <v>611</v>
      </c>
      <c r="F51" t="e">
        <f t="shared" si="1"/>
        <v>#N/A</v>
      </c>
      <c r="H51" s="10" t="s">
        <v>1318</v>
      </c>
      <c r="I51" t="str">
        <f t="shared" si="2"/>
        <v>gm</v>
      </c>
      <c r="J51" t="s">
        <v>1319</v>
      </c>
      <c r="L51" t="str">
        <f t="shared" si="3"/>
        <v>gmb_xr</v>
      </c>
      <c r="N51" t="str">
        <f t="shared" si="4"/>
        <v>gmfiscspfby</v>
      </c>
      <c r="O51" s="10"/>
      <c r="Q51" t="str">
        <f t="shared" si="5"/>
        <v>GMJPBYGDAR Index</v>
      </c>
      <c r="U51" s="113" t="s">
        <v>38</v>
      </c>
      <c r="V51" s="113" t="s">
        <v>803</v>
      </c>
      <c r="W51" s="113" t="s">
        <v>804</v>
      </c>
      <c r="X51" s="113">
        <v>170</v>
      </c>
      <c r="AB51" t="s">
        <v>151</v>
      </c>
      <c r="AC51" t="s">
        <v>1852</v>
      </c>
    </row>
    <row r="52" spans="1:29" ht="15.75" thickBot="1">
      <c r="A52" t="str">
        <f>LOWER(VLOOKUP(C52,$U$3:$X$252,2,FALSE))</f>
        <v>ge</v>
      </c>
      <c r="B52" t="str">
        <f t="shared" si="0"/>
        <v>geo</v>
      </c>
      <c r="C52" s="108" t="s">
        <v>63</v>
      </c>
      <c r="D52" s="10" t="s">
        <v>612</v>
      </c>
      <c r="F52" t="str">
        <f t="shared" si="1"/>
        <v>imfm915fitb_pa</v>
      </c>
      <c r="H52" s="10" t="s">
        <v>1318</v>
      </c>
      <c r="I52" t="str">
        <f t="shared" si="2"/>
        <v>ge</v>
      </c>
      <c r="J52" t="s">
        <v>1319</v>
      </c>
      <c r="L52" t="str">
        <f t="shared" si="3"/>
        <v>geo_xr</v>
      </c>
      <c r="N52" t="str">
        <f t="shared" si="4"/>
        <v>gefiscspfby</v>
      </c>
      <c r="O52" s="10"/>
      <c r="Q52" t="str">
        <f t="shared" si="5"/>
        <v>GEJPBYGDAR Index</v>
      </c>
      <c r="U52" s="113" t="s">
        <v>39</v>
      </c>
      <c r="V52" s="113" t="s">
        <v>805</v>
      </c>
      <c r="W52" s="113" t="s">
        <v>806</v>
      </c>
      <c r="X52" s="113">
        <v>174</v>
      </c>
      <c r="AB52" t="s">
        <v>535</v>
      </c>
      <c r="AC52" t="s">
        <v>1853</v>
      </c>
    </row>
    <row r="53" spans="1:29" ht="15.75" thickBot="1">
      <c r="A53" t="str">
        <f>LOWER(VLOOKUP(C53,$U$3:$X$252,2,FALSE))</f>
        <v>de</v>
      </c>
      <c r="B53" t="str">
        <f t="shared" si="0"/>
        <v>deu</v>
      </c>
      <c r="C53" s="108" t="s">
        <v>64</v>
      </c>
      <c r="D53" s="10" t="s">
        <v>613</v>
      </c>
      <c r="F53" t="e">
        <f t="shared" si="1"/>
        <v>#N/A</v>
      </c>
      <c r="H53" s="10" t="s">
        <v>1318</v>
      </c>
      <c r="I53" t="str">
        <f t="shared" si="2"/>
        <v>de</v>
      </c>
      <c r="J53" t="s">
        <v>1319</v>
      </c>
      <c r="L53" t="str">
        <f t="shared" si="3"/>
        <v>deu_xr</v>
      </c>
      <c r="N53" t="str">
        <f t="shared" si="4"/>
        <v>defiscspfby</v>
      </c>
      <c r="O53" s="10"/>
      <c r="Q53" t="str">
        <f t="shared" si="5"/>
        <v>DEJPBYGDAR Index</v>
      </c>
      <c r="U53" s="113" t="s">
        <v>40</v>
      </c>
      <c r="V53" s="113" t="s">
        <v>807</v>
      </c>
      <c r="W53" s="113" t="s">
        <v>808</v>
      </c>
      <c r="X53" s="113">
        <v>180</v>
      </c>
      <c r="AB53" t="s">
        <v>157</v>
      </c>
      <c r="AC53" t="s">
        <v>1854</v>
      </c>
    </row>
    <row r="54" spans="1:29" ht="15.75" thickBot="1">
      <c r="A54" t="str">
        <f>LOWER(VLOOKUP(C54,$U$3:$X$252,2,FALSE))</f>
        <v>gh</v>
      </c>
      <c r="B54" t="str">
        <f t="shared" si="0"/>
        <v>gha</v>
      </c>
      <c r="C54" s="108" t="s">
        <v>65</v>
      </c>
      <c r="D54" s="10" t="s">
        <v>1291</v>
      </c>
      <c r="F54" t="str">
        <f t="shared" si="1"/>
        <v>imfm652fitb_pa</v>
      </c>
      <c r="H54" s="10" t="s">
        <v>1318</v>
      </c>
      <c r="I54" t="str">
        <f t="shared" si="2"/>
        <v>gh</v>
      </c>
      <c r="J54" t="s">
        <v>1319</v>
      </c>
      <c r="L54" t="str">
        <f t="shared" si="3"/>
        <v>gha_xr</v>
      </c>
      <c r="N54" t="str">
        <f t="shared" si="4"/>
        <v>ghfiscspfby</v>
      </c>
      <c r="O54" s="10"/>
      <c r="Q54" t="str">
        <f t="shared" si="5"/>
        <v>GHJPBYGDAR Index</v>
      </c>
      <c r="U54" s="113" t="s">
        <v>41</v>
      </c>
      <c r="V54" s="113" t="s">
        <v>809</v>
      </c>
      <c r="W54" s="113" t="s">
        <v>810</v>
      </c>
      <c r="X54" s="113">
        <v>178</v>
      </c>
      <c r="AB54" t="s">
        <v>161</v>
      </c>
      <c r="AC54" t="s">
        <v>1855</v>
      </c>
    </row>
    <row r="55" spans="1:29" ht="15.75" thickBot="1">
      <c r="A55" t="str">
        <f>LOWER(VLOOKUP(C55,$U$3:$X$252,2,FALSE))</f>
        <v>gr</v>
      </c>
      <c r="B55" t="str">
        <f t="shared" si="0"/>
        <v>grc</v>
      </c>
      <c r="C55" s="108" t="s">
        <v>66</v>
      </c>
      <c r="D55" s="10" t="s">
        <v>614</v>
      </c>
      <c r="F55" t="str">
        <f t="shared" si="1"/>
        <v>imfm174fitb_pa</v>
      </c>
      <c r="H55" s="10" t="s">
        <v>1318</v>
      </c>
      <c r="I55" t="str">
        <f t="shared" si="2"/>
        <v>gr</v>
      </c>
      <c r="J55" t="s">
        <v>1319</v>
      </c>
      <c r="L55" t="str">
        <f t="shared" si="3"/>
        <v>grc_xr</v>
      </c>
      <c r="N55" t="str">
        <f t="shared" si="4"/>
        <v>grfiscspfby</v>
      </c>
      <c r="O55" s="10"/>
      <c r="Q55" t="str">
        <f t="shared" si="5"/>
        <v>GRJPBYGDAR Index</v>
      </c>
      <c r="U55" s="113" t="s">
        <v>811</v>
      </c>
      <c r="V55" s="113" t="s">
        <v>812</v>
      </c>
      <c r="W55" s="113" t="s">
        <v>813</v>
      </c>
      <c r="X55" s="113">
        <v>184</v>
      </c>
      <c r="AB55" t="s">
        <v>162</v>
      </c>
      <c r="AC55" t="s">
        <v>1856</v>
      </c>
    </row>
    <row r="56" spans="1:29" ht="15.75" thickBot="1">
      <c r="A56" t="str">
        <f>LOWER(VLOOKUP(C56,$U$3:$X$252,2,FALSE))</f>
        <v>gd</v>
      </c>
      <c r="B56" t="str">
        <f t="shared" si="0"/>
        <v>grd</v>
      </c>
      <c r="C56" s="108" t="s">
        <v>67</v>
      </c>
      <c r="D56" s="10" t="s">
        <v>615</v>
      </c>
      <c r="F56" t="str">
        <f t="shared" si="1"/>
        <v>imfm328fitb_pa</v>
      </c>
      <c r="H56" s="10" t="s">
        <v>1318</v>
      </c>
      <c r="I56" t="str">
        <f t="shared" si="2"/>
        <v>gd</v>
      </c>
      <c r="J56" t="s">
        <v>1319</v>
      </c>
      <c r="L56" t="str">
        <f t="shared" si="3"/>
        <v>grd_xr</v>
      </c>
      <c r="N56" t="str">
        <f t="shared" si="4"/>
        <v>gdfiscspfby</v>
      </c>
      <c r="O56" s="10"/>
      <c r="Q56" t="str">
        <f t="shared" si="5"/>
        <v>GDJPBYGDAR Index</v>
      </c>
      <c r="U56" s="113" t="s">
        <v>42</v>
      </c>
      <c r="V56" s="113" t="s">
        <v>814</v>
      </c>
      <c r="W56" s="113" t="s">
        <v>815</v>
      </c>
      <c r="X56" s="113">
        <v>188</v>
      </c>
      <c r="AB56" t="s">
        <v>164</v>
      </c>
      <c r="AC56" t="s">
        <v>1857</v>
      </c>
    </row>
    <row r="57" spans="1:29" ht="15.75" thickBot="1">
      <c r="A57" t="str">
        <f>LOWER(VLOOKUP(C57,$U$3:$X$252,2,FALSE))</f>
        <v>gt</v>
      </c>
      <c r="B57" t="str">
        <f t="shared" si="0"/>
        <v>gtm</v>
      </c>
      <c r="C57" s="108" t="s">
        <v>68</v>
      </c>
      <c r="D57" s="10" t="s">
        <v>616</v>
      </c>
      <c r="F57" t="e">
        <f t="shared" si="1"/>
        <v>#N/A</v>
      </c>
      <c r="H57" s="10" t="s">
        <v>1318</v>
      </c>
      <c r="I57" t="str">
        <f t="shared" si="2"/>
        <v>gt</v>
      </c>
      <c r="J57" t="s">
        <v>1319</v>
      </c>
      <c r="L57" t="str">
        <f t="shared" si="3"/>
        <v>gtm_xr</v>
      </c>
      <c r="N57" t="str">
        <f t="shared" si="4"/>
        <v>gtfiscspfby</v>
      </c>
      <c r="O57" s="10"/>
      <c r="Q57" t="str">
        <f t="shared" si="5"/>
        <v>GTJPBYGDAR Index</v>
      </c>
      <c r="U57" s="113" t="s">
        <v>44</v>
      </c>
      <c r="V57" s="113" t="s">
        <v>816</v>
      </c>
      <c r="W57" s="113" t="s">
        <v>817</v>
      </c>
      <c r="X57" s="113">
        <v>191</v>
      </c>
      <c r="AB57" t="s">
        <v>166</v>
      </c>
      <c r="AC57" t="s">
        <v>1858</v>
      </c>
    </row>
    <row r="58" spans="1:29" ht="15.75" thickBot="1">
      <c r="A58" t="str">
        <f>LOWER(VLOOKUP(C58,$U$3:$X$252,2,FALSE))</f>
        <v>gn</v>
      </c>
      <c r="B58" t="str">
        <f t="shared" si="0"/>
        <v>gin</v>
      </c>
      <c r="C58" s="108" t="s">
        <v>69</v>
      </c>
      <c r="D58" s="10" t="s">
        <v>617</v>
      </c>
      <c r="F58" t="e">
        <f t="shared" si="1"/>
        <v>#N/A</v>
      </c>
      <c r="H58" s="10" t="s">
        <v>1318</v>
      </c>
      <c r="I58" t="str">
        <f t="shared" si="2"/>
        <v>gn</v>
      </c>
      <c r="J58" t="s">
        <v>1319</v>
      </c>
      <c r="L58" t="str">
        <f t="shared" si="3"/>
        <v>gin_xr</v>
      </c>
      <c r="N58" t="str">
        <f t="shared" si="4"/>
        <v>gnfiscspfby</v>
      </c>
      <c r="O58" s="10"/>
      <c r="Q58" t="str">
        <f t="shared" si="5"/>
        <v>GNJPBYGDAR Index</v>
      </c>
      <c r="U58" s="113" t="s">
        <v>818</v>
      </c>
      <c r="V58" s="113" t="s">
        <v>819</v>
      </c>
      <c r="W58" s="113" t="s">
        <v>820</v>
      </c>
      <c r="X58" s="113">
        <v>192</v>
      </c>
    </row>
    <row r="59" spans="1:29" ht="15.75" thickBot="1">
      <c r="A59" t="str">
        <f>LOWER(VLOOKUP(C59,$U$3:$X$252,2,FALSE))</f>
        <v>gw</v>
      </c>
      <c r="B59" t="str">
        <f t="shared" si="0"/>
        <v>gnb</v>
      </c>
      <c r="C59" s="108" t="s">
        <v>70</v>
      </c>
      <c r="D59" s="10" t="s">
        <v>1292</v>
      </c>
      <c r="F59" t="e">
        <f t="shared" si="1"/>
        <v>#N/A</v>
      </c>
      <c r="H59" s="10" t="s">
        <v>1318</v>
      </c>
      <c r="I59" t="str">
        <f t="shared" si="2"/>
        <v>gw</v>
      </c>
      <c r="J59" t="s">
        <v>1319</v>
      </c>
      <c r="L59" t="str">
        <f t="shared" si="3"/>
        <v>gnb_xr</v>
      </c>
      <c r="N59" t="str">
        <f t="shared" si="4"/>
        <v>gwfiscspfby</v>
      </c>
      <c r="O59" s="10"/>
      <c r="Q59" t="str">
        <f t="shared" si="5"/>
        <v>GWJPBYGDAR Index</v>
      </c>
      <c r="U59" s="113" t="s">
        <v>821</v>
      </c>
      <c r="V59" s="113" t="s">
        <v>822</v>
      </c>
      <c r="W59" s="113" t="s">
        <v>823</v>
      </c>
      <c r="X59" s="113">
        <v>531</v>
      </c>
    </row>
    <row r="60" spans="1:29" ht="15.75" thickBot="1">
      <c r="A60" t="s">
        <v>1342</v>
      </c>
      <c r="B60" t="str">
        <f t="shared" si="0"/>
        <v>guy</v>
      </c>
      <c r="C60" s="108" t="s">
        <v>71</v>
      </c>
      <c r="D60" s="10" t="s">
        <v>618</v>
      </c>
      <c r="F60" t="e">
        <f t="shared" si="1"/>
        <v>#N/A</v>
      </c>
      <c r="H60" s="10" t="s">
        <v>1318</v>
      </c>
      <c r="I60" t="str">
        <f t="shared" si="2"/>
        <v>gy</v>
      </c>
      <c r="J60" t="s">
        <v>1319</v>
      </c>
      <c r="L60" t="str">
        <f t="shared" si="3"/>
        <v>guy_xr</v>
      </c>
      <c r="N60" t="str">
        <f t="shared" si="4"/>
        <v>gyfiscspfby</v>
      </c>
      <c r="O60" s="10"/>
      <c r="Q60" t="str">
        <f t="shared" si="5"/>
        <v>GYJPBYGDAR Index</v>
      </c>
      <c r="U60" s="113" t="s">
        <v>824</v>
      </c>
      <c r="V60" s="113" t="s">
        <v>825</v>
      </c>
      <c r="W60" s="113" t="s">
        <v>826</v>
      </c>
      <c r="X60" s="113">
        <v>196</v>
      </c>
    </row>
    <row r="61" spans="1:29" ht="15.75" thickBot="1">
      <c r="A61" t="s">
        <v>1341</v>
      </c>
      <c r="B61" t="str">
        <f t="shared" si="0"/>
        <v>hti</v>
      </c>
      <c r="C61" s="108" t="s">
        <v>72</v>
      </c>
      <c r="D61" s="10" t="s">
        <v>619</v>
      </c>
      <c r="F61" t="e">
        <f t="shared" si="1"/>
        <v>#N/A</v>
      </c>
      <c r="H61" s="10" t="s">
        <v>1318</v>
      </c>
      <c r="I61" t="str">
        <f t="shared" si="2"/>
        <v>ht</v>
      </c>
      <c r="J61" t="s">
        <v>1319</v>
      </c>
      <c r="L61" t="str">
        <f t="shared" si="3"/>
        <v>hti_xr</v>
      </c>
      <c r="N61" t="str">
        <f t="shared" si="4"/>
        <v>htfiscspfby</v>
      </c>
      <c r="O61" s="10"/>
      <c r="Q61" t="str">
        <f t="shared" si="5"/>
        <v>HTJPBYGDAR Index</v>
      </c>
      <c r="U61" s="113" t="s">
        <v>45</v>
      </c>
      <c r="V61" s="113" t="s">
        <v>827</v>
      </c>
      <c r="W61" s="113" t="s">
        <v>828</v>
      </c>
      <c r="X61" s="113">
        <v>203</v>
      </c>
    </row>
    <row r="62" spans="1:29" ht="15.75" thickBot="1">
      <c r="A62" t="s">
        <v>1340</v>
      </c>
      <c r="B62" t="str">
        <f t="shared" si="0"/>
        <v>hnd</v>
      </c>
      <c r="C62" s="108" t="s">
        <v>73</v>
      </c>
      <c r="D62" s="10" t="s">
        <v>620</v>
      </c>
      <c r="F62" t="e">
        <f t="shared" si="1"/>
        <v>#N/A</v>
      </c>
      <c r="H62" s="10" t="s">
        <v>1318</v>
      </c>
      <c r="I62" t="str">
        <f t="shared" si="2"/>
        <v>hn</v>
      </c>
      <c r="J62" t="s">
        <v>1319</v>
      </c>
      <c r="L62" t="str">
        <f t="shared" si="3"/>
        <v>hnd_xr</v>
      </c>
      <c r="N62" t="str">
        <f t="shared" si="4"/>
        <v>hnfiscspfby</v>
      </c>
      <c r="O62" s="10"/>
      <c r="Q62" t="str">
        <f t="shared" si="5"/>
        <v>HNJPBYGDAR Index</v>
      </c>
      <c r="U62" s="113" t="s">
        <v>43</v>
      </c>
      <c r="V62" s="113" t="s">
        <v>829</v>
      </c>
      <c r="W62" s="113" t="s">
        <v>830</v>
      </c>
      <c r="X62" s="113">
        <v>384</v>
      </c>
    </row>
    <row r="63" spans="1:29" ht="15.75" thickBot="1">
      <c r="A63" t="str">
        <f>LOWER(VLOOKUP(C63,$U$3:$X$252,2,FALSE))</f>
        <v>hu</v>
      </c>
      <c r="B63" t="str">
        <f t="shared" si="0"/>
        <v>hun</v>
      </c>
      <c r="C63" s="108" t="s">
        <v>74</v>
      </c>
      <c r="D63" s="10" t="s">
        <v>621</v>
      </c>
      <c r="F63" t="str">
        <f t="shared" si="1"/>
        <v>imfm944fitb_pa</v>
      </c>
      <c r="H63" s="10" t="s">
        <v>1318</v>
      </c>
      <c r="I63" t="str">
        <f t="shared" si="2"/>
        <v>hu</v>
      </c>
      <c r="J63" t="s">
        <v>1319</v>
      </c>
      <c r="L63" t="str">
        <f t="shared" si="3"/>
        <v>hun_xr</v>
      </c>
      <c r="N63" t="str">
        <f t="shared" si="4"/>
        <v>hufiscspfby</v>
      </c>
      <c r="O63" s="10"/>
      <c r="Q63" t="str">
        <f t="shared" si="5"/>
        <v>HUJPBYGDAR Index</v>
      </c>
      <c r="U63" s="113" t="s">
        <v>46</v>
      </c>
      <c r="V63" s="113" t="s">
        <v>831</v>
      </c>
      <c r="W63" s="113" t="s">
        <v>832</v>
      </c>
      <c r="X63" s="113">
        <v>208</v>
      </c>
    </row>
    <row r="64" spans="1:29" ht="15.75" thickBot="1">
      <c r="A64" t="str">
        <f>LOWER(VLOOKUP(C64,$U$3:$X$252,2,FALSE))</f>
        <v>is</v>
      </c>
      <c r="B64" t="str">
        <f t="shared" si="0"/>
        <v>isl</v>
      </c>
      <c r="C64" s="108" t="s">
        <v>75</v>
      </c>
      <c r="D64" s="10" t="s">
        <v>1293</v>
      </c>
      <c r="F64" t="str">
        <f t="shared" si="1"/>
        <v>imfm176fitb_pa</v>
      </c>
      <c r="H64" s="10" t="s">
        <v>1318</v>
      </c>
      <c r="I64" t="str">
        <f t="shared" si="2"/>
        <v>is</v>
      </c>
      <c r="J64" t="s">
        <v>1319</v>
      </c>
      <c r="L64" t="str">
        <f t="shared" si="3"/>
        <v>isl_xr</v>
      </c>
      <c r="N64" t="str">
        <f t="shared" si="4"/>
        <v>isfiscspfby</v>
      </c>
      <c r="O64" s="10"/>
      <c r="Q64" t="str">
        <f t="shared" si="5"/>
        <v>ISJPBYGDAR Index</v>
      </c>
      <c r="U64" s="113" t="s">
        <v>47</v>
      </c>
      <c r="V64" s="113" t="s">
        <v>833</v>
      </c>
      <c r="W64" s="113" t="s">
        <v>834</v>
      </c>
      <c r="X64" s="113">
        <v>262</v>
      </c>
    </row>
    <row r="65" spans="1:24" ht="15.75" thickBot="1">
      <c r="A65" t="str">
        <f>LOWER(VLOOKUP(C65,$U$3:$X$252,2,FALSE))</f>
        <v>in</v>
      </c>
      <c r="B65" t="str">
        <f t="shared" si="0"/>
        <v>ind</v>
      </c>
      <c r="C65" s="108" t="s">
        <v>76</v>
      </c>
      <c r="D65" s="10" t="s">
        <v>622</v>
      </c>
      <c r="F65" t="e">
        <f t="shared" si="1"/>
        <v>#N/A</v>
      </c>
      <c r="H65" s="10" t="s">
        <v>1318</v>
      </c>
      <c r="I65" t="str">
        <f t="shared" si="2"/>
        <v>in</v>
      </c>
      <c r="J65" t="s">
        <v>1319</v>
      </c>
      <c r="L65" t="str">
        <f t="shared" si="3"/>
        <v>ind_xr</v>
      </c>
      <c r="N65" t="str">
        <f t="shared" si="4"/>
        <v>infiscspfby</v>
      </c>
      <c r="O65" s="10"/>
      <c r="Q65" t="str">
        <f t="shared" si="5"/>
        <v>INJPBYGDAR Index</v>
      </c>
      <c r="U65" s="113" t="s">
        <v>48</v>
      </c>
      <c r="V65" s="113" t="s">
        <v>835</v>
      </c>
      <c r="W65" s="113" t="s">
        <v>836</v>
      </c>
      <c r="X65" s="113">
        <v>212</v>
      </c>
    </row>
    <row r="66" spans="1:24" ht="15.75" thickBot="1">
      <c r="A66" t="str">
        <f>LOWER(VLOOKUP(C66,$U$3:$X$252,2,FALSE))</f>
        <v>id</v>
      </c>
      <c r="B66" t="str">
        <f t="shared" si="0"/>
        <v>idn</v>
      </c>
      <c r="C66" s="108" t="s">
        <v>77</v>
      </c>
      <c r="D66" s="10" t="s">
        <v>1294</v>
      </c>
      <c r="F66" t="e">
        <f t="shared" si="1"/>
        <v>#N/A</v>
      </c>
      <c r="H66" s="10" t="s">
        <v>1318</v>
      </c>
      <c r="I66" t="str">
        <f t="shared" si="2"/>
        <v>id</v>
      </c>
      <c r="J66" t="s">
        <v>1319</v>
      </c>
      <c r="L66" t="str">
        <f t="shared" si="3"/>
        <v>idn_xr</v>
      </c>
      <c r="N66" t="str">
        <f t="shared" si="4"/>
        <v>idfiscspfby</v>
      </c>
      <c r="O66" s="10"/>
      <c r="Q66" t="str">
        <f t="shared" si="5"/>
        <v>IDJPBYGDAR Index</v>
      </c>
      <c r="U66" s="113" t="s">
        <v>50</v>
      </c>
      <c r="V66" s="113" t="s">
        <v>837</v>
      </c>
      <c r="W66" s="113" t="s">
        <v>838</v>
      </c>
      <c r="X66" s="113">
        <v>214</v>
      </c>
    </row>
    <row r="67" spans="1:24" ht="15.75" thickBot="1">
      <c r="A67" t="s">
        <v>1339</v>
      </c>
      <c r="B67" t="str">
        <f t="shared" si="0"/>
        <v>irn</v>
      </c>
      <c r="C67" s="108" t="s">
        <v>78</v>
      </c>
      <c r="D67" s="10" t="s">
        <v>623</v>
      </c>
      <c r="F67" t="e">
        <f t="shared" si="1"/>
        <v>#N/A</v>
      </c>
      <c r="H67" s="10" t="s">
        <v>1318</v>
      </c>
      <c r="I67" t="str">
        <f t="shared" si="2"/>
        <v>ir</v>
      </c>
      <c r="J67" t="s">
        <v>1319</v>
      </c>
      <c r="L67" t="str">
        <f t="shared" si="3"/>
        <v>irn_xr</v>
      </c>
      <c r="N67" t="str">
        <f t="shared" si="4"/>
        <v>irfiscspfby</v>
      </c>
      <c r="O67" s="10"/>
      <c r="Q67" t="str">
        <f t="shared" si="5"/>
        <v>IRJPBYGDAR Index</v>
      </c>
      <c r="U67" s="113" t="s">
        <v>51</v>
      </c>
      <c r="V67" s="113" t="s">
        <v>839</v>
      </c>
      <c r="W67" s="113" t="s">
        <v>840</v>
      </c>
      <c r="X67" s="113">
        <v>218</v>
      </c>
    </row>
    <row r="68" spans="1:24" ht="15.75" thickBot="1">
      <c r="A68" t="str">
        <f>LOWER(VLOOKUP(C68,$U$3:$X$252,2,FALSE))</f>
        <v>ie</v>
      </c>
      <c r="B68" t="str">
        <f t="shared" ref="B68:B131" si="6">LOWER(VLOOKUP(C68,$U$3:$X$252,3,FALSE))</f>
        <v>irl</v>
      </c>
      <c r="C68" s="108" t="s">
        <v>79</v>
      </c>
      <c r="D68" s="10" t="s">
        <v>624</v>
      </c>
      <c r="F68" t="e">
        <f t="shared" ref="F68:F131" si="7">VLOOKUP(C68,$AB$3:$AC$57,2,FALSE)</f>
        <v>#N/A</v>
      </c>
      <c r="H68" s="10" t="s">
        <v>1318</v>
      </c>
      <c r="I68" t="str">
        <f t="shared" ref="I68:I131" si="8">A68</f>
        <v>ie</v>
      </c>
      <c r="J68" t="s">
        <v>1319</v>
      </c>
      <c r="L68" t="str">
        <f t="shared" ref="L68:L131" si="9">B68&amp;"_xr"</f>
        <v>irl_xr</v>
      </c>
      <c r="N68" t="str">
        <f t="shared" ref="N68:N131" si="10">_xlfn.CONCAT(I68,$N$1)</f>
        <v>iefiscspfby</v>
      </c>
      <c r="O68" s="10"/>
      <c r="Q68" t="str">
        <f t="shared" ref="Q68:Q131" si="11">UPPER(I68)&amp;$Q$1</f>
        <v>IEJPBYGDAR Index</v>
      </c>
      <c r="U68" s="113" t="s">
        <v>52</v>
      </c>
      <c r="V68" s="113" t="s">
        <v>841</v>
      </c>
      <c r="W68" s="113" t="s">
        <v>842</v>
      </c>
      <c r="X68" s="113">
        <v>818</v>
      </c>
    </row>
    <row r="69" spans="1:24" ht="15.75" thickBot="1">
      <c r="A69" t="str">
        <f>LOWER(VLOOKUP(C69,$U$3:$X$252,2,FALSE))</f>
        <v>il</v>
      </c>
      <c r="B69" t="str">
        <f t="shared" si="6"/>
        <v>isr</v>
      </c>
      <c r="C69" s="108" t="s">
        <v>80</v>
      </c>
      <c r="D69" s="10" t="s">
        <v>1295</v>
      </c>
      <c r="F69" t="str">
        <f t="shared" si="7"/>
        <v>imfm436fitb_pa</v>
      </c>
      <c r="H69" s="10" t="s">
        <v>1318</v>
      </c>
      <c r="I69" t="str">
        <f t="shared" si="8"/>
        <v>il</v>
      </c>
      <c r="J69" t="s">
        <v>1319</v>
      </c>
      <c r="L69" t="str">
        <f t="shared" si="9"/>
        <v>isr_xr</v>
      </c>
      <c r="N69" t="str">
        <f t="shared" si="10"/>
        <v>ilfiscspfby</v>
      </c>
      <c r="O69" s="10"/>
      <c r="Q69" t="str">
        <f t="shared" si="11"/>
        <v>ILJPBYGDAR Index</v>
      </c>
      <c r="U69" s="113" t="s">
        <v>53</v>
      </c>
      <c r="V69" s="113" t="s">
        <v>843</v>
      </c>
      <c r="W69" s="113" t="s">
        <v>844</v>
      </c>
      <c r="X69" s="113">
        <v>222</v>
      </c>
    </row>
    <row r="70" spans="1:24" ht="15.75" thickBot="1">
      <c r="A70" t="str">
        <f>LOWER(VLOOKUP(C70,$U$3:$X$252,2,FALSE))</f>
        <v>it</v>
      </c>
      <c r="B70" t="str">
        <f t="shared" si="6"/>
        <v>ita</v>
      </c>
      <c r="C70" s="108" t="s">
        <v>81</v>
      </c>
      <c r="D70" s="10" t="s">
        <v>625</v>
      </c>
      <c r="F70" t="str">
        <f t="shared" si="7"/>
        <v>imfm136fitb_pa</v>
      </c>
      <c r="H70" s="10" t="s">
        <v>1318</v>
      </c>
      <c r="I70" t="str">
        <f t="shared" si="8"/>
        <v>it</v>
      </c>
      <c r="J70" t="s">
        <v>1319</v>
      </c>
      <c r="L70" t="str">
        <f t="shared" si="9"/>
        <v>ita_xr</v>
      </c>
      <c r="N70" t="str">
        <f t="shared" si="10"/>
        <v>itfiscspfby</v>
      </c>
      <c r="O70" s="10"/>
      <c r="Q70" t="str">
        <f t="shared" si="11"/>
        <v>ITJPBYGDAR Index</v>
      </c>
      <c r="U70" s="113" t="s">
        <v>54</v>
      </c>
      <c r="V70" s="113" t="s">
        <v>845</v>
      </c>
      <c r="W70" s="113" t="s">
        <v>846</v>
      </c>
      <c r="X70" s="113">
        <v>226</v>
      </c>
    </row>
    <row r="71" spans="1:24" ht="15.75" thickBot="1">
      <c r="A71" t="str">
        <f>LOWER(VLOOKUP(C71,$U$3:$X$252,2,FALSE))</f>
        <v>jm</v>
      </c>
      <c r="B71" t="str">
        <f t="shared" si="6"/>
        <v>jam</v>
      </c>
      <c r="C71" s="108" t="s">
        <v>82</v>
      </c>
      <c r="D71" s="10" t="s">
        <v>1296</v>
      </c>
      <c r="F71" t="str">
        <f t="shared" si="7"/>
        <v>imfm343fitb_pa</v>
      </c>
      <c r="H71" s="10" t="s">
        <v>1318</v>
      </c>
      <c r="I71" t="str">
        <f t="shared" si="8"/>
        <v>jm</v>
      </c>
      <c r="J71" t="s">
        <v>1319</v>
      </c>
      <c r="L71" t="str">
        <f t="shared" si="9"/>
        <v>jam_xr</v>
      </c>
      <c r="N71" t="str">
        <f t="shared" si="10"/>
        <v>jmfiscspfby</v>
      </c>
      <c r="O71" s="10"/>
      <c r="Q71" t="str">
        <f t="shared" si="11"/>
        <v>JMJPBYGDAR Index</v>
      </c>
      <c r="U71" s="113" t="s">
        <v>55</v>
      </c>
      <c r="V71" s="113" t="s">
        <v>847</v>
      </c>
      <c r="W71" s="113" t="s">
        <v>848</v>
      </c>
      <c r="X71" s="113">
        <v>232</v>
      </c>
    </row>
    <row r="72" spans="1:24" ht="15.75" thickBot="1">
      <c r="A72" t="str">
        <f>LOWER(VLOOKUP(C72,$U$3:$X$252,2,FALSE))</f>
        <v>jp</v>
      </c>
      <c r="B72" t="str">
        <f t="shared" si="6"/>
        <v>jpn</v>
      </c>
      <c r="C72" s="108" t="s">
        <v>83</v>
      </c>
      <c r="D72" s="10" t="s">
        <v>626</v>
      </c>
      <c r="F72" t="e">
        <f t="shared" si="7"/>
        <v>#N/A</v>
      </c>
      <c r="H72" s="10" t="s">
        <v>1318</v>
      </c>
      <c r="I72" t="str">
        <f t="shared" si="8"/>
        <v>jp</v>
      </c>
      <c r="J72" t="s">
        <v>1319</v>
      </c>
      <c r="L72" t="str">
        <f t="shared" si="9"/>
        <v>jpn_xr</v>
      </c>
      <c r="N72" t="str">
        <f t="shared" si="10"/>
        <v>jpfiscspfby</v>
      </c>
      <c r="O72" s="10"/>
      <c r="Q72" t="str">
        <f t="shared" si="11"/>
        <v>JPJPBYGDAR Index</v>
      </c>
      <c r="U72" s="113" t="s">
        <v>56</v>
      </c>
      <c r="V72" s="113" t="s">
        <v>849</v>
      </c>
      <c r="W72" s="113" t="s">
        <v>850</v>
      </c>
      <c r="X72" s="113">
        <v>233</v>
      </c>
    </row>
    <row r="73" spans="1:24" ht="15.75" thickBot="1">
      <c r="A73" t="str">
        <f>LOWER(VLOOKUP(C73,$U$3:$X$252,2,FALSE))</f>
        <v>jo</v>
      </c>
      <c r="B73" t="str">
        <f t="shared" si="6"/>
        <v>jor</v>
      </c>
      <c r="C73" s="108" t="s">
        <v>84</v>
      </c>
      <c r="D73" s="10" t="s">
        <v>627</v>
      </c>
      <c r="F73" t="e">
        <f t="shared" si="7"/>
        <v>#N/A</v>
      </c>
      <c r="H73" s="10" t="s">
        <v>1318</v>
      </c>
      <c r="I73" t="str">
        <f t="shared" si="8"/>
        <v>jo</v>
      </c>
      <c r="J73" t="s">
        <v>1319</v>
      </c>
      <c r="L73" t="str">
        <f t="shared" si="9"/>
        <v>jor_xr</v>
      </c>
      <c r="N73" t="str">
        <f t="shared" si="10"/>
        <v>jofiscspfby</v>
      </c>
      <c r="O73" s="10"/>
      <c r="Q73" t="str">
        <f t="shared" si="11"/>
        <v>JOJPBYGDAR Index</v>
      </c>
      <c r="U73" s="113" t="s">
        <v>851</v>
      </c>
      <c r="V73" s="113" t="s">
        <v>852</v>
      </c>
      <c r="W73" s="113" t="s">
        <v>853</v>
      </c>
      <c r="X73" s="113">
        <v>748</v>
      </c>
    </row>
    <row r="74" spans="1:24" ht="15.75" thickBot="1">
      <c r="A74" t="s">
        <v>1338</v>
      </c>
      <c r="B74" t="str">
        <f t="shared" si="6"/>
        <v>kaz</v>
      </c>
      <c r="C74" s="108" t="s">
        <v>85</v>
      </c>
      <c r="D74" s="10" t="s">
        <v>628</v>
      </c>
      <c r="F74" t="e">
        <f t="shared" si="7"/>
        <v>#N/A</v>
      </c>
      <c r="H74" s="10" t="s">
        <v>1318</v>
      </c>
      <c r="I74" t="str">
        <f t="shared" si="8"/>
        <v>kz</v>
      </c>
      <c r="J74" t="s">
        <v>1319</v>
      </c>
      <c r="L74" t="str">
        <f t="shared" si="9"/>
        <v>kaz_xr</v>
      </c>
      <c r="N74" t="str">
        <f t="shared" si="10"/>
        <v>kzfiscspfby</v>
      </c>
      <c r="O74" s="10"/>
      <c r="Q74" t="str">
        <f t="shared" si="11"/>
        <v>KZJPBYGDAR Index</v>
      </c>
      <c r="U74" s="113" t="s">
        <v>57</v>
      </c>
      <c r="V74" s="113" t="s">
        <v>854</v>
      </c>
      <c r="W74" s="113" t="s">
        <v>855</v>
      </c>
      <c r="X74" s="113">
        <v>231</v>
      </c>
    </row>
    <row r="75" spans="1:24" ht="15.75" thickBot="1">
      <c r="A75" t="str">
        <f>LOWER(VLOOKUP(C75,$U$3:$X$252,2,FALSE))</f>
        <v>ke</v>
      </c>
      <c r="B75" t="str">
        <f t="shared" si="6"/>
        <v>ken</v>
      </c>
      <c r="C75" s="108" t="s">
        <v>86</v>
      </c>
      <c r="D75" s="10" t="s">
        <v>629</v>
      </c>
      <c r="F75" t="str">
        <f t="shared" si="7"/>
        <v>imfm664fitb_pa</v>
      </c>
      <c r="H75" s="10" t="s">
        <v>1318</v>
      </c>
      <c r="I75" t="str">
        <f t="shared" si="8"/>
        <v>ke</v>
      </c>
      <c r="J75" t="s">
        <v>1319</v>
      </c>
      <c r="L75" t="str">
        <f t="shared" si="9"/>
        <v>ken_xr</v>
      </c>
      <c r="N75" t="str">
        <f t="shared" si="10"/>
        <v>kefiscspfby</v>
      </c>
      <c r="O75" s="10"/>
      <c r="Q75" t="str">
        <f t="shared" si="11"/>
        <v>KEJPBYGDAR Index</v>
      </c>
      <c r="U75" s="113" t="s">
        <v>856</v>
      </c>
      <c r="V75" s="113" t="s">
        <v>857</v>
      </c>
      <c r="W75" s="113" t="s">
        <v>858</v>
      </c>
      <c r="X75" s="113">
        <v>238</v>
      </c>
    </row>
    <row r="76" spans="1:24" ht="15.75" thickBot="1">
      <c r="A76" t="s">
        <v>1337</v>
      </c>
      <c r="B76" t="str">
        <f t="shared" si="6"/>
        <v>kor</v>
      </c>
      <c r="C76" s="108" t="s">
        <v>87</v>
      </c>
      <c r="D76" s="10" t="s">
        <v>630</v>
      </c>
      <c r="F76" t="e">
        <f t="shared" si="7"/>
        <v>#N/A</v>
      </c>
      <c r="H76" s="10" t="s">
        <v>1318</v>
      </c>
      <c r="I76" t="str">
        <f t="shared" si="8"/>
        <v>kr</v>
      </c>
      <c r="J76" t="s">
        <v>1319</v>
      </c>
      <c r="L76" t="str">
        <f t="shared" si="9"/>
        <v>kor_xr</v>
      </c>
      <c r="N76" t="str">
        <f t="shared" si="10"/>
        <v>krfiscspfby</v>
      </c>
      <c r="O76" s="10"/>
      <c r="Q76" t="str">
        <f t="shared" si="11"/>
        <v>KRJPBYGDAR Index</v>
      </c>
      <c r="U76" s="113" t="s">
        <v>859</v>
      </c>
      <c r="V76" s="113" t="s">
        <v>860</v>
      </c>
      <c r="W76" s="113" t="s">
        <v>861</v>
      </c>
      <c r="X76" s="113">
        <v>234</v>
      </c>
    </row>
    <row r="77" spans="1:24" ht="15.75" thickBot="1">
      <c r="A77" t="str">
        <f>LOWER(VLOOKUP(C77,$U$3:$X$252,2,FALSE))</f>
        <v>kw</v>
      </c>
      <c r="B77" t="str">
        <f t="shared" si="6"/>
        <v>kwt</v>
      </c>
      <c r="C77" s="108" t="s">
        <v>88</v>
      </c>
      <c r="D77" s="10" t="s">
        <v>631</v>
      </c>
      <c r="F77" t="e">
        <f t="shared" si="7"/>
        <v>#N/A</v>
      </c>
      <c r="H77" s="10" t="s">
        <v>1318</v>
      </c>
      <c r="I77" t="str">
        <f t="shared" si="8"/>
        <v>kw</v>
      </c>
      <c r="J77" t="s">
        <v>1319</v>
      </c>
      <c r="L77" t="str">
        <f t="shared" si="9"/>
        <v>kwt_xr</v>
      </c>
      <c r="N77" t="str">
        <f t="shared" si="10"/>
        <v>kwfiscspfby</v>
      </c>
      <c r="O77" s="10"/>
      <c r="Q77" t="str">
        <f t="shared" si="11"/>
        <v>KWJPBYGDAR Index</v>
      </c>
      <c r="U77" s="113" t="s">
        <v>58</v>
      </c>
      <c r="V77" s="113" t="s">
        <v>862</v>
      </c>
      <c r="W77" s="113" t="s">
        <v>863</v>
      </c>
      <c r="X77" s="113">
        <v>242</v>
      </c>
    </row>
    <row r="78" spans="1:24" ht="15.75" thickBot="1">
      <c r="A78" t="s">
        <v>1336</v>
      </c>
      <c r="B78" t="str">
        <f t="shared" si="6"/>
        <v>kgz</v>
      </c>
      <c r="C78" s="108" t="s">
        <v>89</v>
      </c>
      <c r="D78" s="10" t="s">
        <v>632</v>
      </c>
      <c r="F78" t="e">
        <f t="shared" si="7"/>
        <v>#N/A</v>
      </c>
      <c r="H78" s="10" t="s">
        <v>1318</v>
      </c>
      <c r="I78" t="str">
        <f t="shared" si="8"/>
        <v>kg</v>
      </c>
      <c r="J78" t="s">
        <v>1319</v>
      </c>
      <c r="L78" t="str">
        <f t="shared" si="9"/>
        <v>kgz_xr</v>
      </c>
      <c r="N78" t="str">
        <f t="shared" si="10"/>
        <v>kgfiscspfby</v>
      </c>
      <c r="O78" s="10"/>
      <c r="Q78" t="str">
        <f t="shared" si="11"/>
        <v>KGJPBYGDAR Index</v>
      </c>
      <c r="U78" s="113" t="s">
        <v>59</v>
      </c>
      <c r="V78" s="113" t="s">
        <v>864</v>
      </c>
      <c r="W78" s="113" t="s">
        <v>865</v>
      </c>
      <c r="X78" s="113">
        <v>246</v>
      </c>
    </row>
    <row r="79" spans="1:24" ht="15.75" thickBot="1">
      <c r="A79" t="str">
        <f>LOWER(VLOOKUP(C79,$U$3:$X$252,2,FALSE))</f>
        <v>la</v>
      </c>
      <c r="B79" t="str">
        <f t="shared" si="6"/>
        <v>lao</v>
      </c>
      <c r="C79" s="108" t="s">
        <v>530</v>
      </c>
      <c r="D79" s="10" t="s">
        <v>1297</v>
      </c>
      <c r="F79" t="e">
        <f t="shared" si="7"/>
        <v>#N/A</v>
      </c>
      <c r="H79" s="10" t="s">
        <v>1318</v>
      </c>
      <c r="I79" t="str">
        <f t="shared" si="8"/>
        <v>la</v>
      </c>
      <c r="J79" t="s">
        <v>1319</v>
      </c>
      <c r="L79" t="str">
        <f t="shared" si="9"/>
        <v>lao_xr</v>
      </c>
      <c r="N79" t="str">
        <f t="shared" si="10"/>
        <v>lafiscspfby</v>
      </c>
      <c r="O79" s="10"/>
      <c r="Q79" t="str">
        <f t="shared" si="11"/>
        <v>LAJPBYGDAR Index</v>
      </c>
      <c r="U79" s="113" t="s">
        <v>60</v>
      </c>
      <c r="V79" s="113" t="s">
        <v>866</v>
      </c>
      <c r="W79" s="113" t="s">
        <v>867</v>
      </c>
      <c r="X79" s="113">
        <v>250</v>
      </c>
    </row>
    <row r="80" spans="1:24" ht="15.75" thickBot="1">
      <c r="A80" t="str">
        <f>LOWER(VLOOKUP(C80,$U$3:$X$252,2,FALSE))</f>
        <v>lv</v>
      </c>
      <c r="B80" t="str">
        <f t="shared" si="6"/>
        <v>lva</v>
      </c>
      <c r="C80" s="108" t="s">
        <v>91</v>
      </c>
      <c r="D80" s="10" t="s">
        <v>633</v>
      </c>
      <c r="F80" t="e">
        <f t="shared" si="7"/>
        <v>#N/A</v>
      </c>
      <c r="H80" s="10" t="s">
        <v>1318</v>
      </c>
      <c r="I80" t="str">
        <f t="shared" si="8"/>
        <v>lv</v>
      </c>
      <c r="J80" t="s">
        <v>1319</v>
      </c>
      <c r="L80" t="str">
        <f t="shared" si="9"/>
        <v>lva_xr</v>
      </c>
      <c r="N80" t="str">
        <f t="shared" si="10"/>
        <v>lvfiscspfby</v>
      </c>
      <c r="O80" s="10"/>
      <c r="Q80" t="str">
        <f t="shared" si="11"/>
        <v>LVJPBYGDAR Index</v>
      </c>
      <c r="U80" s="113" t="s">
        <v>868</v>
      </c>
      <c r="V80" s="113" t="s">
        <v>869</v>
      </c>
      <c r="W80" s="113" t="s">
        <v>870</v>
      </c>
      <c r="X80" s="113">
        <v>254</v>
      </c>
    </row>
    <row r="81" spans="1:24" ht="15.75" thickBot="1">
      <c r="A81" t="str">
        <f>LOWER(VLOOKUP(C81,$U$3:$X$252,2,FALSE))</f>
        <v>lb</v>
      </c>
      <c r="B81" t="str">
        <f t="shared" si="6"/>
        <v>lbn</v>
      </c>
      <c r="C81" s="108" t="s">
        <v>92</v>
      </c>
      <c r="D81" s="10" t="s">
        <v>634</v>
      </c>
      <c r="F81" t="str">
        <f t="shared" si="7"/>
        <v>imfm446fitb_pa</v>
      </c>
      <c r="H81" s="10" t="s">
        <v>1318</v>
      </c>
      <c r="I81" t="str">
        <f t="shared" si="8"/>
        <v>lb</v>
      </c>
      <c r="J81" t="s">
        <v>1319</v>
      </c>
      <c r="L81" t="str">
        <f t="shared" si="9"/>
        <v>lbn_xr</v>
      </c>
      <c r="N81" t="str">
        <f t="shared" si="10"/>
        <v>lbfiscspfby</v>
      </c>
      <c r="O81" s="10"/>
      <c r="Q81" t="str">
        <f t="shared" si="11"/>
        <v>LBJPBYGDAR Index</v>
      </c>
      <c r="U81" s="113" t="s">
        <v>871</v>
      </c>
      <c r="V81" s="113" t="s">
        <v>872</v>
      </c>
      <c r="W81" s="113" t="s">
        <v>873</v>
      </c>
      <c r="X81" s="113">
        <v>258</v>
      </c>
    </row>
    <row r="82" spans="1:24" ht="15.75" thickBot="1">
      <c r="A82" t="str">
        <f>LOWER(VLOOKUP(C82,$U$3:$X$252,2,FALSE))</f>
        <v>ls</v>
      </c>
      <c r="B82" t="str">
        <f t="shared" si="6"/>
        <v>lso</v>
      </c>
      <c r="C82" s="108" t="s">
        <v>93</v>
      </c>
      <c r="D82" s="10" t="s">
        <v>635</v>
      </c>
      <c r="F82" t="str">
        <f t="shared" si="7"/>
        <v>imfm666fitb_pa</v>
      </c>
      <c r="H82" s="10" t="s">
        <v>1318</v>
      </c>
      <c r="I82" t="str">
        <f t="shared" si="8"/>
        <v>ls</v>
      </c>
      <c r="J82" t="s">
        <v>1319</v>
      </c>
      <c r="L82" t="str">
        <f t="shared" si="9"/>
        <v>lso_xr</v>
      </c>
      <c r="N82" t="str">
        <f t="shared" si="10"/>
        <v>lsfiscspfby</v>
      </c>
      <c r="O82" s="10"/>
      <c r="Q82" t="str">
        <f t="shared" si="11"/>
        <v>LSJPBYGDAR Index</v>
      </c>
      <c r="U82" s="113" t="s">
        <v>874</v>
      </c>
      <c r="V82" s="113" t="s">
        <v>875</v>
      </c>
      <c r="W82" s="113" t="s">
        <v>876</v>
      </c>
      <c r="X82" s="113">
        <v>260</v>
      </c>
    </row>
    <row r="83" spans="1:24" ht="15.75" thickBot="1">
      <c r="A83" t="str">
        <f>LOWER(VLOOKUP(C83,$U$3:$X$252,2,FALSE))</f>
        <v>lr</v>
      </c>
      <c r="B83" t="str">
        <f t="shared" si="6"/>
        <v>lbr</v>
      </c>
      <c r="C83" s="108" t="s">
        <v>94</v>
      </c>
      <c r="D83" s="10" t="s">
        <v>1298</v>
      </c>
      <c r="F83" t="e">
        <f t="shared" si="7"/>
        <v>#N/A</v>
      </c>
      <c r="H83" s="10" t="s">
        <v>1318</v>
      </c>
      <c r="I83" t="str">
        <f t="shared" si="8"/>
        <v>lr</v>
      </c>
      <c r="J83" t="s">
        <v>1319</v>
      </c>
      <c r="L83" t="str">
        <f t="shared" si="9"/>
        <v>lbr_xr</v>
      </c>
      <c r="N83" t="str">
        <f t="shared" si="10"/>
        <v>lrfiscspfby</v>
      </c>
      <c r="O83" s="10"/>
      <c r="Q83" t="str">
        <f t="shared" si="11"/>
        <v>LRJPBYGDAR Index</v>
      </c>
      <c r="U83" s="113" t="s">
        <v>61</v>
      </c>
      <c r="V83" s="113" t="s">
        <v>877</v>
      </c>
      <c r="W83" s="113" t="s">
        <v>878</v>
      </c>
      <c r="X83" s="113">
        <v>266</v>
      </c>
    </row>
    <row r="84" spans="1:24" ht="15.75" thickBot="1">
      <c r="A84" t="s">
        <v>1335</v>
      </c>
      <c r="B84" t="str">
        <f t="shared" si="6"/>
        <v>lby</v>
      </c>
      <c r="C84" s="108" t="s">
        <v>95</v>
      </c>
      <c r="D84" s="10" t="s">
        <v>636</v>
      </c>
      <c r="F84" t="e">
        <f t="shared" si="7"/>
        <v>#N/A</v>
      </c>
      <c r="H84" s="10" t="s">
        <v>1318</v>
      </c>
      <c r="I84" t="str">
        <f t="shared" si="8"/>
        <v>ly</v>
      </c>
      <c r="J84" t="s">
        <v>1319</v>
      </c>
      <c r="L84" t="str">
        <f t="shared" si="9"/>
        <v>lby_xr</v>
      </c>
      <c r="N84" t="str">
        <f t="shared" si="10"/>
        <v>lyfiscspfby</v>
      </c>
      <c r="O84" s="10"/>
      <c r="Q84" t="str">
        <f t="shared" si="11"/>
        <v>LYJPBYGDAR Index</v>
      </c>
      <c r="U84" s="113" t="s">
        <v>62</v>
      </c>
      <c r="V84" s="113" t="s">
        <v>879</v>
      </c>
      <c r="W84" s="113" t="s">
        <v>880</v>
      </c>
      <c r="X84" s="113">
        <v>270</v>
      </c>
    </row>
    <row r="85" spans="1:24" ht="15.75" thickBot="1">
      <c r="A85" t="str">
        <f>LOWER(VLOOKUP(C85,$U$3:$X$252,2,FALSE))</f>
        <v>lt</v>
      </c>
      <c r="B85" t="str">
        <f t="shared" si="6"/>
        <v>ltu</v>
      </c>
      <c r="C85" s="108" t="s">
        <v>96</v>
      </c>
      <c r="D85" s="10" t="s">
        <v>637</v>
      </c>
      <c r="F85" t="e">
        <f t="shared" si="7"/>
        <v>#N/A</v>
      </c>
      <c r="H85" s="10" t="s">
        <v>1318</v>
      </c>
      <c r="I85" t="str">
        <f t="shared" si="8"/>
        <v>lt</v>
      </c>
      <c r="J85" t="s">
        <v>1319</v>
      </c>
      <c r="L85" t="str">
        <f t="shared" si="9"/>
        <v>ltu_xr</v>
      </c>
      <c r="N85" t="str">
        <f t="shared" si="10"/>
        <v>ltfiscspfby</v>
      </c>
      <c r="O85" s="10"/>
      <c r="Q85" t="str">
        <f t="shared" si="11"/>
        <v>LTJPBYGDAR Index</v>
      </c>
      <c r="U85" s="113" t="s">
        <v>63</v>
      </c>
      <c r="V85" s="113" t="s">
        <v>881</v>
      </c>
      <c r="W85" s="113" t="s">
        <v>882</v>
      </c>
      <c r="X85" s="113">
        <v>268</v>
      </c>
    </row>
    <row r="86" spans="1:24" ht="15.75" thickBot="1">
      <c r="A86" t="str">
        <f>LOWER(VLOOKUP(C86,$U$3:$X$252,2,FALSE))</f>
        <v>lu</v>
      </c>
      <c r="B86" t="str">
        <f t="shared" si="6"/>
        <v>lux</v>
      </c>
      <c r="C86" s="108" t="s">
        <v>97</v>
      </c>
      <c r="D86" s="10" t="s">
        <v>638</v>
      </c>
      <c r="F86" t="e">
        <f t="shared" si="7"/>
        <v>#N/A</v>
      </c>
      <c r="H86" s="10" t="s">
        <v>1318</v>
      </c>
      <c r="I86" t="str">
        <f t="shared" si="8"/>
        <v>lu</v>
      </c>
      <c r="J86" t="s">
        <v>1319</v>
      </c>
      <c r="L86" t="str">
        <f t="shared" si="9"/>
        <v>lux_xr</v>
      </c>
      <c r="N86" t="str">
        <f t="shared" si="10"/>
        <v>lufiscspfby</v>
      </c>
      <c r="O86" s="10"/>
      <c r="Q86" t="str">
        <f t="shared" si="11"/>
        <v>LUJPBYGDAR Index</v>
      </c>
      <c r="U86" s="113" t="s">
        <v>64</v>
      </c>
      <c r="V86" s="113" t="s">
        <v>883</v>
      </c>
      <c r="W86" s="113" t="s">
        <v>884</v>
      </c>
      <c r="X86" s="113">
        <v>276</v>
      </c>
    </row>
    <row r="87" spans="1:24" ht="15.75" thickBot="1">
      <c r="A87" t="s">
        <v>1334</v>
      </c>
      <c r="B87" t="str">
        <f t="shared" si="6"/>
        <v>mkd</v>
      </c>
      <c r="C87" s="108" t="s">
        <v>98</v>
      </c>
      <c r="D87" s="10" t="s">
        <v>639</v>
      </c>
      <c r="F87" t="e">
        <f t="shared" si="7"/>
        <v>#N/A</v>
      </c>
      <c r="H87" s="10" t="s">
        <v>1318</v>
      </c>
      <c r="I87" t="str">
        <f t="shared" si="8"/>
        <v>mk</v>
      </c>
      <c r="J87" t="s">
        <v>1319</v>
      </c>
      <c r="L87" t="str">
        <f t="shared" si="9"/>
        <v>mkd_xr</v>
      </c>
      <c r="N87" t="str">
        <f t="shared" si="10"/>
        <v>mkfiscspfby</v>
      </c>
      <c r="O87" s="10"/>
      <c r="Q87" t="str">
        <f t="shared" si="11"/>
        <v>MKJPBYGDAR Index</v>
      </c>
      <c r="U87" s="113" t="s">
        <v>65</v>
      </c>
      <c r="V87" s="113" t="s">
        <v>885</v>
      </c>
      <c r="W87" s="113" t="s">
        <v>886</v>
      </c>
      <c r="X87" s="113">
        <v>288</v>
      </c>
    </row>
    <row r="88" spans="1:24" ht="15.75" thickBot="1">
      <c r="A88" t="str">
        <f>LOWER(VLOOKUP(C88,$U$3:$X$252,2,FALSE))</f>
        <v>mg</v>
      </c>
      <c r="B88" t="str">
        <f t="shared" si="6"/>
        <v>mdg</v>
      </c>
      <c r="C88" s="108" t="s">
        <v>99</v>
      </c>
      <c r="D88" s="10" t="s">
        <v>640</v>
      </c>
      <c r="F88" t="str">
        <f t="shared" si="7"/>
        <v>imfm674fitb_pa</v>
      </c>
      <c r="H88" s="10" t="s">
        <v>1318</v>
      </c>
      <c r="I88" t="str">
        <f t="shared" si="8"/>
        <v>mg</v>
      </c>
      <c r="J88" t="s">
        <v>1319</v>
      </c>
      <c r="L88" t="str">
        <f t="shared" si="9"/>
        <v>mdg_xr</v>
      </c>
      <c r="N88" t="str">
        <f t="shared" si="10"/>
        <v>mgfiscspfby</v>
      </c>
      <c r="O88" s="10"/>
      <c r="Q88" t="str">
        <f t="shared" si="11"/>
        <v>MGJPBYGDAR Index</v>
      </c>
      <c r="U88" s="113" t="s">
        <v>887</v>
      </c>
      <c r="V88" s="113" t="s">
        <v>888</v>
      </c>
      <c r="W88" s="113" t="s">
        <v>889</v>
      </c>
      <c r="X88" s="113">
        <v>292</v>
      </c>
    </row>
    <row r="89" spans="1:24" ht="15.75" thickBot="1">
      <c r="A89" t="str">
        <f>LOWER(VLOOKUP(C89,$U$3:$X$252,2,FALSE))</f>
        <v>mw</v>
      </c>
      <c r="B89" t="str">
        <f t="shared" si="6"/>
        <v>mwi</v>
      </c>
      <c r="C89" s="108" t="s">
        <v>100</v>
      </c>
      <c r="D89" s="10" t="s">
        <v>641</v>
      </c>
      <c r="F89" t="str">
        <f t="shared" si="7"/>
        <v>imfm676fitb_pa</v>
      </c>
      <c r="H89" s="10" t="s">
        <v>1318</v>
      </c>
      <c r="I89" t="str">
        <f t="shared" si="8"/>
        <v>mw</v>
      </c>
      <c r="J89" t="s">
        <v>1319</v>
      </c>
      <c r="L89" t="str">
        <f t="shared" si="9"/>
        <v>mwi_xr</v>
      </c>
      <c r="N89" t="str">
        <f t="shared" si="10"/>
        <v>mwfiscspfby</v>
      </c>
      <c r="O89" s="10"/>
      <c r="Q89" t="str">
        <f t="shared" si="11"/>
        <v>MWJPBYGDAR Index</v>
      </c>
      <c r="U89" s="113" t="s">
        <v>66</v>
      </c>
      <c r="V89" s="113" t="s">
        <v>890</v>
      </c>
      <c r="W89" s="113" t="s">
        <v>891</v>
      </c>
      <c r="X89" s="113">
        <v>300</v>
      </c>
    </row>
    <row r="90" spans="1:24" ht="15.75" thickBot="1">
      <c r="A90" t="str">
        <f>LOWER(VLOOKUP(C90,$U$3:$X$252,2,FALSE))</f>
        <v>my</v>
      </c>
      <c r="B90" t="str">
        <f t="shared" si="6"/>
        <v>mys</v>
      </c>
      <c r="C90" s="108" t="s">
        <v>101</v>
      </c>
      <c r="D90" s="10" t="s">
        <v>642</v>
      </c>
      <c r="F90" t="e">
        <f t="shared" si="7"/>
        <v>#N/A</v>
      </c>
      <c r="H90" s="10" t="s">
        <v>1318</v>
      </c>
      <c r="I90" t="str">
        <f t="shared" si="8"/>
        <v>my</v>
      </c>
      <c r="J90" t="s">
        <v>1319</v>
      </c>
      <c r="L90" t="str">
        <f t="shared" si="9"/>
        <v>mys_xr</v>
      </c>
      <c r="N90" t="str">
        <f t="shared" si="10"/>
        <v>myfiscspfby</v>
      </c>
      <c r="O90" s="10"/>
      <c r="Q90" t="str">
        <f t="shared" si="11"/>
        <v>MYJPBYGDAR Index</v>
      </c>
      <c r="U90" s="113" t="s">
        <v>892</v>
      </c>
      <c r="V90" s="113" t="s">
        <v>893</v>
      </c>
      <c r="W90" s="113" t="s">
        <v>894</v>
      </c>
      <c r="X90" s="113">
        <v>304</v>
      </c>
    </row>
    <row r="91" spans="1:24" ht="15.75" thickBot="1">
      <c r="A91" t="str">
        <f>LOWER(VLOOKUP(C91,$U$3:$X$252,2,FALSE))</f>
        <v>mv</v>
      </c>
      <c r="B91" t="str">
        <f t="shared" si="6"/>
        <v>mdv</v>
      </c>
      <c r="C91" s="108" t="s">
        <v>531</v>
      </c>
      <c r="D91" s="10" t="s">
        <v>1299</v>
      </c>
      <c r="F91" t="str">
        <f t="shared" si="7"/>
        <v>imfm556fitb_pa</v>
      </c>
      <c r="H91" s="10" t="s">
        <v>1318</v>
      </c>
      <c r="I91" t="str">
        <f t="shared" si="8"/>
        <v>mv</v>
      </c>
      <c r="J91" t="s">
        <v>1319</v>
      </c>
      <c r="L91" t="str">
        <f t="shared" si="9"/>
        <v>mdv_xr</v>
      </c>
      <c r="N91" t="str">
        <f t="shared" si="10"/>
        <v>mvfiscspfby</v>
      </c>
      <c r="O91" s="10"/>
      <c r="Q91" t="str">
        <f t="shared" si="11"/>
        <v>MVJPBYGDAR Index</v>
      </c>
      <c r="U91" s="113" t="s">
        <v>67</v>
      </c>
      <c r="V91" s="113" t="s">
        <v>895</v>
      </c>
      <c r="W91" s="113" t="s">
        <v>896</v>
      </c>
      <c r="X91" s="113">
        <v>308</v>
      </c>
    </row>
    <row r="92" spans="1:24" ht="15.75" thickBot="1">
      <c r="A92" t="str">
        <f>LOWER(VLOOKUP(C92,$U$3:$X$252,2,FALSE))</f>
        <v>ml</v>
      </c>
      <c r="B92" t="str">
        <f t="shared" si="6"/>
        <v>mli</v>
      </c>
      <c r="C92" s="108" t="s">
        <v>103</v>
      </c>
      <c r="D92" s="10" t="s">
        <v>643</v>
      </c>
      <c r="F92" t="e">
        <f t="shared" si="7"/>
        <v>#N/A</v>
      </c>
      <c r="H92" s="10" t="s">
        <v>1318</v>
      </c>
      <c r="I92" t="str">
        <f t="shared" si="8"/>
        <v>ml</v>
      </c>
      <c r="J92" t="s">
        <v>1319</v>
      </c>
      <c r="L92" t="str">
        <f t="shared" si="9"/>
        <v>mli_xr</v>
      </c>
      <c r="N92" t="str">
        <f t="shared" si="10"/>
        <v>mlfiscspfby</v>
      </c>
      <c r="O92" s="10"/>
      <c r="Q92" t="str">
        <f t="shared" si="11"/>
        <v>MLJPBYGDAR Index</v>
      </c>
      <c r="U92" s="113" t="s">
        <v>897</v>
      </c>
      <c r="V92" s="113" t="s">
        <v>898</v>
      </c>
      <c r="W92" s="113" t="s">
        <v>899</v>
      </c>
      <c r="X92" s="113">
        <v>312</v>
      </c>
    </row>
    <row r="93" spans="1:24" ht="15.75" thickBot="1">
      <c r="A93" t="str">
        <f>LOWER(VLOOKUP(C93,$U$3:$X$252,2,FALSE))</f>
        <v>mr</v>
      </c>
      <c r="B93" t="str">
        <f t="shared" si="6"/>
        <v>mrt</v>
      </c>
      <c r="C93" s="108" t="s">
        <v>104</v>
      </c>
      <c r="D93" s="10" t="s">
        <v>644</v>
      </c>
      <c r="F93" t="str">
        <f t="shared" si="7"/>
        <v>imfm682fitb_pa</v>
      </c>
      <c r="H93" s="10" t="s">
        <v>1318</v>
      </c>
      <c r="I93" t="str">
        <f t="shared" si="8"/>
        <v>mr</v>
      </c>
      <c r="J93" t="s">
        <v>1319</v>
      </c>
      <c r="L93" t="str">
        <f t="shared" si="9"/>
        <v>mrt_xr</v>
      </c>
      <c r="N93" t="str">
        <f t="shared" si="10"/>
        <v>mrfiscspfby</v>
      </c>
      <c r="O93" s="10"/>
      <c r="Q93" t="str">
        <f t="shared" si="11"/>
        <v>MRJPBYGDAR Index</v>
      </c>
      <c r="U93" s="113" t="s">
        <v>900</v>
      </c>
      <c r="V93" s="113" t="s">
        <v>901</v>
      </c>
      <c r="W93" s="113" t="s">
        <v>902</v>
      </c>
      <c r="X93" s="113">
        <v>316</v>
      </c>
    </row>
    <row r="94" spans="1:24" ht="15.75" thickBot="1">
      <c r="A94" t="str">
        <f>LOWER(VLOOKUP(C94,$U$3:$X$252,2,FALSE))</f>
        <v>mx</v>
      </c>
      <c r="B94" t="str">
        <f t="shared" si="6"/>
        <v>mex</v>
      </c>
      <c r="C94" s="108" t="s">
        <v>106</v>
      </c>
      <c r="D94" s="10" t="s">
        <v>1300</v>
      </c>
      <c r="F94" t="str">
        <f t="shared" si="7"/>
        <v>imfm273fitb_pa</v>
      </c>
      <c r="H94" s="10" t="s">
        <v>1318</v>
      </c>
      <c r="I94" t="str">
        <f t="shared" si="8"/>
        <v>mx</v>
      </c>
      <c r="J94" t="s">
        <v>1319</v>
      </c>
      <c r="L94" t="str">
        <f t="shared" si="9"/>
        <v>mex_xr</v>
      </c>
      <c r="N94" t="str">
        <f t="shared" si="10"/>
        <v>mxfiscspfby</v>
      </c>
      <c r="O94" s="10"/>
      <c r="Q94" t="str">
        <f t="shared" si="11"/>
        <v>MXJPBYGDAR Index</v>
      </c>
      <c r="U94" s="113" t="s">
        <v>68</v>
      </c>
      <c r="V94" s="113" t="s">
        <v>903</v>
      </c>
      <c r="W94" s="113" t="s">
        <v>904</v>
      </c>
      <c r="X94" s="113">
        <v>320</v>
      </c>
    </row>
    <row r="95" spans="1:24" ht="15.75" thickBot="1">
      <c r="A95" t="s">
        <v>1333</v>
      </c>
      <c r="B95" t="str">
        <f t="shared" si="6"/>
        <v>mda</v>
      </c>
      <c r="C95" s="108" t="s">
        <v>107</v>
      </c>
      <c r="D95" s="10" t="s">
        <v>645</v>
      </c>
      <c r="F95" t="e">
        <f t="shared" si="7"/>
        <v>#N/A</v>
      </c>
      <c r="H95" s="10" t="s">
        <v>1318</v>
      </c>
      <c r="I95" t="str">
        <f t="shared" si="8"/>
        <v>md</v>
      </c>
      <c r="J95" t="s">
        <v>1319</v>
      </c>
      <c r="L95" t="str">
        <f t="shared" si="9"/>
        <v>mda_xr</v>
      </c>
      <c r="N95" t="str">
        <f t="shared" si="10"/>
        <v>mdfiscspfby</v>
      </c>
      <c r="O95" s="10"/>
      <c r="Q95" t="str">
        <f t="shared" si="11"/>
        <v>MDJPBYGDAR Index</v>
      </c>
      <c r="U95" s="113" t="s">
        <v>905</v>
      </c>
      <c r="V95" s="113" t="s">
        <v>906</v>
      </c>
      <c r="W95" s="113" t="s">
        <v>907</v>
      </c>
      <c r="X95" s="113">
        <v>831</v>
      </c>
    </row>
    <row r="96" spans="1:24" ht="15.75" thickBot="1">
      <c r="A96" t="s">
        <v>1332</v>
      </c>
      <c r="B96" t="str">
        <f t="shared" si="6"/>
        <v>mng</v>
      </c>
      <c r="C96" s="108" t="s">
        <v>108</v>
      </c>
      <c r="D96" s="10" t="s">
        <v>646</v>
      </c>
      <c r="F96" t="e">
        <f t="shared" si="7"/>
        <v>#N/A</v>
      </c>
      <c r="H96" s="10" t="s">
        <v>1318</v>
      </c>
      <c r="I96" t="str">
        <f t="shared" si="8"/>
        <v>mn</v>
      </c>
      <c r="J96" t="s">
        <v>1319</v>
      </c>
      <c r="L96" t="str">
        <f t="shared" si="9"/>
        <v>mng_xr</v>
      </c>
      <c r="N96" t="str">
        <f t="shared" si="10"/>
        <v>mnfiscspfby</v>
      </c>
      <c r="O96" s="10"/>
      <c r="Q96" t="str">
        <f t="shared" si="11"/>
        <v>MNJPBYGDAR Index</v>
      </c>
      <c r="U96" s="113" t="s">
        <v>69</v>
      </c>
      <c r="V96" s="113" t="s">
        <v>908</v>
      </c>
      <c r="W96" s="113" t="s">
        <v>909</v>
      </c>
      <c r="X96" s="113">
        <v>324</v>
      </c>
    </row>
    <row r="97" spans="1:24" ht="15.75" thickBot="1">
      <c r="A97" t="str">
        <f>LOWER(VLOOKUP(C97,$U$3:$X$252,2,FALSE))</f>
        <v>ma</v>
      </c>
      <c r="B97" t="str">
        <f t="shared" si="6"/>
        <v>mar</v>
      </c>
      <c r="C97" s="108" t="s">
        <v>109</v>
      </c>
      <c r="D97" s="10" t="s">
        <v>1301</v>
      </c>
      <c r="F97" t="e">
        <f t="shared" si="7"/>
        <v>#N/A</v>
      </c>
      <c r="H97" s="10" t="s">
        <v>1318</v>
      </c>
      <c r="I97" t="str">
        <f t="shared" si="8"/>
        <v>ma</v>
      </c>
      <c r="J97" t="s">
        <v>1319</v>
      </c>
      <c r="L97" t="str">
        <f t="shared" si="9"/>
        <v>mar_xr</v>
      </c>
      <c r="N97" t="str">
        <f t="shared" si="10"/>
        <v>mafiscspfby</v>
      </c>
      <c r="O97" s="10"/>
      <c r="Q97" t="str">
        <f t="shared" si="11"/>
        <v>MAJPBYGDAR Index</v>
      </c>
      <c r="U97" s="113" t="s">
        <v>70</v>
      </c>
      <c r="V97" s="113" t="s">
        <v>910</v>
      </c>
      <c r="W97" s="113" t="s">
        <v>911</v>
      </c>
      <c r="X97" s="113">
        <v>624</v>
      </c>
    </row>
    <row r="98" spans="1:24" ht="15.75" thickBot="1">
      <c r="A98" t="str">
        <f>LOWER(VLOOKUP(C98,$U$3:$X$252,2,FALSE))</f>
        <v>mz</v>
      </c>
      <c r="B98" t="str">
        <f t="shared" si="6"/>
        <v>moz</v>
      </c>
      <c r="C98" s="108" t="s">
        <v>110</v>
      </c>
      <c r="D98" s="10" t="s">
        <v>647</v>
      </c>
      <c r="F98" t="str">
        <f t="shared" si="7"/>
        <v>imfm688fitb_pa</v>
      </c>
      <c r="H98" s="10" t="s">
        <v>1318</v>
      </c>
      <c r="I98" t="str">
        <f t="shared" si="8"/>
        <v>mz</v>
      </c>
      <c r="J98" t="s">
        <v>1319</v>
      </c>
      <c r="L98" t="str">
        <f t="shared" si="9"/>
        <v>moz_xr</v>
      </c>
      <c r="N98" t="str">
        <f t="shared" si="10"/>
        <v>mzfiscspfby</v>
      </c>
      <c r="O98" s="10"/>
      <c r="Q98" t="str">
        <f t="shared" si="11"/>
        <v>MZJPBYGDAR Index</v>
      </c>
      <c r="U98" s="113" t="s">
        <v>71</v>
      </c>
      <c r="V98" s="113" t="s">
        <v>912</v>
      </c>
      <c r="W98" s="113" t="s">
        <v>913</v>
      </c>
      <c r="X98" s="113">
        <v>328</v>
      </c>
    </row>
    <row r="99" spans="1:24" ht="15.75" thickBot="1">
      <c r="A99" t="str">
        <f>LOWER(VLOOKUP(C99,$U$3:$X$252,2,FALSE))</f>
        <v>mm</v>
      </c>
      <c r="B99" t="str">
        <f t="shared" si="6"/>
        <v>mmr</v>
      </c>
      <c r="C99" s="108" t="s">
        <v>111</v>
      </c>
      <c r="D99" s="10" t="s">
        <v>1302</v>
      </c>
      <c r="F99" t="e">
        <f t="shared" si="7"/>
        <v>#N/A</v>
      </c>
      <c r="H99" s="10" t="s">
        <v>1318</v>
      </c>
      <c r="I99" t="str">
        <f t="shared" si="8"/>
        <v>mm</v>
      </c>
      <c r="J99" t="s">
        <v>1319</v>
      </c>
      <c r="L99" t="str">
        <f t="shared" si="9"/>
        <v>mmr_xr</v>
      </c>
      <c r="N99" t="str">
        <f t="shared" si="10"/>
        <v>mmfiscspfby</v>
      </c>
      <c r="O99" s="10"/>
      <c r="Q99" t="str">
        <f t="shared" si="11"/>
        <v>MMJPBYGDAR Index</v>
      </c>
      <c r="U99" s="113" t="s">
        <v>72</v>
      </c>
      <c r="V99" s="113" t="s">
        <v>914</v>
      </c>
      <c r="W99" s="113" t="s">
        <v>915</v>
      </c>
      <c r="X99" s="113">
        <v>332</v>
      </c>
    </row>
    <row r="100" spans="1:24" ht="15.75" thickBot="1">
      <c r="A100" t="s">
        <v>411</v>
      </c>
      <c r="B100" t="str">
        <f t="shared" si="6"/>
        <v>nam</v>
      </c>
      <c r="C100" s="108" t="s">
        <v>112</v>
      </c>
      <c r="D100" s="10" t="s">
        <v>648</v>
      </c>
      <c r="F100" t="e">
        <f t="shared" si="7"/>
        <v>#N/A</v>
      </c>
      <c r="H100" s="10" t="s">
        <v>1318</v>
      </c>
      <c r="I100" t="str">
        <f t="shared" si="8"/>
        <v>na</v>
      </c>
      <c r="J100" t="s">
        <v>1319</v>
      </c>
      <c r="L100" t="str">
        <f t="shared" si="9"/>
        <v>nam_xr</v>
      </c>
      <c r="N100" t="str">
        <f t="shared" si="10"/>
        <v>nafiscspfby</v>
      </c>
      <c r="O100" s="10"/>
      <c r="Q100" t="str">
        <f t="shared" si="11"/>
        <v>NAJPBYGDAR Index</v>
      </c>
      <c r="U100" s="113" t="s">
        <v>916</v>
      </c>
      <c r="V100" s="113" t="s">
        <v>917</v>
      </c>
      <c r="W100" s="113" t="s">
        <v>918</v>
      </c>
      <c r="X100" s="113">
        <v>334</v>
      </c>
    </row>
    <row r="101" spans="1:24" ht="15.75" thickBot="1">
      <c r="A101" t="str">
        <f>LOWER(VLOOKUP(C101,$U$3:$X$252,2,FALSE))</f>
        <v>np</v>
      </c>
      <c r="B101" t="str">
        <f t="shared" si="6"/>
        <v>npl</v>
      </c>
      <c r="C101" s="108" t="s">
        <v>113</v>
      </c>
      <c r="D101" s="10" t="s">
        <v>649</v>
      </c>
      <c r="F101" t="str">
        <f t="shared" si="7"/>
        <v>imfm558fitb_pa</v>
      </c>
      <c r="H101" s="10" t="s">
        <v>1318</v>
      </c>
      <c r="I101" t="str">
        <f t="shared" si="8"/>
        <v>np</v>
      </c>
      <c r="J101" t="s">
        <v>1319</v>
      </c>
      <c r="L101" t="str">
        <f t="shared" si="9"/>
        <v>npl_xr</v>
      </c>
      <c r="N101" t="str">
        <f t="shared" si="10"/>
        <v>npfiscspfby</v>
      </c>
      <c r="O101" s="10"/>
      <c r="Q101" t="str">
        <f t="shared" si="11"/>
        <v>NPJPBYGDAR Index</v>
      </c>
      <c r="U101" s="113" t="s">
        <v>919</v>
      </c>
      <c r="V101" s="113" t="s">
        <v>920</v>
      </c>
      <c r="W101" s="113" t="s">
        <v>921</v>
      </c>
      <c r="X101" s="113">
        <v>336</v>
      </c>
    </row>
    <row r="102" spans="1:24" ht="15.75" thickBot="1">
      <c r="A102" t="s">
        <v>1331</v>
      </c>
      <c r="B102" t="str">
        <f t="shared" si="6"/>
        <v>nld</v>
      </c>
      <c r="C102" s="108" t="s">
        <v>114</v>
      </c>
      <c r="D102" s="10" t="s">
        <v>650</v>
      </c>
      <c r="F102" t="e">
        <f t="shared" si="7"/>
        <v>#N/A</v>
      </c>
      <c r="H102" s="10" t="s">
        <v>1318</v>
      </c>
      <c r="I102" t="str">
        <f t="shared" si="8"/>
        <v>nl</v>
      </c>
      <c r="J102" t="s">
        <v>1319</v>
      </c>
      <c r="L102" t="str">
        <f t="shared" si="9"/>
        <v>nld_xr</v>
      </c>
      <c r="N102" t="str">
        <f t="shared" si="10"/>
        <v>nlfiscspfby</v>
      </c>
      <c r="O102" s="10"/>
      <c r="Q102" t="str">
        <f t="shared" si="11"/>
        <v>NLJPBYGDAR Index</v>
      </c>
      <c r="U102" s="113" t="s">
        <v>73</v>
      </c>
      <c r="V102" s="113" t="s">
        <v>922</v>
      </c>
      <c r="W102" s="113" t="s">
        <v>923</v>
      </c>
      <c r="X102" s="113">
        <v>340</v>
      </c>
    </row>
    <row r="103" spans="1:24" ht="15.75" thickBot="1">
      <c r="A103" t="str">
        <f>LOWER(VLOOKUP(C103,$U$3:$X$252,2,FALSE))</f>
        <v>nz</v>
      </c>
      <c r="B103" t="str">
        <f t="shared" si="6"/>
        <v>nzl</v>
      </c>
      <c r="C103" s="108" t="s">
        <v>116</v>
      </c>
      <c r="D103" s="10" t="s">
        <v>651</v>
      </c>
      <c r="F103" t="str">
        <f t="shared" si="7"/>
        <v>imfm196fitb_pa</v>
      </c>
      <c r="H103" s="10" t="s">
        <v>1318</v>
      </c>
      <c r="I103" t="str">
        <f t="shared" si="8"/>
        <v>nz</v>
      </c>
      <c r="J103" t="s">
        <v>1319</v>
      </c>
      <c r="L103" t="str">
        <f t="shared" si="9"/>
        <v>nzl_xr</v>
      </c>
      <c r="N103" t="str">
        <f t="shared" si="10"/>
        <v>nzfiscspfby</v>
      </c>
      <c r="O103" s="10"/>
      <c r="Q103" t="str">
        <f t="shared" si="11"/>
        <v>NZJPBYGDAR Index</v>
      </c>
      <c r="U103" s="113" t="s">
        <v>924</v>
      </c>
      <c r="V103" s="113" t="s">
        <v>925</v>
      </c>
      <c r="W103" s="113" t="s">
        <v>926</v>
      </c>
      <c r="X103" s="113">
        <v>344</v>
      </c>
    </row>
    <row r="104" spans="1:24" ht="15.75" thickBot="1">
      <c r="A104" t="str">
        <f>LOWER(VLOOKUP(C104,$U$3:$X$252,2,FALSE))</f>
        <v>ni</v>
      </c>
      <c r="B104" t="str">
        <f t="shared" si="6"/>
        <v>nic</v>
      </c>
      <c r="C104" s="108" t="s">
        <v>117</v>
      </c>
      <c r="D104" s="10" t="s">
        <v>1303</v>
      </c>
      <c r="F104" t="e">
        <f t="shared" si="7"/>
        <v>#N/A</v>
      </c>
      <c r="H104" s="10" t="s">
        <v>1318</v>
      </c>
      <c r="I104" t="str">
        <f t="shared" si="8"/>
        <v>ni</v>
      </c>
      <c r="J104" t="s">
        <v>1319</v>
      </c>
      <c r="L104" t="str">
        <f t="shared" si="9"/>
        <v>nic_xr</v>
      </c>
      <c r="N104" t="str">
        <f t="shared" si="10"/>
        <v>nifiscspfby</v>
      </c>
      <c r="O104" s="10"/>
      <c r="Q104" t="str">
        <f t="shared" si="11"/>
        <v>NIJPBYGDAR Index</v>
      </c>
      <c r="U104" s="113" t="s">
        <v>74</v>
      </c>
      <c r="V104" s="113" t="s">
        <v>927</v>
      </c>
      <c r="W104" s="113" t="s">
        <v>928</v>
      </c>
      <c r="X104" s="113">
        <v>348</v>
      </c>
    </row>
    <row r="105" spans="1:24" ht="15.75" thickBot="1">
      <c r="A105" t="s">
        <v>1330</v>
      </c>
      <c r="B105" t="str">
        <f t="shared" si="6"/>
        <v>ner</v>
      </c>
      <c r="C105" s="108" t="s">
        <v>118</v>
      </c>
      <c r="D105" s="10" t="s">
        <v>652</v>
      </c>
      <c r="F105" t="e">
        <f t="shared" si="7"/>
        <v>#N/A</v>
      </c>
      <c r="H105" s="10" t="s">
        <v>1318</v>
      </c>
      <c r="I105" t="str">
        <f t="shared" si="8"/>
        <v>ne</v>
      </c>
      <c r="J105" t="s">
        <v>1319</v>
      </c>
      <c r="L105" t="str">
        <f t="shared" si="9"/>
        <v>ner_xr</v>
      </c>
      <c r="N105" t="str">
        <f t="shared" si="10"/>
        <v>nefiscspfby</v>
      </c>
      <c r="O105" s="10"/>
      <c r="Q105" t="str">
        <f t="shared" si="11"/>
        <v>NEJPBYGDAR Index</v>
      </c>
      <c r="U105" s="113" t="s">
        <v>75</v>
      </c>
      <c r="V105" s="113" t="s">
        <v>929</v>
      </c>
      <c r="W105" s="113" t="s">
        <v>930</v>
      </c>
      <c r="X105" s="113">
        <v>352</v>
      </c>
    </row>
    <row r="106" spans="1:24" ht="15.75" thickBot="1">
      <c r="A106" t="str">
        <f>LOWER(VLOOKUP(C106,$U$3:$X$252,2,FALSE))</f>
        <v>ng</v>
      </c>
      <c r="B106" t="str">
        <f t="shared" si="6"/>
        <v>nga</v>
      </c>
      <c r="C106" s="108" t="s">
        <v>119</v>
      </c>
      <c r="D106" s="10" t="s">
        <v>653</v>
      </c>
      <c r="F106" t="str">
        <f t="shared" si="7"/>
        <v>imfm694fitb_pa</v>
      </c>
      <c r="H106" s="10" t="s">
        <v>1318</v>
      </c>
      <c r="I106" t="str">
        <f t="shared" si="8"/>
        <v>ng</v>
      </c>
      <c r="J106" t="s">
        <v>1319</v>
      </c>
      <c r="L106" t="str">
        <f t="shared" si="9"/>
        <v>nga_xr</v>
      </c>
      <c r="N106" t="str">
        <f t="shared" si="10"/>
        <v>ngfiscspfby</v>
      </c>
      <c r="O106" s="10"/>
      <c r="Q106" t="str">
        <f t="shared" si="11"/>
        <v>NGJPBYGDAR Index</v>
      </c>
      <c r="U106" s="113" t="s">
        <v>76</v>
      </c>
      <c r="V106" s="113" t="s">
        <v>931</v>
      </c>
      <c r="W106" s="113" t="s">
        <v>932</v>
      </c>
      <c r="X106" s="113">
        <v>356</v>
      </c>
    </row>
    <row r="107" spans="1:24" ht="15.75" thickBot="1">
      <c r="A107" t="str">
        <f>LOWER(VLOOKUP(C107,$U$3:$X$252,2,FALSE))</f>
        <v>no</v>
      </c>
      <c r="B107" t="str">
        <f t="shared" si="6"/>
        <v>nor</v>
      </c>
      <c r="C107" s="108" t="s">
        <v>120</v>
      </c>
      <c r="D107" s="10" t="s">
        <v>654</v>
      </c>
      <c r="F107" t="e">
        <f t="shared" si="7"/>
        <v>#N/A</v>
      </c>
      <c r="H107" s="10" t="s">
        <v>1318</v>
      </c>
      <c r="I107" t="str">
        <f t="shared" si="8"/>
        <v>no</v>
      </c>
      <c r="J107" t="s">
        <v>1319</v>
      </c>
      <c r="L107" t="str">
        <f t="shared" si="9"/>
        <v>nor_xr</v>
      </c>
      <c r="N107" t="str">
        <f t="shared" si="10"/>
        <v>nofiscspfby</v>
      </c>
      <c r="O107" s="10"/>
      <c r="Q107" t="str">
        <f t="shared" si="11"/>
        <v>NOJPBYGDAR Index</v>
      </c>
      <c r="U107" s="113" t="s">
        <v>77</v>
      </c>
      <c r="V107" s="113" t="s">
        <v>933</v>
      </c>
      <c r="W107" s="113" t="s">
        <v>934</v>
      </c>
      <c r="X107" s="113">
        <v>360</v>
      </c>
    </row>
    <row r="108" spans="1:24" ht="15.75" thickBot="1">
      <c r="A108" t="str">
        <f>LOWER(VLOOKUP(C108,$U$3:$X$252,2,FALSE))</f>
        <v>pk</v>
      </c>
      <c r="B108" t="str">
        <f t="shared" si="6"/>
        <v>pak</v>
      </c>
      <c r="C108" s="108" t="s">
        <v>121</v>
      </c>
      <c r="D108" s="10" t="s">
        <v>1304</v>
      </c>
      <c r="F108" t="str">
        <f t="shared" si="7"/>
        <v>imfm564fitb_pa</v>
      </c>
      <c r="H108" s="10" t="s">
        <v>1318</v>
      </c>
      <c r="I108" t="str">
        <f t="shared" si="8"/>
        <v>pk</v>
      </c>
      <c r="J108" t="s">
        <v>1319</v>
      </c>
      <c r="L108" t="str">
        <f t="shared" si="9"/>
        <v>pak_xr</v>
      </c>
      <c r="N108" t="str">
        <f t="shared" si="10"/>
        <v>pkfiscspfby</v>
      </c>
      <c r="O108" s="10"/>
      <c r="Q108" t="str">
        <f t="shared" si="11"/>
        <v>PKJPBYGDAR Index</v>
      </c>
      <c r="U108" s="113" t="s">
        <v>78</v>
      </c>
      <c r="V108" s="113" t="s">
        <v>935</v>
      </c>
      <c r="W108" s="113" t="s">
        <v>936</v>
      </c>
      <c r="X108" s="113">
        <v>364</v>
      </c>
    </row>
    <row r="109" spans="1:24" ht="15.75" thickBot="1">
      <c r="A109" t="str">
        <f>LOWER(VLOOKUP(C109,$U$3:$X$252,2,FALSE))</f>
        <v>pa</v>
      </c>
      <c r="B109" t="str">
        <f t="shared" si="6"/>
        <v>pan</v>
      </c>
      <c r="C109" s="108" t="s">
        <v>122</v>
      </c>
      <c r="D109" s="10" t="s">
        <v>655</v>
      </c>
      <c r="F109" t="e">
        <f t="shared" si="7"/>
        <v>#N/A</v>
      </c>
      <c r="H109" s="10" t="s">
        <v>1318</v>
      </c>
      <c r="I109" t="str">
        <f t="shared" si="8"/>
        <v>pa</v>
      </c>
      <c r="J109" t="s">
        <v>1319</v>
      </c>
      <c r="L109" t="str">
        <f t="shared" si="9"/>
        <v>pan_xr</v>
      </c>
      <c r="N109" t="str">
        <f t="shared" si="10"/>
        <v>pafiscspfby</v>
      </c>
      <c r="O109" s="10"/>
      <c r="Q109" t="str">
        <f t="shared" si="11"/>
        <v>PAJPBYGDAR Index</v>
      </c>
      <c r="U109" s="113" t="s">
        <v>937</v>
      </c>
      <c r="V109" s="113" t="s">
        <v>938</v>
      </c>
      <c r="W109" s="113" t="s">
        <v>939</v>
      </c>
      <c r="X109" s="113">
        <v>368</v>
      </c>
    </row>
    <row r="110" spans="1:24" ht="15.75" thickBot="1">
      <c r="A110" t="str">
        <f>LOWER(VLOOKUP(C110,$U$3:$X$252,2,FALSE))</f>
        <v>pg</v>
      </c>
      <c r="B110" t="str">
        <f t="shared" si="6"/>
        <v>png</v>
      </c>
      <c r="C110" s="108" t="s">
        <v>123</v>
      </c>
      <c r="D110" s="10" t="s">
        <v>656</v>
      </c>
      <c r="F110" t="str">
        <f t="shared" si="7"/>
        <v>imfm853fitb_pa</v>
      </c>
      <c r="H110" s="10" t="s">
        <v>1318</v>
      </c>
      <c r="I110" t="str">
        <f t="shared" si="8"/>
        <v>pg</v>
      </c>
      <c r="J110" t="s">
        <v>1319</v>
      </c>
      <c r="L110" t="str">
        <f t="shared" si="9"/>
        <v>png_xr</v>
      </c>
      <c r="N110" t="str">
        <f t="shared" si="10"/>
        <v>pgfiscspfby</v>
      </c>
      <c r="O110" s="10"/>
      <c r="Q110" t="str">
        <f t="shared" si="11"/>
        <v>PGJPBYGDAR Index</v>
      </c>
      <c r="U110" s="113" t="s">
        <v>79</v>
      </c>
      <c r="V110" s="113" t="s">
        <v>940</v>
      </c>
      <c r="W110" s="113" t="s">
        <v>941</v>
      </c>
      <c r="X110" s="113">
        <v>372</v>
      </c>
    </row>
    <row r="111" spans="1:24" ht="15.75" thickBot="1">
      <c r="A111" t="str">
        <f>LOWER(VLOOKUP(C111,$U$3:$X$252,2,FALSE))</f>
        <v>py</v>
      </c>
      <c r="B111" t="str">
        <f t="shared" si="6"/>
        <v>pry</v>
      </c>
      <c r="C111" s="108" t="s">
        <v>124</v>
      </c>
      <c r="D111" s="10" t="s">
        <v>657</v>
      </c>
      <c r="F111" t="e">
        <f t="shared" si="7"/>
        <v>#N/A</v>
      </c>
      <c r="H111" s="10" t="s">
        <v>1318</v>
      </c>
      <c r="I111" t="str">
        <f t="shared" si="8"/>
        <v>py</v>
      </c>
      <c r="J111" t="s">
        <v>1319</v>
      </c>
      <c r="L111" t="str">
        <f t="shared" si="9"/>
        <v>pry_xr</v>
      </c>
      <c r="N111" t="str">
        <f t="shared" si="10"/>
        <v>pyfiscspfby</v>
      </c>
      <c r="O111" s="10"/>
      <c r="Q111" t="str">
        <f t="shared" si="11"/>
        <v>PYJPBYGDAR Index</v>
      </c>
      <c r="U111" s="113" t="s">
        <v>942</v>
      </c>
      <c r="V111" s="113" t="s">
        <v>943</v>
      </c>
      <c r="W111" s="113" t="s">
        <v>944</v>
      </c>
      <c r="X111" s="113">
        <v>833</v>
      </c>
    </row>
    <row r="112" spans="1:24" ht="15.75" thickBot="1">
      <c r="A112" t="str">
        <f>LOWER(VLOOKUP(C112,$U$3:$X$252,2,FALSE))</f>
        <v>pe</v>
      </c>
      <c r="B112" t="str">
        <f t="shared" si="6"/>
        <v>per</v>
      </c>
      <c r="C112" s="108" t="s">
        <v>125</v>
      </c>
      <c r="D112" s="10" t="s">
        <v>1305</v>
      </c>
      <c r="F112" t="e">
        <f t="shared" si="7"/>
        <v>#N/A</v>
      </c>
      <c r="H112" s="10" t="s">
        <v>1318</v>
      </c>
      <c r="I112" t="str">
        <f t="shared" si="8"/>
        <v>pe</v>
      </c>
      <c r="J112" t="s">
        <v>1319</v>
      </c>
      <c r="L112" t="str">
        <f t="shared" si="9"/>
        <v>per_xr</v>
      </c>
      <c r="N112" t="str">
        <f t="shared" si="10"/>
        <v>pefiscspfby</v>
      </c>
      <c r="O112" s="10"/>
      <c r="Q112" t="str">
        <f t="shared" si="11"/>
        <v>PEJPBYGDAR Index</v>
      </c>
      <c r="U112" s="113" t="s">
        <v>80</v>
      </c>
      <c r="V112" s="113" t="s">
        <v>945</v>
      </c>
      <c r="W112" s="113" t="s">
        <v>946</v>
      </c>
      <c r="X112" s="113">
        <v>376</v>
      </c>
    </row>
    <row r="113" spans="1:24" ht="15.75" thickBot="1">
      <c r="A113" t="s">
        <v>1329</v>
      </c>
      <c r="B113" t="str">
        <f t="shared" si="6"/>
        <v>phl</v>
      </c>
      <c r="C113" s="108" t="s">
        <v>126</v>
      </c>
      <c r="D113" s="10" t="s">
        <v>658</v>
      </c>
      <c r="F113" t="str">
        <f t="shared" si="7"/>
        <v>imfm566fitb_pa</v>
      </c>
      <c r="H113" s="10" t="s">
        <v>1318</v>
      </c>
      <c r="I113" t="str">
        <f t="shared" si="8"/>
        <v>ph</v>
      </c>
      <c r="J113" t="s">
        <v>1319</v>
      </c>
      <c r="L113" t="str">
        <f t="shared" si="9"/>
        <v>phl_xr</v>
      </c>
      <c r="N113" t="str">
        <f t="shared" si="10"/>
        <v>phfiscspfby</v>
      </c>
      <c r="O113" s="10"/>
      <c r="Q113" t="str">
        <f t="shared" si="11"/>
        <v>PHJPBYGDAR Index</v>
      </c>
      <c r="U113" s="113" t="s">
        <v>81</v>
      </c>
      <c r="V113" s="113" t="s">
        <v>947</v>
      </c>
      <c r="W113" s="113" t="s">
        <v>948</v>
      </c>
      <c r="X113" s="113">
        <v>380</v>
      </c>
    </row>
    <row r="114" spans="1:24" ht="15.75" thickBot="1">
      <c r="A114" t="str">
        <f>LOWER(VLOOKUP(C114,$U$3:$X$252,2,FALSE))</f>
        <v>pl</v>
      </c>
      <c r="B114" t="str">
        <f t="shared" si="6"/>
        <v>pol</v>
      </c>
      <c r="C114" s="108" t="s">
        <v>127</v>
      </c>
      <c r="D114" s="10" t="s">
        <v>659</v>
      </c>
      <c r="F114" t="e">
        <f t="shared" si="7"/>
        <v>#N/A</v>
      </c>
      <c r="H114" s="10" t="s">
        <v>1318</v>
      </c>
      <c r="I114" t="str">
        <f t="shared" si="8"/>
        <v>pl</v>
      </c>
      <c r="J114" t="s">
        <v>1319</v>
      </c>
      <c r="L114" t="str">
        <f t="shared" si="9"/>
        <v>pol_xr</v>
      </c>
      <c r="N114" t="str">
        <f t="shared" si="10"/>
        <v>plfiscspfby</v>
      </c>
      <c r="O114" s="10"/>
      <c r="Q114" t="str">
        <f t="shared" si="11"/>
        <v>PLJPBYGDAR Index</v>
      </c>
      <c r="U114" s="113" t="s">
        <v>82</v>
      </c>
      <c r="V114" s="113" t="s">
        <v>949</v>
      </c>
      <c r="W114" s="113" t="s">
        <v>950</v>
      </c>
      <c r="X114" s="113">
        <v>388</v>
      </c>
    </row>
    <row r="115" spans="1:24" ht="15.75" thickBot="1">
      <c r="A115" t="str">
        <f>LOWER(VLOOKUP(C115,$U$3:$X$252,2,FALSE))</f>
        <v>pt</v>
      </c>
      <c r="B115" t="str">
        <f t="shared" si="6"/>
        <v>prt</v>
      </c>
      <c r="C115" s="108" t="s">
        <v>128</v>
      </c>
      <c r="D115" s="10" t="s">
        <v>660</v>
      </c>
      <c r="F115" t="e">
        <f t="shared" si="7"/>
        <v>#N/A</v>
      </c>
      <c r="H115" s="10" t="s">
        <v>1318</v>
      </c>
      <c r="I115" t="str">
        <f t="shared" si="8"/>
        <v>pt</v>
      </c>
      <c r="J115" t="s">
        <v>1319</v>
      </c>
      <c r="L115" t="str">
        <f t="shared" si="9"/>
        <v>prt_xr</v>
      </c>
      <c r="N115" t="str">
        <f t="shared" si="10"/>
        <v>ptfiscspfby</v>
      </c>
      <c r="O115" s="10"/>
      <c r="Q115" t="str">
        <f t="shared" si="11"/>
        <v>PTJPBYGDAR Index</v>
      </c>
      <c r="U115" s="113" t="s">
        <v>83</v>
      </c>
      <c r="V115" s="113" t="s">
        <v>951</v>
      </c>
      <c r="W115" s="113" t="s">
        <v>952</v>
      </c>
      <c r="X115" s="113">
        <v>392</v>
      </c>
    </row>
    <row r="116" spans="1:24" ht="15.75" thickBot="1">
      <c r="A116" t="str">
        <f>LOWER(VLOOKUP(C116,$U$3:$X$252,2,FALSE))</f>
        <v>ro</v>
      </c>
      <c r="B116" t="str">
        <f t="shared" si="6"/>
        <v>rou</v>
      </c>
      <c r="C116" s="108" t="s">
        <v>129</v>
      </c>
      <c r="D116" s="10" t="s">
        <v>661</v>
      </c>
      <c r="F116" t="str">
        <f t="shared" si="7"/>
        <v>imfm968fitb_pa</v>
      </c>
      <c r="H116" s="10" t="s">
        <v>1318</v>
      </c>
      <c r="I116" t="str">
        <f t="shared" si="8"/>
        <v>ro</v>
      </c>
      <c r="J116" t="s">
        <v>1319</v>
      </c>
      <c r="L116" t="str">
        <f t="shared" si="9"/>
        <v>rou_xr</v>
      </c>
      <c r="N116" t="str">
        <f t="shared" si="10"/>
        <v>rofiscspfby</v>
      </c>
      <c r="O116" s="10"/>
      <c r="Q116" t="str">
        <f t="shared" si="11"/>
        <v>ROJPBYGDAR Index</v>
      </c>
      <c r="U116" s="113" t="s">
        <v>953</v>
      </c>
      <c r="V116" s="113" t="s">
        <v>954</v>
      </c>
      <c r="W116" s="113" t="s">
        <v>955</v>
      </c>
      <c r="X116" s="113">
        <v>832</v>
      </c>
    </row>
    <row r="117" spans="1:24" ht="15.75" thickBot="1">
      <c r="A117" t="s">
        <v>1328</v>
      </c>
      <c r="B117" t="str">
        <f t="shared" si="6"/>
        <v>rus</v>
      </c>
      <c r="C117" s="108" t="s">
        <v>130</v>
      </c>
      <c r="D117" s="10" t="s">
        <v>662</v>
      </c>
      <c r="F117" t="e">
        <f t="shared" si="7"/>
        <v>#N/A</v>
      </c>
      <c r="H117" s="10" t="s">
        <v>1318</v>
      </c>
      <c r="I117" t="str">
        <f t="shared" si="8"/>
        <v>ru</v>
      </c>
      <c r="J117" t="s">
        <v>1319</v>
      </c>
      <c r="L117" t="str">
        <f t="shared" si="9"/>
        <v>rus_xr</v>
      </c>
      <c r="N117" t="str">
        <f t="shared" si="10"/>
        <v>rufiscspfby</v>
      </c>
      <c r="O117" s="10"/>
      <c r="Q117" t="str">
        <f t="shared" si="11"/>
        <v>RUJPBYGDAR Index</v>
      </c>
      <c r="U117" s="113" t="s">
        <v>84</v>
      </c>
      <c r="V117" s="113" t="s">
        <v>956</v>
      </c>
      <c r="W117" s="113" t="s">
        <v>957</v>
      </c>
      <c r="X117" s="113">
        <v>400</v>
      </c>
    </row>
    <row r="118" spans="1:24" ht="15.75" thickBot="1">
      <c r="A118" t="str">
        <f>LOWER(VLOOKUP(C118,$U$3:$X$252,2,FALSE))</f>
        <v>rw</v>
      </c>
      <c r="B118" t="str">
        <f t="shared" si="6"/>
        <v>rwa</v>
      </c>
      <c r="C118" s="108" t="s">
        <v>131</v>
      </c>
      <c r="D118" s="10" t="s">
        <v>663</v>
      </c>
      <c r="F118" t="str">
        <f t="shared" si="7"/>
        <v>imfm714fitb_pa</v>
      </c>
      <c r="H118" s="10" t="s">
        <v>1318</v>
      </c>
      <c r="I118" t="str">
        <f t="shared" si="8"/>
        <v>rw</v>
      </c>
      <c r="J118" t="s">
        <v>1319</v>
      </c>
      <c r="L118" t="str">
        <f t="shared" si="9"/>
        <v>rwa_xr</v>
      </c>
      <c r="N118" t="str">
        <f t="shared" si="10"/>
        <v>rwfiscspfby</v>
      </c>
      <c r="O118" s="10"/>
      <c r="Q118" t="str">
        <f t="shared" si="11"/>
        <v>RWJPBYGDAR Index</v>
      </c>
      <c r="U118" s="113" t="s">
        <v>85</v>
      </c>
      <c r="V118" s="113" t="s">
        <v>958</v>
      </c>
      <c r="W118" s="113" t="s">
        <v>959</v>
      </c>
      <c r="X118" s="113">
        <v>398</v>
      </c>
    </row>
    <row r="119" spans="1:24" ht="15.75" thickBot="1">
      <c r="A119" t="s">
        <v>1327</v>
      </c>
      <c r="B119" t="str">
        <f t="shared" si="6"/>
        <v>stp</v>
      </c>
      <c r="C119" s="108" t="s">
        <v>132</v>
      </c>
      <c r="D119" s="10" t="s">
        <v>664</v>
      </c>
      <c r="F119" t="e">
        <f t="shared" si="7"/>
        <v>#N/A</v>
      </c>
      <c r="H119" s="10" t="s">
        <v>1318</v>
      </c>
      <c r="I119" t="str">
        <f t="shared" si="8"/>
        <v>st</v>
      </c>
      <c r="J119" t="s">
        <v>1319</v>
      </c>
      <c r="L119" t="str">
        <f t="shared" si="9"/>
        <v>stp_xr</v>
      </c>
      <c r="N119" t="str">
        <f t="shared" si="10"/>
        <v>stfiscspfby</v>
      </c>
      <c r="O119" s="10"/>
      <c r="Q119" t="str">
        <f t="shared" si="11"/>
        <v>STJPBYGDAR Index</v>
      </c>
      <c r="U119" s="113" t="s">
        <v>86</v>
      </c>
      <c r="V119" s="113" t="s">
        <v>960</v>
      </c>
      <c r="W119" s="113" t="s">
        <v>961</v>
      </c>
      <c r="X119" s="113">
        <v>404</v>
      </c>
    </row>
    <row r="120" spans="1:24" ht="15.75" thickBot="1">
      <c r="A120" t="str">
        <f>LOWER(VLOOKUP(C120,$U$3:$X$252,2,FALSE))</f>
        <v>sn</v>
      </c>
      <c r="B120" t="str">
        <f t="shared" si="6"/>
        <v>sen</v>
      </c>
      <c r="C120" s="108" t="s">
        <v>133</v>
      </c>
      <c r="D120" s="10" t="s">
        <v>665</v>
      </c>
      <c r="F120" t="e">
        <f t="shared" si="7"/>
        <v>#N/A</v>
      </c>
      <c r="H120" s="10" t="s">
        <v>1318</v>
      </c>
      <c r="I120" t="str">
        <f t="shared" si="8"/>
        <v>sn</v>
      </c>
      <c r="J120" t="s">
        <v>1319</v>
      </c>
      <c r="L120" t="str">
        <f t="shared" si="9"/>
        <v>sen_xr</v>
      </c>
      <c r="N120" t="str">
        <f t="shared" si="10"/>
        <v>snfiscspfby</v>
      </c>
      <c r="O120" s="10"/>
      <c r="Q120" t="str">
        <f t="shared" si="11"/>
        <v>SNJPBYGDAR Index</v>
      </c>
      <c r="U120" s="113" t="s">
        <v>962</v>
      </c>
      <c r="V120" s="113" t="s">
        <v>963</v>
      </c>
      <c r="W120" s="113" t="s">
        <v>964</v>
      </c>
      <c r="X120" s="113">
        <v>296</v>
      </c>
    </row>
    <row r="121" spans="1:24" ht="15.75" thickBot="1">
      <c r="A121" t="s">
        <v>1326</v>
      </c>
      <c r="B121" t="str">
        <f t="shared" si="6"/>
        <v>srb</v>
      </c>
      <c r="C121" s="108" t="s">
        <v>533</v>
      </c>
      <c r="D121" s="10" t="s">
        <v>666</v>
      </c>
      <c r="F121" t="str">
        <f t="shared" si="7"/>
        <v>imfm942fitb_pa</v>
      </c>
      <c r="H121" s="10" t="s">
        <v>1318</v>
      </c>
      <c r="I121" t="str">
        <f t="shared" si="8"/>
        <v>rs</v>
      </c>
      <c r="J121" t="s">
        <v>1319</v>
      </c>
      <c r="L121" t="str">
        <f t="shared" si="9"/>
        <v>srb_xr</v>
      </c>
      <c r="N121" t="str">
        <f t="shared" si="10"/>
        <v>rsfiscspfby</v>
      </c>
      <c r="O121" s="10"/>
      <c r="Q121" t="str">
        <f t="shared" si="11"/>
        <v>RSJPBYGDAR Index</v>
      </c>
      <c r="U121" s="113" t="s">
        <v>965</v>
      </c>
      <c r="V121" s="113" t="s">
        <v>966</v>
      </c>
      <c r="W121" s="113" t="s">
        <v>967</v>
      </c>
      <c r="X121" s="113">
        <v>408</v>
      </c>
    </row>
    <row r="122" spans="1:24" ht="15.75" thickBot="1">
      <c r="A122" t="str">
        <f>LOWER(VLOOKUP(C122,$U$3:$X$252,2,FALSE))</f>
        <v>sc</v>
      </c>
      <c r="B122" t="str">
        <f t="shared" si="6"/>
        <v>syc</v>
      </c>
      <c r="C122" s="108" t="s">
        <v>135</v>
      </c>
      <c r="D122" s="10" t="s">
        <v>667</v>
      </c>
      <c r="F122" t="str">
        <f t="shared" si="7"/>
        <v>imfm718fitb_pa</v>
      </c>
      <c r="H122" s="10" t="s">
        <v>1318</v>
      </c>
      <c r="I122" t="str">
        <f t="shared" si="8"/>
        <v>sc</v>
      </c>
      <c r="J122" t="s">
        <v>1319</v>
      </c>
      <c r="L122" t="str">
        <f t="shared" si="9"/>
        <v>syc_xr</v>
      </c>
      <c r="N122" t="str">
        <f t="shared" si="10"/>
        <v>scfiscspfby</v>
      </c>
      <c r="O122" s="10"/>
      <c r="Q122" t="str">
        <f t="shared" si="11"/>
        <v>SCJPBYGDAR Index</v>
      </c>
      <c r="U122" s="113" t="s">
        <v>87</v>
      </c>
      <c r="V122" s="113" t="s">
        <v>968</v>
      </c>
      <c r="W122" s="113" t="s">
        <v>969</v>
      </c>
      <c r="X122" s="113">
        <v>410</v>
      </c>
    </row>
    <row r="123" spans="1:24" ht="15.75" thickBot="1">
      <c r="A123" t="str">
        <f>LOWER(VLOOKUP(C123,$U$3:$X$252,2,FALSE))</f>
        <v>sl</v>
      </c>
      <c r="B123" t="str">
        <f t="shared" si="6"/>
        <v>sle</v>
      </c>
      <c r="C123" s="108" t="s">
        <v>136</v>
      </c>
      <c r="D123" s="10" t="s">
        <v>1306</v>
      </c>
      <c r="F123" t="str">
        <f t="shared" si="7"/>
        <v>imfm724fitb_pa</v>
      </c>
      <c r="H123" s="10" t="s">
        <v>1318</v>
      </c>
      <c r="I123" t="str">
        <f t="shared" si="8"/>
        <v>sl</v>
      </c>
      <c r="J123" t="s">
        <v>1319</v>
      </c>
      <c r="L123" t="str">
        <f t="shared" si="9"/>
        <v>sle_xr</v>
      </c>
      <c r="N123" t="str">
        <f t="shared" si="10"/>
        <v>slfiscspfby</v>
      </c>
      <c r="O123" s="10"/>
      <c r="Q123" t="str">
        <f t="shared" si="11"/>
        <v>SLJPBYGDAR Index</v>
      </c>
      <c r="U123" s="113" t="s">
        <v>88</v>
      </c>
      <c r="V123" s="113" t="s">
        <v>970</v>
      </c>
      <c r="W123" s="113" t="s">
        <v>971</v>
      </c>
      <c r="X123" s="113">
        <v>414</v>
      </c>
    </row>
    <row r="124" spans="1:24" ht="15.75" thickBot="1">
      <c r="A124" t="s">
        <v>1325</v>
      </c>
      <c r="B124" t="str">
        <f t="shared" si="6"/>
        <v>svk</v>
      </c>
      <c r="C124" s="108" t="s">
        <v>534</v>
      </c>
      <c r="D124" s="10" t="s">
        <v>668</v>
      </c>
      <c r="F124" t="e">
        <f t="shared" si="7"/>
        <v>#N/A</v>
      </c>
      <c r="H124" s="10" t="s">
        <v>1318</v>
      </c>
      <c r="I124" t="str">
        <f t="shared" si="8"/>
        <v>sk</v>
      </c>
      <c r="J124" t="s">
        <v>1319</v>
      </c>
      <c r="L124" t="str">
        <f t="shared" si="9"/>
        <v>svk_xr</v>
      </c>
      <c r="N124" t="str">
        <f t="shared" si="10"/>
        <v>skfiscspfby</v>
      </c>
      <c r="O124" s="10"/>
      <c r="Q124" t="str">
        <f t="shared" si="11"/>
        <v>SKJPBYGDAR Index</v>
      </c>
      <c r="U124" s="113" t="s">
        <v>89</v>
      </c>
      <c r="V124" s="113" t="s">
        <v>972</v>
      </c>
      <c r="W124" s="113" t="s">
        <v>973</v>
      </c>
      <c r="X124" s="113">
        <v>417</v>
      </c>
    </row>
    <row r="125" spans="1:24" ht="15.75" thickBot="1">
      <c r="A125" t="str">
        <f>LOWER(VLOOKUP(C125,$U$3:$X$252,2,FALSE))</f>
        <v>si</v>
      </c>
      <c r="B125" t="str">
        <f t="shared" si="6"/>
        <v>svn</v>
      </c>
      <c r="C125" s="108" t="s">
        <v>139</v>
      </c>
      <c r="D125" s="10" t="s">
        <v>669</v>
      </c>
      <c r="F125" t="e">
        <f t="shared" si="7"/>
        <v>#N/A</v>
      </c>
      <c r="H125" s="10" t="s">
        <v>1318</v>
      </c>
      <c r="I125" t="str">
        <f t="shared" si="8"/>
        <v>si</v>
      </c>
      <c r="J125" t="s">
        <v>1319</v>
      </c>
      <c r="L125" t="str">
        <f t="shared" si="9"/>
        <v>svn_xr</v>
      </c>
      <c r="N125" t="str">
        <f t="shared" si="10"/>
        <v>sifiscspfby</v>
      </c>
      <c r="O125" s="10"/>
      <c r="Q125" t="str">
        <f t="shared" si="11"/>
        <v>SIJPBYGDAR Index</v>
      </c>
      <c r="U125" s="113" t="s">
        <v>530</v>
      </c>
      <c r="V125" s="113" t="s">
        <v>974</v>
      </c>
      <c r="W125" s="113" t="s">
        <v>975</v>
      </c>
      <c r="X125" s="113">
        <v>418</v>
      </c>
    </row>
    <row r="126" spans="1:24" ht="15.75" thickBot="1">
      <c r="A126" t="str">
        <f>LOWER(VLOOKUP(C126,$U$3:$X$252,2,FALSE))</f>
        <v>za</v>
      </c>
      <c r="B126" t="str">
        <f t="shared" si="6"/>
        <v>zaf</v>
      </c>
      <c r="C126" s="108" t="s">
        <v>140</v>
      </c>
      <c r="D126" s="10" t="s">
        <v>670</v>
      </c>
      <c r="F126" t="str">
        <f t="shared" si="7"/>
        <v>imfm199fitb_pa</v>
      </c>
      <c r="H126" s="10" t="s">
        <v>1318</v>
      </c>
      <c r="I126" t="str">
        <f t="shared" si="8"/>
        <v>za</v>
      </c>
      <c r="J126" t="s">
        <v>1319</v>
      </c>
      <c r="L126" t="str">
        <f t="shared" si="9"/>
        <v>zaf_xr</v>
      </c>
      <c r="N126" t="str">
        <f t="shared" si="10"/>
        <v>zafiscspfby</v>
      </c>
      <c r="O126" s="10"/>
      <c r="Q126" t="str">
        <f t="shared" si="11"/>
        <v>ZAJPBYGDAR Index</v>
      </c>
      <c r="U126" s="113" t="s">
        <v>91</v>
      </c>
      <c r="V126" s="113" t="s">
        <v>976</v>
      </c>
      <c r="W126" s="113" t="s">
        <v>977</v>
      </c>
      <c r="X126" s="113">
        <v>428</v>
      </c>
    </row>
    <row r="127" spans="1:24" ht="15.75" thickBot="1">
      <c r="A127" t="str">
        <f>LOWER(VLOOKUP(C127,$U$3:$X$252,2,FALSE))</f>
        <v>es</v>
      </c>
      <c r="B127" t="str">
        <f t="shared" si="6"/>
        <v>esp</v>
      </c>
      <c r="C127" s="108" t="s">
        <v>141</v>
      </c>
      <c r="D127" s="10" t="s">
        <v>1307</v>
      </c>
      <c r="F127" t="str">
        <f t="shared" si="7"/>
        <v>imfm184fitb_pa</v>
      </c>
      <c r="H127" s="10" t="s">
        <v>1318</v>
      </c>
      <c r="I127" t="str">
        <f t="shared" si="8"/>
        <v>es</v>
      </c>
      <c r="J127" t="s">
        <v>1319</v>
      </c>
      <c r="L127" t="str">
        <f t="shared" si="9"/>
        <v>esp_xr</v>
      </c>
      <c r="N127" t="str">
        <f t="shared" si="10"/>
        <v>esfiscspfby</v>
      </c>
      <c r="O127" s="10"/>
      <c r="Q127" t="str">
        <f t="shared" si="11"/>
        <v>ESJPBYGDAR Index</v>
      </c>
      <c r="U127" s="113" t="s">
        <v>92</v>
      </c>
      <c r="V127" s="113" t="s">
        <v>978</v>
      </c>
      <c r="W127" s="113" t="s">
        <v>979</v>
      </c>
      <c r="X127" s="113">
        <v>422</v>
      </c>
    </row>
    <row r="128" spans="1:24" ht="15.75" thickBot="1">
      <c r="A128" t="str">
        <f>LOWER(VLOOKUP(C128,$U$3:$X$252,2,FALSE))</f>
        <v>lk</v>
      </c>
      <c r="B128" t="str">
        <f t="shared" si="6"/>
        <v>lka</v>
      </c>
      <c r="C128" s="108" t="s">
        <v>142</v>
      </c>
      <c r="D128" s="10" t="s">
        <v>1308</v>
      </c>
      <c r="F128" t="str">
        <f t="shared" si="7"/>
        <v>imfm524fitb_pa</v>
      </c>
      <c r="H128" s="10" t="s">
        <v>1318</v>
      </c>
      <c r="I128" t="str">
        <f t="shared" si="8"/>
        <v>lk</v>
      </c>
      <c r="J128" t="s">
        <v>1319</v>
      </c>
      <c r="L128" t="str">
        <f t="shared" si="9"/>
        <v>lka_xr</v>
      </c>
      <c r="N128" t="str">
        <f t="shared" si="10"/>
        <v>lkfiscspfby</v>
      </c>
      <c r="O128" s="10"/>
      <c r="Q128" t="str">
        <f t="shared" si="11"/>
        <v>LKJPBYGDAR Index</v>
      </c>
      <c r="U128" s="113" t="s">
        <v>93</v>
      </c>
      <c r="V128" s="113" t="s">
        <v>980</v>
      </c>
      <c r="W128" s="113" t="s">
        <v>981</v>
      </c>
      <c r="X128" s="113">
        <v>426</v>
      </c>
    </row>
    <row r="129" spans="1:24" ht="15.75" thickBot="1">
      <c r="A129" t="str">
        <f>LOWER(VLOOKUP(C129,$U$3:$X$252,2,FALSE))</f>
        <v>sd</v>
      </c>
      <c r="B129" t="str">
        <f t="shared" si="6"/>
        <v>sdn</v>
      </c>
      <c r="C129" s="108" t="s">
        <v>143</v>
      </c>
      <c r="D129" s="10" t="s">
        <v>1309</v>
      </c>
      <c r="F129" t="e">
        <f t="shared" si="7"/>
        <v>#N/A</v>
      </c>
      <c r="H129" s="10" t="s">
        <v>1318</v>
      </c>
      <c r="I129" t="str">
        <f t="shared" si="8"/>
        <v>sd</v>
      </c>
      <c r="J129" t="s">
        <v>1319</v>
      </c>
      <c r="L129" t="str">
        <f t="shared" si="9"/>
        <v>sdn_xr</v>
      </c>
      <c r="N129" t="str">
        <f t="shared" si="10"/>
        <v>sdfiscspfby</v>
      </c>
      <c r="O129" s="10"/>
      <c r="Q129" t="str">
        <f t="shared" si="11"/>
        <v>SDJPBYGDAR Index</v>
      </c>
      <c r="U129" s="113" t="s">
        <v>94</v>
      </c>
      <c r="V129" s="113" t="s">
        <v>982</v>
      </c>
      <c r="W129" s="113" t="s">
        <v>983</v>
      </c>
      <c r="X129" s="113">
        <v>430</v>
      </c>
    </row>
    <row r="130" spans="1:24" ht="15.75" thickBot="1">
      <c r="A130" t="str">
        <f>LOWER(VLOOKUP(C130,$U$3:$X$252,2,FALSE))</f>
        <v>sr</v>
      </c>
      <c r="B130" t="str">
        <f t="shared" si="6"/>
        <v>sur</v>
      </c>
      <c r="C130" s="108" t="s">
        <v>144</v>
      </c>
      <c r="D130" s="10" t="s">
        <v>671</v>
      </c>
      <c r="F130" t="e">
        <f t="shared" si="7"/>
        <v>#N/A</v>
      </c>
      <c r="H130" s="10" t="s">
        <v>1318</v>
      </c>
      <c r="I130" t="str">
        <f t="shared" si="8"/>
        <v>sr</v>
      </c>
      <c r="J130" t="s">
        <v>1319</v>
      </c>
      <c r="L130" t="str">
        <f t="shared" si="9"/>
        <v>sur_xr</v>
      </c>
      <c r="N130" t="str">
        <f t="shared" si="10"/>
        <v>srfiscspfby</v>
      </c>
      <c r="O130" s="10"/>
      <c r="Q130" t="str">
        <f t="shared" si="11"/>
        <v>SRJPBYGDAR Index</v>
      </c>
      <c r="U130" s="113" t="s">
        <v>95</v>
      </c>
      <c r="V130" s="113" t="s">
        <v>984</v>
      </c>
      <c r="W130" s="113" t="s">
        <v>985</v>
      </c>
      <c r="X130" s="113">
        <v>434</v>
      </c>
    </row>
    <row r="131" spans="1:24" ht="15.75" thickBot="1">
      <c r="A131" t="str">
        <f>LOWER(VLOOKUP(C131,$U$3:$X$252,2,FALSE))</f>
        <v>se</v>
      </c>
      <c r="B131" t="str">
        <f t="shared" si="6"/>
        <v>swe</v>
      </c>
      <c r="C131" s="108" t="s">
        <v>146</v>
      </c>
      <c r="D131" s="10" t="s">
        <v>672</v>
      </c>
      <c r="F131" t="e">
        <f t="shared" si="7"/>
        <v>#N/A</v>
      </c>
      <c r="H131" s="10" t="s">
        <v>1318</v>
      </c>
      <c r="I131" t="str">
        <f t="shared" si="8"/>
        <v>se</v>
      </c>
      <c r="J131" t="s">
        <v>1319</v>
      </c>
      <c r="L131" t="str">
        <f t="shared" si="9"/>
        <v>swe_xr</v>
      </c>
      <c r="N131" t="str">
        <f t="shared" si="10"/>
        <v>sefiscspfby</v>
      </c>
      <c r="O131" s="10"/>
      <c r="Q131" t="str">
        <f t="shared" si="11"/>
        <v>SEJPBYGDAR Index</v>
      </c>
      <c r="U131" s="113" t="s">
        <v>986</v>
      </c>
      <c r="V131" s="113" t="s">
        <v>987</v>
      </c>
      <c r="W131" s="113" t="s">
        <v>988</v>
      </c>
      <c r="X131" s="113">
        <v>438</v>
      </c>
    </row>
    <row r="132" spans="1:24" ht="15.75" thickBot="1">
      <c r="A132" t="str">
        <f>LOWER(VLOOKUP(C132,$U$3:$X$252,2,FALSE))</f>
        <v>sy</v>
      </c>
      <c r="B132" t="str">
        <f t="shared" ref="B132:B152" si="12">LOWER(VLOOKUP(C132,$U$3:$X$252,3,FALSE))</f>
        <v>syr</v>
      </c>
      <c r="C132" s="108" t="s">
        <v>147</v>
      </c>
      <c r="D132" s="10" t="s">
        <v>673</v>
      </c>
      <c r="F132" t="e">
        <f t="shared" ref="F132:F151" si="13">VLOOKUP(C132,$AB$3:$AC$57,2,FALSE)</f>
        <v>#N/A</v>
      </c>
      <c r="H132" s="10" t="s">
        <v>1318</v>
      </c>
      <c r="I132" t="str">
        <f t="shared" ref="I132:I152" si="14">A132</f>
        <v>sy</v>
      </c>
      <c r="J132" t="s">
        <v>1319</v>
      </c>
      <c r="L132" t="str">
        <f t="shared" ref="L132:L152" si="15">B132&amp;"_xr"</f>
        <v>syr_xr</v>
      </c>
      <c r="N132" t="str">
        <f t="shared" ref="N132:N152" si="16">_xlfn.CONCAT(I132,$N$1)</f>
        <v>syfiscspfby</v>
      </c>
      <c r="O132" s="10"/>
      <c r="Q132" t="str">
        <f t="shared" ref="Q132:Q152" si="17">UPPER(I132)&amp;$Q$1</f>
        <v>SYJPBYGDAR Index</v>
      </c>
      <c r="U132" s="113" t="s">
        <v>96</v>
      </c>
      <c r="V132" s="113" t="s">
        <v>989</v>
      </c>
      <c r="W132" s="113" t="s">
        <v>990</v>
      </c>
      <c r="X132" s="113">
        <v>440</v>
      </c>
    </row>
    <row r="133" spans="1:24" ht="15.75" thickBot="1">
      <c r="A133" t="str">
        <f>LOWER(VLOOKUP(C133,$U$3:$X$252,2,FALSE))</f>
        <v>ch</v>
      </c>
      <c r="B133" t="str">
        <f t="shared" si="12"/>
        <v>che</v>
      </c>
      <c r="C133" s="108" t="s">
        <v>148</v>
      </c>
      <c r="D133" s="10" t="s">
        <v>674</v>
      </c>
      <c r="F133" t="e">
        <f t="shared" si="13"/>
        <v>#N/A</v>
      </c>
      <c r="H133" s="10" t="s">
        <v>1318</v>
      </c>
      <c r="I133" t="str">
        <f t="shared" si="14"/>
        <v>ch</v>
      </c>
      <c r="J133" t="s">
        <v>1319</v>
      </c>
      <c r="L133" t="str">
        <f t="shared" si="15"/>
        <v>che_xr</v>
      </c>
      <c r="N133" t="str">
        <f t="shared" si="16"/>
        <v>chfiscspfby</v>
      </c>
      <c r="O133" s="10"/>
      <c r="Q133" t="str">
        <f t="shared" si="17"/>
        <v>CHJPBYGDAR Index</v>
      </c>
      <c r="U133" s="113" t="s">
        <v>97</v>
      </c>
      <c r="V133" s="113" t="s">
        <v>991</v>
      </c>
      <c r="W133" s="113" t="s">
        <v>992</v>
      </c>
      <c r="X133" s="113">
        <v>442</v>
      </c>
    </row>
    <row r="134" spans="1:24" ht="15.75" thickBot="1">
      <c r="A134" t="str">
        <f>LOWER(VLOOKUP(C134,$U$3:$X$252,2,FALSE))</f>
        <v>tj</v>
      </c>
      <c r="B134" t="str">
        <f t="shared" si="12"/>
        <v>tjk</v>
      </c>
      <c r="C134" s="108" t="s">
        <v>149</v>
      </c>
      <c r="D134" s="10" t="s">
        <v>675</v>
      </c>
      <c r="F134" t="e">
        <f t="shared" si="13"/>
        <v>#N/A</v>
      </c>
      <c r="H134" s="10" t="s">
        <v>1318</v>
      </c>
      <c r="I134" t="str">
        <f t="shared" si="14"/>
        <v>tj</v>
      </c>
      <c r="J134" t="s">
        <v>1319</v>
      </c>
      <c r="L134" t="str">
        <f t="shared" si="15"/>
        <v>tjk_xr</v>
      </c>
      <c r="N134" t="str">
        <f t="shared" si="16"/>
        <v>tjfiscspfby</v>
      </c>
      <c r="O134" s="10"/>
      <c r="Q134" t="str">
        <f t="shared" si="17"/>
        <v>TJJPBYGDAR Index</v>
      </c>
      <c r="U134" s="113" t="s">
        <v>993</v>
      </c>
      <c r="V134" s="113" t="s">
        <v>994</v>
      </c>
      <c r="W134" s="113" t="s">
        <v>995</v>
      </c>
      <c r="X134" s="113">
        <v>446</v>
      </c>
    </row>
    <row r="135" spans="1:24" ht="15.75" thickBot="1">
      <c r="A135" t="s">
        <v>1324</v>
      </c>
      <c r="B135" t="str">
        <f t="shared" si="12"/>
        <v>tza</v>
      </c>
      <c r="C135" s="108" t="s">
        <v>150</v>
      </c>
      <c r="D135" s="10" t="s">
        <v>676</v>
      </c>
      <c r="F135" t="str">
        <f t="shared" si="13"/>
        <v>imfm738fitb_pa</v>
      </c>
      <c r="H135" s="10" t="s">
        <v>1318</v>
      </c>
      <c r="I135" t="str">
        <f t="shared" si="14"/>
        <v>tz</v>
      </c>
      <c r="J135" t="s">
        <v>1319</v>
      </c>
      <c r="L135" t="str">
        <f t="shared" si="15"/>
        <v>tza_xr</v>
      </c>
      <c r="N135" t="str">
        <f t="shared" si="16"/>
        <v>tzfiscspfby</v>
      </c>
      <c r="O135" s="10"/>
      <c r="Q135" t="str">
        <f t="shared" si="17"/>
        <v>TZJPBYGDAR Index</v>
      </c>
      <c r="U135" s="113" t="s">
        <v>99</v>
      </c>
      <c r="V135" s="113" t="s">
        <v>996</v>
      </c>
      <c r="W135" s="113" t="s">
        <v>997</v>
      </c>
      <c r="X135" s="113">
        <v>450</v>
      </c>
    </row>
    <row r="136" spans="1:24" ht="15.75" thickBot="1">
      <c r="A136" t="str">
        <f>LOWER(VLOOKUP(C136,$U$3:$X$252,2,FALSE))</f>
        <v>th</v>
      </c>
      <c r="B136" t="str">
        <f t="shared" si="12"/>
        <v>tha</v>
      </c>
      <c r="C136" s="108" t="s">
        <v>151</v>
      </c>
      <c r="D136" s="10" t="s">
        <v>677</v>
      </c>
      <c r="F136" t="str">
        <f t="shared" si="13"/>
        <v>imfm578fitb_pa</v>
      </c>
      <c r="H136" s="10" t="s">
        <v>1318</v>
      </c>
      <c r="I136" t="str">
        <f t="shared" si="14"/>
        <v>th</v>
      </c>
      <c r="J136" t="s">
        <v>1319</v>
      </c>
      <c r="L136" t="str">
        <f t="shared" si="15"/>
        <v>tha_xr</v>
      </c>
      <c r="N136" t="str">
        <f t="shared" si="16"/>
        <v>thfiscspfby</v>
      </c>
      <c r="O136" s="10"/>
      <c r="Q136" t="str">
        <f t="shared" si="17"/>
        <v>THJPBYGDAR Index</v>
      </c>
      <c r="U136" s="113" t="s">
        <v>100</v>
      </c>
      <c r="V136" s="113" t="s">
        <v>998</v>
      </c>
      <c r="W136" s="113" t="s">
        <v>999</v>
      </c>
      <c r="X136" s="113">
        <v>454</v>
      </c>
    </row>
    <row r="137" spans="1:24" ht="15.75" thickBot="1">
      <c r="A137" t="str">
        <f>LOWER(VLOOKUP(C137,$U$3:$X$252,2,FALSE))</f>
        <v>tg</v>
      </c>
      <c r="B137" t="str">
        <f t="shared" si="12"/>
        <v>tgo</v>
      </c>
      <c r="C137" s="108" t="s">
        <v>152</v>
      </c>
      <c r="D137" s="10" t="s">
        <v>1310</v>
      </c>
      <c r="F137" t="e">
        <f t="shared" si="13"/>
        <v>#N/A</v>
      </c>
      <c r="H137" s="10" t="s">
        <v>1318</v>
      </c>
      <c r="I137" t="str">
        <f t="shared" si="14"/>
        <v>tg</v>
      </c>
      <c r="J137" t="s">
        <v>1319</v>
      </c>
      <c r="L137" t="str">
        <f t="shared" si="15"/>
        <v>tgo_xr</v>
      </c>
      <c r="N137" t="str">
        <f t="shared" si="16"/>
        <v>tgfiscspfby</v>
      </c>
      <c r="O137" s="10"/>
      <c r="Q137" t="str">
        <f t="shared" si="17"/>
        <v>TGJPBYGDAR Index</v>
      </c>
      <c r="U137" s="113" t="s">
        <v>101</v>
      </c>
      <c r="V137" s="113" t="s">
        <v>1000</v>
      </c>
      <c r="W137" s="113" t="s">
        <v>1001</v>
      </c>
      <c r="X137" s="113">
        <v>458</v>
      </c>
    </row>
    <row r="138" spans="1:24" ht="15.75" thickBot="1">
      <c r="A138" t="str">
        <f>LOWER(VLOOKUP(C138,$U$3:$X$252,2,FALSE))</f>
        <v>tt</v>
      </c>
      <c r="B138" t="str">
        <f t="shared" si="12"/>
        <v>tto</v>
      </c>
      <c r="C138" s="108" t="s">
        <v>153</v>
      </c>
      <c r="D138" s="10" t="s">
        <v>678</v>
      </c>
      <c r="F138" t="e">
        <f t="shared" si="13"/>
        <v>#N/A</v>
      </c>
      <c r="H138" s="10" t="s">
        <v>1318</v>
      </c>
      <c r="I138" t="str">
        <f t="shared" si="14"/>
        <v>tt</v>
      </c>
      <c r="J138" t="s">
        <v>1319</v>
      </c>
      <c r="L138" t="str">
        <f t="shared" si="15"/>
        <v>tto_xr</v>
      </c>
      <c r="N138" t="str">
        <f t="shared" si="16"/>
        <v>ttfiscspfby</v>
      </c>
      <c r="O138" s="10"/>
      <c r="Q138" t="str">
        <f t="shared" si="17"/>
        <v>TTJPBYGDAR Index</v>
      </c>
      <c r="U138" s="113" t="s">
        <v>531</v>
      </c>
      <c r="V138" s="113" t="s">
        <v>1002</v>
      </c>
      <c r="W138" s="113" t="s">
        <v>1003</v>
      </c>
      <c r="X138" s="113">
        <v>462</v>
      </c>
    </row>
    <row r="139" spans="1:24" ht="15.75" thickBot="1">
      <c r="A139" t="str">
        <f>LOWER(VLOOKUP(C139,$U$3:$X$252,2,FALSE))</f>
        <v>tn</v>
      </c>
      <c r="B139" t="str">
        <f t="shared" si="12"/>
        <v>tun</v>
      </c>
      <c r="C139" s="108" t="s">
        <v>154</v>
      </c>
      <c r="D139" s="10" t="s">
        <v>679</v>
      </c>
      <c r="F139" t="e">
        <f t="shared" si="13"/>
        <v>#N/A</v>
      </c>
      <c r="H139" s="10" t="s">
        <v>1318</v>
      </c>
      <c r="I139" t="str">
        <f t="shared" si="14"/>
        <v>tn</v>
      </c>
      <c r="J139" t="s">
        <v>1319</v>
      </c>
      <c r="L139" t="str">
        <f t="shared" si="15"/>
        <v>tun_xr</v>
      </c>
      <c r="N139" t="str">
        <f t="shared" si="16"/>
        <v>tnfiscspfby</v>
      </c>
      <c r="O139" s="10"/>
      <c r="Q139" t="str">
        <f t="shared" si="17"/>
        <v>TNJPBYGDAR Index</v>
      </c>
      <c r="U139" s="113" t="s">
        <v>103</v>
      </c>
      <c r="V139" s="113" t="s">
        <v>1004</v>
      </c>
      <c r="W139" s="113" t="s">
        <v>1005</v>
      </c>
      <c r="X139" s="113">
        <v>466</v>
      </c>
    </row>
    <row r="140" spans="1:24" ht="15.75" thickBot="1">
      <c r="A140" t="str">
        <f>LOWER(VLOOKUP(C140,$U$3:$X$252,2,FALSE))</f>
        <v>tr</v>
      </c>
      <c r="B140" t="str">
        <f t="shared" si="12"/>
        <v>tur</v>
      </c>
      <c r="C140" s="108" t="s">
        <v>155</v>
      </c>
      <c r="D140" s="10" t="s">
        <v>1311</v>
      </c>
      <c r="F140" t="e">
        <f t="shared" si="13"/>
        <v>#N/A</v>
      </c>
      <c r="H140" s="10" t="s">
        <v>1318</v>
      </c>
      <c r="I140" t="str">
        <f t="shared" si="14"/>
        <v>tr</v>
      </c>
      <c r="J140" t="s">
        <v>1319</v>
      </c>
      <c r="L140" t="str">
        <f t="shared" si="15"/>
        <v>tur_xr</v>
      </c>
      <c r="N140" t="str">
        <f t="shared" si="16"/>
        <v>trfiscspfby</v>
      </c>
      <c r="O140" s="10"/>
      <c r="Q140" t="str">
        <f t="shared" si="17"/>
        <v>TRJPBYGDAR Index</v>
      </c>
      <c r="U140" s="113" t="s">
        <v>1006</v>
      </c>
      <c r="V140" s="113" t="s">
        <v>1007</v>
      </c>
      <c r="W140" s="113" t="s">
        <v>1008</v>
      </c>
      <c r="X140" s="113">
        <v>470</v>
      </c>
    </row>
    <row r="141" spans="1:24" ht="15.75" thickBot="1">
      <c r="A141" t="str">
        <f>LOWER(VLOOKUP(C141,$U$3:$X$252,2,FALSE))</f>
        <v>tm</v>
      </c>
      <c r="B141" t="str">
        <f t="shared" si="12"/>
        <v>tkm</v>
      </c>
      <c r="C141" s="108" t="s">
        <v>156</v>
      </c>
      <c r="D141" s="10" t="s">
        <v>680</v>
      </c>
      <c r="F141" t="e">
        <f t="shared" si="13"/>
        <v>#N/A</v>
      </c>
      <c r="H141" s="10" t="s">
        <v>1318</v>
      </c>
      <c r="I141" t="str">
        <f t="shared" si="14"/>
        <v>tm</v>
      </c>
      <c r="J141" t="s">
        <v>1319</v>
      </c>
      <c r="L141" t="str">
        <f t="shared" si="15"/>
        <v>tkm_xr</v>
      </c>
      <c r="N141" t="str">
        <f t="shared" si="16"/>
        <v>tmfiscspfby</v>
      </c>
      <c r="O141" s="10"/>
      <c r="Q141" t="str">
        <f t="shared" si="17"/>
        <v>TMJPBYGDAR Index</v>
      </c>
      <c r="U141" s="113" t="s">
        <v>1009</v>
      </c>
      <c r="V141" s="113" t="s">
        <v>1010</v>
      </c>
      <c r="W141" s="113" t="s">
        <v>1011</v>
      </c>
      <c r="X141" s="113">
        <v>584</v>
      </c>
    </row>
    <row r="142" spans="1:24" ht="15.75" thickBot="1">
      <c r="A142" t="str">
        <f>LOWER(VLOOKUP(C142,$U$3:$X$252,2,FALSE))</f>
        <v>ug</v>
      </c>
      <c r="B142" t="str">
        <f t="shared" si="12"/>
        <v>uga</v>
      </c>
      <c r="C142" s="108" t="s">
        <v>157</v>
      </c>
      <c r="D142" s="10" t="s">
        <v>1312</v>
      </c>
      <c r="F142" t="str">
        <f t="shared" si="13"/>
        <v>imfm746fitb_pa</v>
      </c>
      <c r="H142" s="10" t="s">
        <v>1318</v>
      </c>
      <c r="I142" t="str">
        <f t="shared" si="14"/>
        <v>ug</v>
      </c>
      <c r="J142" t="s">
        <v>1319</v>
      </c>
      <c r="L142" t="str">
        <f t="shared" si="15"/>
        <v>uga_xr</v>
      </c>
      <c r="N142" t="str">
        <f t="shared" si="16"/>
        <v>ugfiscspfby</v>
      </c>
      <c r="O142" s="10"/>
      <c r="Q142" t="str">
        <f t="shared" si="17"/>
        <v>UGJPBYGDAR Index</v>
      </c>
      <c r="U142" s="113" t="s">
        <v>1012</v>
      </c>
      <c r="V142" s="113" t="s">
        <v>1013</v>
      </c>
      <c r="W142" s="113" t="s">
        <v>1014</v>
      </c>
      <c r="X142" s="113">
        <v>474</v>
      </c>
    </row>
    <row r="143" spans="1:24" ht="15.75" thickBot="1">
      <c r="A143" t="str">
        <f>LOWER(VLOOKUP(C143,$U$3:$X$252,2,FALSE))</f>
        <v>ua</v>
      </c>
      <c r="B143" t="str">
        <f t="shared" si="12"/>
        <v>ukr</v>
      </c>
      <c r="C143" s="108" t="s">
        <v>158</v>
      </c>
      <c r="D143" s="10" t="s">
        <v>681</v>
      </c>
      <c r="F143" t="e">
        <f t="shared" si="13"/>
        <v>#N/A</v>
      </c>
      <c r="H143" s="10" t="s">
        <v>1318</v>
      </c>
      <c r="I143" t="str">
        <f t="shared" si="14"/>
        <v>ua</v>
      </c>
      <c r="J143" t="s">
        <v>1319</v>
      </c>
      <c r="L143" t="str">
        <f t="shared" si="15"/>
        <v>ukr_xr</v>
      </c>
      <c r="N143" t="str">
        <f t="shared" si="16"/>
        <v>uafiscspfby</v>
      </c>
      <c r="O143" s="10"/>
      <c r="Q143" t="str">
        <f t="shared" si="17"/>
        <v>UAJPBYGDAR Index</v>
      </c>
      <c r="U143" s="113" t="s">
        <v>104</v>
      </c>
      <c r="V143" s="113" t="s">
        <v>1015</v>
      </c>
      <c r="W143" s="113" t="s">
        <v>1016</v>
      </c>
      <c r="X143" s="113">
        <v>478</v>
      </c>
    </row>
    <row r="144" spans="1:24" ht="15.75" thickBot="1">
      <c r="A144" t="s">
        <v>1323</v>
      </c>
      <c r="B144" t="str">
        <f t="shared" si="12"/>
        <v>gbr</v>
      </c>
      <c r="C144" s="108" t="s">
        <v>159</v>
      </c>
      <c r="D144" s="10" t="s">
        <v>682</v>
      </c>
      <c r="F144" t="e">
        <f t="shared" si="13"/>
        <v>#N/A</v>
      </c>
      <c r="H144" s="10" t="s">
        <v>1318</v>
      </c>
      <c r="I144" t="str">
        <f t="shared" si="14"/>
        <v>gb</v>
      </c>
      <c r="J144" t="s">
        <v>1319</v>
      </c>
      <c r="L144" t="str">
        <f t="shared" si="15"/>
        <v>gbr_xr</v>
      </c>
      <c r="N144" t="str">
        <f t="shared" si="16"/>
        <v>gbfiscspfby</v>
      </c>
      <c r="O144" s="10"/>
      <c r="Q144" t="str">
        <f t="shared" si="17"/>
        <v>GBJPBYGDAR Index</v>
      </c>
      <c r="U144" s="113" t="s">
        <v>105</v>
      </c>
      <c r="V144" s="113" t="s">
        <v>1017</v>
      </c>
      <c r="W144" s="113" t="s">
        <v>1018</v>
      </c>
      <c r="X144" s="113">
        <v>480</v>
      </c>
    </row>
    <row r="145" spans="1:24" ht="15.75" thickBot="1">
      <c r="A145" t="s">
        <v>1322</v>
      </c>
      <c r="B145" t="str">
        <f t="shared" si="12"/>
        <v>usa</v>
      </c>
      <c r="C145" s="108" t="s">
        <v>160</v>
      </c>
      <c r="D145" s="10" t="s">
        <v>683</v>
      </c>
      <c r="F145" t="e">
        <f t="shared" si="13"/>
        <v>#N/A</v>
      </c>
      <c r="H145" s="10" t="s">
        <v>1318</v>
      </c>
      <c r="I145" t="str">
        <f t="shared" si="14"/>
        <v>us</v>
      </c>
      <c r="J145" t="s">
        <v>1319</v>
      </c>
      <c r="L145" t="str">
        <f t="shared" si="15"/>
        <v>usa_xr</v>
      </c>
      <c r="N145" t="str">
        <f t="shared" si="16"/>
        <v>usfiscspfby</v>
      </c>
      <c r="O145" s="10"/>
      <c r="Q145" t="str">
        <f t="shared" si="17"/>
        <v>USJPBYGDAR Index</v>
      </c>
      <c r="U145" s="113" t="s">
        <v>1019</v>
      </c>
      <c r="V145" s="113" t="s">
        <v>1020</v>
      </c>
      <c r="W145" s="113" t="s">
        <v>1021</v>
      </c>
      <c r="X145" s="113">
        <v>175</v>
      </c>
    </row>
    <row r="146" spans="1:24" ht="15.75" thickBot="1">
      <c r="A146" t="str">
        <f>LOWER(VLOOKUP(C146,$U$3:$X$252,2,FALSE))</f>
        <v>uy</v>
      </c>
      <c r="B146" t="str">
        <f t="shared" si="12"/>
        <v>ury</v>
      </c>
      <c r="C146" s="108" t="s">
        <v>161</v>
      </c>
      <c r="D146" s="10" t="s">
        <v>1313</v>
      </c>
      <c r="F146" t="str">
        <f t="shared" si="13"/>
        <v>imfm298fitb_pa</v>
      </c>
      <c r="H146" s="10" t="s">
        <v>1318</v>
      </c>
      <c r="I146" t="str">
        <f t="shared" si="14"/>
        <v>uy</v>
      </c>
      <c r="J146" t="s">
        <v>1319</v>
      </c>
      <c r="L146" t="str">
        <f t="shared" si="15"/>
        <v>ury_xr</v>
      </c>
      <c r="N146" t="str">
        <f t="shared" si="16"/>
        <v>uyfiscspfby</v>
      </c>
      <c r="O146" s="10"/>
      <c r="Q146" t="str">
        <f t="shared" si="17"/>
        <v>UYJPBYGDAR Index</v>
      </c>
      <c r="U146" s="113" t="s">
        <v>106</v>
      </c>
      <c r="V146" s="113" t="s">
        <v>1022</v>
      </c>
      <c r="W146" s="113" t="s">
        <v>1023</v>
      </c>
      <c r="X146" s="113">
        <v>484</v>
      </c>
    </row>
    <row r="147" spans="1:24" ht="15.75" thickBot="1">
      <c r="A147" t="str">
        <f>LOWER(VLOOKUP(C147,$U$3:$X$252,2,FALSE))</f>
        <v>uz</v>
      </c>
      <c r="B147" t="str">
        <f t="shared" si="12"/>
        <v>uzb</v>
      </c>
      <c r="C147" s="108" t="s">
        <v>162</v>
      </c>
      <c r="D147" s="10" t="s">
        <v>684</v>
      </c>
      <c r="F147" t="str">
        <f t="shared" si="13"/>
        <v>imfm927fitb_pa</v>
      </c>
      <c r="H147" s="10" t="s">
        <v>1318</v>
      </c>
      <c r="I147" t="str">
        <f t="shared" si="14"/>
        <v>uz</v>
      </c>
      <c r="J147" t="s">
        <v>1319</v>
      </c>
      <c r="L147" t="str">
        <f t="shared" si="15"/>
        <v>uzb_xr</v>
      </c>
      <c r="N147" t="str">
        <f t="shared" si="16"/>
        <v>uzfiscspfby</v>
      </c>
      <c r="O147" s="10"/>
      <c r="Q147" t="str">
        <f t="shared" si="17"/>
        <v>UZJPBYGDAR Index</v>
      </c>
      <c r="U147" s="113" t="s">
        <v>1024</v>
      </c>
      <c r="V147" s="113" t="s">
        <v>1025</v>
      </c>
      <c r="W147" s="113" t="s">
        <v>1026</v>
      </c>
      <c r="X147" s="113">
        <v>583</v>
      </c>
    </row>
    <row r="148" spans="1:24" ht="15.75" thickBot="1">
      <c r="A148" t="s">
        <v>1321</v>
      </c>
      <c r="B148" t="str">
        <f t="shared" si="12"/>
        <v>ven</v>
      </c>
      <c r="C148" s="108" t="s">
        <v>163</v>
      </c>
      <c r="D148" s="10" t="s">
        <v>685</v>
      </c>
      <c r="F148" t="e">
        <f t="shared" si="13"/>
        <v>#N/A</v>
      </c>
      <c r="H148" s="10" t="s">
        <v>1318</v>
      </c>
      <c r="I148" t="str">
        <f t="shared" si="14"/>
        <v>ve</v>
      </c>
      <c r="J148" t="s">
        <v>1319</v>
      </c>
      <c r="L148" t="str">
        <f t="shared" si="15"/>
        <v>ven_xr</v>
      </c>
      <c r="N148" t="str">
        <f t="shared" si="16"/>
        <v>vefiscspfby</v>
      </c>
      <c r="O148" s="10"/>
      <c r="Q148" t="str">
        <f t="shared" si="17"/>
        <v>VEJPBYGDAR Index</v>
      </c>
      <c r="U148" s="113" t="s">
        <v>107</v>
      </c>
      <c r="V148" s="113" t="s">
        <v>1027</v>
      </c>
      <c r="W148" s="113" t="s">
        <v>1028</v>
      </c>
      <c r="X148" s="113">
        <v>498</v>
      </c>
    </row>
    <row r="149" spans="1:24" ht="15.75" thickBot="1">
      <c r="A149" t="s">
        <v>1320</v>
      </c>
      <c r="B149" t="str">
        <f t="shared" si="12"/>
        <v>vnm</v>
      </c>
      <c r="C149" s="108" t="s">
        <v>164</v>
      </c>
      <c r="D149" s="10" t="s">
        <v>1314</v>
      </c>
      <c r="F149" t="str">
        <f t="shared" si="13"/>
        <v>imfm582fitb_pa</v>
      </c>
      <c r="H149" s="10" t="s">
        <v>1318</v>
      </c>
      <c r="I149" t="str">
        <f t="shared" si="14"/>
        <v>vn</v>
      </c>
      <c r="J149" t="s">
        <v>1319</v>
      </c>
      <c r="L149" t="str">
        <f t="shared" si="15"/>
        <v>vnm_xr</v>
      </c>
      <c r="N149" t="str">
        <f t="shared" si="16"/>
        <v>vnfiscspfby</v>
      </c>
      <c r="O149" s="10"/>
      <c r="Q149" t="str">
        <f t="shared" si="17"/>
        <v>VNJPBYGDAR Index</v>
      </c>
      <c r="U149" s="113" t="s">
        <v>1029</v>
      </c>
      <c r="V149" s="113" t="s">
        <v>1030</v>
      </c>
      <c r="W149" s="113" t="s">
        <v>1031</v>
      </c>
      <c r="X149" s="113">
        <v>492</v>
      </c>
    </row>
    <row r="150" spans="1:24" ht="15.75" thickBot="1">
      <c r="A150" t="str">
        <f>LOWER(VLOOKUP(C150,$U$3:$X$252,2,FALSE))</f>
        <v>ye</v>
      </c>
      <c r="B150" t="str">
        <f t="shared" si="12"/>
        <v>yem</v>
      </c>
      <c r="C150" s="108" t="s">
        <v>165</v>
      </c>
      <c r="D150" s="10" t="s">
        <v>686</v>
      </c>
      <c r="F150" t="e">
        <f t="shared" si="13"/>
        <v>#N/A</v>
      </c>
      <c r="H150" s="10" t="s">
        <v>1318</v>
      </c>
      <c r="I150" t="str">
        <f t="shared" si="14"/>
        <v>ye</v>
      </c>
      <c r="J150" t="s">
        <v>1319</v>
      </c>
      <c r="L150" t="str">
        <f t="shared" si="15"/>
        <v>yem_xr</v>
      </c>
      <c r="N150" t="str">
        <f t="shared" si="16"/>
        <v>yefiscspfby</v>
      </c>
      <c r="O150" s="10"/>
      <c r="Q150" t="str">
        <f t="shared" si="17"/>
        <v>YEJPBYGDAR Index</v>
      </c>
      <c r="U150" s="113" t="s">
        <v>108</v>
      </c>
      <c r="V150" s="113" t="s">
        <v>1032</v>
      </c>
      <c r="W150" s="113" t="s">
        <v>1033</v>
      </c>
      <c r="X150" s="113">
        <v>496</v>
      </c>
    </row>
    <row r="151" spans="1:24" ht="15.75" thickBot="1">
      <c r="A151" t="str">
        <f>LOWER(VLOOKUP(C151,$U$3:$X$252,2,FALSE))</f>
        <v>zm</v>
      </c>
      <c r="B151" t="str">
        <f t="shared" si="12"/>
        <v>zmb</v>
      </c>
      <c r="C151" s="108" t="s">
        <v>166</v>
      </c>
      <c r="D151" s="10" t="s">
        <v>687</v>
      </c>
      <c r="F151" t="str">
        <f t="shared" si="13"/>
        <v>imfm754fitb_pa</v>
      </c>
      <c r="H151" s="10" t="s">
        <v>1318</v>
      </c>
      <c r="I151" t="str">
        <f t="shared" si="14"/>
        <v>zm</v>
      </c>
      <c r="J151" t="s">
        <v>1319</v>
      </c>
      <c r="L151" t="str">
        <f t="shared" si="15"/>
        <v>zmb_xr</v>
      </c>
      <c r="N151" t="str">
        <f t="shared" si="16"/>
        <v>zmfiscspfby</v>
      </c>
      <c r="O151" s="10"/>
      <c r="Q151" t="str">
        <f t="shared" si="17"/>
        <v>ZMJPBYGDAR Index</v>
      </c>
      <c r="U151" s="113" t="s">
        <v>1034</v>
      </c>
      <c r="V151" s="113" t="s">
        <v>1035</v>
      </c>
      <c r="W151" s="113" t="s">
        <v>1036</v>
      </c>
      <c r="X151" s="113">
        <v>499</v>
      </c>
    </row>
    <row r="152" spans="1:24" ht="15.75" thickBot="1">
      <c r="A152" t="str">
        <f>LOWER(VLOOKUP(C152,$U$3:$X$252,2,FALSE))</f>
        <v>zw</v>
      </c>
      <c r="B152" t="str">
        <f t="shared" si="12"/>
        <v>zwe</v>
      </c>
      <c r="C152" s="109" t="s">
        <v>167</v>
      </c>
      <c r="D152" s="10" t="s">
        <v>688</v>
      </c>
      <c r="H152" s="10" t="s">
        <v>1318</v>
      </c>
      <c r="I152" t="str">
        <f t="shared" si="14"/>
        <v>zw</v>
      </c>
      <c r="J152" t="s">
        <v>1319</v>
      </c>
      <c r="L152" t="str">
        <f t="shared" si="15"/>
        <v>zwe_xr</v>
      </c>
      <c r="N152" t="str">
        <f t="shared" si="16"/>
        <v>zwfiscspfby</v>
      </c>
      <c r="O152" s="10"/>
      <c r="Q152" t="str">
        <f t="shared" si="17"/>
        <v>ZWJPBYGDAR Index</v>
      </c>
      <c r="U152" s="113" t="s">
        <v>1037</v>
      </c>
      <c r="V152" s="113" t="s">
        <v>1038</v>
      </c>
      <c r="W152" s="113" t="s">
        <v>1039</v>
      </c>
      <c r="X152" s="113">
        <v>500</v>
      </c>
    </row>
    <row r="153" spans="1:24" ht="15.75" thickBot="1">
      <c r="O153" s="10"/>
      <c r="U153" s="113" t="s">
        <v>109</v>
      </c>
      <c r="V153" s="113" t="s">
        <v>1040</v>
      </c>
      <c r="W153" s="113" t="s">
        <v>1041</v>
      </c>
      <c r="X153" s="113">
        <v>504</v>
      </c>
    </row>
    <row r="154" spans="1:24" ht="15.75" thickBot="1">
      <c r="O154" s="10"/>
      <c r="U154" s="113" t="s">
        <v>110</v>
      </c>
      <c r="V154" s="113" t="s">
        <v>1042</v>
      </c>
      <c r="W154" s="113" t="s">
        <v>1043</v>
      </c>
      <c r="X154" s="113">
        <v>508</v>
      </c>
    </row>
    <row r="155" spans="1:24" ht="15.75" thickBot="1">
      <c r="O155" s="10"/>
      <c r="U155" s="113" t="s">
        <v>111</v>
      </c>
      <c r="V155" s="113" t="s">
        <v>1044</v>
      </c>
      <c r="W155" s="113" t="s">
        <v>1045</v>
      </c>
      <c r="X155" s="113">
        <v>104</v>
      </c>
    </row>
    <row r="156" spans="1:24" ht="15.75" thickBot="1">
      <c r="O156" s="10"/>
      <c r="U156" s="113" t="s">
        <v>112</v>
      </c>
      <c r="V156" s="113" t="s">
        <v>1046</v>
      </c>
      <c r="W156" s="113" t="s">
        <v>1047</v>
      </c>
      <c r="X156" s="113">
        <v>516</v>
      </c>
    </row>
    <row r="157" spans="1:24" ht="15.75" thickBot="1">
      <c r="O157" s="10"/>
      <c r="U157" s="113" t="s">
        <v>1048</v>
      </c>
      <c r="V157" s="113" t="s">
        <v>1049</v>
      </c>
      <c r="W157" s="113" t="s">
        <v>1050</v>
      </c>
      <c r="X157" s="113">
        <v>520</v>
      </c>
    </row>
    <row r="158" spans="1:24" ht="15.75" thickBot="1">
      <c r="O158" s="10"/>
      <c r="U158" s="113" t="s">
        <v>113</v>
      </c>
      <c r="V158" s="113" t="s">
        <v>1051</v>
      </c>
      <c r="W158" s="113" t="s">
        <v>1052</v>
      </c>
      <c r="X158" s="113">
        <v>524</v>
      </c>
    </row>
    <row r="159" spans="1:24" ht="15.75" thickBot="1">
      <c r="O159" s="10"/>
      <c r="U159" s="113" t="s">
        <v>114</v>
      </c>
      <c r="V159" s="113" t="s">
        <v>1053</v>
      </c>
      <c r="W159" s="113" t="s">
        <v>1054</v>
      </c>
      <c r="X159" s="113">
        <v>528</v>
      </c>
    </row>
    <row r="160" spans="1:24" ht="15.75" thickBot="1">
      <c r="O160" s="10"/>
      <c r="U160" s="113" t="s">
        <v>115</v>
      </c>
      <c r="V160" s="113" t="s">
        <v>1055</v>
      </c>
      <c r="W160" s="113" t="s">
        <v>1056</v>
      </c>
      <c r="X160" s="113">
        <v>540</v>
      </c>
    </row>
    <row r="161" spans="15:24" ht="15.75" thickBot="1">
      <c r="O161" s="10"/>
      <c r="U161" s="113" t="s">
        <v>116</v>
      </c>
      <c r="V161" s="113" t="s">
        <v>1057</v>
      </c>
      <c r="W161" s="113" t="s">
        <v>1058</v>
      </c>
      <c r="X161" s="113">
        <v>554</v>
      </c>
    </row>
    <row r="162" spans="15:24" ht="15.75" thickBot="1">
      <c r="U162" s="113" t="s">
        <v>117</v>
      </c>
      <c r="V162" s="113" t="s">
        <v>1059</v>
      </c>
      <c r="W162" s="113" t="s">
        <v>1060</v>
      </c>
      <c r="X162" s="113">
        <v>558</v>
      </c>
    </row>
    <row r="163" spans="15:24" ht="15.75" thickBot="1">
      <c r="U163" s="113" t="s">
        <v>118</v>
      </c>
      <c r="V163" s="113" t="s">
        <v>1061</v>
      </c>
      <c r="W163" s="113" t="s">
        <v>1062</v>
      </c>
      <c r="X163" s="113">
        <v>562</v>
      </c>
    </row>
    <row r="164" spans="15:24" ht="15.75" thickBot="1">
      <c r="U164" s="113" t="s">
        <v>119</v>
      </c>
      <c r="V164" s="113" t="s">
        <v>1063</v>
      </c>
      <c r="W164" s="113" t="s">
        <v>1064</v>
      </c>
      <c r="X164" s="113">
        <v>566</v>
      </c>
    </row>
    <row r="165" spans="15:24" ht="15.75" thickBot="1">
      <c r="U165" s="113" t="s">
        <v>1065</v>
      </c>
      <c r="V165" s="113" t="s">
        <v>1066</v>
      </c>
      <c r="W165" s="113" t="s">
        <v>1067</v>
      </c>
      <c r="X165" s="113">
        <v>570</v>
      </c>
    </row>
    <row r="166" spans="15:24" ht="15.75" thickBot="1">
      <c r="U166" s="113" t="s">
        <v>1068</v>
      </c>
      <c r="V166" s="113" t="s">
        <v>1069</v>
      </c>
      <c r="W166" s="113" t="s">
        <v>1070</v>
      </c>
      <c r="X166" s="113">
        <v>574</v>
      </c>
    </row>
    <row r="167" spans="15:24" ht="15.75" thickBot="1">
      <c r="U167" s="113" t="s">
        <v>1071</v>
      </c>
      <c r="V167" s="113" t="s">
        <v>1072</v>
      </c>
      <c r="W167" s="113" t="s">
        <v>1073</v>
      </c>
      <c r="X167" s="113">
        <v>580</v>
      </c>
    </row>
    <row r="168" spans="15:24" ht="15.75" thickBot="1">
      <c r="U168" s="113" t="s">
        <v>120</v>
      </c>
      <c r="V168" s="113" t="s">
        <v>1074</v>
      </c>
      <c r="W168" s="113" t="s">
        <v>1075</v>
      </c>
      <c r="X168" s="113">
        <v>578</v>
      </c>
    </row>
    <row r="169" spans="15:24" ht="15.75" thickBot="1">
      <c r="U169" s="113" t="s">
        <v>1076</v>
      </c>
      <c r="V169" s="113" t="s">
        <v>1077</v>
      </c>
      <c r="W169" s="113" t="s">
        <v>1078</v>
      </c>
      <c r="X169" s="113">
        <v>512</v>
      </c>
    </row>
    <row r="170" spans="15:24" ht="15.75" thickBot="1">
      <c r="U170" s="113" t="s">
        <v>121</v>
      </c>
      <c r="V170" s="113" t="s">
        <v>1079</v>
      </c>
      <c r="W170" s="113" t="s">
        <v>1080</v>
      </c>
      <c r="X170" s="113">
        <v>586</v>
      </c>
    </row>
    <row r="171" spans="15:24" ht="15.75" thickBot="1">
      <c r="U171" s="113" t="s">
        <v>1081</v>
      </c>
      <c r="V171" s="113" t="s">
        <v>1082</v>
      </c>
      <c r="W171" s="113" t="s">
        <v>1083</v>
      </c>
      <c r="X171" s="113">
        <v>585</v>
      </c>
    </row>
    <row r="172" spans="15:24" ht="15.75" thickBot="1">
      <c r="U172" s="113" t="s">
        <v>1084</v>
      </c>
      <c r="V172" s="113" t="s">
        <v>1085</v>
      </c>
      <c r="W172" s="113" t="s">
        <v>1086</v>
      </c>
      <c r="X172" s="113">
        <v>275</v>
      </c>
    </row>
    <row r="173" spans="15:24" ht="15.75" thickBot="1">
      <c r="U173" s="113" t="s">
        <v>122</v>
      </c>
      <c r="V173" s="113" t="s">
        <v>1087</v>
      </c>
      <c r="W173" s="113" t="s">
        <v>1088</v>
      </c>
      <c r="X173" s="113">
        <v>591</v>
      </c>
    </row>
    <row r="174" spans="15:24" ht="15.75" thickBot="1">
      <c r="U174" s="113" t="s">
        <v>123</v>
      </c>
      <c r="V174" s="113" t="s">
        <v>1089</v>
      </c>
      <c r="W174" s="113" t="s">
        <v>1090</v>
      </c>
      <c r="X174" s="113">
        <v>598</v>
      </c>
    </row>
    <row r="175" spans="15:24" ht="15.75" thickBot="1">
      <c r="U175" s="113" t="s">
        <v>124</v>
      </c>
      <c r="V175" s="113" t="s">
        <v>1091</v>
      </c>
      <c r="W175" s="113" t="s">
        <v>1092</v>
      </c>
      <c r="X175" s="113">
        <v>600</v>
      </c>
    </row>
    <row r="176" spans="15:24" ht="15.75" thickBot="1">
      <c r="U176" s="113" t="s">
        <v>125</v>
      </c>
      <c r="V176" s="113" t="s">
        <v>1093</v>
      </c>
      <c r="W176" s="113" t="s">
        <v>1094</v>
      </c>
      <c r="X176" s="113">
        <v>604</v>
      </c>
    </row>
    <row r="177" spans="21:24" ht="15.75" thickBot="1">
      <c r="U177" s="113" t="s">
        <v>126</v>
      </c>
      <c r="V177" s="113" t="s">
        <v>1095</v>
      </c>
      <c r="W177" s="113" t="s">
        <v>1096</v>
      </c>
      <c r="X177" s="113">
        <v>608</v>
      </c>
    </row>
    <row r="178" spans="21:24" ht="15.75" thickBot="1">
      <c r="U178" s="113" t="s">
        <v>1097</v>
      </c>
      <c r="V178" s="113" t="s">
        <v>1098</v>
      </c>
      <c r="W178" s="113" t="s">
        <v>1099</v>
      </c>
      <c r="X178" s="113">
        <v>612</v>
      </c>
    </row>
    <row r="179" spans="21:24" ht="15.75" thickBot="1">
      <c r="U179" s="113" t="s">
        <v>127</v>
      </c>
      <c r="V179" s="113" t="s">
        <v>1100</v>
      </c>
      <c r="W179" s="113" t="s">
        <v>1101</v>
      </c>
      <c r="X179" s="113">
        <v>616</v>
      </c>
    </row>
    <row r="180" spans="21:24" ht="15.75" thickBot="1">
      <c r="U180" s="113" t="s">
        <v>128</v>
      </c>
      <c r="V180" s="113" t="s">
        <v>1102</v>
      </c>
      <c r="W180" s="113" t="s">
        <v>1103</v>
      </c>
      <c r="X180" s="113">
        <v>620</v>
      </c>
    </row>
    <row r="181" spans="21:24" ht="15.75" thickBot="1">
      <c r="U181" s="113" t="s">
        <v>1104</v>
      </c>
      <c r="V181" s="113" t="s">
        <v>1105</v>
      </c>
      <c r="W181" s="113" t="s">
        <v>1106</v>
      </c>
      <c r="X181" s="113">
        <v>630</v>
      </c>
    </row>
    <row r="182" spans="21:24" ht="15.75" thickBot="1">
      <c r="U182" s="113" t="s">
        <v>1107</v>
      </c>
      <c r="V182" s="113" t="s">
        <v>1108</v>
      </c>
      <c r="W182" s="113" t="s">
        <v>1109</v>
      </c>
      <c r="X182" s="113">
        <v>634</v>
      </c>
    </row>
    <row r="183" spans="21:24" ht="15.75" thickBot="1">
      <c r="U183" s="113" t="s">
        <v>98</v>
      </c>
      <c r="V183" s="113" t="s">
        <v>1110</v>
      </c>
      <c r="W183" s="113" t="s">
        <v>1111</v>
      </c>
      <c r="X183" s="113">
        <v>807</v>
      </c>
    </row>
    <row r="184" spans="21:24" ht="15.75" thickBot="1">
      <c r="U184" s="113" t="s">
        <v>129</v>
      </c>
      <c r="V184" s="113" t="s">
        <v>1112</v>
      </c>
      <c r="W184" s="113" t="s">
        <v>1113</v>
      </c>
      <c r="X184" s="113">
        <v>642</v>
      </c>
    </row>
    <row r="185" spans="21:24" ht="15.75" thickBot="1">
      <c r="U185" s="113" t="s">
        <v>130</v>
      </c>
      <c r="V185" s="113" t="s">
        <v>1114</v>
      </c>
      <c r="W185" s="113" t="s">
        <v>1115</v>
      </c>
      <c r="X185" s="113">
        <v>643</v>
      </c>
    </row>
    <row r="186" spans="21:24" ht="15.75" thickBot="1">
      <c r="U186" s="113" t="s">
        <v>131</v>
      </c>
      <c r="V186" s="113" t="s">
        <v>1116</v>
      </c>
      <c r="W186" s="113" t="s">
        <v>1117</v>
      </c>
      <c r="X186" s="113">
        <v>646</v>
      </c>
    </row>
    <row r="187" spans="21:24" ht="15.75" thickBot="1">
      <c r="U187" s="113" t="s">
        <v>1118</v>
      </c>
      <c r="V187" s="113" t="s">
        <v>1119</v>
      </c>
      <c r="W187" s="113" t="s">
        <v>1120</v>
      </c>
      <c r="X187" s="113">
        <v>638</v>
      </c>
    </row>
    <row r="188" spans="21:24" ht="15.75" thickBot="1">
      <c r="U188" s="113" t="s">
        <v>1121</v>
      </c>
      <c r="V188" s="113" t="s">
        <v>1122</v>
      </c>
      <c r="W188" s="113" t="s">
        <v>1123</v>
      </c>
      <c r="X188" s="113">
        <v>652</v>
      </c>
    </row>
    <row r="189" spans="21:24" ht="15.75" thickBot="1">
      <c r="U189" s="113" t="s">
        <v>1124</v>
      </c>
      <c r="V189" s="113" t="s">
        <v>1125</v>
      </c>
      <c r="W189" s="113" t="s">
        <v>1126</v>
      </c>
      <c r="X189" s="113">
        <v>654</v>
      </c>
    </row>
    <row r="190" spans="21:24" ht="15.75" thickBot="1">
      <c r="U190" s="113" t="s">
        <v>1127</v>
      </c>
      <c r="V190" s="113" t="s">
        <v>1128</v>
      </c>
      <c r="W190" s="113" t="s">
        <v>1129</v>
      </c>
      <c r="X190" s="113">
        <v>659</v>
      </c>
    </row>
    <row r="191" spans="21:24" ht="15.75" thickBot="1">
      <c r="U191" s="113" t="s">
        <v>1130</v>
      </c>
      <c r="V191" s="113" t="s">
        <v>1131</v>
      </c>
      <c r="W191" s="113" t="s">
        <v>1132</v>
      </c>
      <c r="X191" s="113">
        <v>662</v>
      </c>
    </row>
    <row r="192" spans="21:24" ht="15.75" thickBot="1">
      <c r="U192" s="113" t="s">
        <v>1133</v>
      </c>
      <c r="V192" s="113" t="s">
        <v>1134</v>
      </c>
      <c r="W192" s="113" t="s">
        <v>1135</v>
      </c>
      <c r="X192" s="113">
        <v>663</v>
      </c>
    </row>
    <row r="193" spans="21:24" ht="15.75" thickBot="1">
      <c r="U193" s="113" t="s">
        <v>1136</v>
      </c>
      <c r="V193" s="113" t="s">
        <v>1137</v>
      </c>
      <c r="W193" s="113" t="s">
        <v>1138</v>
      </c>
      <c r="X193" s="113">
        <v>666</v>
      </c>
    </row>
    <row r="194" spans="21:24" ht="15.75" thickBot="1">
      <c r="U194" s="113" t="s">
        <v>1139</v>
      </c>
      <c r="V194" s="113" t="s">
        <v>1140</v>
      </c>
      <c r="W194" s="113" t="s">
        <v>1141</v>
      </c>
      <c r="X194" s="113">
        <v>670</v>
      </c>
    </row>
    <row r="195" spans="21:24" ht="15.75" thickBot="1">
      <c r="U195" s="113" t="s">
        <v>1142</v>
      </c>
      <c r="V195" s="113" t="s">
        <v>1143</v>
      </c>
      <c r="W195" s="113" t="s">
        <v>1144</v>
      </c>
      <c r="X195" s="113">
        <v>882</v>
      </c>
    </row>
    <row r="196" spans="21:24" ht="15.75" thickBot="1">
      <c r="U196" s="113" t="s">
        <v>1145</v>
      </c>
      <c r="V196" s="113" t="s">
        <v>1146</v>
      </c>
      <c r="W196" s="113" t="s">
        <v>1147</v>
      </c>
      <c r="X196" s="113">
        <v>674</v>
      </c>
    </row>
    <row r="197" spans="21:24" ht="15.75" thickBot="1">
      <c r="U197" s="113" t="s">
        <v>132</v>
      </c>
      <c r="V197" s="113" t="s">
        <v>1148</v>
      </c>
      <c r="W197" s="113" t="s">
        <v>1149</v>
      </c>
      <c r="X197" s="113">
        <v>678</v>
      </c>
    </row>
    <row r="198" spans="21:24" ht="15.75" thickBot="1">
      <c r="U198" s="113" t="s">
        <v>1150</v>
      </c>
      <c r="V198" s="113" t="s">
        <v>1151</v>
      </c>
      <c r="W198" s="113" t="s">
        <v>1152</v>
      </c>
      <c r="X198" s="113">
        <v>682</v>
      </c>
    </row>
    <row r="199" spans="21:24" ht="15.75" thickBot="1">
      <c r="U199" s="113" t="s">
        <v>133</v>
      </c>
      <c r="V199" s="113" t="s">
        <v>1153</v>
      </c>
      <c r="W199" s="113" t="s">
        <v>1154</v>
      </c>
      <c r="X199" s="113">
        <v>686</v>
      </c>
    </row>
    <row r="200" spans="21:24" ht="15.75" thickBot="1">
      <c r="U200" s="113" t="s">
        <v>533</v>
      </c>
      <c r="V200" s="113" t="s">
        <v>1155</v>
      </c>
      <c r="W200" s="113" t="s">
        <v>1156</v>
      </c>
      <c r="X200" s="113">
        <v>688</v>
      </c>
    </row>
    <row r="201" spans="21:24" ht="15.75" thickBot="1">
      <c r="U201" s="113" t="s">
        <v>135</v>
      </c>
      <c r="V201" s="113" t="s">
        <v>1157</v>
      </c>
      <c r="W201" s="113" t="s">
        <v>1158</v>
      </c>
      <c r="X201" s="113">
        <v>690</v>
      </c>
    </row>
    <row r="202" spans="21:24" ht="15.75" thickBot="1">
      <c r="U202" s="113" t="s">
        <v>136</v>
      </c>
      <c r="V202" s="113" t="s">
        <v>1159</v>
      </c>
      <c r="W202" s="113" t="s">
        <v>1160</v>
      </c>
      <c r="X202" s="113">
        <v>694</v>
      </c>
    </row>
    <row r="203" spans="21:24" ht="15.75" thickBot="1">
      <c r="U203" s="113" t="s">
        <v>137</v>
      </c>
      <c r="V203" s="113" t="s">
        <v>1161</v>
      </c>
      <c r="W203" s="113" t="s">
        <v>1162</v>
      </c>
      <c r="X203" s="113">
        <v>702</v>
      </c>
    </row>
    <row r="204" spans="21:24" ht="15.75" thickBot="1">
      <c r="U204" s="113" t="s">
        <v>1163</v>
      </c>
      <c r="V204" s="113" t="s">
        <v>1164</v>
      </c>
      <c r="W204" s="113" t="s">
        <v>1165</v>
      </c>
      <c r="X204" s="113">
        <v>534</v>
      </c>
    </row>
    <row r="205" spans="21:24" ht="15.75" thickBot="1">
      <c r="U205" s="113" t="s">
        <v>534</v>
      </c>
      <c r="V205" s="113" t="s">
        <v>1166</v>
      </c>
      <c r="W205" s="113" t="s">
        <v>1167</v>
      </c>
      <c r="X205" s="113">
        <v>703</v>
      </c>
    </row>
    <row r="206" spans="21:24" ht="15.75" thickBot="1">
      <c r="U206" s="113" t="s">
        <v>139</v>
      </c>
      <c r="V206" s="113" t="s">
        <v>1168</v>
      </c>
      <c r="W206" s="113" t="s">
        <v>1169</v>
      </c>
      <c r="X206" s="113">
        <v>705</v>
      </c>
    </row>
    <row r="207" spans="21:24" ht="15.75" thickBot="1">
      <c r="U207" s="113" t="s">
        <v>1170</v>
      </c>
      <c r="V207" s="113" t="s">
        <v>1171</v>
      </c>
      <c r="W207" s="113" t="s">
        <v>1172</v>
      </c>
      <c r="X207" s="113">
        <v>90</v>
      </c>
    </row>
    <row r="208" spans="21:24" ht="15.75" thickBot="1">
      <c r="U208" s="113" t="s">
        <v>1173</v>
      </c>
      <c r="V208" s="113" t="s">
        <v>1174</v>
      </c>
      <c r="W208" s="113" t="s">
        <v>1175</v>
      </c>
      <c r="X208" s="113">
        <v>706</v>
      </c>
    </row>
    <row r="209" spans="21:24" ht="15.75" thickBot="1">
      <c r="U209" s="113" t="s">
        <v>140</v>
      </c>
      <c r="V209" s="113" t="s">
        <v>1176</v>
      </c>
      <c r="W209" s="113" t="s">
        <v>1177</v>
      </c>
      <c r="X209" s="113">
        <v>710</v>
      </c>
    </row>
    <row r="210" spans="21:24" ht="15.75" thickBot="1">
      <c r="U210" s="113" t="s">
        <v>1178</v>
      </c>
      <c r="V210" s="113" t="s">
        <v>1179</v>
      </c>
      <c r="W210" s="113" t="s">
        <v>1180</v>
      </c>
      <c r="X210" s="113">
        <v>239</v>
      </c>
    </row>
    <row r="211" spans="21:24" ht="15.75" thickBot="1">
      <c r="U211" s="113" t="s">
        <v>1181</v>
      </c>
      <c r="V211" s="113" t="s">
        <v>1182</v>
      </c>
      <c r="W211" s="113" t="s">
        <v>1183</v>
      </c>
      <c r="X211" s="113">
        <v>728</v>
      </c>
    </row>
    <row r="212" spans="21:24" ht="15.75" thickBot="1">
      <c r="U212" s="113" t="s">
        <v>141</v>
      </c>
      <c r="V212" s="113" t="s">
        <v>1184</v>
      </c>
      <c r="W212" s="113" t="s">
        <v>1185</v>
      </c>
      <c r="X212" s="113">
        <v>724</v>
      </c>
    </row>
    <row r="213" spans="21:24" ht="15.75" thickBot="1">
      <c r="U213" s="113" t="s">
        <v>142</v>
      </c>
      <c r="V213" s="113" t="s">
        <v>1186</v>
      </c>
      <c r="W213" s="113" t="s">
        <v>1187</v>
      </c>
      <c r="X213" s="113">
        <v>144</v>
      </c>
    </row>
    <row r="214" spans="21:24" ht="15.75" thickBot="1">
      <c r="U214" s="113" t="s">
        <v>143</v>
      </c>
      <c r="V214" s="113" t="s">
        <v>1188</v>
      </c>
      <c r="W214" s="113" t="s">
        <v>1189</v>
      </c>
      <c r="X214" s="113">
        <v>729</v>
      </c>
    </row>
    <row r="215" spans="21:24" ht="15.75" thickBot="1">
      <c r="U215" s="113" t="s">
        <v>144</v>
      </c>
      <c r="V215" s="113" t="s">
        <v>1190</v>
      </c>
      <c r="W215" s="113" t="s">
        <v>1191</v>
      </c>
      <c r="X215" s="113">
        <v>740</v>
      </c>
    </row>
    <row r="216" spans="21:24" ht="15.75" thickBot="1">
      <c r="U216" s="113" t="s">
        <v>1192</v>
      </c>
      <c r="V216" s="113" t="s">
        <v>1193</v>
      </c>
      <c r="W216" s="113" t="s">
        <v>1194</v>
      </c>
      <c r="X216" s="113">
        <v>744</v>
      </c>
    </row>
    <row r="217" spans="21:24" ht="15.75" thickBot="1">
      <c r="U217" s="113" t="s">
        <v>146</v>
      </c>
      <c r="V217" s="113" t="s">
        <v>1195</v>
      </c>
      <c r="W217" s="113" t="s">
        <v>1196</v>
      </c>
      <c r="X217" s="113">
        <v>752</v>
      </c>
    </row>
    <row r="218" spans="21:24" ht="15.75" thickBot="1">
      <c r="U218" s="113" t="s">
        <v>148</v>
      </c>
      <c r="V218" s="113" t="s">
        <v>1197</v>
      </c>
      <c r="W218" s="113" t="s">
        <v>1198</v>
      </c>
      <c r="X218" s="113">
        <v>756</v>
      </c>
    </row>
    <row r="219" spans="21:24" ht="15.75" thickBot="1">
      <c r="U219" s="113" t="s">
        <v>147</v>
      </c>
      <c r="V219" s="113" t="s">
        <v>1199</v>
      </c>
      <c r="W219" s="113" t="s">
        <v>1200</v>
      </c>
      <c r="X219" s="113">
        <v>760</v>
      </c>
    </row>
    <row r="220" spans="21:24" ht="15.75" thickBot="1">
      <c r="U220" s="113" t="s">
        <v>1201</v>
      </c>
      <c r="V220" s="113" t="s">
        <v>1202</v>
      </c>
      <c r="W220" s="113" t="s">
        <v>1203</v>
      </c>
      <c r="X220" s="113">
        <v>158</v>
      </c>
    </row>
    <row r="221" spans="21:24" ht="15.75" thickBot="1">
      <c r="U221" s="113" t="s">
        <v>149</v>
      </c>
      <c r="V221" s="113" t="s">
        <v>1204</v>
      </c>
      <c r="W221" s="113" t="s">
        <v>1205</v>
      </c>
      <c r="X221" s="113">
        <v>762</v>
      </c>
    </row>
    <row r="222" spans="21:24" ht="15.75" thickBot="1">
      <c r="U222" s="113" t="s">
        <v>150</v>
      </c>
      <c r="V222" s="113" t="s">
        <v>1206</v>
      </c>
      <c r="W222" s="113" t="s">
        <v>1207</v>
      </c>
      <c r="X222" s="113">
        <v>834</v>
      </c>
    </row>
    <row r="223" spans="21:24" ht="15.75" thickBot="1">
      <c r="U223" s="113" t="s">
        <v>151</v>
      </c>
      <c r="V223" s="113" t="s">
        <v>1208</v>
      </c>
      <c r="W223" s="113" t="s">
        <v>1209</v>
      </c>
      <c r="X223" s="113">
        <v>764</v>
      </c>
    </row>
    <row r="224" spans="21:24" ht="15.75" thickBot="1">
      <c r="U224" s="113" t="s">
        <v>1210</v>
      </c>
      <c r="V224" s="113" t="s">
        <v>1211</v>
      </c>
      <c r="W224" s="113" t="s">
        <v>1212</v>
      </c>
      <c r="X224" s="113">
        <v>626</v>
      </c>
    </row>
    <row r="225" spans="21:24" ht="15.75" thickBot="1">
      <c r="U225" s="113" t="s">
        <v>152</v>
      </c>
      <c r="V225" s="113" t="s">
        <v>1213</v>
      </c>
      <c r="W225" s="113" t="s">
        <v>1214</v>
      </c>
      <c r="X225" s="113">
        <v>768</v>
      </c>
    </row>
    <row r="226" spans="21:24" ht="15.75" thickBot="1">
      <c r="U226" s="113" t="s">
        <v>1215</v>
      </c>
      <c r="V226" s="113" t="s">
        <v>1216</v>
      </c>
      <c r="W226" s="113" t="s">
        <v>1217</v>
      </c>
      <c r="X226" s="113">
        <v>772</v>
      </c>
    </row>
    <row r="227" spans="21:24" ht="15.75" thickBot="1">
      <c r="U227" s="113" t="s">
        <v>1218</v>
      </c>
      <c r="V227" s="113" t="s">
        <v>1219</v>
      </c>
      <c r="W227" s="113" t="s">
        <v>1220</v>
      </c>
      <c r="X227" s="113">
        <v>776</v>
      </c>
    </row>
    <row r="228" spans="21:24" ht="15.75" thickBot="1">
      <c r="U228" s="113" t="s">
        <v>153</v>
      </c>
      <c r="V228" s="113" t="s">
        <v>1221</v>
      </c>
      <c r="W228" s="113" t="s">
        <v>1222</v>
      </c>
      <c r="X228" s="113">
        <v>780</v>
      </c>
    </row>
    <row r="229" spans="21:24" ht="15.75" thickBot="1">
      <c r="U229" s="113" t="s">
        <v>154</v>
      </c>
      <c r="V229" s="113" t="s">
        <v>1223</v>
      </c>
      <c r="W229" s="113" t="s">
        <v>1224</v>
      </c>
      <c r="X229" s="113">
        <v>788</v>
      </c>
    </row>
    <row r="230" spans="21:24" ht="15.75" thickBot="1">
      <c r="U230" s="113" t="s">
        <v>155</v>
      </c>
      <c r="V230" s="113" t="s">
        <v>1225</v>
      </c>
      <c r="W230" s="113" t="s">
        <v>1226</v>
      </c>
      <c r="X230" s="113">
        <v>792</v>
      </c>
    </row>
    <row r="231" spans="21:24" ht="15.75" thickBot="1">
      <c r="U231" s="113" t="s">
        <v>156</v>
      </c>
      <c r="V231" s="113" t="s">
        <v>1227</v>
      </c>
      <c r="W231" s="113" t="s">
        <v>1228</v>
      </c>
      <c r="X231" s="113">
        <v>795</v>
      </c>
    </row>
    <row r="232" spans="21:24" ht="15.75" thickBot="1">
      <c r="U232" s="113" t="s">
        <v>1229</v>
      </c>
      <c r="V232" s="113" t="s">
        <v>1230</v>
      </c>
      <c r="W232" s="113" t="s">
        <v>1231</v>
      </c>
      <c r="X232" s="113">
        <v>796</v>
      </c>
    </row>
    <row r="233" spans="21:24" ht="15.75" thickBot="1">
      <c r="U233" s="113" t="s">
        <v>1232</v>
      </c>
      <c r="V233" s="113" t="s">
        <v>1233</v>
      </c>
      <c r="W233" s="113" t="s">
        <v>1234</v>
      </c>
      <c r="X233" s="113">
        <v>798</v>
      </c>
    </row>
    <row r="234" spans="21:24" ht="15.75" thickBot="1">
      <c r="U234" s="113" t="s">
        <v>157</v>
      </c>
      <c r="V234" s="113" t="s">
        <v>1235</v>
      </c>
      <c r="W234" s="113" t="s">
        <v>1236</v>
      </c>
      <c r="X234" s="113">
        <v>800</v>
      </c>
    </row>
    <row r="235" spans="21:24" ht="15.75" thickBot="1">
      <c r="U235" s="113" t="s">
        <v>158</v>
      </c>
      <c r="V235" s="113" t="s">
        <v>1237</v>
      </c>
      <c r="W235" s="113" t="s">
        <v>1238</v>
      </c>
      <c r="X235" s="113">
        <v>804</v>
      </c>
    </row>
    <row r="236" spans="21:24" ht="15.75" thickBot="1">
      <c r="U236" s="113" t="s">
        <v>1239</v>
      </c>
      <c r="V236" s="113" t="s">
        <v>1240</v>
      </c>
      <c r="W236" s="113" t="s">
        <v>1241</v>
      </c>
      <c r="X236" s="113">
        <v>784</v>
      </c>
    </row>
    <row r="237" spans="21:24" ht="15.75" thickBot="1">
      <c r="U237" s="113" t="s">
        <v>159</v>
      </c>
      <c r="V237" s="113" t="s">
        <v>1242</v>
      </c>
      <c r="W237" s="113" t="s">
        <v>1243</v>
      </c>
      <c r="X237" s="113">
        <v>826</v>
      </c>
    </row>
    <row r="238" spans="21:24" ht="15.75" thickBot="1">
      <c r="U238" s="113" t="s">
        <v>1244</v>
      </c>
      <c r="V238" s="113" t="s">
        <v>1245</v>
      </c>
      <c r="W238" s="113" t="s">
        <v>1246</v>
      </c>
      <c r="X238" s="113">
        <v>581</v>
      </c>
    </row>
    <row r="239" spans="21:24" ht="15.75" thickBot="1">
      <c r="U239" s="113" t="s">
        <v>160</v>
      </c>
      <c r="V239" s="113" t="s">
        <v>1247</v>
      </c>
      <c r="W239" s="113" t="s">
        <v>1248</v>
      </c>
      <c r="X239" s="113">
        <v>840</v>
      </c>
    </row>
    <row r="240" spans="21:24" ht="15.75" thickBot="1">
      <c r="U240" s="113" t="s">
        <v>161</v>
      </c>
      <c r="V240" s="113" t="s">
        <v>1249</v>
      </c>
      <c r="W240" s="113" t="s">
        <v>1250</v>
      </c>
      <c r="X240" s="113">
        <v>858</v>
      </c>
    </row>
    <row r="241" spans="21:24" ht="15.75" thickBot="1">
      <c r="U241" s="113" t="s">
        <v>162</v>
      </c>
      <c r="V241" s="113" t="s">
        <v>1251</v>
      </c>
      <c r="W241" s="113" t="s">
        <v>1252</v>
      </c>
      <c r="X241" s="113">
        <v>860</v>
      </c>
    </row>
    <row r="242" spans="21:24" ht="15.75" thickBot="1">
      <c r="U242" s="113" t="s">
        <v>1253</v>
      </c>
      <c r="V242" s="113" t="s">
        <v>1254</v>
      </c>
      <c r="W242" s="113" t="s">
        <v>1255</v>
      </c>
      <c r="X242" s="113">
        <v>548</v>
      </c>
    </row>
    <row r="243" spans="21:24" ht="15.75" thickBot="1">
      <c r="U243" s="113" t="s">
        <v>163</v>
      </c>
      <c r="V243" s="113" t="s">
        <v>1256</v>
      </c>
      <c r="W243" s="113" t="s">
        <v>1257</v>
      </c>
      <c r="X243" s="113">
        <v>862</v>
      </c>
    </row>
    <row r="244" spans="21:24" ht="15.75" thickBot="1">
      <c r="U244" s="113" t="s">
        <v>164</v>
      </c>
      <c r="V244" s="113" t="s">
        <v>1258</v>
      </c>
      <c r="W244" s="113" t="s">
        <v>1259</v>
      </c>
      <c r="X244" s="113">
        <v>704</v>
      </c>
    </row>
    <row r="245" spans="21:24" ht="15.75" thickBot="1">
      <c r="U245" s="113" t="s">
        <v>1260</v>
      </c>
      <c r="V245" s="113" t="s">
        <v>1261</v>
      </c>
      <c r="W245" s="113" t="s">
        <v>1262</v>
      </c>
      <c r="X245" s="113">
        <v>92</v>
      </c>
    </row>
    <row r="246" spans="21:24" ht="15.75" thickBot="1">
      <c r="U246" s="113" t="s">
        <v>1263</v>
      </c>
      <c r="V246" s="113" t="s">
        <v>1264</v>
      </c>
      <c r="W246" s="113" t="s">
        <v>1265</v>
      </c>
      <c r="X246" s="113">
        <v>850</v>
      </c>
    </row>
    <row r="247" spans="21:24" ht="15.75" thickBot="1">
      <c r="U247" s="113" t="s">
        <v>1266</v>
      </c>
      <c r="V247" s="113" t="s">
        <v>1267</v>
      </c>
      <c r="W247" s="113" t="s">
        <v>1268</v>
      </c>
      <c r="X247" s="113">
        <v>876</v>
      </c>
    </row>
    <row r="248" spans="21:24" ht="15.75" thickBot="1">
      <c r="U248" s="113" t="s">
        <v>1269</v>
      </c>
      <c r="V248" s="113" t="s">
        <v>1270</v>
      </c>
      <c r="W248" s="113" t="s">
        <v>1271</v>
      </c>
      <c r="X248" s="113">
        <v>732</v>
      </c>
    </row>
    <row r="249" spans="21:24" ht="15.75" thickBot="1">
      <c r="U249" s="113" t="s">
        <v>165</v>
      </c>
      <c r="V249" s="113" t="s">
        <v>1272</v>
      </c>
      <c r="W249" s="113" t="s">
        <v>1273</v>
      </c>
      <c r="X249" s="113">
        <v>887</v>
      </c>
    </row>
    <row r="250" spans="21:24" ht="15.75" thickBot="1">
      <c r="U250" s="113" t="s">
        <v>166</v>
      </c>
      <c r="V250" s="113" t="s">
        <v>1274</v>
      </c>
      <c r="W250" s="113" t="s">
        <v>1275</v>
      </c>
      <c r="X250" s="113">
        <v>894</v>
      </c>
    </row>
    <row r="251" spans="21:24" ht="15.75" thickBot="1">
      <c r="U251" s="113" t="s">
        <v>167</v>
      </c>
      <c r="V251" s="113" t="s">
        <v>1276</v>
      </c>
      <c r="W251" s="113" t="s">
        <v>1277</v>
      </c>
      <c r="X251" s="113">
        <v>716</v>
      </c>
    </row>
    <row r="252" spans="21:24" ht="15.75" thickBot="1">
      <c r="U252" s="113" t="s">
        <v>1278</v>
      </c>
      <c r="V252" s="113" t="s">
        <v>1279</v>
      </c>
      <c r="W252" s="113" t="s">
        <v>1280</v>
      </c>
      <c r="X252" s="113">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9"/>
  <sheetViews>
    <sheetView showGridLines="0" workbookViewId="0">
      <pane ySplit="1" topLeftCell="A2" activePane="bottomLeft" state="frozen"/>
      <selection pane="bottomLeft"/>
    </sheetView>
  </sheetViews>
  <sheetFormatPr defaultRowHeight="15"/>
  <cols>
    <col min="1" max="1" width="9.5703125" customWidth="1"/>
    <col min="2" max="2" width="10.5703125" bestFit="1" customWidth="1"/>
    <col min="3" max="3" width="11.42578125" bestFit="1" customWidth="1"/>
    <col min="4" max="4" width="11.28515625" bestFit="1" customWidth="1"/>
    <col min="5" max="5" width="10.28515625" customWidth="1"/>
    <col min="6" max="6" width="10.5703125" customWidth="1"/>
  </cols>
  <sheetData>
    <row r="1" spans="1:6" s="11" customFormat="1" ht="47.25" customHeight="1" thickBot="1">
      <c r="A1" s="24" t="s">
        <v>0</v>
      </c>
      <c r="B1" s="25" t="s">
        <v>1</v>
      </c>
      <c r="C1" s="25" t="s">
        <v>2</v>
      </c>
      <c r="D1" s="25" t="s">
        <v>3</v>
      </c>
      <c r="E1" s="25" t="s">
        <v>322</v>
      </c>
      <c r="F1" s="25" t="s">
        <v>323</v>
      </c>
    </row>
    <row r="2" spans="1:6">
      <c r="A2" s="1">
        <v>1970</v>
      </c>
      <c r="B2" s="2"/>
      <c r="C2" s="1"/>
      <c r="D2" s="3"/>
      <c r="E2" s="4"/>
      <c r="F2" s="4"/>
    </row>
    <row r="3" spans="1:6">
      <c r="A3" s="1">
        <v>1971</v>
      </c>
      <c r="B3" s="2"/>
      <c r="C3" s="1">
        <v>1</v>
      </c>
      <c r="D3" s="3"/>
      <c r="E3" s="4"/>
      <c r="F3" s="4"/>
    </row>
    <row r="4" spans="1:6">
      <c r="A4" s="1">
        <v>1972</v>
      </c>
      <c r="B4" s="2"/>
      <c r="C4" s="1">
        <v>5</v>
      </c>
      <c r="D4" s="3"/>
      <c r="E4" s="4"/>
      <c r="F4" s="4"/>
    </row>
    <row r="5" spans="1:6">
      <c r="A5" s="1">
        <v>1973</v>
      </c>
      <c r="B5" s="2"/>
      <c r="C5" s="1">
        <v>1</v>
      </c>
      <c r="D5" s="3"/>
      <c r="E5" s="4"/>
      <c r="F5" s="4"/>
    </row>
    <row r="6" spans="1:6">
      <c r="A6" s="1">
        <v>1974</v>
      </c>
      <c r="B6" s="2"/>
      <c r="C6" s="1"/>
      <c r="D6" s="3"/>
      <c r="E6" s="4"/>
      <c r="F6" s="4"/>
    </row>
    <row r="7" spans="1:6">
      <c r="A7" s="1">
        <v>1975</v>
      </c>
      <c r="B7" s="2"/>
      <c r="C7" s="1">
        <v>5</v>
      </c>
      <c r="D7" s="3"/>
      <c r="E7" s="4"/>
      <c r="F7" s="4"/>
    </row>
    <row r="8" spans="1:6">
      <c r="A8" s="1">
        <v>1976</v>
      </c>
      <c r="B8" s="1">
        <v>2</v>
      </c>
      <c r="C8" s="1">
        <v>4</v>
      </c>
      <c r="D8" s="3">
        <v>1</v>
      </c>
      <c r="E8" s="3"/>
      <c r="F8" s="4"/>
    </row>
    <row r="9" spans="1:6">
      <c r="A9" s="1">
        <v>1977</v>
      </c>
      <c r="B9" s="1">
        <v>2</v>
      </c>
      <c r="C9" s="1">
        <v>1</v>
      </c>
      <c r="D9" s="3">
        <v>1</v>
      </c>
      <c r="E9" s="4"/>
      <c r="F9" s="4"/>
    </row>
    <row r="10" spans="1:6">
      <c r="A10" s="1">
        <v>1978</v>
      </c>
      <c r="B10" s="2"/>
      <c r="C10" s="1">
        <v>5</v>
      </c>
      <c r="D10" s="3">
        <v>3</v>
      </c>
      <c r="E10" s="4"/>
      <c r="F10" s="4"/>
    </row>
    <row r="11" spans="1:6">
      <c r="A11" s="1">
        <v>1979</v>
      </c>
      <c r="B11" s="2"/>
      <c r="C11" s="1">
        <v>3</v>
      </c>
      <c r="D11" s="3">
        <v>2</v>
      </c>
      <c r="E11" s="4"/>
      <c r="F11" s="4"/>
    </row>
    <row r="12" spans="1:6">
      <c r="A12" s="1">
        <v>1980</v>
      </c>
      <c r="B12" s="1">
        <v>3</v>
      </c>
      <c r="C12" s="1">
        <v>4</v>
      </c>
      <c r="D12" s="3">
        <v>3</v>
      </c>
      <c r="E12" s="3">
        <v>3</v>
      </c>
      <c r="F12" s="4"/>
    </row>
    <row r="13" spans="1:6">
      <c r="A13" s="1">
        <v>1981</v>
      </c>
      <c r="B13" s="1">
        <v>3</v>
      </c>
      <c r="C13" s="1">
        <v>10</v>
      </c>
      <c r="D13" s="3">
        <v>6</v>
      </c>
      <c r="E13" s="3">
        <v>1</v>
      </c>
      <c r="F13" s="3"/>
    </row>
    <row r="14" spans="1:6">
      <c r="A14" s="1">
        <v>1982</v>
      </c>
      <c r="B14" s="1">
        <v>5</v>
      </c>
      <c r="C14" s="1">
        <v>5</v>
      </c>
      <c r="D14" s="3">
        <v>9</v>
      </c>
      <c r="E14" s="3">
        <v>1</v>
      </c>
      <c r="F14" s="3">
        <v>1</v>
      </c>
    </row>
    <row r="15" spans="1:6">
      <c r="A15" s="1">
        <v>1983</v>
      </c>
      <c r="B15" s="1">
        <v>7</v>
      </c>
      <c r="C15" s="1">
        <v>12</v>
      </c>
      <c r="D15" s="3">
        <v>9</v>
      </c>
      <c r="E15" s="3">
        <v>2</v>
      </c>
      <c r="F15" s="3">
        <v>1</v>
      </c>
    </row>
    <row r="16" spans="1:6">
      <c r="A16" s="1">
        <v>1984</v>
      </c>
      <c r="B16" s="1">
        <v>1</v>
      </c>
      <c r="C16" s="1">
        <v>10</v>
      </c>
      <c r="D16" s="3">
        <v>4</v>
      </c>
      <c r="E16" s="4"/>
      <c r="F16" s="4"/>
    </row>
    <row r="17" spans="1:6">
      <c r="A17" s="1">
        <v>1985</v>
      </c>
      <c r="B17" s="1">
        <v>2</v>
      </c>
      <c r="C17" s="1">
        <v>10</v>
      </c>
      <c r="D17" s="3">
        <v>3</v>
      </c>
      <c r="E17" s="3"/>
      <c r="F17" s="4"/>
    </row>
    <row r="18" spans="1:6">
      <c r="A18" s="1">
        <v>1986</v>
      </c>
      <c r="B18" s="1">
        <v>1</v>
      </c>
      <c r="C18" s="1">
        <v>4</v>
      </c>
      <c r="D18" s="3">
        <v>3</v>
      </c>
      <c r="E18" s="4"/>
      <c r="F18" s="4"/>
    </row>
    <row r="19" spans="1:6">
      <c r="A19" s="1">
        <v>1987</v>
      </c>
      <c r="B19" s="1">
        <v>6</v>
      </c>
      <c r="C19" s="1">
        <v>6</v>
      </c>
      <c r="D19" s="3"/>
      <c r="E19" s="3">
        <v>1</v>
      </c>
      <c r="F19" s="4"/>
    </row>
    <row r="20" spans="1:6">
      <c r="A20" s="1">
        <v>1988</v>
      </c>
      <c r="B20" s="1">
        <v>7</v>
      </c>
      <c r="C20" s="1">
        <v>5</v>
      </c>
      <c r="D20" s="3">
        <v>1</v>
      </c>
      <c r="E20" s="3"/>
      <c r="F20" s="4"/>
    </row>
    <row r="21" spans="1:6">
      <c r="A21" s="1">
        <v>1989</v>
      </c>
      <c r="B21" s="1">
        <v>4</v>
      </c>
      <c r="C21" s="1">
        <v>8</v>
      </c>
      <c r="D21" s="3">
        <v>3</v>
      </c>
      <c r="E21" s="3">
        <v>1</v>
      </c>
      <c r="F21" s="3">
        <v>1</v>
      </c>
    </row>
    <row r="22" spans="1:6">
      <c r="A22" s="1">
        <v>1990</v>
      </c>
      <c r="B22" s="1">
        <v>7</v>
      </c>
      <c r="C22" s="1">
        <v>10</v>
      </c>
      <c r="D22" s="3">
        <v>2</v>
      </c>
      <c r="E22" s="3"/>
      <c r="F22" s="4"/>
    </row>
    <row r="23" spans="1:6">
      <c r="A23" s="1">
        <v>1991</v>
      </c>
      <c r="B23" s="1">
        <v>10</v>
      </c>
      <c r="C23" s="1">
        <v>6</v>
      </c>
      <c r="D23" s="3"/>
      <c r="E23" s="3">
        <v>1</v>
      </c>
      <c r="F23" s="4"/>
    </row>
    <row r="24" spans="1:6">
      <c r="A24" s="1">
        <v>1992</v>
      </c>
      <c r="B24" s="1">
        <v>8</v>
      </c>
      <c r="C24" s="1">
        <v>9</v>
      </c>
      <c r="D24" s="3">
        <v>1</v>
      </c>
      <c r="E24" s="3">
        <v>1</v>
      </c>
      <c r="F24" s="3"/>
    </row>
    <row r="25" spans="1:6">
      <c r="A25" s="1">
        <v>1993</v>
      </c>
      <c r="B25" s="1">
        <v>7</v>
      </c>
      <c r="C25" s="1">
        <v>8</v>
      </c>
      <c r="D25" s="3"/>
      <c r="E25" s="3">
        <v>1</v>
      </c>
      <c r="F25" s="4"/>
    </row>
    <row r="26" spans="1:6">
      <c r="A26" s="1">
        <v>1994</v>
      </c>
      <c r="B26" s="1">
        <v>11</v>
      </c>
      <c r="C26" s="1">
        <v>25</v>
      </c>
      <c r="D26" s="3"/>
      <c r="E26" s="3">
        <v>2</v>
      </c>
      <c r="F26" s="4"/>
    </row>
    <row r="27" spans="1:6">
      <c r="A27" s="1">
        <v>1995</v>
      </c>
      <c r="B27" s="1">
        <v>13</v>
      </c>
      <c r="C27" s="1">
        <v>4</v>
      </c>
      <c r="D27" s="3"/>
      <c r="E27" s="3">
        <v>2</v>
      </c>
      <c r="F27" s="4"/>
    </row>
    <row r="28" spans="1:6">
      <c r="A28" s="1">
        <v>1996</v>
      </c>
      <c r="B28" s="1">
        <v>4</v>
      </c>
      <c r="C28" s="1">
        <v>6</v>
      </c>
      <c r="D28" s="3"/>
      <c r="E28" s="3">
        <v>1</v>
      </c>
      <c r="F28" s="4"/>
    </row>
    <row r="29" spans="1:6">
      <c r="A29" s="1">
        <v>1997</v>
      </c>
      <c r="B29" s="1">
        <v>7</v>
      </c>
      <c r="C29" s="1">
        <v>6</v>
      </c>
      <c r="D29" s="3"/>
      <c r="E29" s="3">
        <v>4</v>
      </c>
      <c r="F29" s="4"/>
    </row>
    <row r="30" spans="1:6">
      <c r="A30" s="1">
        <v>1998</v>
      </c>
      <c r="B30" s="1">
        <v>7</v>
      </c>
      <c r="C30" s="1">
        <v>10</v>
      </c>
      <c r="D30" s="3">
        <v>2</v>
      </c>
      <c r="E30" s="3">
        <v>3</v>
      </c>
      <c r="F30" s="3">
        <v>3</v>
      </c>
    </row>
    <row r="31" spans="1:6">
      <c r="A31" s="1">
        <v>1999</v>
      </c>
      <c r="B31" s="2"/>
      <c r="C31" s="1">
        <v>8</v>
      </c>
      <c r="D31" s="3">
        <v>2</v>
      </c>
      <c r="E31" s="4"/>
      <c r="F31" s="4"/>
    </row>
    <row r="32" spans="1:6">
      <c r="A32" s="1">
        <v>2000</v>
      </c>
      <c r="B32" s="1">
        <v>2</v>
      </c>
      <c r="C32" s="1">
        <v>4</v>
      </c>
      <c r="D32" s="3"/>
      <c r="E32" s="3"/>
      <c r="F32" s="4"/>
    </row>
    <row r="33" spans="1:6">
      <c r="A33" s="1">
        <v>2001</v>
      </c>
      <c r="B33" s="1">
        <v>1</v>
      </c>
      <c r="C33" s="1">
        <v>3</v>
      </c>
      <c r="D33" s="3">
        <v>2</v>
      </c>
      <c r="E33" s="3">
        <v>1</v>
      </c>
      <c r="F33" s="3">
        <v>1</v>
      </c>
    </row>
    <row r="34" spans="1:6">
      <c r="A34" s="1">
        <v>2002</v>
      </c>
      <c r="B34" s="1">
        <v>1</v>
      </c>
      <c r="C34" s="1">
        <v>5</v>
      </c>
      <c r="D34" s="3">
        <v>4</v>
      </c>
      <c r="E34" s="3"/>
      <c r="F34" s="3"/>
    </row>
    <row r="35" spans="1:6">
      <c r="A35" s="1">
        <v>2003</v>
      </c>
      <c r="B35" s="1">
        <v>1</v>
      </c>
      <c r="C35" s="1">
        <v>4</v>
      </c>
      <c r="D35" s="3">
        <v>1</v>
      </c>
      <c r="E35" s="3">
        <v>1</v>
      </c>
      <c r="F35" s="3">
        <v>1</v>
      </c>
    </row>
    <row r="36" spans="1:6">
      <c r="A36" s="1">
        <v>2004</v>
      </c>
      <c r="B36" s="2"/>
      <c r="C36" s="1">
        <v>1</v>
      </c>
      <c r="D36" s="3">
        <v>1</v>
      </c>
      <c r="E36" s="4"/>
      <c r="F36" s="4"/>
    </row>
    <row r="37" spans="1:6">
      <c r="A37" s="1">
        <v>2005</v>
      </c>
      <c r="B37" s="2"/>
      <c r="C37" s="1">
        <v>1</v>
      </c>
      <c r="D37" s="3"/>
      <c r="E37" s="4"/>
      <c r="F37" s="4"/>
    </row>
    <row r="38" spans="1:6">
      <c r="A38" s="1">
        <v>2006</v>
      </c>
      <c r="B38" s="2"/>
      <c r="C38" s="1"/>
      <c r="D38" s="4"/>
      <c r="E38" s="4"/>
      <c r="F38" s="4"/>
    </row>
    <row r="39" spans="1:6">
      <c r="A39" s="5">
        <v>2007</v>
      </c>
      <c r="B39" s="5">
        <v>2</v>
      </c>
      <c r="C39" s="5"/>
      <c r="D39" s="6"/>
      <c r="E39" s="6"/>
      <c r="F39" s="6"/>
    </row>
    <row r="40" spans="1:6">
      <c r="A40" s="5">
        <v>2008</v>
      </c>
      <c r="B40" s="5">
        <v>22</v>
      </c>
      <c r="C40" s="5">
        <v>3</v>
      </c>
      <c r="D40" s="6">
        <v>2</v>
      </c>
      <c r="E40" s="6">
        <v>2</v>
      </c>
      <c r="F40" s="6"/>
    </row>
    <row r="41" spans="1:6">
      <c r="A41" s="5">
        <v>2009</v>
      </c>
      <c r="B41" s="5">
        <v>1</v>
      </c>
      <c r="C41" s="5">
        <v>5</v>
      </c>
      <c r="D41" s="6"/>
      <c r="E41" s="6"/>
      <c r="F41" s="6"/>
    </row>
    <row r="42" spans="1:6">
      <c r="A42" s="5">
        <v>2010</v>
      </c>
      <c r="B42" s="5"/>
      <c r="C42" s="5">
        <v>1</v>
      </c>
      <c r="D42" s="6">
        <v>1</v>
      </c>
      <c r="E42" s="6"/>
      <c r="F42" s="6"/>
    </row>
    <row r="43" spans="1:6">
      <c r="A43" s="5">
        <v>2011</v>
      </c>
      <c r="B43" s="5"/>
      <c r="C43" s="5"/>
      <c r="D43" s="6"/>
      <c r="E43" s="6"/>
      <c r="F43" s="6"/>
    </row>
    <row r="44" spans="1:6" ht="15.75" thickBot="1">
      <c r="A44" s="7">
        <v>2012</v>
      </c>
      <c r="B44" s="7"/>
      <c r="C44" s="7"/>
      <c r="D44" s="8">
        <v>1</v>
      </c>
      <c r="E44" s="8"/>
      <c r="F44" s="8"/>
    </row>
    <row r="45" spans="1:6" ht="15.75" thickBot="1">
      <c r="A45" s="7" t="s">
        <v>4</v>
      </c>
      <c r="B45" s="7">
        <f>SUM(B2:B44)</f>
        <v>147</v>
      </c>
      <c r="C45" s="7">
        <f>SUM(C2:C44)</f>
        <v>218</v>
      </c>
      <c r="D45" s="7">
        <f t="shared" ref="D45:F45" si="0">SUM(D2:D44)</f>
        <v>67</v>
      </c>
      <c r="E45" s="7">
        <f t="shared" si="0"/>
        <v>28</v>
      </c>
      <c r="F45" s="7">
        <f t="shared" si="0"/>
        <v>8</v>
      </c>
    </row>
    <row r="46" spans="1:6">
      <c r="A46" s="100" t="s">
        <v>324</v>
      </c>
      <c r="B46" s="100"/>
      <c r="C46" s="100"/>
      <c r="D46" s="100"/>
      <c r="E46" s="100"/>
      <c r="F46" s="100"/>
    </row>
    <row r="47" spans="1:6">
      <c r="A47" s="101"/>
      <c r="B47" s="101"/>
      <c r="C47" s="101"/>
      <c r="D47" s="101"/>
      <c r="E47" s="101"/>
      <c r="F47" s="101"/>
    </row>
    <row r="48" spans="1:6">
      <c r="A48" s="101"/>
      <c r="B48" s="101"/>
      <c r="C48" s="101"/>
      <c r="D48" s="101"/>
      <c r="E48" s="101"/>
      <c r="F48" s="101"/>
    </row>
    <row r="49" spans="1:6" ht="3" customHeight="1">
      <c r="A49" s="101"/>
      <c r="B49" s="101"/>
      <c r="C49" s="101"/>
      <c r="D49" s="101"/>
      <c r="E49" s="101"/>
      <c r="F49" s="101"/>
    </row>
  </sheetData>
  <mergeCells count="1">
    <mergeCell ref="A46:F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66"/>
  <sheetViews>
    <sheetView showGridLines="0" workbookViewId="0">
      <pane xSplit="1" ySplit="1" topLeftCell="B2" activePane="bottomRight" state="frozen"/>
      <selection pane="topRight" activeCell="B1" sqref="B1"/>
      <selection pane="bottomLeft" activeCell="A2" sqref="A2"/>
      <selection pane="bottomRight" activeCell="A149" sqref="A149:L162"/>
    </sheetView>
  </sheetViews>
  <sheetFormatPr defaultRowHeight="15"/>
  <cols>
    <col min="1" max="1" width="24.42578125" bestFit="1" customWidth="1"/>
    <col min="2" max="3" width="8.140625" bestFit="1" customWidth="1"/>
    <col min="4" max="4" width="12.5703125" bestFit="1" customWidth="1"/>
    <col min="5" max="5" width="14.42578125" style="14" customWidth="1"/>
    <col min="6" max="6" width="16.140625" style="95" customWidth="1"/>
    <col min="7" max="7" width="15.140625" bestFit="1" customWidth="1"/>
    <col min="8" max="8" width="9.28515625" bestFit="1" customWidth="1"/>
    <col min="9" max="9" width="12.28515625" bestFit="1" customWidth="1"/>
    <col min="10" max="10" width="12.7109375" bestFit="1" customWidth="1"/>
    <col min="11" max="11" width="12" bestFit="1" customWidth="1"/>
    <col min="12" max="12" width="13.85546875" bestFit="1" customWidth="1"/>
  </cols>
  <sheetData>
    <row r="1" spans="1:12" ht="36.75" thickBot="1">
      <c r="A1" s="87" t="s">
        <v>5</v>
      </c>
      <c r="B1" s="86" t="s">
        <v>168</v>
      </c>
      <c r="C1" s="86" t="s">
        <v>169</v>
      </c>
      <c r="D1" s="85" t="s">
        <v>390</v>
      </c>
      <c r="E1" s="85" t="s">
        <v>391</v>
      </c>
      <c r="F1" s="93" t="s">
        <v>400</v>
      </c>
      <c r="G1" s="85" t="s">
        <v>389</v>
      </c>
      <c r="H1" s="85" t="s">
        <v>388</v>
      </c>
      <c r="I1" s="85" t="s">
        <v>387</v>
      </c>
      <c r="J1" s="85" t="s">
        <v>386</v>
      </c>
      <c r="K1" s="85" t="s">
        <v>385</v>
      </c>
      <c r="L1" s="84" t="s">
        <v>384</v>
      </c>
    </row>
    <row r="2" spans="1:12" ht="15.75" thickTop="1">
      <c r="A2" s="83" t="s">
        <v>383</v>
      </c>
      <c r="B2" s="15">
        <v>1994</v>
      </c>
      <c r="C2" s="15">
        <v>1994</v>
      </c>
      <c r="D2" s="82" t="s">
        <v>332</v>
      </c>
      <c r="E2" s="69" t="s">
        <v>328</v>
      </c>
      <c r="F2" s="69" t="s">
        <v>328</v>
      </c>
      <c r="G2" s="69">
        <v>7.6159619999999997</v>
      </c>
      <c r="H2" s="69" t="s">
        <v>328</v>
      </c>
      <c r="I2" s="69">
        <v>26.8</v>
      </c>
      <c r="J2" s="77" t="s">
        <v>328</v>
      </c>
      <c r="K2" s="69" t="s">
        <v>328</v>
      </c>
      <c r="L2" s="78" t="s">
        <v>328</v>
      </c>
    </row>
    <row r="3" spans="1:12">
      <c r="A3" s="71" t="s">
        <v>10</v>
      </c>
      <c r="B3" s="73">
        <v>1990</v>
      </c>
      <c r="C3" s="73" t="s">
        <v>342</v>
      </c>
      <c r="D3" s="69">
        <v>41.3922533</v>
      </c>
      <c r="E3" s="69" t="s">
        <v>328</v>
      </c>
      <c r="F3" s="69" t="s">
        <v>328</v>
      </c>
      <c r="G3" s="69">
        <v>37.560319999999997</v>
      </c>
      <c r="H3" s="69">
        <v>29.852459999999997</v>
      </c>
      <c r="I3" s="69">
        <v>30</v>
      </c>
      <c r="J3" s="69">
        <v>19.100560000000002</v>
      </c>
      <c r="K3" s="69">
        <v>-4.7300000000000004</v>
      </c>
      <c r="L3" s="78">
        <v>0</v>
      </c>
    </row>
    <row r="4" spans="1:12">
      <c r="A4" s="71" t="s">
        <v>12</v>
      </c>
      <c r="B4" s="73">
        <v>1980</v>
      </c>
      <c r="C4" s="73" t="s">
        <v>382</v>
      </c>
      <c r="D4" s="69">
        <v>58.171234800000008</v>
      </c>
      <c r="E4" s="69">
        <v>55.1</v>
      </c>
      <c r="F4" s="69" t="s">
        <v>328</v>
      </c>
      <c r="G4" s="69">
        <v>64.645859999999999</v>
      </c>
      <c r="H4" s="69">
        <v>62.212250000000004</v>
      </c>
      <c r="I4" s="69">
        <v>9</v>
      </c>
      <c r="J4" s="69">
        <v>33.147390000000001</v>
      </c>
      <c r="K4" s="69">
        <v>10.57</v>
      </c>
      <c r="L4" s="78">
        <v>1</v>
      </c>
    </row>
    <row r="5" spans="1:12">
      <c r="A5" s="71" t="s">
        <v>12</v>
      </c>
      <c r="B5" s="73">
        <v>1989</v>
      </c>
      <c r="C5" s="73">
        <v>1991</v>
      </c>
      <c r="D5" s="69">
        <v>12.6299469</v>
      </c>
      <c r="E5" s="69">
        <v>6</v>
      </c>
      <c r="F5" s="72">
        <v>36.902774999999998</v>
      </c>
      <c r="G5" s="69">
        <v>151.57210000000001</v>
      </c>
      <c r="H5" s="69">
        <v>135.66499999999999</v>
      </c>
      <c r="I5" s="69">
        <v>27</v>
      </c>
      <c r="J5" s="69">
        <v>-21.29261</v>
      </c>
      <c r="K5" s="69">
        <v>9.98</v>
      </c>
      <c r="L5" s="78">
        <v>0</v>
      </c>
    </row>
    <row r="6" spans="1:12">
      <c r="A6" s="71" t="s">
        <v>381</v>
      </c>
      <c r="B6" s="73">
        <v>1995</v>
      </c>
      <c r="C6" s="73">
        <v>1995</v>
      </c>
      <c r="D6" s="69">
        <v>0</v>
      </c>
      <c r="E6" s="69">
        <v>2</v>
      </c>
      <c r="F6" s="72">
        <v>8.5799131000000006</v>
      </c>
      <c r="G6" s="69">
        <v>71.352800000000002</v>
      </c>
      <c r="H6" s="69">
        <v>62.997659999999996</v>
      </c>
      <c r="I6" s="69">
        <v>17</v>
      </c>
      <c r="J6" s="69">
        <v>8.6946700000000003</v>
      </c>
      <c r="K6" s="69">
        <v>-0.84</v>
      </c>
      <c r="L6" s="78">
        <v>1</v>
      </c>
    </row>
    <row r="7" spans="1:12">
      <c r="A7" s="71" t="s">
        <v>12</v>
      </c>
      <c r="B7" s="73">
        <v>2001</v>
      </c>
      <c r="C7" s="73">
        <v>2003</v>
      </c>
      <c r="D7" s="69">
        <v>70.974198799999996</v>
      </c>
      <c r="E7" s="69">
        <v>9.6</v>
      </c>
      <c r="F7" s="72">
        <v>27.807822999999999</v>
      </c>
      <c r="G7" s="69">
        <v>22.85839</v>
      </c>
      <c r="H7" s="69">
        <v>22.646609999999999</v>
      </c>
      <c r="I7" s="69">
        <v>20.100000000000001</v>
      </c>
      <c r="J7" s="69">
        <v>81.887209999999996</v>
      </c>
      <c r="K7" s="69">
        <v>8.2200000000000006</v>
      </c>
      <c r="L7" s="78">
        <v>0</v>
      </c>
    </row>
    <row r="8" spans="1:12">
      <c r="A8" s="71" t="s">
        <v>380</v>
      </c>
      <c r="B8" s="73">
        <v>1994</v>
      </c>
      <c r="C8" s="73" t="s">
        <v>379</v>
      </c>
      <c r="D8" s="69" t="s">
        <v>332</v>
      </c>
      <c r="E8" s="69" t="s">
        <v>328</v>
      </c>
      <c r="F8" s="69" t="s">
        <v>328</v>
      </c>
      <c r="G8" s="69">
        <v>41.376910000000002</v>
      </c>
      <c r="H8" s="69">
        <v>22.994020000000003</v>
      </c>
      <c r="I8" s="69" t="s">
        <v>328</v>
      </c>
      <c r="J8" s="69" t="s">
        <v>328</v>
      </c>
      <c r="K8" s="69" t="s">
        <v>328</v>
      </c>
      <c r="L8" s="78">
        <v>0</v>
      </c>
    </row>
    <row r="9" spans="1:12">
      <c r="A9" s="71" t="s">
        <v>15</v>
      </c>
      <c r="B9" s="73">
        <v>2008</v>
      </c>
      <c r="C9" s="74" t="s">
        <v>315</v>
      </c>
      <c r="D9" s="81">
        <v>14.000000000000002</v>
      </c>
      <c r="E9" s="69">
        <v>4.9000000000000004</v>
      </c>
      <c r="F9" s="72">
        <v>1.5064871</v>
      </c>
      <c r="G9" s="69">
        <v>11.67</v>
      </c>
      <c r="H9" s="69">
        <v>7.71190381231039</v>
      </c>
      <c r="I9" s="69">
        <v>2.83</v>
      </c>
      <c r="J9" s="69">
        <v>14.810721677037296</v>
      </c>
      <c r="K9" s="69">
        <v>8.3302949036957976</v>
      </c>
      <c r="L9" s="78">
        <v>0</v>
      </c>
    </row>
    <row r="10" spans="1:12">
      <c r="A10" s="71" t="s">
        <v>378</v>
      </c>
      <c r="B10" s="73">
        <v>1995</v>
      </c>
      <c r="C10" s="73" t="s">
        <v>377</v>
      </c>
      <c r="D10" s="69" t="s">
        <v>328</v>
      </c>
      <c r="E10" s="69" t="s">
        <v>328</v>
      </c>
      <c r="F10" s="69" t="s">
        <v>328</v>
      </c>
      <c r="G10" s="69">
        <v>127.5802</v>
      </c>
      <c r="H10" s="69">
        <v>84.463770000000011</v>
      </c>
      <c r="I10" s="69" t="s">
        <v>328</v>
      </c>
      <c r="J10" s="69">
        <v>0.89602999999999988</v>
      </c>
      <c r="K10" s="69" t="s">
        <v>328</v>
      </c>
      <c r="L10" s="78" t="s">
        <v>328</v>
      </c>
    </row>
    <row r="11" spans="1:12">
      <c r="A11" s="71" t="s">
        <v>17</v>
      </c>
      <c r="B11" s="73">
        <v>1987</v>
      </c>
      <c r="C11" s="73">
        <v>1987</v>
      </c>
      <c r="D11" s="69">
        <v>0</v>
      </c>
      <c r="E11" s="69" t="s">
        <v>328</v>
      </c>
      <c r="F11" s="69" t="s">
        <v>328</v>
      </c>
      <c r="G11" s="69">
        <v>25.96208</v>
      </c>
      <c r="H11" s="69">
        <v>2.82342</v>
      </c>
      <c r="I11" s="69">
        <v>20</v>
      </c>
      <c r="J11" s="69">
        <v>3.4758999999999998</v>
      </c>
      <c r="K11" s="69">
        <v>1.41</v>
      </c>
      <c r="L11" s="78">
        <v>0</v>
      </c>
    </row>
    <row r="12" spans="1:12">
      <c r="A12" s="71" t="s">
        <v>376</v>
      </c>
      <c r="B12" s="73">
        <v>1995</v>
      </c>
      <c r="C12" s="73">
        <v>1995</v>
      </c>
      <c r="D12" s="69" t="s">
        <v>328</v>
      </c>
      <c r="E12" s="69" t="s">
        <v>328</v>
      </c>
      <c r="F12" s="69" t="s">
        <v>328</v>
      </c>
      <c r="G12" s="69">
        <v>35.759799999999998</v>
      </c>
      <c r="H12" s="69" t="s">
        <v>328</v>
      </c>
      <c r="I12" s="69" t="s">
        <v>328</v>
      </c>
      <c r="J12" s="69">
        <v>-16.45655</v>
      </c>
      <c r="K12" s="69" t="s">
        <v>328</v>
      </c>
      <c r="L12" s="78">
        <v>0</v>
      </c>
    </row>
    <row r="13" spans="1:12">
      <c r="A13" s="71" t="s">
        <v>20</v>
      </c>
      <c r="B13" s="73">
        <v>2008</v>
      </c>
      <c r="C13" s="74" t="s">
        <v>315</v>
      </c>
      <c r="D13" s="81">
        <v>19</v>
      </c>
      <c r="E13" s="69">
        <v>6</v>
      </c>
      <c r="F13" s="72">
        <v>1.5442028000000001</v>
      </c>
      <c r="G13" s="69">
        <v>19.683736891807648</v>
      </c>
      <c r="H13" s="69">
        <v>14.105505957460402</v>
      </c>
      <c r="I13" s="69">
        <v>3.11</v>
      </c>
      <c r="J13" s="69">
        <v>18.704893069647714</v>
      </c>
      <c r="K13" s="69">
        <v>8.3302949036957976</v>
      </c>
      <c r="L13" s="78">
        <v>1</v>
      </c>
    </row>
    <row r="14" spans="1:12">
      <c r="A14" s="71" t="s">
        <v>22</v>
      </c>
      <c r="B14" s="73">
        <v>1988</v>
      </c>
      <c r="C14" s="73" t="s">
        <v>372</v>
      </c>
      <c r="D14" s="69">
        <v>14.917588200000001</v>
      </c>
      <c r="E14" s="69">
        <v>17</v>
      </c>
      <c r="F14" s="69" t="s">
        <v>328</v>
      </c>
      <c r="G14" s="69">
        <v>99.640910000000005</v>
      </c>
      <c r="H14" s="69">
        <v>48.624410000000005</v>
      </c>
      <c r="I14" s="69">
        <v>80</v>
      </c>
      <c r="J14" s="69">
        <v>5.6780100000000004</v>
      </c>
      <c r="K14" s="69">
        <v>12.960000000000003</v>
      </c>
      <c r="L14" s="78">
        <v>1</v>
      </c>
    </row>
    <row r="15" spans="1:12">
      <c r="A15" s="71" t="s">
        <v>23</v>
      </c>
      <c r="B15" s="73">
        <v>1986</v>
      </c>
      <c r="C15" s="73">
        <v>1986</v>
      </c>
      <c r="D15" s="69">
        <v>49.191735199999997</v>
      </c>
      <c r="E15" s="69" t="s">
        <v>328</v>
      </c>
      <c r="F15" s="69" t="s">
        <v>328</v>
      </c>
      <c r="G15" s="69">
        <v>57.525449999999999</v>
      </c>
      <c r="H15" s="69">
        <v>25.924819999999997</v>
      </c>
      <c r="I15" s="69">
        <v>30</v>
      </c>
      <c r="J15" s="69">
        <v>-107.2825</v>
      </c>
      <c r="K15" s="69">
        <v>1.73</v>
      </c>
      <c r="L15" s="78">
        <v>0</v>
      </c>
    </row>
    <row r="16" spans="1:12">
      <c r="A16" s="71" t="s">
        <v>23</v>
      </c>
      <c r="B16" s="73">
        <v>1994</v>
      </c>
      <c r="C16" s="73">
        <v>1994</v>
      </c>
      <c r="D16" s="69">
        <v>0</v>
      </c>
      <c r="E16" s="69">
        <v>6</v>
      </c>
      <c r="F16" s="72">
        <v>15.19337</v>
      </c>
      <c r="G16" s="69">
        <v>31.92642</v>
      </c>
      <c r="H16" s="69">
        <v>12.89265</v>
      </c>
      <c r="I16" s="69">
        <v>6.2</v>
      </c>
      <c r="J16" s="69">
        <v>-19.210720000000002</v>
      </c>
      <c r="K16" s="69">
        <v>1.6399999999999997</v>
      </c>
      <c r="L16" s="78">
        <v>1</v>
      </c>
    </row>
    <row r="17" spans="1:12">
      <c r="A17" s="71" t="s">
        <v>375</v>
      </c>
      <c r="B17" s="73">
        <v>1992</v>
      </c>
      <c r="C17" s="80" t="s">
        <v>373</v>
      </c>
      <c r="D17" s="69" t="s">
        <v>328</v>
      </c>
      <c r="E17" s="69" t="s">
        <v>328</v>
      </c>
      <c r="F17" s="69" t="s">
        <v>328</v>
      </c>
      <c r="G17" s="69" t="s">
        <v>328</v>
      </c>
      <c r="H17" s="69" t="s">
        <v>328</v>
      </c>
      <c r="I17" s="69" t="s">
        <v>328</v>
      </c>
      <c r="J17" s="69" t="s">
        <v>328</v>
      </c>
      <c r="K17" s="69" t="s">
        <v>328</v>
      </c>
      <c r="L17" s="78">
        <v>0</v>
      </c>
    </row>
    <row r="18" spans="1:12">
      <c r="A18" s="71" t="s">
        <v>374</v>
      </c>
      <c r="B18" s="73">
        <v>1990</v>
      </c>
      <c r="C18" s="73" t="s">
        <v>342</v>
      </c>
      <c r="D18" s="69">
        <v>62.295604299999994</v>
      </c>
      <c r="E18" s="69">
        <v>0</v>
      </c>
      <c r="F18" s="69" t="s">
        <v>328</v>
      </c>
      <c r="G18" s="69">
        <v>11.26261</v>
      </c>
      <c r="H18" s="69">
        <v>10.713469999999999</v>
      </c>
      <c r="I18" s="69" t="s">
        <v>328</v>
      </c>
      <c r="J18" s="69">
        <v>-22.64</v>
      </c>
      <c r="K18" s="69">
        <v>7.6900000000000013</v>
      </c>
      <c r="L18" s="78">
        <v>1</v>
      </c>
    </row>
    <row r="19" spans="1:12">
      <c r="A19" s="71" t="s">
        <v>26</v>
      </c>
      <c r="B19" s="73">
        <v>1994</v>
      </c>
      <c r="C19" s="73">
        <v>1998</v>
      </c>
      <c r="D19" s="69">
        <v>0</v>
      </c>
      <c r="E19" s="69">
        <v>13.200000000000001</v>
      </c>
      <c r="F19" s="72">
        <v>28.757977</v>
      </c>
      <c r="G19" s="69">
        <v>20.118459999999999</v>
      </c>
      <c r="H19" s="69">
        <v>17.611619999999998</v>
      </c>
      <c r="I19" s="69">
        <v>16</v>
      </c>
      <c r="J19" s="69">
        <v>-33.777929999999998</v>
      </c>
      <c r="K19" s="69">
        <v>-4.26</v>
      </c>
      <c r="L19" s="78">
        <v>1</v>
      </c>
    </row>
    <row r="20" spans="1:12">
      <c r="A20" s="71" t="s">
        <v>27</v>
      </c>
      <c r="B20" s="73">
        <v>1996</v>
      </c>
      <c r="C20" s="73">
        <v>1997</v>
      </c>
      <c r="D20" s="69">
        <v>59.5104933</v>
      </c>
      <c r="E20" s="69">
        <v>14.000000000000002</v>
      </c>
      <c r="F20" s="72">
        <v>21.395569999999999</v>
      </c>
      <c r="G20" s="69">
        <v>17.305710000000001</v>
      </c>
      <c r="H20" s="69">
        <v>9.93675</v>
      </c>
      <c r="I20" s="69">
        <v>75</v>
      </c>
      <c r="J20" s="69">
        <v>-30.079729999999998</v>
      </c>
      <c r="K20" s="69">
        <v>-2.1800000000000002</v>
      </c>
      <c r="L20" s="78">
        <v>0</v>
      </c>
    </row>
    <row r="21" spans="1:12">
      <c r="A21" s="71" t="s">
        <v>28</v>
      </c>
      <c r="B21" s="73">
        <v>1990</v>
      </c>
      <c r="C21" s="73">
        <v>1994</v>
      </c>
      <c r="D21" s="69" t="s">
        <v>328</v>
      </c>
      <c r="E21" s="69" t="s">
        <v>328</v>
      </c>
      <c r="F21" s="69" t="s">
        <v>328</v>
      </c>
      <c r="G21" s="69">
        <v>9.3824000000000005</v>
      </c>
      <c r="H21" s="69">
        <v>4.51769</v>
      </c>
      <c r="I21" s="69">
        <v>16</v>
      </c>
      <c r="J21" s="69">
        <v>8.9243199999999998</v>
      </c>
      <c r="K21" s="69">
        <v>2.78</v>
      </c>
      <c r="L21" s="78">
        <v>0</v>
      </c>
    </row>
    <row r="22" spans="1:12">
      <c r="A22" s="71" t="s">
        <v>29</v>
      </c>
      <c r="B22" s="73">
        <v>1994</v>
      </c>
      <c r="C22" s="73" t="s">
        <v>330</v>
      </c>
      <c r="D22" s="69">
        <v>121.19200169999999</v>
      </c>
      <c r="E22" s="69" t="s">
        <v>328</v>
      </c>
      <c r="F22" s="69" t="s">
        <v>328</v>
      </c>
      <c r="G22" s="69">
        <v>23.441680000000002</v>
      </c>
      <c r="H22" s="69">
        <v>18.252610000000001</v>
      </c>
      <c r="I22" s="69">
        <v>25</v>
      </c>
      <c r="J22" s="69">
        <v>10.85286</v>
      </c>
      <c r="K22" s="69">
        <v>2.57</v>
      </c>
      <c r="L22" s="78">
        <v>0</v>
      </c>
    </row>
    <row r="23" spans="1:12">
      <c r="A23" s="71" t="s">
        <v>31</v>
      </c>
      <c r="B23" s="73">
        <v>1987</v>
      </c>
      <c r="C23" s="73" t="s">
        <v>354</v>
      </c>
      <c r="D23" s="69">
        <v>105.52664</v>
      </c>
      <c r="E23" s="69" t="s">
        <v>328</v>
      </c>
      <c r="F23" s="69" t="s">
        <v>328</v>
      </c>
      <c r="G23" s="69">
        <v>59.106029999999997</v>
      </c>
      <c r="H23" s="69">
        <v>40.851749999999996</v>
      </c>
      <c r="I23" s="69">
        <v>65</v>
      </c>
      <c r="J23" s="69">
        <v>17.966920000000002</v>
      </c>
      <c r="K23" s="69">
        <v>1.04</v>
      </c>
      <c r="L23" s="78">
        <v>0</v>
      </c>
    </row>
    <row r="24" spans="1:12">
      <c r="A24" s="71" t="s">
        <v>31</v>
      </c>
      <c r="B24" s="73">
        <v>1995</v>
      </c>
      <c r="C24" s="73">
        <v>1997</v>
      </c>
      <c r="D24" s="69">
        <v>8.0982519000000011</v>
      </c>
      <c r="E24" s="69" t="s">
        <v>328</v>
      </c>
      <c r="F24" s="69" t="s">
        <v>328</v>
      </c>
      <c r="G24" s="69">
        <v>12.31134</v>
      </c>
      <c r="H24" s="69">
        <v>6.1609499999999997</v>
      </c>
      <c r="I24" s="69">
        <v>30</v>
      </c>
      <c r="J24" s="69">
        <v>-1.0662700000000001</v>
      </c>
      <c r="K24" s="69">
        <v>0.36</v>
      </c>
      <c r="L24" s="78">
        <v>0</v>
      </c>
    </row>
    <row r="25" spans="1:12">
      <c r="A25" s="71" t="s">
        <v>33</v>
      </c>
      <c r="B25" s="73">
        <v>1993</v>
      </c>
      <c r="C25" s="73">
        <v>1993</v>
      </c>
      <c r="D25" s="69">
        <v>0</v>
      </c>
      <c r="E25" s="69" t="s">
        <v>328</v>
      </c>
      <c r="F25" s="69" t="s">
        <v>328</v>
      </c>
      <c r="G25" s="69">
        <v>3.9674469999999995</v>
      </c>
      <c r="H25" s="69" t="s">
        <v>328</v>
      </c>
      <c r="I25" s="69">
        <v>30</v>
      </c>
      <c r="J25" s="69">
        <v>18.15971</v>
      </c>
      <c r="K25" s="69">
        <v>-40.56</v>
      </c>
      <c r="L25" s="78">
        <v>0</v>
      </c>
    </row>
    <row r="26" spans="1:12">
      <c r="A26" s="71" t="s">
        <v>177</v>
      </c>
      <c r="B26" s="73">
        <v>1976</v>
      </c>
      <c r="C26" s="73">
        <v>1976</v>
      </c>
      <c r="D26" s="69">
        <v>0</v>
      </c>
      <c r="E26" s="69" t="s">
        <v>328</v>
      </c>
      <c r="F26" s="69" t="s">
        <v>328</v>
      </c>
      <c r="G26" s="69">
        <v>90.841639999999998</v>
      </c>
      <c r="H26" s="69">
        <v>10.459300000000001</v>
      </c>
      <c r="I26" s="69" t="s">
        <v>328</v>
      </c>
      <c r="J26" s="69">
        <v>-4.7775100000000004</v>
      </c>
      <c r="K26" s="69">
        <v>2.48</v>
      </c>
      <c r="L26" s="78">
        <v>1</v>
      </c>
    </row>
    <row r="27" spans="1:12">
      <c r="A27" s="71" t="s">
        <v>177</v>
      </c>
      <c r="B27" s="73">
        <v>1995</v>
      </c>
      <c r="C27" s="73">
        <v>1996</v>
      </c>
      <c r="D27" s="69">
        <v>8.9569594000000006</v>
      </c>
      <c r="E27" s="69" t="s">
        <v>328</v>
      </c>
      <c r="F27" s="69" t="s">
        <v>328</v>
      </c>
      <c r="G27" s="69">
        <v>24.83221</v>
      </c>
      <c r="H27" s="69">
        <v>20.943059999999999</v>
      </c>
      <c r="I27" s="69">
        <v>40</v>
      </c>
      <c r="J27" s="69">
        <v>-16.268519999999999</v>
      </c>
      <c r="K27" s="69">
        <v>0.66</v>
      </c>
      <c r="L27" s="78" t="s">
        <v>328</v>
      </c>
    </row>
    <row r="28" spans="1:12">
      <c r="A28" s="71" t="s">
        <v>35</v>
      </c>
      <c r="B28" s="73">
        <v>1983</v>
      </c>
      <c r="C28" s="73">
        <v>1983</v>
      </c>
      <c r="D28" s="69">
        <v>0</v>
      </c>
      <c r="E28" s="69" t="s">
        <v>328</v>
      </c>
      <c r="F28" s="69" t="s">
        <v>328</v>
      </c>
      <c r="G28" s="69">
        <v>199.30500000000001</v>
      </c>
      <c r="H28" s="69">
        <v>41.314679999999996</v>
      </c>
      <c r="I28" s="69" t="s">
        <v>328</v>
      </c>
      <c r="J28" s="69">
        <v>-7.1688299999999998</v>
      </c>
      <c r="K28" s="69">
        <v>-0.34</v>
      </c>
      <c r="L28" s="78">
        <v>0</v>
      </c>
    </row>
    <row r="29" spans="1:12">
      <c r="A29" s="71" t="s">
        <v>35</v>
      </c>
      <c r="B29" s="73">
        <v>1992</v>
      </c>
      <c r="C29" s="73" t="s">
        <v>373</v>
      </c>
      <c r="D29" s="69">
        <v>0</v>
      </c>
      <c r="E29" s="69" t="s">
        <v>328</v>
      </c>
      <c r="F29" s="69" t="s">
        <v>328</v>
      </c>
      <c r="G29" s="69">
        <v>120.86669999999999</v>
      </c>
      <c r="H29" s="69">
        <v>41.383130000000001</v>
      </c>
      <c r="I29" s="69">
        <v>35</v>
      </c>
      <c r="J29" s="69">
        <v>27.0806</v>
      </c>
      <c r="K29" s="69">
        <v>-0.78</v>
      </c>
      <c r="L29" s="78" t="s">
        <v>328</v>
      </c>
    </row>
    <row r="30" spans="1:12">
      <c r="A30" s="71" t="s">
        <v>36</v>
      </c>
      <c r="B30" s="73">
        <v>1976</v>
      </c>
      <c r="C30" s="73">
        <v>1976</v>
      </c>
      <c r="D30" s="69">
        <v>19.898550200000003</v>
      </c>
      <c r="E30" s="69" t="s">
        <v>328</v>
      </c>
      <c r="F30" s="69" t="s">
        <v>328</v>
      </c>
      <c r="G30" s="69">
        <v>32.200380000000003</v>
      </c>
      <c r="H30" s="69">
        <v>23.636960000000002</v>
      </c>
      <c r="I30" s="69" t="s">
        <v>328</v>
      </c>
      <c r="J30" s="69">
        <v>-69.523820000000001</v>
      </c>
      <c r="K30" s="69">
        <v>1.6399999999999997</v>
      </c>
      <c r="L30" s="78">
        <v>0</v>
      </c>
    </row>
    <row r="31" spans="1:12">
      <c r="A31" s="71" t="s">
        <v>36</v>
      </c>
      <c r="B31" s="73">
        <v>1981</v>
      </c>
      <c r="C31" s="73" t="s">
        <v>331</v>
      </c>
      <c r="D31" s="69">
        <v>8.6097452000000008</v>
      </c>
      <c r="E31" s="69">
        <v>42.9</v>
      </c>
      <c r="F31" s="72">
        <v>134.4393</v>
      </c>
      <c r="G31" s="69">
        <v>61.225119999999997</v>
      </c>
      <c r="H31" s="69">
        <v>52.697899999999997</v>
      </c>
      <c r="I31" s="69">
        <v>35.6</v>
      </c>
      <c r="J31" s="69">
        <v>87.897599999999997</v>
      </c>
      <c r="K31" s="69">
        <v>0.45999999999999996</v>
      </c>
      <c r="L31" s="78">
        <v>1</v>
      </c>
    </row>
    <row r="32" spans="1:12">
      <c r="A32" s="71" t="s">
        <v>178</v>
      </c>
      <c r="B32" s="73">
        <v>1998</v>
      </c>
      <c r="C32" s="73">
        <v>1998</v>
      </c>
      <c r="D32" s="69">
        <v>19.398310599999999</v>
      </c>
      <c r="E32" s="69">
        <v>18</v>
      </c>
      <c r="F32" s="69" t="s">
        <v>328</v>
      </c>
      <c r="G32" s="69">
        <v>62.015189999999997</v>
      </c>
      <c r="H32" s="69">
        <v>7.1921600000000003</v>
      </c>
      <c r="I32" s="69">
        <v>20</v>
      </c>
      <c r="J32" s="69">
        <v>11.15775</v>
      </c>
      <c r="K32" s="69">
        <v>-0.02</v>
      </c>
      <c r="L32" s="78">
        <v>0</v>
      </c>
    </row>
    <row r="33" spans="1:12">
      <c r="A33" s="71" t="s">
        <v>38</v>
      </c>
      <c r="B33" s="73">
        <v>1982</v>
      </c>
      <c r="C33" s="73">
        <v>1982</v>
      </c>
      <c r="D33" s="69">
        <v>46.9595342</v>
      </c>
      <c r="E33" s="69">
        <v>5</v>
      </c>
      <c r="F33" s="72">
        <v>16.470210000000002</v>
      </c>
      <c r="G33" s="69">
        <v>21.060279999999999</v>
      </c>
      <c r="H33" s="69">
        <v>7.7377199999999995</v>
      </c>
      <c r="I33" s="69">
        <v>4.0999999999999996</v>
      </c>
      <c r="J33" s="69">
        <v>16.570429999999998</v>
      </c>
      <c r="K33" s="69">
        <v>-0.8</v>
      </c>
      <c r="L33" s="78">
        <v>1</v>
      </c>
    </row>
    <row r="34" spans="1:12">
      <c r="A34" s="71" t="s">
        <v>38</v>
      </c>
      <c r="B34" s="73">
        <v>1998</v>
      </c>
      <c r="C34" s="79">
        <v>2000</v>
      </c>
      <c r="D34" s="69">
        <v>43.398160699999998</v>
      </c>
      <c r="E34" s="69">
        <v>6.3</v>
      </c>
      <c r="F34" s="72">
        <v>15.899149</v>
      </c>
      <c r="G34" s="69">
        <v>5.0735359999999998</v>
      </c>
      <c r="H34" s="69">
        <v>4.2910900000000005</v>
      </c>
      <c r="I34" s="69">
        <v>14.000000000000002</v>
      </c>
      <c r="J34" s="69">
        <v>15.40799</v>
      </c>
      <c r="K34" s="69">
        <v>0.5</v>
      </c>
      <c r="L34" s="78">
        <v>0</v>
      </c>
    </row>
    <row r="35" spans="1:12">
      <c r="A35" s="71" t="s">
        <v>179</v>
      </c>
      <c r="B35" s="73">
        <v>1983</v>
      </c>
      <c r="C35" s="73">
        <v>1983</v>
      </c>
      <c r="D35" s="69">
        <v>1.3754204000000001</v>
      </c>
      <c r="E35" s="69" t="s">
        <v>328</v>
      </c>
      <c r="F35" s="69" t="s">
        <v>328</v>
      </c>
      <c r="G35" s="69">
        <v>19.956469999999999</v>
      </c>
      <c r="H35" s="69">
        <v>18.918129999999998</v>
      </c>
      <c r="I35" s="69" t="s">
        <v>328</v>
      </c>
      <c r="J35" s="69">
        <v>39.45382</v>
      </c>
      <c r="K35" s="69" t="s">
        <v>328</v>
      </c>
      <c r="L35" s="78">
        <v>0</v>
      </c>
    </row>
    <row r="36" spans="1:12">
      <c r="A36" s="71" t="s">
        <v>179</v>
      </c>
      <c r="B36" s="73">
        <v>1991</v>
      </c>
      <c r="C36" s="73" t="s">
        <v>342</v>
      </c>
      <c r="D36" s="69">
        <v>129.54675220000001</v>
      </c>
      <c r="E36" s="69" t="s">
        <v>328</v>
      </c>
      <c r="F36" s="69" t="s">
        <v>328</v>
      </c>
      <c r="G36" s="69">
        <v>44.698529999999998</v>
      </c>
      <c r="H36" s="69">
        <v>30.170459999999999</v>
      </c>
      <c r="I36" s="69" t="s">
        <v>328</v>
      </c>
      <c r="J36" s="69">
        <v>42.188400000000001</v>
      </c>
      <c r="K36" s="69" t="s">
        <v>328</v>
      </c>
      <c r="L36" s="78">
        <v>0</v>
      </c>
    </row>
    <row r="37" spans="1:12">
      <c r="A37" s="71" t="s">
        <v>179</v>
      </c>
      <c r="B37" s="12">
        <v>1994</v>
      </c>
      <c r="C37" s="12" t="s">
        <v>330</v>
      </c>
      <c r="D37" s="69">
        <v>78.991938599999997</v>
      </c>
      <c r="E37" s="69" t="s">
        <v>328</v>
      </c>
      <c r="F37" s="69" t="s">
        <v>328</v>
      </c>
      <c r="G37" s="69">
        <v>77.252920000000003</v>
      </c>
      <c r="H37" s="69">
        <v>77.118859999999998</v>
      </c>
      <c r="I37" s="69">
        <v>75</v>
      </c>
      <c r="J37" s="69">
        <v>39.257750000000001</v>
      </c>
      <c r="K37" s="69" t="s">
        <v>328</v>
      </c>
      <c r="L37" s="78">
        <v>0</v>
      </c>
    </row>
    <row r="38" spans="1:12">
      <c r="A38" s="71" t="s">
        <v>180</v>
      </c>
      <c r="B38" s="12">
        <v>1992</v>
      </c>
      <c r="C38" s="12">
        <v>1994</v>
      </c>
      <c r="D38" s="69">
        <v>47.359838400000001</v>
      </c>
      <c r="E38" s="69" t="s">
        <v>328</v>
      </c>
      <c r="F38" s="69" t="s">
        <v>328</v>
      </c>
      <c r="G38" s="69">
        <v>30.732009999999999</v>
      </c>
      <c r="H38" s="69">
        <v>16.584109999999999</v>
      </c>
      <c r="I38" s="69" t="s">
        <v>328</v>
      </c>
      <c r="J38" s="69">
        <v>103.46310000000001</v>
      </c>
      <c r="K38" s="69">
        <v>1.36</v>
      </c>
      <c r="L38" s="78">
        <v>0</v>
      </c>
    </row>
    <row r="39" spans="1:12">
      <c r="A39" s="71" t="s">
        <v>42</v>
      </c>
      <c r="B39" s="12">
        <v>1987</v>
      </c>
      <c r="C39" s="12">
        <v>1991</v>
      </c>
      <c r="D39" s="69">
        <v>0</v>
      </c>
      <c r="E39" s="69" t="s">
        <v>328</v>
      </c>
      <c r="F39" s="69" t="s">
        <v>328</v>
      </c>
      <c r="G39" s="69">
        <v>20.17417</v>
      </c>
      <c r="H39" s="69">
        <v>6.0958100000000002</v>
      </c>
      <c r="I39" s="69" t="s">
        <v>328</v>
      </c>
      <c r="J39" s="69">
        <v>-27.548780000000001</v>
      </c>
      <c r="K39" s="69">
        <v>2.92</v>
      </c>
      <c r="L39" s="78">
        <v>0</v>
      </c>
    </row>
    <row r="40" spans="1:12">
      <c r="A40" s="71" t="s">
        <v>42</v>
      </c>
      <c r="B40" s="12">
        <v>1994</v>
      </c>
      <c r="C40" s="12">
        <v>1995</v>
      </c>
      <c r="D40" s="69">
        <v>0</v>
      </c>
      <c r="E40" s="69" t="s">
        <v>328</v>
      </c>
      <c r="F40" s="69" t="s">
        <v>328</v>
      </c>
      <c r="G40" s="69">
        <v>15.1952</v>
      </c>
      <c r="H40" s="69">
        <v>6.3494700000000002</v>
      </c>
      <c r="I40" s="69">
        <v>32</v>
      </c>
      <c r="J40" s="69">
        <v>4.7588400000000002</v>
      </c>
      <c r="K40" s="69">
        <v>1.07</v>
      </c>
      <c r="L40" s="78">
        <v>1</v>
      </c>
    </row>
    <row r="41" spans="1:12">
      <c r="A41" s="71" t="s">
        <v>181</v>
      </c>
      <c r="B41" s="12">
        <v>1988</v>
      </c>
      <c r="C41" s="12" t="s">
        <v>372</v>
      </c>
      <c r="D41" s="69">
        <v>45</v>
      </c>
      <c r="E41" s="69">
        <v>25</v>
      </c>
      <c r="F41" s="72">
        <v>63.612319999999997</v>
      </c>
      <c r="G41" s="69">
        <v>76.853390000000005</v>
      </c>
      <c r="H41" s="69">
        <v>22.537890000000001</v>
      </c>
      <c r="I41" s="69">
        <v>50</v>
      </c>
      <c r="J41" s="69">
        <v>13.61769</v>
      </c>
      <c r="K41" s="69">
        <v>-3.32</v>
      </c>
      <c r="L41" s="78">
        <v>0</v>
      </c>
    </row>
    <row r="42" spans="1:12">
      <c r="A42" s="71" t="s">
        <v>371</v>
      </c>
      <c r="B42" s="12">
        <v>1998</v>
      </c>
      <c r="C42" s="12">
        <v>1999</v>
      </c>
      <c r="D42" s="69" t="s">
        <v>328</v>
      </c>
      <c r="E42" s="69">
        <v>6.9</v>
      </c>
      <c r="F42" s="72">
        <v>14.95293</v>
      </c>
      <c r="G42" s="69">
        <v>3.2497919999999998</v>
      </c>
      <c r="H42" s="69">
        <v>3.1253499999999996</v>
      </c>
      <c r="I42" s="69">
        <v>10.5</v>
      </c>
      <c r="J42" s="69">
        <v>14.089199999999998</v>
      </c>
      <c r="K42" s="69">
        <v>5.21</v>
      </c>
      <c r="L42" s="78">
        <v>0</v>
      </c>
    </row>
    <row r="43" spans="1:12">
      <c r="A43" s="71" t="s">
        <v>370</v>
      </c>
      <c r="B43" s="12">
        <v>1996</v>
      </c>
      <c r="C43" s="12" t="s">
        <v>369</v>
      </c>
      <c r="D43" s="69" t="s">
        <v>328</v>
      </c>
      <c r="E43" s="69">
        <v>6.8000000000000007</v>
      </c>
      <c r="F43" s="72">
        <v>9.1606830000000006</v>
      </c>
      <c r="G43" s="69">
        <v>12.656520000000002</v>
      </c>
      <c r="H43" s="69">
        <v>4.1516099999999998</v>
      </c>
      <c r="I43" s="69">
        <v>18</v>
      </c>
      <c r="J43" s="69">
        <v>1.7746499999999998</v>
      </c>
      <c r="K43" s="69">
        <v>-1.28</v>
      </c>
      <c r="L43" s="78">
        <v>0</v>
      </c>
    </row>
    <row r="44" spans="1:12">
      <c r="A44" s="71" t="s">
        <v>46</v>
      </c>
      <c r="B44" s="12">
        <v>2008</v>
      </c>
      <c r="C44" s="74" t="s">
        <v>315</v>
      </c>
      <c r="D44" s="69">
        <v>36</v>
      </c>
      <c r="E44" s="69">
        <v>3.1</v>
      </c>
      <c r="F44" s="72">
        <v>0.99360000000000004</v>
      </c>
      <c r="G44" s="69">
        <v>20.09</v>
      </c>
      <c r="H44" s="69">
        <v>11.362978471305301</v>
      </c>
      <c r="I44" s="69">
        <v>4.45</v>
      </c>
      <c r="J44" s="69">
        <v>24.900605671927629</v>
      </c>
      <c r="K44" s="69">
        <v>1.23</v>
      </c>
      <c r="L44" s="78">
        <v>0</v>
      </c>
    </row>
    <row r="45" spans="1:12">
      <c r="A45" s="71" t="s">
        <v>47</v>
      </c>
      <c r="B45" s="12">
        <v>1991</v>
      </c>
      <c r="C45" s="12" t="s">
        <v>353</v>
      </c>
      <c r="D45" s="69">
        <v>42.645263200000002</v>
      </c>
      <c r="E45" s="69" t="s">
        <v>328</v>
      </c>
      <c r="F45" s="69" t="s">
        <v>328</v>
      </c>
      <c r="G45" s="69">
        <v>5.2284490000000003</v>
      </c>
      <c r="H45" s="69">
        <v>3.1511100000000001</v>
      </c>
      <c r="I45" s="69" t="s">
        <v>328</v>
      </c>
      <c r="J45" s="69" t="s">
        <v>328</v>
      </c>
      <c r="K45" s="69" t="s">
        <v>328</v>
      </c>
      <c r="L45" s="78" t="s">
        <v>328</v>
      </c>
    </row>
    <row r="46" spans="1:12">
      <c r="A46" s="71" t="s">
        <v>182</v>
      </c>
      <c r="B46" s="12">
        <v>2003</v>
      </c>
      <c r="C46" s="12">
        <v>2004</v>
      </c>
      <c r="D46" s="69" t="s">
        <v>328</v>
      </c>
      <c r="E46" s="69">
        <v>22</v>
      </c>
      <c r="F46" s="72">
        <v>63.72052</v>
      </c>
      <c r="G46" s="69">
        <v>43.371549999999999</v>
      </c>
      <c r="H46" s="69">
        <v>38.11788</v>
      </c>
      <c r="I46" s="69">
        <v>9</v>
      </c>
      <c r="J46" s="69">
        <v>16.513549999999999</v>
      </c>
      <c r="K46" s="69">
        <v>6.69</v>
      </c>
      <c r="L46" s="78">
        <v>1</v>
      </c>
    </row>
    <row r="47" spans="1:12">
      <c r="A47" s="71" t="s">
        <v>51</v>
      </c>
      <c r="B47" s="12">
        <v>1982</v>
      </c>
      <c r="C47" s="12" t="s">
        <v>368</v>
      </c>
      <c r="D47" s="69">
        <v>98.190622500000003</v>
      </c>
      <c r="E47" s="69" t="s">
        <v>328</v>
      </c>
      <c r="F47" s="69" t="s">
        <v>328</v>
      </c>
      <c r="G47" s="69">
        <v>146.71780000000001</v>
      </c>
      <c r="H47" s="69">
        <v>100.01100000000001</v>
      </c>
      <c r="I47" s="69" t="s">
        <v>328</v>
      </c>
      <c r="J47" s="69">
        <v>24.401909999999997</v>
      </c>
      <c r="K47" s="69">
        <v>-1.7399999999999998</v>
      </c>
      <c r="L47" s="78">
        <v>0</v>
      </c>
    </row>
    <row r="48" spans="1:12">
      <c r="A48" s="71" t="s">
        <v>51</v>
      </c>
      <c r="B48" s="12">
        <v>1998</v>
      </c>
      <c r="C48" s="12">
        <v>2002</v>
      </c>
      <c r="D48" s="69">
        <v>25.353329899999999</v>
      </c>
      <c r="E48" s="69">
        <v>21.7</v>
      </c>
      <c r="F48" s="72">
        <v>76.60736</v>
      </c>
      <c r="G48" s="69">
        <v>26.004899999999999</v>
      </c>
      <c r="H48" s="69">
        <v>22.54439</v>
      </c>
      <c r="I48" s="69">
        <v>40</v>
      </c>
      <c r="J48" s="69">
        <v>9.0541999999999998</v>
      </c>
      <c r="K48" s="69">
        <v>-0.46999999999999992</v>
      </c>
      <c r="L48" s="78">
        <v>1</v>
      </c>
    </row>
    <row r="49" spans="1:12">
      <c r="A49" s="71" t="s">
        <v>52</v>
      </c>
      <c r="B49" s="12">
        <v>1980</v>
      </c>
      <c r="C49" s="12">
        <v>1980</v>
      </c>
      <c r="D49" s="69">
        <v>0.88295179999999995</v>
      </c>
      <c r="E49" s="69" t="s">
        <v>328</v>
      </c>
      <c r="F49" s="69" t="s">
        <v>328</v>
      </c>
      <c r="G49" s="69">
        <v>66.654889999999995</v>
      </c>
      <c r="H49" s="69">
        <v>22.733819999999998</v>
      </c>
      <c r="I49" s="69" t="s">
        <v>328</v>
      </c>
      <c r="J49" s="69">
        <v>-4.2294400000000003</v>
      </c>
      <c r="K49" s="69">
        <v>-2.25</v>
      </c>
      <c r="L49" s="78">
        <v>1</v>
      </c>
    </row>
    <row r="50" spans="1:12">
      <c r="A50" s="71" t="s">
        <v>53</v>
      </c>
      <c r="B50" s="12">
        <v>1989</v>
      </c>
      <c r="C50" s="12">
        <v>1990</v>
      </c>
      <c r="D50" s="69">
        <v>0</v>
      </c>
      <c r="E50" s="69" t="s">
        <v>328</v>
      </c>
      <c r="F50" s="69" t="s">
        <v>328</v>
      </c>
      <c r="G50" s="69">
        <v>51.63841</v>
      </c>
      <c r="H50" s="69">
        <v>11.46209</v>
      </c>
      <c r="I50" s="69">
        <v>37</v>
      </c>
      <c r="J50" s="69">
        <v>-29.55433</v>
      </c>
      <c r="K50" s="69" t="s">
        <v>328</v>
      </c>
      <c r="L50" s="78">
        <v>1</v>
      </c>
    </row>
    <row r="51" spans="1:12">
      <c r="A51" s="71" t="s">
        <v>54</v>
      </c>
      <c r="B51" s="12">
        <v>1983</v>
      </c>
      <c r="C51" s="12" t="s">
        <v>352</v>
      </c>
      <c r="D51" s="69">
        <v>0</v>
      </c>
      <c r="E51" s="69" t="s">
        <v>328</v>
      </c>
      <c r="F51" s="69" t="s">
        <v>328</v>
      </c>
      <c r="G51" s="69">
        <v>75.791380000000004</v>
      </c>
      <c r="H51" s="69" t="s">
        <v>328</v>
      </c>
      <c r="I51" s="69" t="s">
        <v>328</v>
      </c>
      <c r="J51" s="69" t="s">
        <v>328</v>
      </c>
      <c r="K51" s="69" t="s">
        <v>328</v>
      </c>
      <c r="L51" s="78">
        <v>0</v>
      </c>
    </row>
    <row r="52" spans="1:12">
      <c r="A52" s="71" t="s">
        <v>55</v>
      </c>
      <c r="B52" s="12">
        <v>1993</v>
      </c>
      <c r="C52" s="12" t="s">
        <v>367</v>
      </c>
      <c r="D52" s="69" t="s">
        <v>328</v>
      </c>
      <c r="E52" s="69" t="s">
        <v>328</v>
      </c>
      <c r="F52" s="69" t="s">
        <v>328</v>
      </c>
      <c r="G52" s="69" t="s">
        <v>328</v>
      </c>
      <c r="H52" s="69" t="s">
        <v>328</v>
      </c>
      <c r="I52" s="69" t="s">
        <v>328</v>
      </c>
      <c r="J52" s="69" t="s">
        <v>328</v>
      </c>
      <c r="K52" s="69" t="s">
        <v>328</v>
      </c>
      <c r="L52" s="78">
        <v>0</v>
      </c>
    </row>
    <row r="53" spans="1:12">
      <c r="A53" s="71" t="s">
        <v>366</v>
      </c>
      <c r="B53" s="12">
        <v>1992</v>
      </c>
      <c r="C53" s="12">
        <v>1994</v>
      </c>
      <c r="D53" s="69" t="s">
        <v>328</v>
      </c>
      <c r="E53" s="69">
        <v>1.9</v>
      </c>
      <c r="F53" s="69" t="s">
        <v>328</v>
      </c>
      <c r="G53" s="69">
        <v>30.923780000000001</v>
      </c>
      <c r="H53" s="69" t="s">
        <v>328</v>
      </c>
      <c r="I53" s="69">
        <v>7.0000000000000009</v>
      </c>
      <c r="J53" s="69" t="s">
        <v>328</v>
      </c>
      <c r="K53" s="69" t="s">
        <v>328</v>
      </c>
      <c r="L53" s="78">
        <v>0</v>
      </c>
    </row>
    <row r="54" spans="1:12">
      <c r="A54" s="71" t="s">
        <v>59</v>
      </c>
      <c r="B54" s="12">
        <v>1991</v>
      </c>
      <c r="C54" s="12">
        <v>1995</v>
      </c>
      <c r="D54" s="69">
        <v>69.590314399999997</v>
      </c>
      <c r="E54" s="69">
        <v>12.8</v>
      </c>
      <c r="F54" s="69">
        <v>15.493320000000001</v>
      </c>
      <c r="G54" s="69">
        <v>11.991350000000001</v>
      </c>
      <c r="H54" s="69">
        <v>5.50326</v>
      </c>
      <c r="I54" s="69">
        <v>13</v>
      </c>
      <c r="J54" s="69">
        <v>43.55003</v>
      </c>
      <c r="K54" s="69" t="s">
        <v>328</v>
      </c>
      <c r="L54" s="78">
        <v>1</v>
      </c>
    </row>
    <row r="55" spans="1:12">
      <c r="A55" s="71" t="s">
        <v>365</v>
      </c>
      <c r="B55" s="12">
        <v>2008</v>
      </c>
      <c r="C55" s="74" t="s">
        <v>315</v>
      </c>
      <c r="D55" s="69">
        <v>23</v>
      </c>
      <c r="E55" s="69">
        <v>1</v>
      </c>
      <c r="F55" s="69">
        <v>0.26509026000000002</v>
      </c>
      <c r="G55" s="69">
        <v>8.9424903087089511</v>
      </c>
      <c r="H55" s="69">
        <v>7.4273304079144493</v>
      </c>
      <c r="I55" s="69">
        <v>4.0199999999999996</v>
      </c>
      <c r="J55" s="69">
        <v>17.250035284530636</v>
      </c>
      <c r="K55" s="69">
        <v>8.33</v>
      </c>
      <c r="L55" s="78">
        <v>0</v>
      </c>
    </row>
    <row r="56" spans="1:12">
      <c r="A56" s="71" t="s">
        <v>364</v>
      </c>
      <c r="B56" s="12">
        <v>1991</v>
      </c>
      <c r="C56" s="12" t="s">
        <v>353</v>
      </c>
      <c r="D56" s="69" t="s">
        <v>328</v>
      </c>
      <c r="E56" s="69" t="s">
        <v>328</v>
      </c>
      <c r="F56" s="69" t="s">
        <v>328</v>
      </c>
      <c r="G56" s="69" t="s">
        <v>328</v>
      </c>
      <c r="H56" s="69" t="s">
        <v>328</v>
      </c>
      <c r="I56" s="69">
        <v>33</v>
      </c>
      <c r="J56" s="69" t="s">
        <v>328</v>
      </c>
      <c r="K56" s="69" t="s">
        <v>328</v>
      </c>
      <c r="L56" s="78">
        <v>0</v>
      </c>
    </row>
    <row r="57" spans="1:12">
      <c r="A57" s="71" t="s">
        <v>64</v>
      </c>
      <c r="B57" s="12">
        <v>2008</v>
      </c>
      <c r="C57" s="74" t="s">
        <v>315</v>
      </c>
      <c r="D57" s="69">
        <v>11</v>
      </c>
      <c r="E57" s="69">
        <v>1.8</v>
      </c>
      <c r="F57" s="69">
        <v>0.57574206999999999</v>
      </c>
      <c r="G57" s="69">
        <v>11.474607923970899</v>
      </c>
      <c r="H57" s="69">
        <v>3.5515615913347611</v>
      </c>
      <c r="I57" s="69">
        <v>3.7</v>
      </c>
      <c r="J57" s="69">
        <v>17.773094004850627</v>
      </c>
      <c r="K57" s="69">
        <v>8.33</v>
      </c>
      <c r="L57" s="78">
        <v>0</v>
      </c>
    </row>
    <row r="58" spans="1:12">
      <c r="A58" s="71" t="s">
        <v>65</v>
      </c>
      <c r="B58" s="12">
        <v>1982</v>
      </c>
      <c r="C58" s="12">
        <v>1983</v>
      </c>
      <c r="D58" s="69">
        <v>45.309133899999999</v>
      </c>
      <c r="E58" s="69">
        <v>6</v>
      </c>
      <c r="F58" s="69">
        <v>107.789</v>
      </c>
      <c r="G58" s="69">
        <v>0.18956690000000001</v>
      </c>
      <c r="H58" s="69">
        <v>5.7280000000000005E-2</v>
      </c>
      <c r="I58" s="69">
        <v>35</v>
      </c>
      <c r="J58" s="69">
        <v>15.521699999999999</v>
      </c>
      <c r="K58" s="69">
        <v>-0.49</v>
      </c>
      <c r="L58" s="78" t="s">
        <v>328</v>
      </c>
    </row>
    <row r="59" spans="1:12">
      <c r="A59" s="71" t="s">
        <v>66</v>
      </c>
      <c r="B59" s="12">
        <v>2008</v>
      </c>
      <c r="C59" s="74" t="s">
        <v>315</v>
      </c>
      <c r="D59" s="69">
        <v>43</v>
      </c>
      <c r="E59" s="69">
        <v>27.3</v>
      </c>
      <c r="F59" s="69">
        <v>15.834349</v>
      </c>
      <c r="G59" s="69">
        <v>44.344351890241605</v>
      </c>
      <c r="H59" s="69">
        <v>42.344473170888676</v>
      </c>
      <c r="I59" s="69">
        <v>14.7</v>
      </c>
      <c r="J59" s="69">
        <v>44.511988598816288</v>
      </c>
      <c r="K59" s="69">
        <v>8.33</v>
      </c>
      <c r="L59" s="78">
        <v>1</v>
      </c>
    </row>
    <row r="60" spans="1:12">
      <c r="A60" s="71" t="s">
        <v>69</v>
      </c>
      <c r="B60" s="12">
        <v>1985</v>
      </c>
      <c r="C60" s="12" t="s">
        <v>363</v>
      </c>
      <c r="D60" s="69">
        <v>0</v>
      </c>
      <c r="E60" s="69">
        <v>3</v>
      </c>
      <c r="F60" s="69" t="s">
        <v>328</v>
      </c>
      <c r="G60" s="69" t="s">
        <v>328</v>
      </c>
      <c r="H60" s="69" t="s">
        <v>328</v>
      </c>
      <c r="I60" s="69" t="s">
        <v>328</v>
      </c>
      <c r="J60" s="69" t="s">
        <v>328</v>
      </c>
      <c r="K60" s="69" t="s">
        <v>328</v>
      </c>
      <c r="L60" s="78">
        <v>0</v>
      </c>
    </row>
    <row r="61" spans="1:12">
      <c r="A61" s="71" t="s">
        <v>69</v>
      </c>
      <c r="B61" s="12">
        <v>1993</v>
      </c>
      <c r="C61" s="12">
        <v>1993</v>
      </c>
      <c r="D61" s="69">
        <v>0</v>
      </c>
      <c r="E61" s="69" t="s">
        <v>328</v>
      </c>
      <c r="F61" s="69" t="s">
        <v>328</v>
      </c>
      <c r="G61" s="69">
        <v>14.564859999999999</v>
      </c>
      <c r="H61" s="69">
        <v>3.9318899999999997</v>
      </c>
      <c r="I61" s="69">
        <v>45</v>
      </c>
      <c r="J61" s="69">
        <v>6.7217299999999991</v>
      </c>
      <c r="K61" s="69" t="s">
        <v>328</v>
      </c>
      <c r="L61" s="78" t="s">
        <v>328</v>
      </c>
    </row>
    <row r="62" spans="1:12">
      <c r="A62" s="71" t="s">
        <v>70</v>
      </c>
      <c r="B62" s="12">
        <v>1995</v>
      </c>
      <c r="C62" s="12">
        <v>1998</v>
      </c>
      <c r="D62" s="69">
        <v>29.6311125</v>
      </c>
      <c r="E62" s="69" t="s">
        <v>328</v>
      </c>
      <c r="F62" s="69" t="s">
        <v>328</v>
      </c>
      <c r="G62" s="69">
        <v>137.29660000000001</v>
      </c>
      <c r="H62" s="69">
        <v>39.245069999999998</v>
      </c>
      <c r="I62" s="69">
        <v>45</v>
      </c>
      <c r="J62" s="69">
        <v>108.05359999999999</v>
      </c>
      <c r="K62" s="69">
        <v>11.4</v>
      </c>
      <c r="L62" s="78" t="s">
        <v>328</v>
      </c>
    </row>
    <row r="63" spans="1:12">
      <c r="A63" s="71" t="s">
        <v>173</v>
      </c>
      <c r="B63" s="12">
        <v>1993</v>
      </c>
      <c r="C63" s="12">
        <v>1993</v>
      </c>
      <c r="D63" s="69">
        <v>0</v>
      </c>
      <c r="E63" s="69" t="s">
        <v>328</v>
      </c>
      <c r="F63" s="69" t="s">
        <v>328</v>
      </c>
      <c r="G63" s="69">
        <v>1.8330090000000001</v>
      </c>
      <c r="H63" s="69">
        <v>1.6802600000000001</v>
      </c>
      <c r="I63" s="69" t="s">
        <v>328</v>
      </c>
      <c r="J63" s="69">
        <v>-240.98860000000002</v>
      </c>
      <c r="K63" s="69">
        <v>-10.53</v>
      </c>
      <c r="L63" s="78">
        <v>0</v>
      </c>
    </row>
    <row r="64" spans="1:12">
      <c r="A64" s="71" t="s">
        <v>174</v>
      </c>
      <c r="B64" s="12">
        <v>1994</v>
      </c>
      <c r="C64" s="12">
        <v>1998</v>
      </c>
      <c r="D64" s="69">
        <v>37.549128500000002</v>
      </c>
      <c r="E64" s="69" t="s">
        <v>328</v>
      </c>
      <c r="F64" s="69" t="s">
        <v>328</v>
      </c>
      <c r="G64" s="69">
        <v>4.7665550000000003</v>
      </c>
      <c r="H64" s="69" t="s">
        <v>328</v>
      </c>
      <c r="I64" s="69" t="s">
        <v>328</v>
      </c>
      <c r="J64" s="69">
        <v>-119.38200000000001</v>
      </c>
      <c r="K64" s="69">
        <v>-5.75</v>
      </c>
      <c r="L64" s="78">
        <v>0</v>
      </c>
    </row>
    <row r="65" spans="1:12">
      <c r="A65" s="71" t="s">
        <v>362</v>
      </c>
      <c r="B65" s="12">
        <v>1991</v>
      </c>
      <c r="C65" s="12" t="s">
        <v>353</v>
      </c>
      <c r="D65" s="69">
        <v>0</v>
      </c>
      <c r="E65" s="69">
        <v>10</v>
      </c>
      <c r="F65" s="69">
        <v>21.272220000000001</v>
      </c>
      <c r="G65" s="69">
        <v>47.02957</v>
      </c>
      <c r="H65" s="69">
        <v>4.6215999999999999</v>
      </c>
      <c r="I65" s="69">
        <v>23</v>
      </c>
      <c r="J65" s="69">
        <v>19.603100000000001</v>
      </c>
      <c r="K65" s="69">
        <v>4.5199999999999996</v>
      </c>
      <c r="L65" s="78">
        <v>0</v>
      </c>
    </row>
    <row r="66" spans="1:12">
      <c r="A66" s="71" t="s">
        <v>361</v>
      </c>
      <c r="B66" s="12">
        <v>2008</v>
      </c>
      <c r="C66" s="74" t="s">
        <v>315</v>
      </c>
      <c r="D66" s="69">
        <v>40</v>
      </c>
      <c r="E66" s="69">
        <v>2.7</v>
      </c>
      <c r="F66" s="69">
        <v>3.3090000000000002</v>
      </c>
      <c r="G66" s="69">
        <v>1.4449013106460438</v>
      </c>
      <c r="H66" s="69">
        <v>1.2958891366429099</v>
      </c>
      <c r="I66" s="69">
        <v>13.34</v>
      </c>
      <c r="J66" s="69">
        <v>-0.2505484482873393</v>
      </c>
      <c r="K66" s="69">
        <v>-0.79</v>
      </c>
      <c r="L66" s="78">
        <v>1</v>
      </c>
    </row>
    <row r="67" spans="1:12">
      <c r="A67" s="71" t="s">
        <v>75</v>
      </c>
      <c r="B67" s="12">
        <v>2008</v>
      </c>
      <c r="C67" s="74" t="s">
        <v>315</v>
      </c>
      <c r="D67" s="69">
        <v>43</v>
      </c>
      <c r="E67" s="69">
        <v>44.2</v>
      </c>
      <c r="F67" s="69">
        <v>5.0469999999999997</v>
      </c>
      <c r="G67" s="69">
        <v>21.173126101746874</v>
      </c>
      <c r="H67" s="69">
        <v>16.833684560643274</v>
      </c>
      <c r="I67" s="69">
        <v>61.199999999999996</v>
      </c>
      <c r="J67" s="69">
        <v>72.232974137540111</v>
      </c>
      <c r="K67" s="69">
        <v>-2.2999999999999998</v>
      </c>
      <c r="L67" s="78">
        <v>1</v>
      </c>
    </row>
    <row r="68" spans="1:12">
      <c r="A68" s="71" t="s">
        <v>76</v>
      </c>
      <c r="B68" s="12">
        <v>1993</v>
      </c>
      <c r="C68" s="12">
        <v>1993</v>
      </c>
      <c r="D68" s="69">
        <v>0</v>
      </c>
      <c r="E68" s="69" t="s">
        <v>328</v>
      </c>
      <c r="F68" s="69" t="s">
        <v>328</v>
      </c>
      <c r="G68" s="69">
        <v>4.280926</v>
      </c>
      <c r="H68" s="69">
        <v>3.6257699999999997</v>
      </c>
      <c r="I68" s="69">
        <v>20</v>
      </c>
      <c r="J68" s="69">
        <v>-7.7368800000000002</v>
      </c>
      <c r="K68" s="69">
        <v>1.32</v>
      </c>
      <c r="L68" s="78">
        <v>0</v>
      </c>
    </row>
    <row r="69" spans="1:12">
      <c r="A69" s="71" t="s">
        <v>77</v>
      </c>
      <c r="B69" s="12">
        <v>1997</v>
      </c>
      <c r="C69" s="12" t="s">
        <v>350</v>
      </c>
      <c r="D69" s="69">
        <v>69.019501500000004</v>
      </c>
      <c r="E69" s="69">
        <v>56.8</v>
      </c>
      <c r="F69" s="69">
        <v>105.4059</v>
      </c>
      <c r="G69" s="69">
        <v>23.12321</v>
      </c>
      <c r="H69" s="69">
        <v>17.19079</v>
      </c>
      <c r="I69" s="69">
        <v>32.5</v>
      </c>
      <c r="J69" s="69">
        <v>67.560220000000001</v>
      </c>
      <c r="K69" s="69">
        <v>4.5199999999999996</v>
      </c>
      <c r="L69" s="78">
        <v>0</v>
      </c>
    </row>
    <row r="70" spans="1:12">
      <c r="A70" s="71" t="s">
        <v>79</v>
      </c>
      <c r="B70" s="12">
        <v>2008</v>
      </c>
      <c r="C70" s="74" t="s">
        <v>315</v>
      </c>
      <c r="D70" s="69">
        <v>106</v>
      </c>
      <c r="E70" s="69">
        <v>40.699999999999996</v>
      </c>
      <c r="F70" s="69">
        <v>4.6469145000000003</v>
      </c>
      <c r="G70" s="69">
        <v>20.033614972290362</v>
      </c>
      <c r="H70" s="69">
        <v>16.333499925330539</v>
      </c>
      <c r="I70" s="69">
        <v>12.9</v>
      </c>
      <c r="J70" s="69">
        <v>72.810702048062097</v>
      </c>
      <c r="K70" s="69">
        <v>8.33</v>
      </c>
      <c r="L70" s="78">
        <v>1</v>
      </c>
    </row>
    <row r="71" spans="1:12">
      <c r="A71" s="71" t="s">
        <v>80</v>
      </c>
      <c r="B71" s="12">
        <v>1977</v>
      </c>
      <c r="C71" s="12">
        <v>1977</v>
      </c>
      <c r="D71" s="69">
        <v>76.010503999999997</v>
      </c>
      <c r="E71" s="69">
        <v>30</v>
      </c>
      <c r="F71" s="69">
        <v>45.462069999999997</v>
      </c>
      <c r="G71" s="69">
        <v>43.160910000000001</v>
      </c>
      <c r="H71" s="69">
        <v>16.50583</v>
      </c>
      <c r="I71" s="69" t="s">
        <v>328</v>
      </c>
      <c r="J71" s="69" t="s">
        <v>328</v>
      </c>
      <c r="K71" s="69">
        <v>28.43</v>
      </c>
      <c r="L71" s="78">
        <v>1</v>
      </c>
    </row>
    <row r="72" spans="1:12">
      <c r="A72" s="71" t="s">
        <v>81</v>
      </c>
      <c r="B72" s="12">
        <v>2008</v>
      </c>
      <c r="C72" s="74" t="s">
        <v>315</v>
      </c>
      <c r="D72" s="69">
        <v>32</v>
      </c>
      <c r="E72" s="69">
        <v>0.3</v>
      </c>
      <c r="F72" s="69">
        <v>0.13612852</v>
      </c>
      <c r="G72" s="69">
        <v>7.6791142820589293</v>
      </c>
      <c r="H72" s="69">
        <v>5.6947577800740907</v>
      </c>
      <c r="I72" s="69">
        <v>10.97</v>
      </c>
      <c r="J72" s="69">
        <v>8.5882380769109581</v>
      </c>
      <c r="K72" s="69">
        <v>8.33</v>
      </c>
      <c r="L72" s="78">
        <v>0</v>
      </c>
    </row>
    <row r="73" spans="1:12">
      <c r="A73" s="71" t="s">
        <v>82</v>
      </c>
      <c r="B73" s="12">
        <v>1996</v>
      </c>
      <c r="C73" s="12">
        <v>1998</v>
      </c>
      <c r="D73" s="69">
        <v>37.789188500000002</v>
      </c>
      <c r="E73" s="69">
        <v>43.9</v>
      </c>
      <c r="F73" s="69">
        <v>142.8503</v>
      </c>
      <c r="G73" s="69">
        <v>0.37003399999999997</v>
      </c>
      <c r="H73" s="69">
        <v>0.33939000000000002</v>
      </c>
      <c r="I73" s="69">
        <v>28.9</v>
      </c>
      <c r="J73" s="69">
        <v>2.9386000000000001</v>
      </c>
      <c r="K73" s="69">
        <v>7.59</v>
      </c>
      <c r="L73" s="78">
        <v>0</v>
      </c>
    </row>
    <row r="74" spans="1:12">
      <c r="A74" s="71" t="s">
        <v>83</v>
      </c>
      <c r="B74" s="12">
        <v>1997</v>
      </c>
      <c r="C74" s="13" t="s">
        <v>350</v>
      </c>
      <c r="D74" s="69">
        <v>44.999780099999995</v>
      </c>
      <c r="E74" s="69">
        <v>14.000000000000002</v>
      </c>
      <c r="F74" s="69">
        <v>5.5582269999999996</v>
      </c>
      <c r="G74" s="69">
        <v>2.4180410000000001</v>
      </c>
      <c r="H74" s="69">
        <v>1.5770099999999998</v>
      </c>
      <c r="I74" s="69">
        <v>35</v>
      </c>
      <c r="J74" s="69">
        <v>41.731920000000002</v>
      </c>
      <c r="K74" s="69">
        <v>7.21</v>
      </c>
      <c r="L74" s="78">
        <v>0</v>
      </c>
    </row>
    <row r="75" spans="1:12">
      <c r="A75" s="71" t="s">
        <v>84</v>
      </c>
      <c r="B75" s="12">
        <v>1989</v>
      </c>
      <c r="C75" s="12">
        <v>1991</v>
      </c>
      <c r="D75" s="69">
        <v>106.37420179999999</v>
      </c>
      <c r="E75" s="69">
        <v>10</v>
      </c>
      <c r="F75" s="69">
        <v>12.103875</v>
      </c>
      <c r="G75" s="69">
        <v>20.66872</v>
      </c>
      <c r="H75" s="69">
        <v>16.116070000000001</v>
      </c>
      <c r="I75" s="69" t="s">
        <v>328</v>
      </c>
      <c r="J75" s="69">
        <v>-61.012409999999996</v>
      </c>
      <c r="K75" s="69">
        <v>15.49</v>
      </c>
      <c r="L75" s="78">
        <v>0</v>
      </c>
    </row>
    <row r="76" spans="1:12">
      <c r="A76" s="76" t="s">
        <v>360</v>
      </c>
      <c r="B76" s="12">
        <v>2008</v>
      </c>
      <c r="C76" s="74" t="s">
        <v>315</v>
      </c>
      <c r="D76" s="69">
        <v>0</v>
      </c>
      <c r="E76" s="69">
        <v>3.6999999999999997</v>
      </c>
      <c r="F76" s="69">
        <v>7.4646290000000004</v>
      </c>
      <c r="G76" s="69">
        <v>5.4620212475050058</v>
      </c>
      <c r="H76" s="69">
        <v>5.0092265661125799</v>
      </c>
      <c r="I76" s="69">
        <v>31.9</v>
      </c>
      <c r="J76" s="69">
        <v>9.0901211210538229</v>
      </c>
      <c r="K76" s="69">
        <v>3.3300000000000005</v>
      </c>
      <c r="L76" s="68">
        <v>0</v>
      </c>
    </row>
    <row r="77" spans="1:12">
      <c r="A77" s="76" t="s">
        <v>86</v>
      </c>
      <c r="B77" s="12">
        <v>1985</v>
      </c>
      <c r="C77" s="12">
        <v>1985</v>
      </c>
      <c r="D77" s="69">
        <v>23.685191400000001</v>
      </c>
      <c r="E77" s="69" t="s">
        <v>328</v>
      </c>
      <c r="F77" s="69" t="s">
        <v>328</v>
      </c>
      <c r="G77" s="69">
        <v>1.9887649999999999</v>
      </c>
      <c r="H77" s="69">
        <v>1.88066</v>
      </c>
      <c r="I77" s="69" t="s">
        <v>328</v>
      </c>
      <c r="J77" s="69">
        <v>11.030009999999999</v>
      </c>
      <c r="K77" s="69">
        <v>0.53</v>
      </c>
      <c r="L77" s="68">
        <v>0</v>
      </c>
    </row>
    <row r="78" spans="1:12">
      <c r="A78" s="76" t="s">
        <v>86</v>
      </c>
      <c r="B78" s="12">
        <v>1992</v>
      </c>
      <c r="C78" s="12">
        <v>1994</v>
      </c>
      <c r="D78" s="69">
        <v>50.291201900000004</v>
      </c>
      <c r="E78" s="69" t="s">
        <v>328</v>
      </c>
      <c r="F78" s="69" t="s">
        <v>328</v>
      </c>
      <c r="G78" s="69">
        <v>25.151089999999996</v>
      </c>
      <c r="H78" s="69">
        <v>24.264969999999998</v>
      </c>
      <c r="I78" s="77" t="s">
        <v>328</v>
      </c>
      <c r="J78" s="69">
        <v>12.050089999999999</v>
      </c>
      <c r="K78" s="69">
        <v>7.3800000000000008</v>
      </c>
      <c r="L78" s="68">
        <v>0</v>
      </c>
    </row>
    <row r="79" spans="1:12">
      <c r="A79" s="76" t="s">
        <v>87</v>
      </c>
      <c r="B79" s="12">
        <v>1997</v>
      </c>
      <c r="C79" s="12">
        <v>1998</v>
      </c>
      <c r="D79" s="69">
        <v>57.587049999999998</v>
      </c>
      <c r="E79" s="69">
        <v>31.2</v>
      </c>
      <c r="F79" s="69">
        <v>27.160530000000001</v>
      </c>
      <c r="G79" s="69">
        <v>27.448869999999996</v>
      </c>
      <c r="H79" s="69">
        <v>11.92423</v>
      </c>
      <c r="I79" s="69">
        <v>35</v>
      </c>
      <c r="J79" s="69">
        <v>9.9117200000000008</v>
      </c>
      <c r="K79" s="69">
        <v>-0.35</v>
      </c>
      <c r="L79" s="68">
        <v>1</v>
      </c>
    </row>
    <row r="80" spans="1:12">
      <c r="A80" s="76" t="s">
        <v>88</v>
      </c>
      <c r="B80" s="12">
        <v>1982</v>
      </c>
      <c r="C80" s="12">
        <v>1985</v>
      </c>
      <c r="D80" s="69">
        <v>143.4340569</v>
      </c>
      <c r="E80" s="69" t="s">
        <v>328</v>
      </c>
      <c r="F80" s="69" t="s">
        <v>328</v>
      </c>
      <c r="G80" s="69">
        <v>9.5973249999999997</v>
      </c>
      <c r="H80" s="69">
        <v>2.8840399999999997</v>
      </c>
      <c r="I80" s="69">
        <v>40</v>
      </c>
      <c r="J80" s="69">
        <v>16.248999999999999</v>
      </c>
      <c r="K80" s="69">
        <v>2.54</v>
      </c>
      <c r="L80" s="68">
        <v>0</v>
      </c>
    </row>
    <row r="81" spans="1:12">
      <c r="A81" s="76" t="s">
        <v>359</v>
      </c>
      <c r="B81" s="12">
        <v>1995</v>
      </c>
      <c r="C81" s="12" t="s">
        <v>329</v>
      </c>
      <c r="D81" s="69" t="s">
        <v>328</v>
      </c>
      <c r="E81" s="69" t="s">
        <v>328</v>
      </c>
      <c r="F81" s="69" t="s">
        <v>328</v>
      </c>
      <c r="G81" s="69">
        <v>286.1311</v>
      </c>
      <c r="H81" s="69">
        <v>51.824159999999999</v>
      </c>
      <c r="I81" s="69">
        <v>85</v>
      </c>
      <c r="J81" s="69">
        <v>42.873899999999999</v>
      </c>
      <c r="K81" s="69" t="s">
        <v>328</v>
      </c>
      <c r="L81" s="68">
        <v>0</v>
      </c>
    </row>
    <row r="82" spans="1:12">
      <c r="A82" s="76" t="s">
        <v>358</v>
      </c>
      <c r="B82" s="12">
        <v>1995</v>
      </c>
      <c r="C82" s="12">
        <v>1996</v>
      </c>
      <c r="D82" s="69" t="s">
        <v>328</v>
      </c>
      <c r="E82" s="69">
        <v>3</v>
      </c>
      <c r="F82" s="69">
        <v>10.054790000000001</v>
      </c>
      <c r="G82" s="69">
        <v>9.1647970000000001</v>
      </c>
      <c r="H82" s="69">
        <v>5.5254500000000002</v>
      </c>
      <c r="I82" s="69">
        <v>20</v>
      </c>
      <c r="J82" s="69">
        <v>0.42293000000000003</v>
      </c>
      <c r="K82" s="69" t="s">
        <v>328</v>
      </c>
      <c r="L82" s="68" t="s">
        <v>328</v>
      </c>
    </row>
    <row r="83" spans="1:12">
      <c r="A83" s="76" t="s">
        <v>91</v>
      </c>
      <c r="B83" s="12">
        <v>2008</v>
      </c>
      <c r="C83" s="74" t="s">
        <v>315</v>
      </c>
      <c r="D83" s="69">
        <v>106</v>
      </c>
      <c r="E83" s="69">
        <v>5.6000000000000005</v>
      </c>
      <c r="F83" s="69">
        <v>5.2185750000000004</v>
      </c>
      <c r="G83" s="69">
        <v>3.5770264218540078</v>
      </c>
      <c r="H83" s="69">
        <v>3.3837643646128659</v>
      </c>
      <c r="I83" s="69">
        <v>15.9</v>
      </c>
      <c r="J83" s="69">
        <v>28.053734630333725</v>
      </c>
      <c r="K83" s="69">
        <v>-2.67</v>
      </c>
      <c r="L83" s="68">
        <v>1</v>
      </c>
    </row>
    <row r="84" spans="1:12">
      <c r="A84" s="76" t="s">
        <v>92</v>
      </c>
      <c r="B84" s="12">
        <v>1990</v>
      </c>
      <c r="C84" s="12">
        <v>1993</v>
      </c>
      <c r="D84" s="69">
        <v>102.2152948</v>
      </c>
      <c r="E84" s="69" t="s">
        <v>328</v>
      </c>
      <c r="F84" s="69" t="s">
        <v>328</v>
      </c>
      <c r="G84" s="69">
        <v>4.4112049999999998</v>
      </c>
      <c r="H84" s="69">
        <v>2.8034300000000001</v>
      </c>
      <c r="I84" s="69" t="s">
        <v>328</v>
      </c>
      <c r="J84" s="69" t="s">
        <v>328</v>
      </c>
      <c r="K84" s="69" t="s">
        <v>328</v>
      </c>
      <c r="L84" s="68" t="s">
        <v>328</v>
      </c>
    </row>
    <row r="85" spans="1:12">
      <c r="A85" s="76" t="s">
        <v>94</v>
      </c>
      <c r="B85" s="12">
        <v>1991</v>
      </c>
      <c r="C85" s="12" t="s">
        <v>353</v>
      </c>
      <c r="D85" s="69" t="s">
        <v>328</v>
      </c>
      <c r="E85" s="69" t="s">
        <v>328</v>
      </c>
      <c r="F85" s="69" t="s">
        <v>328</v>
      </c>
      <c r="G85" s="69">
        <v>85.198920000000001</v>
      </c>
      <c r="H85" s="69">
        <v>84.220680000000002</v>
      </c>
      <c r="I85" s="69" t="s">
        <v>328</v>
      </c>
      <c r="J85" s="69" t="s">
        <v>328</v>
      </c>
      <c r="K85" s="69" t="s">
        <v>328</v>
      </c>
      <c r="L85" s="68" t="s">
        <v>328</v>
      </c>
    </row>
    <row r="86" spans="1:12">
      <c r="A86" s="76" t="s">
        <v>357</v>
      </c>
      <c r="B86" s="12">
        <v>1995</v>
      </c>
      <c r="C86" s="12">
        <v>1996</v>
      </c>
      <c r="D86" s="69" t="s">
        <v>328</v>
      </c>
      <c r="E86" s="69">
        <v>3.1</v>
      </c>
      <c r="F86" s="69">
        <v>18.707889999999999</v>
      </c>
      <c r="G86" s="69">
        <v>27.467639999999999</v>
      </c>
      <c r="H86" s="69">
        <v>18.873090000000001</v>
      </c>
      <c r="I86" s="69">
        <v>32.200000000000003</v>
      </c>
      <c r="J86" s="69">
        <v>10.83184</v>
      </c>
      <c r="K86" s="69" t="s">
        <v>328</v>
      </c>
      <c r="L86" s="68">
        <v>0</v>
      </c>
    </row>
    <row r="87" spans="1:12">
      <c r="A87" s="76" t="s">
        <v>97</v>
      </c>
      <c r="B87" s="12">
        <v>2008</v>
      </c>
      <c r="C87" s="74" t="s">
        <v>315</v>
      </c>
      <c r="D87" s="69">
        <v>36</v>
      </c>
      <c r="E87" s="69">
        <v>7.7</v>
      </c>
      <c r="F87" s="69">
        <v>0.24695317</v>
      </c>
      <c r="G87" s="69">
        <v>14.7057959185589</v>
      </c>
      <c r="H87" s="69">
        <v>4.1180081469210599</v>
      </c>
      <c r="I87" s="69">
        <v>1.3</v>
      </c>
      <c r="J87" s="69">
        <v>14.638365048065019</v>
      </c>
      <c r="K87" s="69">
        <v>8.33</v>
      </c>
      <c r="L87" s="68" t="s">
        <v>328</v>
      </c>
    </row>
    <row r="88" spans="1:12">
      <c r="A88" s="76" t="s">
        <v>356</v>
      </c>
      <c r="B88" s="12">
        <v>1993</v>
      </c>
      <c r="C88" s="12">
        <v>1995</v>
      </c>
      <c r="D88" s="69">
        <v>0</v>
      </c>
      <c r="E88" s="69">
        <v>32</v>
      </c>
      <c r="F88" s="69" t="s">
        <v>328</v>
      </c>
      <c r="G88" s="69">
        <v>22.27403</v>
      </c>
      <c r="H88" s="69" t="s">
        <v>328</v>
      </c>
      <c r="I88" s="69">
        <v>70</v>
      </c>
      <c r="J88" s="69" t="s">
        <v>328</v>
      </c>
      <c r="K88" s="69" t="s">
        <v>328</v>
      </c>
      <c r="L88" s="68">
        <v>0</v>
      </c>
    </row>
    <row r="89" spans="1:12">
      <c r="A89" s="76" t="s">
        <v>99</v>
      </c>
      <c r="B89" s="12">
        <v>1988</v>
      </c>
      <c r="C89" s="12">
        <v>1988</v>
      </c>
      <c r="D89" s="69">
        <v>0</v>
      </c>
      <c r="E89" s="69" t="s">
        <v>328</v>
      </c>
      <c r="F89" s="69" t="s">
        <v>328</v>
      </c>
      <c r="G89" s="69">
        <v>20.17953</v>
      </c>
      <c r="H89" s="69">
        <v>19.4023</v>
      </c>
      <c r="I89" s="69">
        <v>25</v>
      </c>
      <c r="J89" s="69">
        <v>-25.788640000000001</v>
      </c>
      <c r="K89" s="69">
        <v>1.02</v>
      </c>
      <c r="L89" s="68">
        <v>0</v>
      </c>
    </row>
    <row r="90" spans="1:12">
      <c r="A90" s="76" t="s">
        <v>101</v>
      </c>
      <c r="B90" s="12">
        <v>1997</v>
      </c>
      <c r="C90" s="12">
        <v>1999</v>
      </c>
      <c r="D90" s="69">
        <v>31.4485958</v>
      </c>
      <c r="E90" s="69">
        <v>16.400000000000002</v>
      </c>
      <c r="F90" s="69">
        <v>12.650069999999999</v>
      </c>
      <c r="G90" s="69">
        <v>9.7179110000000009</v>
      </c>
      <c r="H90" s="69">
        <v>8.77468</v>
      </c>
      <c r="I90" s="69">
        <v>30</v>
      </c>
      <c r="J90" s="69">
        <v>0.15112999999999999</v>
      </c>
      <c r="K90" s="69">
        <v>3.9699999999999998</v>
      </c>
      <c r="L90" s="68">
        <v>1</v>
      </c>
    </row>
    <row r="91" spans="1:12">
      <c r="A91" s="76" t="s">
        <v>103</v>
      </c>
      <c r="B91" s="12">
        <v>1987</v>
      </c>
      <c r="C91" s="12" t="s">
        <v>354</v>
      </c>
      <c r="D91" s="69">
        <v>0</v>
      </c>
      <c r="E91" s="69" t="s">
        <v>328</v>
      </c>
      <c r="F91" s="69" t="s">
        <v>328</v>
      </c>
      <c r="G91" s="69">
        <v>50.524230000000003</v>
      </c>
      <c r="H91" s="69">
        <v>14.83972</v>
      </c>
      <c r="I91" s="69">
        <v>75</v>
      </c>
      <c r="J91" s="69">
        <v>-11.29271</v>
      </c>
      <c r="K91" s="69">
        <v>1.72</v>
      </c>
      <c r="L91" s="68">
        <v>0</v>
      </c>
    </row>
    <row r="92" spans="1:12">
      <c r="A92" s="76" t="s">
        <v>104</v>
      </c>
      <c r="B92" s="12">
        <v>1984</v>
      </c>
      <c r="C92" s="12">
        <v>1984</v>
      </c>
      <c r="D92" s="69">
        <v>7.5051325000000002</v>
      </c>
      <c r="E92" s="69">
        <v>15</v>
      </c>
      <c r="F92" s="69" t="s">
        <v>328</v>
      </c>
      <c r="G92" s="69">
        <v>48.393999999999998</v>
      </c>
      <c r="H92" s="69">
        <v>27.721709999999998</v>
      </c>
      <c r="I92" s="69">
        <v>70</v>
      </c>
      <c r="J92" s="69" t="s">
        <v>328</v>
      </c>
      <c r="K92" s="69">
        <v>1.24</v>
      </c>
      <c r="L92" s="68">
        <v>0</v>
      </c>
    </row>
    <row r="93" spans="1:12">
      <c r="A93" s="76" t="s">
        <v>106</v>
      </c>
      <c r="B93" s="12">
        <v>1981</v>
      </c>
      <c r="C93" s="12" t="s">
        <v>331</v>
      </c>
      <c r="D93" s="69">
        <v>26.581203299999999</v>
      </c>
      <c r="E93" s="69" t="s">
        <v>328</v>
      </c>
      <c r="F93" s="69" t="s">
        <v>328</v>
      </c>
      <c r="G93" s="69">
        <v>5.3039440000000004</v>
      </c>
      <c r="H93" s="69">
        <v>2.64167</v>
      </c>
      <c r="I93" s="69" t="s">
        <v>328</v>
      </c>
      <c r="J93" s="69">
        <v>22.5642</v>
      </c>
      <c r="K93" s="69">
        <v>5.0199999999999996</v>
      </c>
      <c r="L93" s="68">
        <v>0</v>
      </c>
    </row>
    <row r="94" spans="1:12">
      <c r="A94" s="76" t="s">
        <v>106</v>
      </c>
      <c r="B94" s="12">
        <v>1994</v>
      </c>
      <c r="C94" s="12">
        <v>1996</v>
      </c>
      <c r="D94" s="69">
        <v>13.655375299999999</v>
      </c>
      <c r="E94" s="69">
        <v>19.3</v>
      </c>
      <c r="F94" s="69">
        <v>54.93974</v>
      </c>
      <c r="G94" s="69">
        <v>16.752669999999998</v>
      </c>
      <c r="H94" s="69">
        <v>15.79219</v>
      </c>
      <c r="I94" s="69">
        <v>18.899999999999999</v>
      </c>
      <c r="J94" s="69">
        <v>16.3687</v>
      </c>
      <c r="K94" s="69">
        <v>0.42</v>
      </c>
      <c r="L94" s="68">
        <v>1</v>
      </c>
    </row>
    <row r="95" spans="1:12">
      <c r="A95" s="76" t="s">
        <v>183</v>
      </c>
      <c r="B95" s="12">
        <v>2008</v>
      </c>
      <c r="C95" s="74" t="s">
        <v>315</v>
      </c>
      <c r="D95" s="69">
        <v>0</v>
      </c>
      <c r="E95" s="69">
        <v>4.2</v>
      </c>
      <c r="F95" s="69">
        <v>11.33427</v>
      </c>
      <c r="G95" s="69">
        <v>10.48</v>
      </c>
      <c r="H95" s="69">
        <v>9.4086802640927907</v>
      </c>
      <c r="I95" s="69" t="s">
        <v>328</v>
      </c>
      <c r="J95" s="69">
        <v>-5.0278098790912882</v>
      </c>
      <c r="K95" s="69">
        <v>3</v>
      </c>
      <c r="L95" s="68">
        <v>0</v>
      </c>
    </row>
    <row r="96" spans="1:12">
      <c r="A96" s="76" t="s">
        <v>109</v>
      </c>
      <c r="B96" s="12">
        <v>1980</v>
      </c>
      <c r="C96" s="12" t="s">
        <v>355</v>
      </c>
      <c r="D96" s="69">
        <v>21.924525299999999</v>
      </c>
      <c r="E96" s="69" t="s">
        <v>328</v>
      </c>
      <c r="F96" s="69" t="s">
        <v>328</v>
      </c>
      <c r="G96" s="69">
        <v>22.089189999999999</v>
      </c>
      <c r="H96" s="69">
        <v>8.6323699999999999</v>
      </c>
      <c r="I96" s="69" t="s">
        <v>328</v>
      </c>
      <c r="J96" s="69">
        <v>35.646099999999997</v>
      </c>
      <c r="K96" s="69">
        <v>-1.02</v>
      </c>
      <c r="L96" s="68">
        <v>0</v>
      </c>
    </row>
    <row r="97" spans="1:12">
      <c r="A97" s="76" t="s">
        <v>110</v>
      </c>
      <c r="B97" s="12">
        <v>1987</v>
      </c>
      <c r="C97" s="12" t="s">
        <v>354</v>
      </c>
      <c r="D97" s="69">
        <v>0</v>
      </c>
      <c r="E97" s="69" t="s">
        <v>328</v>
      </c>
      <c r="F97" s="69" t="s">
        <v>328</v>
      </c>
      <c r="G97" s="69">
        <v>4.1987639999999997</v>
      </c>
      <c r="H97" s="69">
        <v>4.1734499999999999</v>
      </c>
      <c r="I97" s="69" t="s">
        <v>328</v>
      </c>
      <c r="J97" s="69">
        <v>60.856500000000004</v>
      </c>
      <c r="K97" s="69">
        <v>-36.57</v>
      </c>
      <c r="L97" s="68">
        <v>0</v>
      </c>
    </row>
    <row r="98" spans="1:12">
      <c r="A98" s="76" t="s">
        <v>113</v>
      </c>
      <c r="B98" s="12">
        <v>1988</v>
      </c>
      <c r="C98" s="12">
        <v>1988</v>
      </c>
      <c r="D98" s="69">
        <v>0</v>
      </c>
      <c r="E98" s="69" t="s">
        <v>328</v>
      </c>
      <c r="F98" s="69" t="s">
        <v>328</v>
      </c>
      <c r="G98" s="69">
        <v>14.61933</v>
      </c>
      <c r="H98" s="69">
        <v>3.7568600000000001</v>
      </c>
      <c r="I98" s="69">
        <v>28.999999999999996</v>
      </c>
      <c r="J98" s="69">
        <v>11.659329999999999</v>
      </c>
      <c r="K98" s="69">
        <v>2.11</v>
      </c>
      <c r="L98" s="68">
        <v>0</v>
      </c>
    </row>
    <row r="99" spans="1:12">
      <c r="A99" s="76" t="s">
        <v>114</v>
      </c>
      <c r="B99" s="12">
        <v>2008</v>
      </c>
      <c r="C99" s="74" t="s">
        <v>315</v>
      </c>
      <c r="D99" s="69">
        <v>23</v>
      </c>
      <c r="E99" s="69">
        <v>12.7</v>
      </c>
      <c r="F99" s="69">
        <v>3.3521619</v>
      </c>
      <c r="G99" s="69">
        <v>5.9451149823840117</v>
      </c>
      <c r="H99" s="69">
        <v>3.6799378208638744</v>
      </c>
      <c r="I99" s="69">
        <v>3.2</v>
      </c>
      <c r="J99" s="69">
        <v>26.800221977145426</v>
      </c>
      <c r="K99" s="69">
        <v>8.33</v>
      </c>
      <c r="L99" s="68">
        <v>0</v>
      </c>
    </row>
    <row r="100" spans="1:12">
      <c r="A100" s="76" t="s">
        <v>117</v>
      </c>
      <c r="B100" s="12">
        <v>1990</v>
      </c>
      <c r="C100" s="12">
        <v>1993</v>
      </c>
      <c r="D100" s="69">
        <v>11.356760000000001</v>
      </c>
      <c r="E100" s="69" t="s">
        <v>328</v>
      </c>
      <c r="F100" s="69" t="s">
        <v>328</v>
      </c>
      <c r="G100" s="69">
        <v>195.0514</v>
      </c>
      <c r="H100" s="69">
        <v>156.46889999999999</v>
      </c>
      <c r="I100" s="69">
        <v>50</v>
      </c>
      <c r="J100" s="69">
        <v>-31.044280000000001</v>
      </c>
      <c r="K100" s="69" t="s">
        <v>328</v>
      </c>
      <c r="L100" s="68" t="s">
        <v>328</v>
      </c>
    </row>
    <row r="101" spans="1:12">
      <c r="A101" s="76" t="s">
        <v>117</v>
      </c>
      <c r="B101" s="12">
        <v>2000</v>
      </c>
      <c r="C101" s="12">
        <v>2001</v>
      </c>
      <c r="D101" s="69">
        <v>0</v>
      </c>
      <c r="E101" s="69">
        <v>13.600000000000001</v>
      </c>
      <c r="F101" s="69" t="s">
        <v>328</v>
      </c>
      <c r="G101" s="69">
        <v>21.816240000000001</v>
      </c>
      <c r="H101" s="69">
        <v>20.939</v>
      </c>
      <c r="I101" s="69">
        <v>12.7</v>
      </c>
      <c r="J101" s="69">
        <v>14.86769</v>
      </c>
      <c r="K101" s="69">
        <v>3.2799999999999994</v>
      </c>
      <c r="L101" s="68">
        <v>1</v>
      </c>
    </row>
    <row r="102" spans="1:12">
      <c r="A102" s="76" t="s">
        <v>118</v>
      </c>
      <c r="B102" s="12">
        <v>1983</v>
      </c>
      <c r="C102" s="12">
        <v>1985</v>
      </c>
      <c r="D102" s="69">
        <v>97.211568599999993</v>
      </c>
      <c r="E102" s="69" t="s">
        <v>328</v>
      </c>
      <c r="F102" s="69" t="s">
        <v>328</v>
      </c>
      <c r="G102" s="69">
        <v>45.588909999999998</v>
      </c>
      <c r="H102" s="69">
        <v>14.073730000000001</v>
      </c>
      <c r="I102" s="69">
        <v>50</v>
      </c>
      <c r="J102" s="69">
        <v>25.89894</v>
      </c>
      <c r="K102" s="69">
        <v>3.53</v>
      </c>
      <c r="L102" s="68">
        <v>1</v>
      </c>
    </row>
    <row r="103" spans="1:12">
      <c r="A103" s="71" t="s">
        <v>119</v>
      </c>
      <c r="B103" s="12">
        <v>1991</v>
      </c>
      <c r="C103" s="12" t="s">
        <v>353</v>
      </c>
      <c r="D103" s="69">
        <v>0</v>
      </c>
      <c r="E103" s="69" t="s">
        <v>328</v>
      </c>
      <c r="F103" s="69" t="s">
        <v>328</v>
      </c>
      <c r="G103" s="69">
        <v>6.636552</v>
      </c>
      <c r="H103" s="69">
        <v>5.4412799999999999</v>
      </c>
      <c r="I103" s="69">
        <v>77</v>
      </c>
      <c r="J103" s="69">
        <v>63.332740000000001</v>
      </c>
      <c r="K103" s="69">
        <v>7.16</v>
      </c>
      <c r="L103" s="68" t="s">
        <v>328</v>
      </c>
    </row>
    <row r="104" spans="1:12">
      <c r="A104" s="76" t="s">
        <v>119</v>
      </c>
      <c r="B104" s="12">
        <v>2009</v>
      </c>
      <c r="C104" s="74" t="s">
        <v>315</v>
      </c>
      <c r="D104" s="69">
        <v>14.000000000000002</v>
      </c>
      <c r="E104" s="69">
        <v>11.799999999999999</v>
      </c>
      <c r="F104" s="72">
        <v>35.618729999999999</v>
      </c>
      <c r="G104" s="69">
        <v>25.25</v>
      </c>
      <c r="H104" s="69">
        <v>11.709999999999999</v>
      </c>
      <c r="I104" s="69">
        <v>30.099999999999998</v>
      </c>
      <c r="J104" s="69">
        <v>7.7466583214442917</v>
      </c>
      <c r="K104" s="69">
        <v>-0.53</v>
      </c>
      <c r="L104" s="68">
        <v>0</v>
      </c>
    </row>
    <row r="105" spans="1:12">
      <c r="A105" s="76" t="s">
        <v>120</v>
      </c>
      <c r="B105" s="12">
        <v>1991</v>
      </c>
      <c r="C105" s="12">
        <v>1993</v>
      </c>
      <c r="D105" s="69">
        <v>5.1451541000000001</v>
      </c>
      <c r="E105" s="69">
        <v>2.7</v>
      </c>
      <c r="F105" s="72">
        <v>2.0952179000000002</v>
      </c>
      <c r="G105" s="69">
        <v>16.92388</v>
      </c>
      <c r="H105" s="69">
        <v>4.1645099999999999</v>
      </c>
      <c r="I105" s="69">
        <v>16.399999999999999</v>
      </c>
      <c r="J105" s="69">
        <v>19.206409999999998</v>
      </c>
      <c r="K105" s="69">
        <v>0.45999999999999996</v>
      </c>
      <c r="L105" s="68">
        <v>0</v>
      </c>
    </row>
    <row r="106" spans="1:12">
      <c r="A106" s="76" t="s">
        <v>122</v>
      </c>
      <c r="B106" s="12">
        <v>1988</v>
      </c>
      <c r="C106" s="12">
        <v>1989</v>
      </c>
      <c r="D106" s="69">
        <v>85.042797500000006</v>
      </c>
      <c r="E106" s="69">
        <v>12.9</v>
      </c>
      <c r="F106" s="72">
        <v>24.36572</v>
      </c>
      <c r="G106" s="69">
        <v>3.6286100000000001</v>
      </c>
      <c r="H106" s="69">
        <v>3.1889000000000003</v>
      </c>
      <c r="I106" s="69" t="s">
        <v>328</v>
      </c>
      <c r="J106" s="69">
        <v>-2.5678700000000001</v>
      </c>
      <c r="K106" s="69">
        <v>0.09</v>
      </c>
      <c r="L106" s="68">
        <v>0</v>
      </c>
    </row>
    <row r="107" spans="1:12">
      <c r="A107" s="76" t="s">
        <v>124</v>
      </c>
      <c r="B107" s="12">
        <v>1995</v>
      </c>
      <c r="C107" s="12">
        <v>1995</v>
      </c>
      <c r="D107" s="69">
        <v>15.331963200000001</v>
      </c>
      <c r="E107" s="69">
        <v>12.9</v>
      </c>
      <c r="F107" s="72">
        <v>48.456209999999999</v>
      </c>
      <c r="G107" s="69">
        <v>27.256820000000005</v>
      </c>
      <c r="H107" s="69">
        <v>23.841419999999999</v>
      </c>
      <c r="I107" s="69">
        <v>8.1</v>
      </c>
      <c r="J107" s="69">
        <v>-1.1730100000000001</v>
      </c>
      <c r="K107" s="69">
        <v>3.17</v>
      </c>
      <c r="L107" s="68">
        <v>1</v>
      </c>
    </row>
    <row r="108" spans="1:12">
      <c r="A108" s="76" t="s">
        <v>125</v>
      </c>
      <c r="B108" s="12">
        <v>1983</v>
      </c>
      <c r="C108" s="12" t="s">
        <v>352</v>
      </c>
      <c r="D108" s="69">
        <v>55.206280399999997</v>
      </c>
      <c r="E108" s="69" t="s">
        <v>328</v>
      </c>
      <c r="F108" s="69" t="s">
        <v>328</v>
      </c>
      <c r="G108" s="69">
        <v>16.755230000000001</v>
      </c>
      <c r="H108" s="69">
        <v>9.6786200000000004</v>
      </c>
      <c r="I108" s="69" t="s">
        <v>328</v>
      </c>
      <c r="J108" s="69">
        <v>14.32159</v>
      </c>
      <c r="K108" s="69">
        <v>5.2</v>
      </c>
      <c r="L108" s="68">
        <v>0</v>
      </c>
    </row>
    <row r="109" spans="1:12">
      <c r="A109" s="76" t="s">
        <v>126</v>
      </c>
      <c r="B109" s="12">
        <v>1983</v>
      </c>
      <c r="C109" s="12">
        <v>1986</v>
      </c>
      <c r="D109" s="69">
        <v>91.673451299999996</v>
      </c>
      <c r="E109" s="69">
        <v>3</v>
      </c>
      <c r="F109" s="72">
        <v>5.9423193999999997</v>
      </c>
      <c r="G109" s="69">
        <v>19.398209999999999</v>
      </c>
      <c r="H109" s="69">
        <v>1.50363</v>
      </c>
      <c r="I109" s="69">
        <v>19</v>
      </c>
      <c r="J109" s="69">
        <v>44.825879999999998</v>
      </c>
      <c r="K109" s="69">
        <v>8.3800000000000008</v>
      </c>
      <c r="L109" s="68">
        <v>1</v>
      </c>
    </row>
    <row r="110" spans="1:12">
      <c r="A110" s="76" t="s">
        <v>351</v>
      </c>
      <c r="B110" s="12">
        <v>1997</v>
      </c>
      <c r="C110" s="12" t="s">
        <v>350</v>
      </c>
      <c r="D110" s="69">
        <v>0</v>
      </c>
      <c r="E110" s="69">
        <v>13.200000000000001</v>
      </c>
      <c r="F110" s="72">
        <v>23.006277000000001</v>
      </c>
      <c r="G110" s="69">
        <v>1.3533409999999999</v>
      </c>
      <c r="H110" s="69">
        <v>0.69512000000000007</v>
      </c>
      <c r="I110" s="69">
        <v>20</v>
      </c>
      <c r="J110" s="69">
        <v>10.36228</v>
      </c>
      <c r="K110" s="69">
        <v>0.79</v>
      </c>
      <c r="L110" s="68">
        <v>1</v>
      </c>
    </row>
    <row r="111" spans="1:12">
      <c r="A111" s="76" t="s">
        <v>349</v>
      </c>
      <c r="B111" s="12">
        <v>1992</v>
      </c>
      <c r="C111" s="12">
        <v>1994</v>
      </c>
      <c r="D111" s="69">
        <v>0</v>
      </c>
      <c r="E111" s="69">
        <v>3.5000000000000004</v>
      </c>
      <c r="F111" s="72">
        <v>13.708170000000001</v>
      </c>
      <c r="G111" s="69">
        <v>45.854970000000002</v>
      </c>
      <c r="H111" s="69">
        <v>8.7364999999999995</v>
      </c>
      <c r="I111" s="69">
        <v>24</v>
      </c>
      <c r="J111" s="69">
        <v>-21.569030000000001</v>
      </c>
      <c r="K111" s="69">
        <v>-0.68</v>
      </c>
      <c r="L111" s="68">
        <v>0</v>
      </c>
    </row>
    <row r="112" spans="1:12">
      <c r="A112" s="71" t="s">
        <v>348</v>
      </c>
      <c r="B112" s="12">
        <v>2008</v>
      </c>
      <c r="C112" s="74" t="s">
        <v>315</v>
      </c>
      <c r="D112" s="69">
        <v>37</v>
      </c>
      <c r="E112" s="69">
        <v>0</v>
      </c>
      <c r="F112" s="72">
        <v>0</v>
      </c>
      <c r="G112" s="69">
        <v>17.982715969596764</v>
      </c>
      <c r="H112" s="69">
        <v>16.721057388001785</v>
      </c>
      <c r="I112" s="69">
        <v>7.34</v>
      </c>
      <c r="J112" s="69">
        <v>33.649541086538761</v>
      </c>
      <c r="K112" s="69">
        <v>8.33</v>
      </c>
      <c r="L112" s="68">
        <v>0</v>
      </c>
    </row>
    <row r="113" spans="1:12">
      <c r="A113" s="71" t="s">
        <v>347</v>
      </c>
      <c r="B113" s="12">
        <v>1990</v>
      </c>
      <c r="C113" s="75" t="s">
        <v>343</v>
      </c>
      <c r="D113" s="69">
        <v>0</v>
      </c>
      <c r="E113" s="69">
        <v>0.6</v>
      </c>
      <c r="F113" s="69" t="s">
        <v>328</v>
      </c>
      <c r="G113" s="69">
        <v>129.12729999999999</v>
      </c>
      <c r="H113" s="69" t="s">
        <v>328</v>
      </c>
      <c r="I113" s="69">
        <v>30</v>
      </c>
      <c r="J113" s="69" t="s">
        <v>328</v>
      </c>
      <c r="K113" s="69">
        <v>6.32</v>
      </c>
      <c r="L113" s="68">
        <v>0</v>
      </c>
    </row>
    <row r="114" spans="1:12">
      <c r="A114" s="71" t="s">
        <v>346</v>
      </c>
      <c r="B114" s="12">
        <v>1998</v>
      </c>
      <c r="C114" s="12" t="s">
        <v>345</v>
      </c>
      <c r="D114" s="69" t="s">
        <v>328</v>
      </c>
      <c r="E114" s="69">
        <v>0.06</v>
      </c>
      <c r="F114" s="72">
        <v>0.30884339999999999</v>
      </c>
      <c r="G114" s="69">
        <v>23.72316</v>
      </c>
      <c r="H114" s="69">
        <v>21.097369999999998</v>
      </c>
      <c r="I114" s="69">
        <v>40</v>
      </c>
      <c r="J114" s="69">
        <v>-7.0871399999999998</v>
      </c>
      <c r="K114" s="69" t="s">
        <v>328</v>
      </c>
      <c r="L114" s="68">
        <v>0</v>
      </c>
    </row>
    <row r="115" spans="1:12">
      <c r="A115" s="71" t="s">
        <v>344</v>
      </c>
      <c r="B115" s="12">
        <v>2008</v>
      </c>
      <c r="C115" s="74" t="s">
        <v>315</v>
      </c>
      <c r="D115" s="69">
        <v>0</v>
      </c>
      <c r="E115" s="69">
        <v>2.2999999999999998</v>
      </c>
      <c r="F115" s="72">
        <v>6.5830320000000002</v>
      </c>
      <c r="G115" s="69">
        <v>24.798045166473262</v>
      </c>
      <c r="H115" s="69">
        <v>23.944706319171235</v>
      </c>
      <c r="I115" s="69">
        <v>9.6</v>
      </c>
      <c r="J115" s="69">
        <v>6.4426239634272475</v>
      </c>
      <c r="K115" s="69">
        <v>1</v>
      </c>
      <c r="L115" s="68">
        <v>1</v>
      </c>
    </row>
    <row r="116" spans="1:12">
      <c r="A116" s="71" t="s">
        <v>175</v>
      </c>
      <c r="B116" s="12">
        <v>1992</v>
      </c>
      <c r="C116" s="12" t="s">
        <v>343</v>
      </c>
      <c r="D116" s="69">
        <v>1.9215802</v>
      </c>
      <c r="E116" s="69" t="s">
        <v>328</v>
      </c>
      <c r="F116" s="69" t="s">
        <v>328</v>
      </c>
      <c r="G116" s="69" t="s">
        <v>328</v>
      </c>
      <c r="H116" s="69" t="s">
        <v>328</v>
      </c>
      <c r="I116" s="69">
        <v>90</v>
      </c>
      <c r="J116" s="69">
        <v>-706.25</v>
      </c>
      <c r="K116" s="69" t="s">
        <v>328</v>
      </c>
      <c r="L116" s="68">
        <v>0</v>
      </c>
    </row>
    <row r="117" spans="1:12">
      <c r="A117" s="71" t="s">
        <v>133</v>
      </c>
      <c r="B117" s="73">
        <v>1988</v>
      </c>
      <c r="C117" s="73">
        <v>1991</v>
      </c>
      <c r="D117" s="69">
        <v>5.5736737000000005</v>
      </c>
      <c r="E117" s="69">
        <v>17</v>
      </c>
      <c r="F117" s="72">
        <v>64.250950000000003</v>
      </c>
      <c r="G117" s="69">
        <v>74.672240000000002</v>
      </c>
      <c r="H117" s="69">
        <v>6.5512500000000005</v>
      </c>
      <c r="I117" s="69">
        <v>50</v>
      </c>
      <c r="J117" s="69">
        <v>-14.215839999999998</v>
      </c>
      <c r="K117" s="69">
        <v>1.95</v>
      </c>
      <c r="L117" s="68">
        <v>0</v>
      </c>
    </row>
    <row r="118" spans="1:12">
      <c r="A118" s="71" t="s">
        <v>136</v>
      </c>
      <c r="B118" s="73">
        <v>1990</v>
      </c>
      <c r="C118" s="73" t="s">
        <v>342</v>
      </c>
      <c r="D118" s="69">
        <v>34.462288700000002</v>
      </c>
      <c r="E118" s="69" t="s">
        <v>328</v>
      </c>
      <c r="F118" s="69" t="s">
        <v>328</v>
      </c>
      <c r="G118" s="69">
        <v>0</v>
      </c>
      <c r="H118" s="69">
        <v>0</v>
      </c>
      <c r="I118" s="69">
        <v>45</v>
      </c>
      <c r="J118" s="69">
        <v>62.903960000000005</v>
      </c>
      <c r="K118" s="69">
        <v>-0.75</v>
      </c>
      <c r="L118" s="68" t="s">
        <v>328</v>
      </c>
    </row>
    <row r="119" spans="1:12">
      <c r="A119" s="71" t="s">
        <v>176</v>
      </c>
      <c r="B119" s="73" t="s">
        <v>341</v>
      </c>
      <c r="C119" s="73" t="s">
        <v>340</v>
      </c>
      <c r="D119" s="69">
        <v>0</v>
      </c>
      <c r="E119" s="69" t="s">
        <v>328</v>
      </c>
      <c r="F119" s="69" t="s">
        <v>328</v>
      </c>
      <c r="G119" s="69">
        <v>13.017289999999997</v>
      </c>
      <c r="H119" s="69">
        <v>4.8403499999999999</v>
      </c>
      <c r="I119" s="69">
        <v>35</v>
      </c>
      <c r="J119" s="69">
        <v>15.399389999999999</v>
      </c>
      <c r="K119" s="69">
        <v>-0.96</v>
      </c>
      <c r="L119" s="68">
        <v>1</v>
      </c>
    </row>
    <row r="120" spans="1:12">
      <c r="A120" s="71" t="s">
        <v>339</v>
      </c>
      <c r="B120" s="73">
        <v>1992</v>
      </c>
      <c r="C120" s="73">
        <v>1992</v>
      </c>
      <c r="D120" s="69" t="s">
        <v>328</v>
      </c>
      <c r="E120" s="69">
        <v>14.6</v>
      </c>
      <c r="F120" s="72">
        <v>4.4290700000000003</v>
      </c>
      <c r="G120" s="69">
        <v>10.048030000000001</v>
      </c>
      <c r="H120" s="69" t="s">
        <v>328</v>
      </c>
      <c r="I120" s="69">
        <v>3.6000000000000005</v>
      </c>
      <c r="J120" s="69" t="s">
        <v>328</v>
      </c>
      <c r="K120" s="69" t="s">
        <v>328</v>
      </c>
      <c r="L120" s="68">
        <v>0</v>
      </c>
    </row>
    <row r="121" spans="1:12">
      <c r="A121" s="71" t="s">
        <v>338</v>
      </c>
      <c r="B121" s="73">
        <v>2008</v>
      </c>
      <c r="C121" s="74" t="s">
        <v>315</v>
      </c>
      <c r="D121" s="69">
        <v>38</v>
      </c>
      <c r="E121" s="69">
        <v>3.5999999999999996</v>
      </c>
      <c r="F121" s="72">
        <v>2.8598664</v>
      </c>
      <c r="G121" s="69">
        <v>10.202523687637523</v>
      </c>
      <c r="H121" s="69">
        <v>9.5910280493826559</v>
      </c>
      <c r="I121" s="69">
        <v>12.1</v>
      </c>
      <c r="J121" s="69">
        <v>17.97679048248337</v>
      </c>
      <c r="K121" s="69">
        <v>8.33</v>
      </c>
      <c r="L121" s="68">
        <v>1</v>
      </c>
    </row>
    <row r="122" spans="1:12">
      <c r="A122" s="71" t="s">
        <v>141</v>
      </c>
      <c r="B122" s="73">
        <v>1977</v>
      </c>
      <c r="C122" s="73" t="s">
        <v>337</v>
      </c>
      <c r="D122" s="69">
        <v>58.503584500000002</v>
      </c>
      <c r="E122" s="69">
        <v>5.6000000000000005</v>
      </c>
      <c r="F122" s="72">
        <v>6.2518880000000001</v>
      </c>
      <c r="G122" s="69">
        <v>7.5600000000000005</v>
      </c>
      <c r="H122" s="69">
        <v>3.4557600000000002</v>
      </c>
      <c r="I122" s="69">
        <v>5.8</v>
      </c>
      <c r="J122" s="69">
        <v>3.8</v>
      </c>
      <c r="K122" s="69" t="s">
        <v>328</v>
      </c>
      <c r="L122" s="68">
        <v>0</v>
      </c>
    </row>
    <row r="123" spans="1:12">
      <c r="A123" s="71" t="s">
        <v>141</v>
      </c>
      <c r="B123" s="73">
        <v>2008</v>
      </c>
      <c r="C123" s="74" t="s">
        <v>315</v>
      </c>
      <c r="D123" s="69">
        <v>39</v>
      </c>
      <c r="E123" s="69">
        <v>3.8</v>
      </c>
      <c r="F123" s="72">
        <v>1.3321179999999999</v>
      </c>
      <c r="G123" s="69">
        <v>8.33</v>
      </c>
      <c r="H123" s="69">
        <v>6.3641665418948916</v>
      </c>
      <c r="I123" s="69">
        <v>5.8000000000000007</v>
      </c>
      <c r="J123" s="69">
        <v>30.691629772628048</v>
      </c>
      <c r="K123" s="69">
        <v>8.33</v>
      </c>
      <c r="L123" s="68">
        <v>1</v>
      </c>
    </row>
    <row r="124" spans="1:12">
      <c r="A124" s="71" t="s">
        <v>142</v>
      </c>
      <c r="B124" s="73">
        <v>1989</v>
      </c>
      <c r="C124" s="73">
        <v>1991</v>
      </c>
      <c r="D124" s="69">
        <v>19.581246</v>
      </c>
      <c r="E124" s="69">
        <v>5</v>
      </c>
      <c r="F124" s="72">
        <v>18.270620000000001</v>
      </c>
      <c r="G124" s="69">
        <v>8.0296769999999995</v>
      </c>
      <c r="H124" s="69">
        <v>2.0234899999999998</v>
      </c>
      <c r="I124" s="69">
        <v>35</v>
      </c>
      <c r="J124" s="69">
        <v>-5.5</v>
      </c>
      <c r="K124" s="69">
        <v>-0.96</v>
      </c>
      <c r="L124" s="68">
        <v>0</v>
      </c>
    </row>
    <row r="125" spans="1:12">
      <c r="A125" s="71" t="s">
        <v>145</v>
      </c>
      <c r="B125" s="73">
        <v>1995</v>
      </c>
      <c r="C125" s="74" t="s">
        <v>329</v>
      </c>
      <c r="D125" s="69">
        <v>45.689966500000004</v>
      </c>
      <c r="E125" s="69" t="s">
        <v>328</v>
      </c>
      <c r="F125" s="69" t="s">
        <v>328</v>
      </c>
      <c r="G125" s="69">
        <v>3.6085980000000002</v>
      </c>
      <c r="H125" s="69">
        <v>3.1714899999999999</v>
      </c>
      <c r="I125" s="69" t="s">
        <v>328</v>
      </c>
      <c r="J125" s="69">
        <v>2.5</v>
      </c>
      <c r="K125" s="69">
        <v>-0.96</v>
      </c>
      <c r="L125" s="68">
        <v>0</v>
      </c>
    </row>
    <row r="126" spans="1:12">
      <c r="A126" s="71" t="s">
        <v>146</v>
      </c>
      <c r="B126" s="73">
        <v>1991</v>
      </c>
      <c r="C126" s="73">
        <v>1995</v>
      </c>
      <c r="D126" s="69">
        <v>32.9045968</v>
      </c>
      <c r="E126" s="69">
        <v>3.5999999999999996</v>
      </c>
      <c r="F126" s="72">
        <v>2.6264999000000002</v>
      </c>
      <c r="G126" s="69">
        <v>3.094071</v>
      </c>
      <c r="H126" s="69">
        <v>0.16602</v>
      </c>
      <c r="I126" s="69">
        <v>13</v>
      </c>
      <c r="J126" s="69">
        <v>36.199999999999996</v>
      </c>
      <c r="K126" s="69">
        <v>5.13</v>
      </c>
      <c r="L126" s="68">
        <v>1</v>
      </c>
    </row>
    <row r="127" spans="1:12">
      <c r="A127" s="71" t="s">
        <v>336</v>
      </c>
      <c r="B127" s="73">
        <v>2008</v>
      </c>
      <c r="C127" s="74" t="s">
        <v>315</v>
      </c>
      <c r="D127" s="69">
        <v>25</v>
      </c>
      <c r="E127" s="69">
        <v>0.70000000000000007</v>
      </c>
      <c r="F127" s="72">
        <v>0.37868950000000001</v>
      </c>
      <c r="G127" s="69">
        <v>13.150235840216975</v>
      </c>
      <c r="H127" s="69">
        <v>13.036102724486302</v>
      </c>
      <c r="I127" s="69">
        <v>2</v>
      </c>
      <c r="J127" s="69">
        <v>11.146917904847307</v>
      </c>
      <c r="K127" s="69">
        <v>6.3</v>
      </c>
      <c r="L127" s="68">
        <v>0</v>
      </c>
    </row>
    <row r="128" spans="1:12">
      <c r="A128" s="71" t="s">
        <v>335</v>
      </c>
      <c r="B128" s="73">
        <v>2008</v>
      </c>
      <c r="C128" s="74" t="s">
        <v>315</v>
      </c>
      <c r="D128" s="69">
        <v>0</v>
      </c>
      <c r="E128" s="69">
        <v>1.0999999999999999</v>
      </c>
      <c r="F128" s="72">
        <v>0.61093629999999999</v>
      </c>
      <c r="G128" s="69">
        <v>4.6100000000000003</v>
      </c>
      <c r="H128" s="69">
        <v>2.97</v>
      </c>
      <c r="I128" s="69">
        <v>0.5</v>
      </c>
      <c r="J128" s="69">
        <v>-0.19755607532777886</v>
      </c>
      <c r="K128" s="69">
        <v>7.57</v>
      </c>
      <c r="L128" s="68">
        <v>0</v>
      </c>
    </row>
    <row r="129" spans="1:12">
      <c r="A129" s="71" t="s">
        <v>150</v>
      </c>
      <c r="B129" s="73">
        <v>1987</v>
      </c>
      <c r="C129" s="73">
        <v>1988</v>
      </c>
      <c r="D129" s="69">
        <v>0</v>
      </c>
      <c r="E129" s="69">
        <v>10</v>
      </c>
      <c r="F129" s="69" t="s">
        <v>328</v>
      </c>
      <c r="G129" s="69">
        <v>100.87269999999999</v>
      </c>
      <c r="H129" s="69">
        <v>97.576279999999997</v>
      </c>
      <c r="I129" s="69">
        <v>70</v>
      </c>
      <c r="J129" s="69">
        <v>64.599989999999991</v>
      </c>
      <c r="K129" s="69" t="s">
        <v>328</v>
      </c>
      <c r="L129" s="68">
        <v>0</v>
      </c>
    </row>
    <row r="130" spans="1:12">
      <c r="A130" s="71" t="s">
        <v>151</v>
      </c>
      <c r="B130" s="73">
        <v>1983</v>
      </c>
      <c r="C130" s="73">
        <v>1983</v>
      </c>
      <c r="D130" s="69">
        <v>24.789515600000001</v>
      </c>
      <c r="E130" s="69">
        <v>0.70000000000000007</v>
      </c>
      <c r="F130" s="72">
        <v>1.3400080000000001</v>
      </c>
      <c r="G130" s="69">
        <v>8.5289190000000001</v>
      </c>
      <c r="H130" s="69">
        <v>1.9764400000000002</v>
      </c>
      <c r="I130" s="69" t="s">
        <v>328</v>
      </c>
      <c r="J130" s="69">
        <v>15.7</v>
      </c>
      <c r="K130" s="69">
        <v>0.28999999999999998</v>
      </c>
      <c r="L130" s="68">
        <v>0</v>
      </c>
    </row>
    <row r="131" spans="1:12">
      <c r="A131" s="71" t="s">
        <v>151</v>
      </c>
      <c r="B131" s="73">
        <v>1997</v>
      </c>
      <c r="C131" s="73">
        <v>2000</v>
      </c>
      <c r="D131" s="69">
        <v>109.3152874</v>
      </c>
      <c r="E131" s="69">
        <v>43.8</v>
      </c>
      <c r="F131" s="72">
        <v>30.645890000000001</v>
      </c>
      <c r="G131" s="69">
        <v>5.0794969999999999</v>
      </c>
      <c r="H131" s="69">
        <v>4.3791200000000003</v>
      </c>
      <c r="I131" s="69">
        <v>33</v>
      </c>
      <c r="J131" s="69">
        <v>42.1</v>
      </c>
      <c r="K131" s="69">
        <v>3.8900000000000006</v>
      </c>
      <c r="L131" s="68">
        <v>1</v>
      </c>
    </row>
    <row r="132" spans="1:12">
      <c r="A132" s="71" t="s">
        <v>152</v>
      </c>
      <c r="B132" s="73">
        <v>1993</v>
      </c>
      <c r="C132" s="73">
        <v>1994</v>
      </c>
      <c r="D132" s="69">
        <v>38.814808599999999</v>
      </c>
      <c r="E132" s="69" t="s">
        <v>328</v>
      </c>
      <c r="F132" s="69" t="s">
        <v>328</v>
      </c>
      <c r="G132" s="69">
        <v>6.1879289999999996</v>
      </c>
      <c r="H132" s="69">
        <v>1.67161</v>
      </c>
      <c r="I132" s="69" t="s">
        <v>328</v>
      </c>
      <c r="J132" s="69">
        <v>23.799999999999997</v>
      </c>
      <c r="K132" s="69">
        <v>-2.97</v>
      </c>
      <c r="L132" s="68">
        <v>0</v>
      </c>
    </row>
    <row r="133" spans="1:12">
      <c r="A133" s="71" t="s">
        <v>154</v>
      </c>
      <c r="B133" s="73">
        <v>1991</v>
      </c>
      <c r="C133" s="73">
        <v>1991</v>
      </c>
      <c r="D133" s="69">
        <v>1.2686380000000002</v>
      </c>
      <c r="E133" s="69">
        <v>3</v>
      </c>
      <c r="F133" s="72">
        <v>4.9756049999999998</v>
      </c>
      <c r="G133" s="69">
        <v>31.53068</v>
      </c>
      <c r="H133" s="69">
        <v>15.078739999999998</v>
      </c>
      <c r="I133" s="69" t="s">
        <v>328</v>
      </c>
      <c r="J133" s="69">
        <v>4.2</v>
      </c>
      <c r="K133" s="69">
        <v>7.0000000000000007E-2</v>
      </c>
      <c r="L133" s="68">
        <v>1</v>
      </c>
    </row>
    <row r="134" spans="1:12">
      <c r="A134" s="71" t="s">
        <v>155</v>
      </c>
      <c r="B134" s="73">
        <v>1982</v>
      </c>
      <c r="C134" s="73">
        <v>1984</v>
      </c>
      <c r="D134" s="69">
        <v>34.968004200000003</v>
      </c>
      <c r="E134" s="69">
        <v>2.5</v>
      </c>
      <c r="F134" s="72">
        <v>12.34531</v>
      </c>
      <c r="G134" s="69">
        <v>71.661619999999999</v>
      </c>
      <c r="H134" s="69">
        <v>29.257070000000002</v>
      </c>
      <c r="I134" s="69" t="s">
        <v>328</v>
      </c>
      <c r="J134" s="69">
        <v>12.3</v>
      </c>
      <c r="K134" s="69">
        <v>2.39</v>
      </c>
      <c r="L134" s="68">
        <v>1</v>
      </c>
    </row>
    <row r="135" spans="1:12">
      <c r="A135" s="71" t="s">
        <v>155</v>
      </c>
      <c r="B135" s="73">
        <v>2000</v>
      </c>
      <c r="C135" s="73">
        <v>2001</v>
      </c>
      <c r="D135" s="69">
        <v>37.0360698</v>
      </c>
      <c r="E135" s="69">
        <v>32</v>
      </c>
      <c r="F135" s="72">
        <v>111.1682</v>
      </c>
      <c r="G135" s="69">
        <v>20.46425</v>
      </c>
      <c r="H135" s="69">
        <v>15.208250000000001</v>
      </c>
      <c r="I135" s="69">
        <v>27.6</v>
      </c>
      <c r="J135" s="69">
        <v>15.299999999999999</v>
      </c>
      <c r="K135" s="69" t="s">
        <v>328</v>
      </c>
      <c r="L135" s="68">
        <v>1</v>
      </c>
    </row>
    <row r="136" spans="1:12">
      <c r="A136" s="71" t="s">
        <v>157</v>
      </c>
      <c r="B136" s="12">
        <v>1994</v>
      </c>
      <c r="C136" s="12">
        <v>1994</v>
      </c>
      <c r="D136" s="69">
        <v>0</v>
      </c>
      <c r="E136" s="69" t="s">
        <v>328</v>
      </c>
      <c r="F136" s="69" t="s">
        <v>328</v>
      </c>
      <c r="G136" s="69">
        <v>7.6460489999999997</v>
      </c>
      <c r="H136" s="69">
        <v>3.9462900000000003</v>
      </c>
      <c r="I136" s="69" t="s">
        <v>328</v>
      </c>
      <c r="J136" s="69">
        <v>-26.900000000000002</v>
      </c>
      <c r="K136" s="69">
        <v>0.59</v>
      </c>
      <c r="L136" s="68" t="s">
        <v>328</v>
      </c>
    </row>
    <row r="137" spans="1:12">
      <c r="A137" s="71" t="s">
        <v>334</v>
      </c>
      <c r="B137" s="73">
        <v>1998</v>
      </c>
      <c r="C137" s="73">
        <v>1999</v>
      </c>
      <c r="D137" s="69">
        <v>0</v>
      </c>
      <c r="E137" s="69">
        <v>0</v>
      </c>
      <c r="F137" s="69" t="s">
        <v>328</v>
      </c>
      <c r="G137" s="69">
        <v>19.056819999999998</v>
      </c>
      <c r="H137" s="69">
        <v>3.3030999999999997</v>
      </c>
      <c r="I137" s="69">
        <v>62.4</v>
      </c>
      <c r="J137" s="69">
        <v>6.0362999999999998</v>
      </c>
      <c r="K137" s="69">
        <v>3.35</v>
      </c>
      <c r="L137" s="68" t="s">
        <v>328</v>
      </c>
    </row>
    <row r="138" spans="1:12">
      <c r="A138" s="71" t="s">
        <v>158</v>
      </c>
      <c r="B138" s="73">
        <v>2008</v>
      </c>
      <c r="C138" s="74" t="s">
        <v>315</v>
      </c>
      <c r="D138" s="69">
        <v>2</v>
      </c>
      <c r="E138" s="69">
        <v>4.5</v>
      </c>
      <c r="F138" s="69" t="s">
        <v>328</v>
      </c>
      <c r="G138" s="69">
        <v>30.06</v>
      </c>
      <c r="H138" s="69">
        <v>9.2177684874226173</v>
      </c>
      <c r="I138" s="69">
        <v>15.45</v>
      </c>
      <c r="J138" s="69">
        <v>28.947711573743074</v>
      </c>
      <c r="K138" s="69">
        <v>1.66</v>
      </c>
      <c r="L138" s="68">
        <v>1</v>
      </c>
    </row>
    <row r="139" spans="1:12">
      <c r="A139" s="71" t="s">
        <v>159</v>
      </c>
      <c r="B139" s="73">
        <v>2007</v>
      </c>
      <c r="C139" s="74" t="s">
        <v>315</v>
      </c>
      <c r="D139" s="69">
        <v>25</v>
      </c>
      <c r="E139" s="69">
        <v>8.7999999999999989</v>
      </c>
      <c r="F139" s="72">
        <v>2.4823689999999998</v>
      </c>
      <c r="G139" s="69">
        <v>8.9915293433589198</v>
      </c>
      <c r="H139" s="69">
        <v>5.5627068566255504</v>
      </c>
      <c r="I139" s="69">
        <v>4</v>
      </c>
      <c r="J139" s="69">
        <v>24.392939214934632</v>
      </c>
      <c r="K139" s="69">
        <v>9.42</v>
      </c>
      <c r="L139" s="68">
        <v>1</v>
      </c>
    </row>
    <row r="140" spans="1:12">
      <c r="A140" s="71" t="s">
        <v>333</v>
      </c>
      <c r="B140" s="73">
        <v>1988</v>
      </c>
      <c r="C140" s="73">
        <v>1988</v>
      </c>
      <c r="D140" s="69">
        <v>0</v>
      </c>
      <c r="E140" s="69">
        <v>3.6999999999999997</v>
      </c>
      <c r="F140" s="72">
        <v>2.6216664000000001</v>
      </c>
      <c r="G140" s="69">
        <v>0.10349059999999999</v>
      </c>
      <c r="H140" s="69">
        <v>6.0630000000000003E-2</v>
      </c>
      <c r="I140" s="69">
        <v>4.0999999999999996</v>
      </c>
      <c r="J140" s="69">
        <v>10.5</v>
      </c>
      <c r="K140" s="69">
        <v>-0.08</v>
      </c>
      <c r="L140" s="68">
        <v>0</v>
      </c>
    </row>
    <row r="141" spans="1:12">
      <c r="A141" s="71" t="s">
        <v>160</v>
      </c>
      <c r="B141" s="73">
        <v>2007</v>
      </c>
      <c r="C141" s="74" t="s">
        <v>315</v>
      </c>
      <c r="D141" s="69">
        <v>31</v>
      </c>
      <c r="E141" s="69">
        <v>4.5</v>
      </c>
      <c r="F141" s="72">
        <v>2.0577530999999998</v>
      </c>
      <c r="G141" s="69">
        <v>4.66</v>
      </c>
      <c r="H141" s="69">
        <v>4.65390465191581</v>
      </c>
      <c r="I141" s="69">
        <v>4.99</v>
      </c>
      <c r="J141" s="69">
        <v>23.638316174262471</v>
      </c>
      <c r="K141" s="69">
        <v>7.93</v>
      </c>
      <c r="L141" s="68">
        <v>0</v>
      </c>
    </row>
    <row r="142" spans="1:12">
      <c r="A142" s="71" t="s">
        <v>161</v>
      </c>
      <c r="B142" s="73">
        <v>1981</v>
      </c>
      <c r="C142" s="73" t="s">
        <v>331</v>
      </c>
      <c r="D142" s="69">
        <v>38.112957600000001</v>
      </c>
      <c r="E142" s="69">
        <v>31.2</v>
      </c>
      <c r="F142" s="72">
        <v>102.556</v>
      </c>
      <c r="G142" s="69">
        <v>24.629149999999999</v>
      </c>
      <c r="H142" s="69">
        <v>18.513159999999999</v>
      </c>
      <c r="I142" s="69" t="s">
        <v>328</v>
      </c>
      <c r="J142" s="69">
        <v>83.3</v>
      </c>
      <c r="K142" s="69">
        <v>3.2400000000000007</v>
      </c>
      <c r="L142" s="68">
        <v>1</v>
      </c>
    </row>
    <row r="143" spans="1:12">
      <c r="A143" s="71" t="s">
        <v>161</v>
      </c>
      <c r="B143" s="73">
        <v>2002</v>
      </c>
      <c r="C143" s="73">
        <v>2005</v>
      </c>
      <c r="D143" s="69">
        <v>27.366584199999998</v>
      </c>
      <c r="E143" s="69">
        <v>20</v>
      </c>
      <c r="F143" s="72">
        <v>31.665987000000001</v>
      </c>
      <c r="G143" s="69">
        <v>12.849220000000001</v>
      </c>
      <c r="H143" s="69">
        <v>7.9026899999999998</v>
      </c>
      <c r="I143" s="69">
        <v>36.299999999999997</v>
      </c>
      <c r="J143" s="69">
        <v>37</v>
      </c>
      <c r="K143" s="69">
        <v>1.9799999999999998</v>
      </c>
      <c r="L143" s="68">
        <v>1</v>
      </c>
    </row>
    <row r="144" spans="1:12">
      <c r="A144" s="71" t="s">
        <v>163</v>
      </c>
      <c r="B144" s="73">
        <v>1994</v>
      </c>
      <c r="C144" s="73" t="s">
        <v>330</v>
      </c>
      <c r="D144" s="69">
        <v>1.1618500999999999</v>
      </c>
      <c r="E144" s="69">
        <v>15</v>
      </c>
      <c r="F144" s="72">
        <v>60.386741999999998</v>
      </c>
      <c r="G144" s="69">
        <v>2.9093589999999998</v>
      </c>
      <c r="H144" s="69">
        <v>1.6283599999999998</v>
      </c>
      <c r="I144" s="69">
        <v>24</v>
      </c>
      <c r="J144" s="69">
        <v>-22.958400000000001</v>
      </c>
      <c r="K144" s="69">
        <v>1.32</v>
      </c>
      <c r="L144" s="68">
        <v>0</v>
      </c>
    </row>
    <row r="145" spans="1:12">
      <c r="A145" s="71" t="s">
        <v>164</v>
      </c>
      <c r="B145" s="73">
        <v>1997</v>
      </c>
      <c r="C145" s="73">
        <v>1997</v>
      </c>
      <c r="D145" s="69">
        <v>0</v>
      </c>
      <c r="E145" s="69">
        <v>10</v>
      </c>
      <c r="F145" s="72">
        <v>54.253270000000001</v>
      </c>
      <c r="G145" s="69">
        <v>64.85239</v>
      </c>
      <c r="H145" s="69">
        <v>24.776260000000001</v>
      </c>
      <c r="I145" s="69">
        <v>35</v>
      </c>
      <c r="J145" s="69">
        <v>-52.7</v>
      </c>
      <c r="K145" s="69">
        <v>4.8499999999999996</v>
      </c>
      <c r="L145" s="68">
        <v>0</v>
      </c>
    </row>
    <row r="146" spans="1:12">
      <c r="A146" s="71" t="s">
        <v>165</v>
      </c>
      <c r="B146" s="73">
        <v>1996</v>
      </c>
      <c r="C146" s="73">
        <v>1996</v>
      </c>
      <c r="D146" s="69">
        <v>16.371335999999999</v>
      </c>
      <c r="E146" s="69" t="s">
        <v>328</v>
      </c>
      <c r="F146" s="69" t="s">
        <v>328</v>
      </c>
      <c r="G146" s="69">
        <v>0.75479490000000005</v>
      </c>
      <c r="H146" s="69">
        <v>0.68706</v>
      </c>
      <c r="I146" s="72" t="s">
        <v>328</v>
      </c>
      <c r="J146" s="69">
        <v>-56.699999999999996</v>
      </c>
      <c r="K146" s="69">
        <v>-12.42</v>
      </c>
      <c r="L146" s="68">
        <v>0</v>
      </c>
    </row>
    <row r="147" spans="1:12">
      <c r="A147" s="71" t="s">
        <v>166</v>
      </c>
      <c r="B147" s="12">
        <v>1995</v>
      </c>
      <c r="C147" s="12">
        <v>1998</v>
      </c>
      <c r="D147" s="69">
        <v>31.102522399999998</v>
      </c>
      <c r="E147" s="69">
        <v>1.4000000000000001</v>
      </c>
      <c r="F147" s="72">
        <v>14.714370000000001</v>
      </c>
      <c r="G147" s="69">
        <v>27.870159999999998</v>
      </c>
      <c r="H147" s="69">
        <v>24.946760000000001</v>
      </c>
      <c r="I147" s="70" t="s">
        <v>328</v>
      </c>
      <c r="J147" s="69">
        <v>36.199999999999996</v>
      </c>
      <c r="K147" s="69">
        <v>-1.71</v>
      </c>
      <c r="L147" s="68" t="s">
        <v>328</v>
      </c>
    </row>
    <row r="148" spans="1:12" ht="15.75" thickBot="1">
      <c r="A148" s="67" t="s">
        <v>167</v>
      </c>
      <c r="B148" s="66">
        <v>1995</v>
      </c>
      <c r="C148" s="66" t="s">
        <v>329</v>
      </c>
      <c r="D148" s="64">
        <v>10.387921</v>
      </c>
      <c r="E148" s="64" t="s">
        <v>328</v>
      </c>
      <c r="F148" s="69" t="s">
        <v>328</v>
      </c>
      <c r="G148" s="64">
        <v>8.5669240000000002</v>
      </c>
      <c r="H148" s="64">
        <v>4.9567199999999998</v>
      </c>
      <c r="I148" s="65" t="s">
        <v>328</v>
      </c>
      <c r="J148" s="64">
        <v>20.9</v>
      </c>
      <c r="K148" s="64">
        <v>1.87</v>
      </c>
      <c r="L148" s="63">
        <v>1</v>
      </c>
    </row>
    <row r="149" spans="1:12" ht="15.75" customHeight="1" thickTop="1">
      <c r="A149" s="102" t="s">
        <v>401</v>
      </c>
      <c r="B149" s="103"/>
      <c r="C149" s="103"/>
      <c r="D149" s="103"/>
      <c r="E149" s="103"/>
      <c r="F149" s="103"/>
      <c r="G149" s="103"/>
      <c r="H149" s="103"/>
      <c r="I149" s="103"/>
      <c r="J149" s="103"/>
      <c r="K149" s="103"/>
      <c r="L149" s="103"/>
    </row>
    <row r="150" spans="1:12">
      <c r="A150" s="104"/>
      <c r="B150" s="105"/>
      <c r="C150" s="105"/>
      <c r="D150" s="105"/>
      <c r="E150" s="105"/>
      <c r="F150" s="105"/>
      <c r="G150" s="105"/>
      <c r="H150" s="105"/>
      <c r="I150" s="105"/>
      <c r="J150" s="105"/>
      <c r="K150" s="105"/>
      <c r="L150" s="105"/>
    </row>
    <row r="151" spans="1:12">
      <c r="A151" s="104"/>
      <c r="B151" s="105"/>
      <c r="C151" s="105"/>
      <c r="D151" s="105"/>
      <c r="E151" s="105"/>
      <c r="F151" s="105"/>
      <c r="G151" s="105"/>
      <c r="H151" s="105"/>
      <c r="I151" s="105"/>
      <c r="J151" s="105"/>
      <c r="K151" s="105"/>
      <c r="L151" s="105"/>
    </row>
    <row r="152" spans="1:12">
      <c r="A152" s="104"/>
      <c r="B152" s="105"/>
      <c r="C152" s="105"/>
      <c r="D152" s="105"/>
      <c r="E152" s="105"/>
      <c r="F152" s="105"/>
      <c r="G152" s="105"/>
      <c r="H152" s="105"/>
      <c r="I152" s="105"/>
      <c r="J152" s="105"/>
      <c r="K152" s="105"/>
      <c r="L152" s="105"/>
    </row>
    <row r="153" spans="1:12">
      <c r="A153" s="104"/>
      <c r="B153" s="105"/>
      <c r="C153" s="105"/>
      <c r="D153" s="105"/>
      <c r="E153" s="105"/>
      <c r="F153" s="105"/>
      <c r="G153" s="105"/>
      <c r="H153" s="105"/>
      <c r="I153" s="105"/>
      <c r="J153" s="105"/>
      <c r="K153" s="105"/>
      <c r="L153" s="105"/>
    </row>
    <row r="154" spans="1:12">
      <c r="A154" s="104"/>
      <c r="B154" s="105"/>
      <c r="C154" s="105"/>
      <c r="D154" s="105"/>
      <c r="E154" s="105"/>
      <c r="F154" s="105"/>
      <c r="G154" s="105"/>
      <c r="H154" s="105"/>
      <c r="I154" s="105"/>
      <c r="J154" s="105"/>
      <c r="K154" s="105"/>
      <c r="L154" s="105"/>
    </row>
    <row r="155" spans="1:12">
      <c r="A155" s="104"/>
      <c r="B155" s="105"/>
      <c r="C155" s="105"/>
      <c r="D155" s="105"/>
      <c r="E155" s="105"/>
      <c r="F155" s="105"/>
      <c r="G155" s="105"/>
      <c r="H155" s="105"/>
      <c r="I155" s="105"/>
      <c r="J155" s="105"/>
      <c r="K155" s="105"/>
      <c r="L155" s="105"/>
    </row>
    <row r="156" spans="1:12">
      <c r="A156" s="104"/>
      <c r="B156" s="105"/>
      <c r="C156" s="105"/>
      <c r="D156" s="105"/>
      <c r="E156" s="105"/>
      <c r="F156" s="105"/>
      <c r="G156" s="105"/>
      <c r="H156" s="105"/>
      <c r="I156" s="105"/>
      <c r="J156" s="105"/>
      <c r="K156" s="105"/>
      <c r="L156" s="105"/>
    </row>
    <row r="157" spans="1:12">
      <c r="A157" s="104"/>
      <c r="B157" s="105"/>
      <c r="C157" s="105"/>
      <c r="D157" s="105"/>
      <c r="E157" s="105"/>
      <c r="F157" s="105"/>
      <c r="G157" s="105"/>
      <c r="H157" s="105"/>
      <c r="I157" s="105"/>
      <c r="J157" s="105"/>
      <c r="K157" s="105"/>
      <c r="L157" s="105"/>
    </row>
    <row r="158" spans="1:12">
      <c r="A158" s="104"/>
      <c r="B158" s="105"/>
      <c r="C158" s="105"/>
      <c r="D158" s="105"/>
      <c r="E158" s="105"/>
      <c r="F158" s="105"/>
      <c r="G158" s="105"/>
      <c r="H158" s="105"/>
      <c r="I158" s="105"/>
      <c r="J158" s="105"/>
      <c r="K158" s="105"/>
      <c r="L158" s="105"/>
    </row>
    <row r="159" spans="1:12">
      <c r="A159" s="104"/>
      <c r="B159" s="105"/>
      <c r="C159" s="105"/>
      <c r="D159" s="105"/>
      <c r="E159" s="105"/>
      <c r="F159" s="105"/>
      <c r="G159" s="105"/>
      <c r="H159" s="105"/>
      <c r="I159" s="105"/>
      <c r="J159" s="105"/>
      <c r="K159" s="105"/>
      <c r="L159" s="105"/>
    </row>
    <row r="160" spans="1:12">
      <c r="A160" s="104"/>
      <c r="B160" s="105"/>
      <c r="C160" s="105"/>
      <c r="D160" s="105"/>
      <c r="E160" s="105"/>
      <c r="F160" s="105"/>
      <c r="G160" s="105"/>
      <c r="H160" s="105"/>
      <c r="I160" s="105"/>
      <c r="J160" s="105"/>
      <c r="K160" s="105"/>
      <c r="L160" s="105"/>
    </row>
    <row r="161" spans="1:12">
      <c r="A161" s="104"/>
      <c r="B161" s="105"/>
      <c r="C161" s="105"/>
      <c r="D161" s="105"/>
      <c r="E161" s="105"/>
      <c r="F161" s="105"/>
      <c r="G161" s="105"/>
      <c r="H161" s="105"/>
      <c r="I161" s="105"/>
      <c r="J161" s="105"/>
      <c r="K161" s="105"/>
      <c r="L161" s="105"/>
    </row>
    <row r="162" spans="1:12" ht="0.75" customHeight="1">
      <c r="A162" s="104"/>
      <c r="B162" s="105"/>
      <c r="C162" s="105"/>
      <c r="D162" s="105"/>
      <c r="E162" s="105"/>
      <c r="F162" s="105"/>
      <c r="G162" s="105"/>
      <c r="H162" s="105"/>
      <c r="I162" s="105"/>
      <c r="J162" s="105"/>
      <c r="K162" s="105"/>
      <c r="L162" s="105"/>
    </row>
    <row r="163" spans="1:12">
      <c r="A163" s="62"/>
      <c r="B163" s="61"/>
      <c r="C163" s="61"/>
      <c r="D163" s="61"/>
      <c r="F163" s="94"/>
      <c r="G163" s="61"/>
      <c r="H163" s="61"/>
      <c r="I163" s="61"/>
      <c r="J163" s="61"/>
      <c r="K163" s="61"/>
      <c r="L163" s="61"/>
    </row>
    <row r="164" spans="1:12">
      <c r="A164" s="62"/>
      <c r="B164" s="61"/>
      <c r="C164" s="61"/>
      <c r="D164" s="61"/>
      <c r="F164" s="94"/>
      <c r="G164" s="61"/>
      <c r="H164" s="61"/>
      <c r="I164" s="61"/>
      <c r="J164" s="61"/>
      <c r="K164" s="61"/>
      <c r="L164" s="61"/>
    </row>
    <row r="165" spans="1:12">
      <c r="A165" s="62"/>
      <c r="B165" s="61"/>
      <c r="C165" s="61"/>
      <c r="D165" s="61"/>
      <c r="F165" s="94"/>
      <c r="G165" s="61"/>
      <c r="H165" s="61"/>
      <c r="I165" s="61"/>
      <c r="J165" s="61"/>
      <c r="K165" s="61"/>
      <c r="L165" s="61"/>
    </row>
    <row r="166" spans="1:12">
      <c r="A166" s="62"/>
      <c r="B166" s="61"/>
      <c r="C166" s="61"/>
      <c r="D166" s="61"/>
      <c r="F166" s="94"/>
      <c r="G166" s="61"/>
      <c r="H166" s="61"/>
      <c r="I166" s="61"/>
      <c r="J166" s="61"/>
      <c r="K166" s="61"/>
      <c r="L166" s="61"/>
    </row>
  </sheetData>
  <mergeCells count="1">
    <mergeCell ref="A149:L16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72"/>
  <sheetViews>
    <sheetView showGridLines="0" zoomScale="90" zoomScaleNormal="90" workbookViewId="0">
      <pane xSplit="1" ySplit="3" topLeftCell="B37" activePane="bottomRight" state="frozen"/>
      <selection pane="topRight" activeCell="B1" sqref="B1"/>
      <selection pane="bottomLeft" activeCell="A5" sqref="A5"/>
      <selection pane="bottomRight" activeCell="A2" sqref="A2"/>
    </sheetView>
  </sheetViews>
  <sheetFormatPr defaultRowHeight="12"/>
  <cols>
    <col min="1" max="1" width="61.140625" style="32" customWidth="1"/>
    <col min="2" max="2" width="8.5703125" style="31" bestFit="1" customWidth="1"/>
    <col min="3" max="3" width="9" style="31" bestFit="1" customWidth="1"/>
    <col min="4" max="5" width="10.28515625" style="31" customWidth="1"/>
    <col min="6" max="6" width="8.5703125" style="31" bestFit="1" customWidth="1"/>
    <col min="7" max="7" width="9.28515625" style="31" customWidth="1"/>
    <col min="8" max="8" width="8.85546875" style="31" customWidth="1"/>
    <col min="9" max="10" width="9.5703125" style="31" bestFit="1" customWidth="1"/>
    <col min="11" max="11" width="8.5703125" style="31" bestFit="1" customWidth="1"/>
    <col min="12" max="12" width="9.5703125" style="31" customWidth="1"/>
    <col min="13" max="13" width="9" style="31" bestFit="1" customWidth="1"/>
    <col min="14" max="14" width="11.28515625" style="31" customWidth="1"/>
    <col min="15" max="15" width="10.140625" style="31" customWidth="1"/>
    <col min="16" max="16" width="11.42578125" style="31" customWidth="1"/>
    <col min="17" max="17" width="12.7109375" style="31" customWidth="1"/>
    <col min="18" max="18" width="9.42578125" style="31" bestFit="1" customWidth="1"/>
    <col min="19" max="19" width="16.28515625" style="31" customWidth="1"/>
    <col min="20" max="20" width="8.5703125" style="31" bestFit="1" customWidth="1"/>
    <col min="21" max="21" width="9.5703125" style="31" customWidth="1"/>
    <col min="22" max="22" width="9.28515625" style="31" customWidth="1"/>
    <col min="23" max="23" width="9.42578125" style="31" customWidth="1"/>
    <col min="24" max="24" width="12.28515625" style="31" customWidth="1"/>
    <col min="25" max="26" width="8.42578125" style="31" bestFit="1" customWidth="1"/>
    <col min="27" max="27" width="12" style="31" customWidth="1"/>
    <col min="28" max="30" width="8.42578125" style="31" bestFit="1" customWidth="1"/>
    <col min="31" max="31" width="9" style="31" bestFit="1" customWidth="1"/>
    <col min="32" max="32" width="10.28515625" style="31" bestFit="1" customWidth="1"/>
    <col min="33" max="33" width="8.5703125" style="31" bestFit="1" customWidth="1"/>
    <col min="34" max="34" width="11.28515625" style="31" bestFit="1" customWidth="1"/>
    <col min="35" max="35" width="10.85546875" style="31" customWidth="1"/>
    <col min="36" max="36" width="9" style="31" bestFit="1" customWidth="1"/>
    <col min="37" max="37" width="8.42578125" style="31" bestFit="1" customWidth="1"/>
    <col min="38" max="38" width="9.28515625" style="31" bestFit="1" customWidth="1"/>
    <col min="39" max="39" width="8.7109375" style="31" customWidth="1"/>
    <col min="40" max="40" width="11.5703125" style="31" customWidth="1"/>
    <col min="41" max="41" width="8.42578125" style="31" customWidth="1"/>
    <col min="42" max="42" width="8.28515625" style="32" customWidth="1"/>
    <col min="43" max="43" width="12.7109375" style="32" customWidth="1"/>
    <col min="44" max="44" width="9.28515625" style="32" customWidth="1"/>
    <col min="45" max="46" width="8.28515625" style="32" customWidth="1"/>
    <col min="47" max="47" width="10.28515625" style="32" customWidth="1"/>
    <col min="48" max="48" width="10.7109375" style="32" customWidth="1"/>
    <col min="49" max="50" width="8.28515625" style="32" customWidth="1"/>
    <col min="51" max="52" width="9.28515625" style="32" customWidth="1"/>
    <col min="53" max="56" width="8.28515625" style="32" customWidth="1"/>
    <col min="57" max="57" width="10" style="32" customWidth="1"/>
    <col min="58" max="58" width="8.28515625" style="32" customWidth="1"/>
    <col min="59" max="59" width="9.28515625" style="32" customWidth="1"/>
    <col min="60" max="60" width="9.140625" style="32" customWidth="1"/>
    <col min="61" max="61" width="8.28515625" style="32" customWidth="1"/>
    <col min="62" max="62" width="12" style="32" customWidth="1"/>
    <col min="63" max="63" width="11" style="32" customWidth="1"/>
    <col min="64" max="64" width="8.28515625" style="32" customWidth="1"/>
    <col min="65" max="65" width="8.85546875" style="32" customWidth="1"/>
    <col min="66" max="66" width="9" style="32" bestFit="1" customWidth="1"/>
    <col min="67" max="16384" width="9.140625" style="21"/>
  </cols>
  <sheetData>
    <row r="1" spans="1:68" s="20" customFormat="1" ht="12.75" thickBot="1">
      <c r="A1" s="28" t="s">
        <v>310</v>
      </c>
      <c r="B1" s="29" t="s">
        <v>12</v>
      </c>
      <c r="C1" s="29" t="s">
        <v>12</v>
      </c>
      <c r="D1" s="29" t="s">
        <v>12</v>
      </c>
      <c r="E1" s="29" t="s">
        <v>12</v>
      </c>
      <c r="F1" s="29" t="s">
        <v>15</v>
      </c>
      <c r="G1" s="29" t="s">
        <v>20</v>
      </c>
      <c r="H1" s="29" t="s">
        <v>23</v>
      </c>
      <c r="I1" s="29" t="s">
        <v>26</v>
      </c>
      <c r="J1" s="29" t="s">
        <v>26</v>
      </c>
      <c r="K1" s="29" t="s">
        <v>27</v>
      </c>
      <c r="L1" s="29" t="s">
        <v>36</v>
      </c>
      <c r="M1" s="29" t="s">
        <v>38</v>
      </c>
      <c r="N1" s="29" t="s">
        <v>38</v>
      </c>
      <c r="O1" s="29" t="s">
        <v>181</v>
      </c>
      <c r="P1" s="29" t="s">
        <v>44</v>
      </c>
      <c r="Q1" s="29" t="s">
        <v>45</v>
      </c>
      <c r="R1" s="29" t="s">
        <v>46</v>
      </c>
      <c r="S1" s="29" t="s">
        <v>50</v>
      </c>
      <c r="T1" s="29" t="s">
        <v>51</v>
      </c>
      <c r="U1" s="29" t="s">
        <v>56</v>
      </c>
      <c r="V1" s="29" t="s">
        <v>59</v>
      </c>
      <c r="W1" s="29" t="s">
        <v>60</v>
      </c>
      <c r="X1" s="29" t="s">
        <v>64</v>
      </c>
      <c r="Y1" s="29" t="s">
        <v>65</v>
      </c>
      <c r="Z1" s="29" t="s">
        <v>66</v>
      </c>
      <c r="AA1" s="29" t="s">
        <v>74</v>
      </c>
      <c r="AB1" s="29" t="s">
        <v>75</v>
      </c>
      <c r="AC1" s="29" t="s">
        <v>77</v>
      </c>
      <c r="AD1" s="29" t="s">
        <v>79</v>
      </c>
      <c r="AE1" s="29" t="s">
        <v>81</v>
      </c>
      <c r="AF1" s="29" t="s">
        <v>82</v>
      </c>
      <c r="AG1" s="29" t="s">
        <v>83</v>
      </c>
      <c r="AH1" s="29" t="s">
        <v>185</v>
      </c>
      <c r="AI1" s="29" t="s">
        <v>87</v>
      </c>
      <c r="AJ1" s="29" t="s">
        <v>91</v>
      </c>
      <c r="AK1" s="29" t="s">
        <v>91</v>
      </c>
      <c r="AL1" s="29" t="s">
        <v>96</v>
      </c>
      <c r="AM1" s="29" t="s">
        <v>97</v>
      </c>
      <c r="AN1" s="29" t="s">
        <v>101</v>
      </c>
      <c r="AO1" s="29" t="s">
        <v>106</v>
      </c>
      <c r="AP1" s="29" t="s">
        <v>183</v>
      </c>
      <c r="AQ1" s="29" t="s">
        <v>114</v>
      </c>
      <c r="AR1" s="29" t="s">
        <v>117</v>
      </c>
      <c r="AS1" s="29" t="s">
        <v>119</v>
      </c>
      <c r="AT1" s="29" t="s">
        <v>120</v>
      </c>
      <c r="AU1" s="29" t="s">
        <v>124</v>
      </c>
      <c r="AV1" s="29" t="s">
        <v>126</v>
      </c>
      <c r="AW1" s="29" t="s">
        <v>128</v>
      </c>
      <c r="AX1" s="29" t="s">
        <v>130</v>
      </c>
      <c r="AY1" s="29" t="s">
        <v>130</v>
      </c>
      <c r="AZ1" s="29" t="s">
        <v>139</v>
      </c>
      <c r="BA1" s="29" t="s">
        <v>141</v>
      </c>
      <c r="BB1" s="29" t="s">
        <v>142</v>
      </c>
      <c r="BC1" s="29" t="s">
        <v>146</v>
      </c>
      <c r="BD1" s="29" t="s">
        <v>146</v>
      </c>
      <c r="BE1" s="29" t="s">
        <v>148</v>
      </c>
      <c r="BF1" s="29" t="s">
        <v>151</v>
      </c>
      <c r="BG1" s="29" t="s">
        <v>155</v>
      </c>
      <c r="BH1" s="29" t="s">
        <v>158</v>
      </c>
      <c r="BI1" s="29" t="s">
        <v>158</v>
      </c>
      <c r="BJ1" s="29" t="s">
        <v>159</v>
      </c>
      <c r="BK1" s="29" t="s">
        <v>160</v>
      </c>
      <c r="BL1" s="29" t="s">
        <v>161</v>
      </c>
      <c r="BM1" s="29" t="s">
        <v>163</v>
      </c>
      <c r="BN1" s="29" t="s">
        <v>164</v>
      </c>
    </row>
    <row r="2" spans="1:68" ht="12.75" thickTop="1">
      <c r="A2" s="30"/>
      <c r="F2" s="32"/>
      <c r="G2" s="32"/>
      <c r="R2" s="32"/>
      <c r="W2" s="32"/>
      <c r="X2" s="32"/>
      <c r="Z2" s="32"/>
      <c r="AA2" s="32"/>
      <c r="AB2" s="32"/>
      <c r="AD2" s="32"/>
      <c r="AE2" s="32"/>
      <c r="AH2" s="32"/>
      <c r="AK2" s="32"/>
      <c r="AM2" s="32"/>
      <c r="AR2" s="31"/>
      <c r="AT2" s="31"/>
      <c r="AU2" s="31"/>
      <c r="AV2" s="31"/>
      <c r="AX2" s="31"/>
      <c r="BB2" s="31"/>
      <c r="BC2" s="31"/>
      <c r="BF2" s="31"/>
      <c r="BG2" s="31"/>
      <c r="BH2" s="31"/>
      <c r="BL2" s="31"/>
      <c r="BM2" s="31"/>
      <c r="BN2" s="31"/>
    </row>
    <row r="3" spans="1:68">
      <c r="A3" s="33" t="s">
        <v>309</v>
      </c>
      <c r="B3" s="34">
        <v>29281</v>
      </c>
      <c r="C3" s="34">
        <v>32843</v>
      </c>
      <c r="D3" s="34">
        <v>34700</v>
      </c>
      <c r="E3" s="35">
        <v>37196</v>
      </c>
      <c r="F3" s="35">
        <v>39692</v>
      </c>
      <c r="G3" s="35">
        <v>39692</v>
      </c>
      <c r="H3" s="34">
        <v>34639</v>
      </c>
      <c r="I3" s="34">
        <v>32905</v>
      </c>
      <c r="J3" s="34">
        <v>34669</v>
      </c>
      <c r="K3" s="34">
        <v>35065</v>
      </c>
      <c r="L3" s="34">
        <v>29891</v>
      </c>
      <c r="M3" s="34">
        <v>30133</v>
      </c>
      <c r="N3" s="34">
        <v>35947</v>
      </c>
      <c r="O3" s="34" t="s">
        <v>307</v>
      </c>
      <c r="P3" s="34">
        <v>35855</v>
      </c>
      <c r="Q3" s="35">
        <v>35217</v>
      </c>
      <c r="R3" s="35">
        <v>39692</v>
      </c>
      <c r="S3" s="34">
        <v>37712</v>
      </c>
      <c r="T3" s="35">
        <v>36008</v>
      </c>
      <c r="U3" s="34">
        <v>33909</v>
      </c>
      <c r="V3" s="34">
        <v>33482</v>
      </c>
      <c r="W3" s="35">
        <v>39692</v>
      </c>
      <c r="X3" s="35">
        <v>39692</v>
      </c>
      <c r="Y3" s="35">
        <v>29952</v>
      </c>
      <c r="Z3" s="35">
        <v>39692</v>
      </c>
      <c r="AA3" s="35">
        <v>39692</v>
      </c>
      <c r="AB3" s="35">
        <v>39692</v>
      </c>
      <c r="AC3" s="34">
        <v>35735</v>
      </c>
      <c r="AD3" s="35">
        <v>39692</v>
      </c>
      <c r="AE3" s="35">
        <v>39692</v>
      </c>
      <c r="AF3" s="34">
        <v>35400</v>
      </c>
      <c r="AG3" s="34">
        <v>35735</v>
      </c>
      <c r="AH3" s="35">
        <v>39692</v>
      </c>
      <c r="AI3" s="34">
        <v>35643</v>
      </c>
      <c r="AJ3" s="34">
        <v>34790</v>
      </c>
      <c r="AK3" s="35">
        <v>39692</v>
      </c>
      <c r="AL3" s="34">
        <v>35034</v>
      </c>
      <c r="AM3" s="35">
        <v>39692</v>
      </c>
      <c r="AN3" s="34">
        <v>35612</v>
      </c>
      <c r="AO3" s="34">
        <v>34669</v>
      </c>
      <c r="AP3" s="35">
        <v>39692</v>
      </c>
      <c r="AQ3" s="35">
        <v>39692</v>
      </c>
      <c r="AR3" s="35">
        <v>36739</v>
      </c>
      <c r="AS3" s="35">
        <v>40026</v>
      </c>
      <c r="AT3" s="35">
        <v>33512</v>
      </c>
      <c r="AU3" s="34">
        <v>34820</v>
      </c>
      <c r="AV3" s="34">
        <v>35612</v>
      </c>
      <c r="AW3" s="35">
        <v>39692</v>
      </c>
      <c r="AX3" s="34">
        <v>36008</v>
      </c>
      <c r="AY3" s="35">
        <v>39692</v>
      </c>
      <c r="AZ3" s="35">
        <v>39692</v>
      </c>
      <c r="BA3" s="35">
        <v>39692</v>
      </c>
      <c r="BB3" s="36">
        <v>1989</v>
      </c>
      <c r="BC3" s="35">
        <v>33482</v>
      </c>
      <c r="BD3" s="35">
        <v>39692</v>
      </c>
      <c r="BE3" s="35">
        <v>39692</v>
      </c>
      <c r="BF3" s="34">
        <v>35612</v>
      </c>
      <c r="BG3" s="34">
        <v>36831</v>
      </c>
      <c r="BH3" s="35">
        <v>36008</v>
      </c>
      <c r="BI3" s="35">
        <v>39692</v>
      </c>
      <c r="BJ3" s="35">
        <v>39326</v>
      </c>
      <c r="BK3" s="35">
        <v>39417</v>
      </c>
      <c r="BL3" s="34">
        <v>37258</v>
      </c>
      <c r="BM3" s="34">
        <v>34335</v>
      </c>
      <c r="BN3" s="34">
        <v>35735</v>
      </c>
    </row>
    <row r="4" spans="1:68">
      <c r="A4" s="33" t="s">
        <v>308</v>
      </c>
      <c r="B4" s="34">
        <f>+B39</f>
        <v>29342</v>
      </c>
      <c r="C4" s="34">
        <v>32843</v>
      </c>
      <c r="D4" s="34">
        <v>34700</v>
      </c>
      <c r="E4" s="34">
        <v>37226</v>
      </c>
      <c r="F4" s="35">
        <f>+F32</f>
        <v>39783</v>
      </c>
      <c r="G4" s="35">
        <f>+G32</f>
        <v>39722</v>
      </c>
      <c r="H4" s="34">
        <v>34639</v>
      </c>
      <c r="I4" s="34">
        <v>32905</v>
      </c>
      <c r="J4" s="34">
        <v>34669</v>
      </c>
      <c r="K4" s="34">
        <v>35217</v>
      </c>
      <c r="L4" s="34">
        <v>30376</v>
      </c>
      <c r="M4" s="34">
        <v>30133</v>
      </c>
      <c r="N4" s="34">
        <v>35947</v>
      </c>
      <c r="O4" s="34" t="s">
        <v>307</v>
      </c>
      <c r="P4" s="34">
        <v>35855</v>
      </c>
      <c r="Q4" s="35">
        <v>35217</v>
      </c>
      <c r="R4" s="35">
        <f>+R32</f>
        <v>39845</v>
      </c>
      <c r="S4" s="34">
        <v>37712</v>
      </c>
      <c r="T4" s="34">
        <v>36130</v>
      </c>
      <c r="U4" s="34">
        <v>33909</v>
      </c>
      <c r="V4" s="34">
        <v>34001</v>
      </c>
      <c r="W4" s="35"/>
      <c r="X4" s="35">
        <v>40087</v>
      </c>
      <c r="Y4" s="35">
        <v>29952</v>
      </c>
      <c r="Z4" s="35">
        <v>39934</v>
      </c>
      <c r="AA4" s="35"/>
      <c r="AB4" s="35">
        <v>39722</v>
      </c>
      <c r="AC4" s="34">
        <v>35765</v>
      </c>
      <c r="AD4" s="35">
        <v>39814</v>
      </c>
      <c r="AE4" s="35"/>
      <c r="AF4" s="90">
        <v>35462</v>
      </c>
      <c r="AG4" s="34">
        <v>35735</v>
      </c>
      <c r="AH4" s="35">
        <v>40422</v>
      </c>
      <c r="AI4" s="90">
        <v>35735</v>
      </c>
      <c r="AJ4" s="34">
        <v>34790</v>
      </c>
      <c r="AK4" s="35">
        <f>+AK32</f>
        <v>39783</v>
      </c>
      <c r="AL4" s="34">
        <v>35034</v>
      </c>
      <c r="AM4" s="35">
        <v>39692</v>
      </c>
      <c r="AN4" s="34">
        <v>35855</v>
      </c>
      <c r="AO4" s="34">
        <v>34700</v>
      </c>
      <c r="AP4" s="35">
        <v>40118</v>
      </c>
      <c r="AQ4" s="35">
        <v>39722</v>
      </c>
      <c r="AR4" s="34">
        <v>36892</v>
      </c>
      <c r="AS4" s="35">
        <v>40817</v>
      </c>
      <c r="AT4" s="34">
        <v>33512</v>
      </c>
      <c r="AU4" s="92">
        <v>34881</v>
      </c>
      <c r="AV4" s="34">
        <v>35855</v>
      </c>
      <c r="AW4" s="35"/>
      <c r="AX4" s="34">
        <v>36161</v>
      </c>
      <c r="AY4" s="34"/>
      <c r="AZ4" s="35"/>
      <c r="BA4" s="35">
        <v>40634</v>
      </c>
      <c r="BB4" s="37">
        <v>1989</v>
      </c>
      <c r="BC4" s="34">
        <v>33848</v>
      </c>
      <c r="BD4" s="35"/>
      <c r="BE4" s="35"/>
      <c r="BF4" s="34">
        <v>35704</v>
      </c>
      <c r="BG4" s="34">
        <v>36861</v>
      </c>
      <c r="BH4" s="35">
        <v>36130</v>
      </c>
      <c r="BI4" s="35">
        <v>39934</v>
      </c>
      <c r="BJ4" s="35">
        <v>39753</v>
      </c>
      <c r="BK4" s="35">
        <v>39722</v>
      </c>
      <c r="BL4" s="92">
        <v>37347</v>
      </c>
      <c r="BM4" s="34">
        <v>34335</v>
      </c>
      <c r="BN4" s="34">
        <v>36069</v>
      </c>
    </row>
    <row r="5" spans="1:68">
      <c r="A5" s="30" t="s">
        <v>306</v>
      </c>
      <c r="B5" s="36" t="s">
        <v>196</v>
      </c>
      <c r="C5" s="36" t="s">
        <v>196</v>
      </c>
      <c r="D5" s="36" t="s">
        <v>195</v>
      </c>
      <c r="E5" s="36" t="s">
        <v>196</v>
      </c>
      <c r="F5" s="36" t="s">
        <v>195</v>
      </c>
      <c r="G5" s="36" t="s">
        <v>195</v>
      </c>
      <c r="H5" s="36" t="s">
        <v>195</v>
      </c>
      <c r="I5" s="36" t="s">
        <v>196</v>
      </c>
      <c r="J5" s="36" t="s">
        <v>196</v>
      </c>
      <c r="K5" s="36" t="s">
        <v>196</v>
      </c>
      <c r="L5" s="36" t="s">
        <v>196</v>
      </c>
      <c r="M5" s="36" t="s">
        <v>195</v>
      </c>
      <c r="N5" s="36" t="s">
        <v>195</v>
      </c>
      <c r="O5" s="36" t="s">
        <v>195</v>
      </c>
      <c r="P5" s="36" t="s">
        <v>195</v>
      </c>
      <c r="Q5" s="36" t="s">
        <v>195</v>
      </c>
      <c r="R5" s="36" t="s">
        <v>195</v>
      </c>
      <c r="S5" s="36" t="s">
        <v>196</v>
      </c>
      <c r="T5" s="36" t="s">
        <v>196</v>
      </c>
      <c r="U5" s="36" t="s">
        <v>195</v>
      </c>
      <c r="V5" s="36" t="s">
        <v>196</v>
      </c>
      <c r="W5" s="36" t="s">
        <v>195</v>
      </c>
      <c r="X5" s="36" t="s">
        <v>195</v>
      </c>
      <c r="Y5" s="36" t="s">
        <v>196</v>
      </c>
      <c r="Z5" s="36" t="s">
        <v>195</v>
      </c>
      <c r="AA5" s="36" t="s">
        <v>195</v>
      </c>
      <c r="AB5" s="36" t="s">
        <v>196</v>
      </c>
      <c r="AC5" s="36" t="s">
        <v>196</v>
      </c>
      <c r="AD5" s="36" t="s">
        <v>195</v>
      </c>
      <c r="AE5" s="36" t="s">
        <v>195</v>
      </c>
      <c r="AF5" s="36" t="s">
        <v>195</v>
      </c>
      <c r="AG5" s="36" t="s">
        <v>195</v>
      </c>
      <c r="AH5" s="36" t="s">
        <v>195</v>
      </c>
      <c r="AI5" s="36" t="s">
        <v>196</v>
      </c>
      <c r="AJ5" s="36" t="s">
        <v>195</v>
      </c>
      <c r="AK5" s="36" t="s">
        <v>195</v>
      </c>
      <c r="AL5" s="36" t="s">
        <v>195</v>
      </c>
      <c r="AM5" s="36" t="s">
        <v>195</v>
      </c>
      <c r="AN5" s="36" t="s">
        <v>196</v>
      </c>
      <c r="AO5" s="36" t="s">
        <v>196</v>
      </c>
      <c r="AP5" s="36" t="s">
        <v>195</v>
      </c>
      <c r="AQ5" s="36" t="s">
        <v>195</v>
      </c>
      <c r="AR5" s="36" t="s">
        <v>195</v>
      </c>
      <c r="AS5" s="36" t="s">
        <v>195</v>
      </c>
      <c r="AT5" s="36" t="s">
        <v>195</v>
      </c>
      <c r="AU5" s="36" t="s">
        <v>195</v>
      </c>
      <c r="AV5" s="36" t="s">
        <v>196</v>
      </c>
      <c r="AW5" s="31" t="s">
        <v>195</v>
      </c>
      <c r="AX5" s="31" t="s">
        <v>196</v>
      </c>
      <c r="AY5" s="31" t="s">
        <v>195</v>
      </c>
      <c r="AZ5" s="31" t="s">
        <v>195</v>
      </c>
      <c r="BA5" s="31" t="s">
        <v>195</v>
      </c>
      <c r="BB5" s="31" t="s">
        <v>195</v>
      </c>
      <c r="BC5" s="31" t="s">
        <v>196</v>
      </c>
      <c r="BD5" s="31" t="s">
        <v>195</v>
      </c>
      <c r="BE5" s="31" t="s">
        <v>195</v>
      </c>
      <c r="BF5" s="31" t="s">
        <v>196</v>
      </c>
      <c r="BG5" s="31" t="s">
        <v>196</v>
      </c>
      <c r="BH5" s="31" t="s">
        <v>196</v>
      </c>
      <c r="BI5" s="31" t="s">
        <v>196</v>
      </c>
      <c r="BJ5" s="31" t="s">
        <v>195</v>
      </c>
      <c r="BK5" s="31" t="s">
        <v>195</v>
      </c>
      <c r="BL5" s="31" t="s">
        <v>196</v>
      </c>
      <c r="BM5" s="31" t="s">
        <v>196</v>
      </c>
      <c r="BN5" s="31" t="s">
        <v>195</v>
      </c>
      <c r="BP5" s="91"/>
    </row>
    <row r="6" spans="1:68">
      <c r="A6" s="38" t="s">
        <v>305</v>
      </c>
      <c r="B6" s="36">
        <v>1981</v>
      </c>
      <c r="C6" s="36">
        <v>1988</v>
      </c>
      <c r="D6" s="36"/>
      <c r="E6" s="36">
        <v>2002</v>
      </c>
      <c r="F6" s="36"/>
      <c r="G6" s="36"/>
      <c r="H6" s="36"/>
      <c r="I6" s="36">
        <v>1989</v>
      </c>
      <c r="J6" s="36">
        <v>1993</v>
      </c>
      <c r="K6" s="36">
        <v>1996</v>
      </c>
      <c r="L6" s="36">
        <v>1982</v>
      </c>
      <c r="M6" s="36"/>
      <c r="N6" s="36">
        <v>1997</v>
      </c>
      <c r="O6" s="36"/>
      <c r="P6" s="36"/>
      <c r="Q6" s="36">
        <v>1997</v>
      </c>
      <c r="R6" s="36"/>
      <c r="S6" s="36">
        <v>2003</v>
      </c>
      <c r="T6" s="36">
        <v>1999</v>
      </c>
      <c r="U6" s="36"/>
      <c r="V6" s="36">
        <v>1992</v>
      </c>
      <c r="W6" s="36"/>
      <c r="X6" s="36"/>
      <c r="Y6" s="36">
        <v>1983</v>
      </c>
      <c r="Z6" s="36"/>
      <c r="AA6" s="36"/>
      <c r="AB6" s="36">
        <v>2008</v>
      </c>
      <c r="AC6" s="36">
        <v>1997</v>
      </c>
      <c r="AD6" s="36"/>
      <c r="AE6" s="36"/>
      <c r="AF6" s="36"/>
      <c r="AG6" s="36"/>
      <c r="AH6" s="36"/>
      <c r="AI6" s="36">
        <v>1997</v>
      </c>
      <c r="AJ6" s="36"/>
      <c r="AK6" s="36"/>
      <c r="AL6" s="36"/>
      <c r="AM6" s="36"/>
      <c r="AN6" s="36">
        <v>1997</v>
      </c>
      <c r="AO6" s="36">
        <v>1994</v>
      </c>
      <c r="AP6" s="36"/>
      <c r="AQ6" s="36"/>
      <c r="AR6" s="36"/>
      <c r="AS6" s="36"/>
      <c r="AT6" s="36"/>
      <c r="AU6" s="36"/>
      <c r="AV6" s="36">
        <v>1997</v>
      </c>
      <c r="AX6" s="31">
        <v>1998</v>
      </c>
      <c r="BB6" s="31"/>
      <c r="BC6" s="31">
        <v>1992</v>
      </c>
      <c r="BF6" s="31">
        <v>1997</v>
      </c>
      <c r="BG6" s="31">
        <v>2001</v>
      </c>
      <c r="BH6" s="31">
        <v>1998</v>
      </c>
      <c r="BI6" s="32">
        <v>2009</v>
      </c>
      <c r="BL6" s="31">
        <v>2002</v>
      </c>
      <c r="BM6" s="31">
        <v>1994</v>
      </c>
      <c r="BN6" s="31"/>
    </row>
    <row r="7" spans="1:68">
      <c r="A7" s="30" t="s">
        <v>304</v>
      </c>
      <c r="B7" s="36" t="s">
        <v>195</v>
      </c>
      <c r="C7" s="36" t="s">
        <v>195</v>
      </c>
      <c r="D7" s="36" t="s">
        <v>195</v>
      </c>
      <c r="E7" s="36" t="s">
        <v>196</v>
      </c>
      <c r="F7" s="36"/>
      <c r="G7" s="36"/>
      <c r="H7" s="36" t="s">
        <v>195</v>
      </c>
      <c r="I7" s="36" t="s">
        <v>195</v>
      </c>
      <c r="J7" s="36" t="s">
        <v>195</v>
      </c>
      <c r="K7" s="36" t="s">
        <v>195</v>
      </c>
      <c r="L7" s="36" t="s">
        <v>195</v>
      </c>
      <c r="M7" s="36" t="s">
        <v>195</v>
      </c>
      <c r="N7" s="36" t="s">
        <v>195</v>
      </c>
      <c r="O7" s="36" t="s">
        <v>195</v>
      </c>
      <c r="P7" s="36" t="s">
        <v>195</v>
      </c>
      <c r="Q7" s="36" t="s">
        <v>195</v>
      </c>
      <c r="R7" s="36"/>
      <c r="S7" s="36" t="s">
        <v>196</v>
      </c>
      <c r="T7" s="36" t="s">
        <v>196</v>
      </c>
      <c r="U7" s="36" t="s">
        <v>195</v>
      </c>
      <c r="V7" s="36" t="s">
        <v>195</v>
      </c>
      <c r="W7" s="36"/>
      <c r="X7" s="36"/>
      <c r="Y7" s="36" t="s">
        <v>195</v>
      </c>
      <c r="Z7" s="36"/>
      <c r="AA7" s="36"/>
      <c r="AB7" s="36"/>
      <c r="AC7" s="36" t="s">
        <v>195</v>
      </c>
      <c r="AD7" s="36"/>
      <c r="AE7" s="36"/>
      <c r="AF7" s="36" t="s">
        <v>195</v>
      </c>
      <c r="AG7" s="36" t="s">
        <v>195</v>
      </c>
      <c r="AH7" s="36"/>
      <c r="AI7" s="36" t="s">
        <v>195</v>
      </c>
      <c r="AJ7" s="36" t="s">
        <v>195</v>
      </c>
      <c r="AK7" s="36"/>
      <c r="AL7" s="36" t="s">
        <v>195</v>
      </c>
      <c r="AM7" s="36"/>
      <c r="AN7" s="36" t="s">
        <v>195</v>
      </c>
      <c r="AO7" s="36" t="s">
        <v>195</v>
      </c>
      <c r="AP7" s="36"/>
      <c r="AQ7" s="36"/>
      <c r="AR7" s="36" t="s">
        <v>195</v>
      </c>
      <c r="AS7" s="36"/>
      <c r="AT7" s="36" t="s">
        <v>195</v>
      </c>
      <c r="AU7" s="36" t="s">
        <v>195</v>
      </c>
      <c r="AV7" s="36" t="s">
        <v>195</v>
      </c>
      <c r="AX7" s="31" t="s">
        <v>196</v>
      </c>
      <c r="BB7" s="31" t="s">
        <v>196</v>
      </c>
      <c r="BC7" s="31" t="s">
        <v>195</v>
      </c>
      <c r="BF7" s="31" t="s">
        <v>195</v>
      </c>
      <c r="BG7" s="31" t="s">
        <v>195</v>
      </c>
      <c r="BH7" s="31" t="s">
        <v>195</v>
      </c>
      <c r="BL7" s="31" t="s">
        <v>195</v>
      </c>
      <c r="BM7" s="31" t="s">
        <v>195</v>
      </c>
      <c r="BN7" s="31" t="s">
        <v>195</v>
      </c>
    </row>
    <row r="8" spans="1:68">
      <c r="A8" s="38" t="s">
        <v>303</v>
      </c>
      <c r="B8" s="36"/>
      <c r="C8" s="36"/>
      <c r="D8" s="36"/>
      <c r="E8" s="36">
        <v>2002</v>
      </c>
      <c r="F8" s="36"/>
      <c r="G8" s="36"/>
      <c r="H8" s="36"/>
      <c r="I8" s="36"/>
      <c r="J8" s="36"/>
      <c r="K8" s="36"/>
      <c r="L8" s="36"/>
      <c r="M8" s="36"/>
      <c r="N8" s="36"/>
      <c r="O8" s="36"/>
      <c r="P8" s="36"/>
      <c r="Q8" s="36"/>
      <c r="R8" s="39"/>
      <c r="S8" s="36">
        <v>2003</v>
      </c>
      <c r="T8" s="36">
        <v>1999</v>
      </c>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X8" s="31">
        <v>1998</v>
      </c>
      <c r="BB8" s="31">
        <v>1990</v>
      </c>
      <c r="BC8" s="31"/>
      <c r="BF8" s="31"/>
      <c r="BG8" s="31"/>
      <c r="BH8" s="31"/>
      <c r="BL8" s="31"/>
      <c r="BM8" s="31"/>
      <c r="BN8" s="31"/>
    </row>
    <row r="9" spans="1:68" ht="13.5" customHeight="1">
      <c r="A9" s="30" t="s">
        <v>302</v>
      </c>
      <c r="B9" s="40" t="s">
        <v>301</v>
      </c>
      <c r="C9" s="40" t="s">
        <v>300</v>
      </c>
      <c r="D9" s="40" t="s">
        <v>299</v>
      </c>
      <c r="E9" s="40" t="s">
        <v>298</v>
      </c>
      <c r="F9" s="40" t="s">
        <v>232</v>
      </c>
      <c r="G9" s="40"/>
      <c r="H9" s="40" t="s">
        <v>297</v>
      </c>
      <c r="I9" s="40" t="s">
        <v>296</v>
      </c>
      <c r="J9" s="40" t="s">
        <v>295</v>
      </c>
      <c r="K9" s="40" t="s">
        <v>294</v>
      </c>
      <c r="L9" s="40" t="s">
        <v>397</v>
      </c>
      <c r="M9" s="40" t="s">
        <v>293</v>
      </c>
      <c r="N9" s="40" t="s">
        <v>398</v>
      </c>
      <c r="O9" s="40" t="s">
        <v>292</v>
      </c>
      <c r="P9" s="40" t="s">
        <v>291</v>
      </c>
      <c r="Q9" s="40" t="s">
        <v>290</v>
      </c>
      <c r="R9" s="40"/>
      <c r="S9" s="40" t="s">
        <v>289</v>
      </c>
      <c r="T9" s="40" t="s">
        <v>288</v>
      </c>
      <c r="U9" s="40" t="s">
        <v>287</v>
      </c>
      <c r="V9" s="40" t="s">
        <v>286</v>
      </c>
      <c r="W9" s="40"/>
      <c r="X9" s="40"/>
      <c r="Y9" s="40" t="s">
        <v>285</v>
      </c>
      <c r="Z9" s="40"/>
      <c r="AA9" s="40"/>
      <c r="AB9" s="40"/>
      <c r="AC9" s="40" t="s">
        <v>284</v>
      </c>
      <c r="AD9" s="40"/>
      <c r="AE9" s="40"/>
      <c r="AF9" s="40" t="s">
        <v>283</v>
      </c>
      <c r="AG9" s="40" t="s">
        <v>282</v>
      </c>
      <c r="AH9" s="40"/>
      <c r="AI9" s="40" t="s">
        <v>281</v>
      </c>
      <c r="AJ9" s="40" t="s">
        <v>280</v>
      </c>
      <c r="AK9" s="40"/>
      <c r="AL9" s="41" t="s">
        <v>279</v>
      </c>
      <c r="AM9" s="40"/>
      <c r="AN9" s="40" t="s">
        <v>278</v>
      </c>
      <c r="AO9" s="40" t="s">
        <v>394</v>
      </c>
      <c r="AP9" s="40"/>
      <c r="AQ9" s="40"/>
      <c r="AR9" s="40" t="s">
        <v>277</v>
      </c>
      <c r="AS9" s="40"/>
      <c r="AT9" s="40" t="s">
        <v>276</v>
      </c>
      <c r="AU9" s="40" t="s">
        <v>275</v>
      </c>
      <c r="AV9" s="40" t="s">
        <v>274</v>
      </c>
      <c r="AX9" s="40" t="s">
        <v>273</v>
      </c>
      <c r="BB9" s="40" t="s">
        <v>272</v>
      </c>
      <c r="BC9" s="40" t="s">
        <v>271</v>
      </c>
      <c r="BF9" s="40" t="s">
        <v>270</v>
      </c>
      <c r="BG9" s="40" t="s">
        <v>269</v>
      </c>
      <c r="BH9" s="40" t="s">
        <v>327</v>
      </c>
      <c r="BL9" s="40" t="s">
        <v>268</v>
      </c>
      <c r="BM9" s="40" t="s">
        <v>267</v>
      </c>
      <c r="BN9" s="40" t="s">
        <v>266</v>
      </c>
      <c r="BO9" s="21" t="s">
        <v>232</v>
      </c>
    </row>
    <row r="10" spans="1:68">
      <c r="A10" s="46" t="s">
        <v>265</v>
      </c>
      <c r="B10" s="36" t="s">
        <v>196</v>
      </c>
      <c r="C10" s="36" t="s">
        <v>195</v>
      </c>
      <c r="D10" s="36" t="s">
        <v>196</v>
      </c>
      <c r="E10" s="36" t="s">
        <v>195</v>
      </c>
      <c r="F10" s="36" t="s">
        <v>195</v>
      </c>
      <c r="G10" s="36" t="s">
        <v>196</v>
      </c>
      <c r="H10" s="36" t="s">
        <v>196</v>
      </c>
      <c r="I10" s="36" t="s">
        <v>196</v>
      </c>
      <c r="J10" s="36" t="s">
        <v>196</v>
      </c>
      <c r="K10" s="36" t="s">
        <v>195</v>
      </c>
      <c r="L10" s="36" t="s">
        <v>196</v>
      </c>
      <c r="M10" s="36" t="s">
        <v>196</v>
      </c>
      <c r="N10" s="36" t="s">
        <v>195</v>
      </c>
      <c r="O10" s="36" t="s">
        <v>195</v>
      </c>
      <c r="P10" s="36" t="s">
        <v>195</v>
      </c>
      <c r="Q10" s="36" t="s">
        <v>195</v>
      </c>
      <c r="R10" s="42" t="s">
        <v>195</v>
      </c>
      <c r="S10" s="36" t="s">
        <v>196</v>
      </c>
      <c r="T10" s="36" t="s">
        <v>196</v>
      </c>
      <c r="U10" s="36" t="s">
        <v>195</v>
      </c>
      <c r="V10" s="36" t="s">
        <v>196</v>
      </c>
      <c r="W10" s="42" t="s">
        <v>195</v>
      </c>
      <c r="X10" s="36" t="s">
        <v>195</v>
      </c>
      <c r="Y10" s="36"/>
      <c r="Z10" s="36" t="s">
        <v>196</v>
      </c>
      <c r="AA10" s="36" t="s">
        <v>196</v>
      </c>
      <c r="AB10" s="36" t="s">
        <v>196</v>
      </c>
      <c r="AC10" s="36" t="s">
        <v>195</v>
      </c>
      <c r="AD10" s="36" t="s">
        <v>196</v>
      </c>
      <c r="AE10" s="36" t="s">
        <v>195</v>
      </c>
      <c r="AF10" s="36" t="s">
        <v>195</v>
      </c>
      <c r="AG10" s="36" t="s">
        <v>195</v>
      </c>
      <c r="AH10" s="36" t="s">
        <v>195</v>
      </c>
      <c r="AI10" s="36" t="s">
        <v>196</v>
      </c>
      <c r="AJ10" s="36"/>
      <c r="AK10" s="36" t="s">
        <v>196</v>
      </c>
      <c r="AL10" s="36" t="s">
        <v>195</v>
      </c>
      <c r="AM10" s="36"/>
      <c r="AN10" s="36" t="s">
        <v>196</v>
      </c>
      <c r="AO10" s="36" t="s">
        <v>196</v>
      </c>
      <c r="AP10" s="36" t="s">
        <v>195</v>
      </c>
      <c r="AQ10" s="36" t="s">
        <v>195</v>
      </c>
      <c r="AR10" s="36" t="s">
        <v>196</v>
      </c>
      <c r="AS10" s="36" t="s">
        <v>195</v>
      </c>
      <c r="AT10" s="36" t="s">
        <v>195</v>
      </c>
      <c r="AU10" s="36" t="s">
        <v>196</v>
      </c>
      <c r="AV10" s="36" t="s">
        <v>196</v>
      </c>
      <c r="AW10" s="36" t="s">
        <v>195</v>
      </c>
      <c r="AX10" s="36" t="s">
        <v>195</v>
      </c>
      <c r="AY10" s="36" t="s">
        <v>196</v>
      </c>
      <c r="AZ10" s="36" t="s">
        <v>196</v>
      </c>
      <c r="BA10" s="36" t="s">
        <v>196</v>
      </c>
      <c r="BB10" s="36" t="s">
        <v>195</v>
      </c>
      <c r="BC10" s="36" t="s">
        <v>196</v>
      </c>
      <c r="BD10" s="36" t="s">
        <v>195</v>
      </c>
      <c r="BE10" s="36" t="s">
        <v>195</v>
      </c>
      <c r="BF10" s="36" t="s">
        <v>196</v>
      </c>
      <c r="BG10" s="36" t="s">
        <v>196</v>
      </c>
      <c r="BH10" s="36"/>
      <c r="BI10" s="36" t="s">
        <v>196</v>
      </c>
      <c r="BJ10" s="36" t="s">
        <v>196</v>
      </c>
      <c r="BK10" s="36" t="s">
        <v>195</v>
      </c>
      <c r="BL10" s="36" t="s">
        <v>196</v>
      </c>
      <c r="BM10" s="36" t="s">
        <v>195</v>
      </c>
      <c r="BN10" s="36" t="s">
        <v>195</v>
      </c>
    </row>
    <row r="11" spans="1:68">
      <c r="A11" s="4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row>
    <row r="12" spans="1:68" ht="12.75" thickBot="1">
      <c r="A12" s="28" t="s">
        <v>264</v>
      </c>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row>
    <row r="13" spans="1:68" ht="12.75" thickTop="1">
      <c r="A13" s="46" t="s">
        <v>319</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row>
    <row r="14" spans="1:68">
      <c r="A14" s="38" t="s">
        <v>320</v>
      </c>
      <c r="B14" s="36">
        <v>1</v>
      </c>
      <c r="C14" s="36">
        <v>1</v>
      </c>
      <c r="D14" s="36">
        <v>1</v>
      </c>
      <c r="E14" s="36">
        <v>1</v>
      </c>
      <c r="F14" s="36">
        <v>3</v>
      </c>
      <c r="G14" s="36">
        <v>2</v>
      </c>
      <c r="H14" s="36">
        <v>2</v>
      </c>
      <c r="I14" s="36">
        <v>1</v>
      </c>
      <c r="J14" s="36">
        <v>1</v>
      </c>
      <c r="K14" s="36">
        <v>1</v>
      </c>
      <c r="L14" s="36">
        <v>2</v>
      </c>
      <c r="M14" s="36">
        <v>0</v>
      </c>
      <c r="N14" s="36">
        <v>0</v>
      </c>
      <c r="O14" s="36">
        <v>0</v>
      </c>
      <c r="P14" s="36">
        <v>3</v>
      </c>
      <c r="Q14" s="36">
        <v>3</v>
      </c>
      <c r="R14" s="36">
        <v>3</v>
      </c>
      <c r="S14" s="36">
        <v>2</v>
      </c>
      <c r="T14" s="36">
        <v>0</v>
      </c>
      <c r="U14" s="36"/>
      <c r="V14" s="36">
        <v>3</v>
      </c>
      <c r="W14" s="36">
        <v>0</v>
      </c>
      <c r="X14" s="36">
        <v>3</v>
      </c>
      <c r="Y14" s="36">
        <v>1</v>
      </c>
      <c r="Z14" s="36">
        <v>1</v>
      </c>
      <c r="AA14" s="36">
        <v>1</v>
      </c>
      <c r="AB14" s="36"/>
      <c r="AC14" s="36">
        <v>3</v>
      </c>
      <c r="AD14" s="36">
        <v>1</v>
      </c>
      <c r="AE14" s="36">
        <v>2</v>
      </c>
      <c r="AF14" s="36">
        <v>2</v>
      </c>
      <c r="AG14" s="36">
        <v>3</v>
      </c>
      <c r="AH14" s="36">
        <v>2</v>
      </c>
      <c r="AI14" s="36">
        <v>3</v>
      </c>
      <c r="AJ14" s="36">
        <v>3</v>
      </c>
      <c r="AK14" s="36">
        <v>3</v>
      </c>
      <c r="AL14" s="36">
        <v>1</v>
      </c>
      <c r="AM14" s="36"/>
      <c r="AN14" s="36">
        <v>3</v>
      </c>
      <c r="AO14" s="36">
        <v>0</v>
      </c>
      <c r="AP14" s="36">
        <v>2</v>
      </c>
      <c r="AQ14" s="36">
        <v>3</v>
      </c>
      <c r="AR14" s="36">
        <v>4</v>
      </c>
      <c r="AS14" s="36">
        <v>4</v>
      </c>
      <c r="AT14" s="36">
        <v>2</v>
      </c>
      <c r="AU14" s="36">
        <v>1</v>
      </c>
      <c r="AV14" s="36">
        <v>1</v>
      </c>
      <c r="AW14" s="36">
        <v>1</v>
      </c>
      <c r="AX14" s="36">
        <v>1</v>
      </c>
      <c r="AY14" s="36">
        <v>2</v>
      </c>
      <c r="AZ14" s="36">
        <v>3</v>
      </c>
      <c r="BA14" s="36">
        <v>2</v>
      </c>
      <c r="BB14" s="36">
        <v>2</v>
      </c>
      <c r="BC14" s="36">
        <v>2</v>
      </c>
      <c r="BD14" s="36">
        <v>1</v>
      </c>
      <c r="BE14" s="36">
        <v>1</v>
      </c>
      <c r="BF14" s="36">
        <v>3</v>
      </c>
      <c r="BG14" s="36">
        <v>2</v>
      </c>
      <c r="BH14" s="36">
        <v>3</v>
      </c>
      <c r="BI14" s="36">
        <v>2</v>
      </c>
      <c r="BJ14" s="36">
        <v>4</v>
      </c>
      <c r="BK14" s="36">
        <v>1</v>
      </c>
      <c r="BL14" s="36">
        <v>2</v>
      </c>
      <c r="BM14" s="36">
        <v>3</v>
      </c>
      <c r="BN14" s="36">
        <v>1</v>
      </c>
    </row>
    <row r="15" spans="1:68">
      <c r="A15" s="47" t="s">
        <v>263</v>
      </c>
      <c r="B15" s="36" t="s">
        <v>196</v>
      </c>
      <c r="C15" s="36" t="s">
        <v>196</v>
      </c>
      <c r="D15" s="36" t="s">
        <v>196</v>
      </c>
      <c r="E15" s="36" t="s">
        <v>196</v>
      </c>
      <c r="F15" s="36" t="s">
        <v>196</v>
      </c>
      <c r="G15" s="36" t="s">
        <v>196</v>
      </c>
      <c r="H15" s="36" t="s">
        <v>195</v>
      </c>
      <c r="I15" s="36" t="s">
        <v>195</v>
      </c>
      <c r="J15" s="36" t="s">
        <v>195</v>
      </c>
      <c r="K15" s="36" t="s">
        <v>196</v>
      </c>
      <c r="L15" s="36" t="s">
        <v>195</v>
      </c>
      <c r="M15" s="36" t="s">
        <v>195</v>
      </c>
      <c r="N15" s="36" t="s">
        <v>196</v>
      </c>
      <c r="O15" s="36" t="s">
        <v>195</v>
      </c>
      <c r="P15" s="36" t="s">
        <v>196</v>
      </c>
      <c r="Q15" s="36" t="s">
        <v>196</v>
      </c>
      <c r="R15" s="36" t="s">
        <v>196</v>
      </c>
      <c r="S15" s="36" t="s">
        <v>195</v>
      </c>
      <c r="T15" s="36" t="s">
        <v>196</v>
      </c>
      <c r="U15" s="36" t="s">
        <v>195</v>
      </c>
      <c r="V15" s="36" t="s">
        <v>196</v>
      </c>
      <c r="W15" s="36" t="s">
        <v>196</v>
      </c>
      <c r="X15" s="36" t="s">
        <v>196</v>
      </c>
      <c r="Y15" s="36" t="s">
        <v>195</v>
      </c>
      <c r="Z15" s="36" t="s">
        <v>196</v>
      </c>
      <c r="AA15" s="36" t="s">
        <v>196</v>
      </c>
      <c r="AB15" s="36" t="s">
        <v>196</v>
      </c>
      <c r="AC15" s="36" t="s">
        <v>195</v>
      </c>
      <c r="AD15" s="36" t="s">
        <v>196</v>
      </c>
      <c r="AE15" s="36" t="s">
        <v>196</v>
      </c>
      <c r="AF15" s="36" t="s">
        <v>195</v>
      </c>
      <c r="AG15" s="36" t="s">
        <v>196</v>
      </c>
      <c r="AH15" s="36" t="s">
        <v>196</v>
      </c>
      <c r="AI15" s="36" t="s">
        <v>196</v>
      </c>
      <c r="AJ15" s="36" t="s">
        <v>195</v>
      </c>
      <c r="AK15" s="36" t="s">
        <v>196</v>
      </c>
      <c r="AL15" s="36" t="s">
        <v>195</v>
      </c>
      <c r="AM15" s="36" t="s">
        <v>196</v>
      </c>
      <c r="AN15" s="36" t="s">
        <v>195</v>
      </c>
      <c r="AO15" s="36" t="s">
        <v>196</v>
      </c>
      <c r="AP15" s="36" t="s">
        <v>196</v>
      </c>
      <c r="AQ15" s="36" t="s">
        <v>196</v>
      </c>
      <c r="AR15" s="36" t="s">
        <v>195</v>
      </c>
      <c r="AS15" s="36" t="s">
        <v>196</v>
      </c>
      <c r="AT15" s="36" t="s">
        <v>196</v>
      </c>
      <c r="AU15" s="36" t="s">
        <v>195</v>
      </c>
      <c r="AV15" s="36" t="s">
        <v>196</v>
      </c>
      <c r="AW15" s="36" t="s">
        <v>196</v>
      </c>
      <c r="AX15" s="36" t="s">
        <v>195</v>
      </c>
      <c r="AY15" s="36" t="s">
        <v>196</v>
      </c>
      <c r="AZ15" s="36" t="s">
        <v>196</v>
      </c>
      <c r="BA15" s="36" t="s">
        <v>196</v>
      </c>
      <c r="BB15" s="36" t="s">
        <v>196</v>
      </c>
      <c r="BC15" s="36" t="s">
        <v>195</v>
      </c>
      <c r="BD15" s="36" t="s">
        <v>196</v>
      </c>
      <c r="BE15" s="36" t="s">
        <v>196</v>
      </c>
      <c r="BF15" s="36" t="s">
        <v>195</v>
      </c>
      <c r="BG15" s="36" t="s">
        <v>196</v>
      </c>
      <c r="BH15" s="36" t="s">
        <v>196</v>
      </c>
      <c r="BI15" s="36" t="s">
        <v>196</v>
      </c>
      <c r="BJ15" s="36" t="s">
        <v>196</v>
      </c>
      <c r="BK15" s="36" t="s">
        <v>196</v>
      </c>
      <c r="BL15" s="36" t="s">
        <v>196</v>
      </c>
      <c r="BM15" s="36" t="s">
        <v>196</v>
      </c>
      <c r="BN15" s="36" t="s">
        <v>195</v>
      </c>
    </row>
    <row r="16" spans="1:68">
      <c r="A16" s="38" t="s">
        <v>321</v>
      </c>
      <c r="B16" s="36">
        <v>1979</v>
      </c>
      <c r="C16" s="36">
        <v>1979</v>
      </c>
      <c r="D16" s="36">
        <v>1979</v>
      </c>
      <c r="E16" s="36">
        <v>1979</v>
      </c>
      <c r="F16" s="36"/>
      <c r="G16" s="36"/>
      <c r="H16" s="36"/>
      <c r="I16" s="36"/>
      <c r="J16" s="36"/>
      <c r="K16" s="36">
        <v>1996</v>
      </c>
      <c r="L16" s="36"/>
      <c r="M16" s="36"/>
      <c r="N16" s="36">
        <v>1988</v>
      </c>
      <c r="O16" s="36"/>
      <c r="P16" s="36">
        <v>1997</v>
      </c>
      <c r="Q16" s="36">
        <v>1994</v>
      </c>
      <c r="R16" s="36"/>
      <c r="S16" s="36"/>
      <c r="T16" s="36">
        <v>1998</v>
      </c>
      <c r="U16" s="36"/>
      <c r="V16" s="36">
        <v>1969</v>
      </c>
      <c r="W16" s="36"/>
      <c r="X16" s="36"/>
      <c r="Y16" s="36"/>
      <c r="Z16" s="36"/>
      <c r="AA16" s="36"/>
      <c r="AB16" s="36"/>
      <c r="AC16" s="36"/>
      <c r="AD16" s="36"/>
      <c r="AE16" s="36"/>
      <c r="AF16" s="36"/>
      <c r="AG16" s="36">
        <v>1971</v>
      </c>
      <c r="AH16" s="36"/>
      <c r="AI16" s="36">
        <v>1996</v>
      </c>
      <c r="AJ16" s="36"/>
      <c r="AK16" s="36"/>
      <c r="AL16" s="36"/>
      <c r="AM16" s="36"/>
      <c r="AN16" s="36"/>
      <c r="AO16" s="36">
        <v>1986</v>
      </c>
      <c r="AP16" s="36"/>
      <c r="AQ16" s="36"/>
      <c r="AR16" s="36"/>
      <c r="AS16" s="36"/>
      <c r="AT16" s="36">
        <v>1961</v>
      </c>
      <c r="AU16" s="36"/>
      <c r="AV16" s="36">
        <v>1963</v>
      </c>
      <c r="AW16" s="36"/>
      <c r="AX16" s="36"/>
      <c r="AY16" s="36"/>
      <c r="AZ16" s="36"/>
      <c r="BA16" s="36"/>
      <c r="BB16" s="36">
        <v>1987</v>
      </c>
      <c r="BC16" s="36"/>
      <c r="BD16" s="36"/>
      <c r="BE16" s="36"/>
      <c r="BF16" s="36"/>
      <c r="BG16" s="36">
        <v>1983</v>
      </c>
      <c r="BH16" s="36">
        <v>1998</v>
      </c>
      <c r="BI16" s="36"/>
      <c r="BJ16" s="36"/>
      <c r="BK16" s="36"/>
      <c r="BL16" s="36">
        <v>2002</v>
      </c>
      <c r="BM16" s="36">
        <v>1985</v>
      </c>
      <c r="BN16" s="36"/>
    </row>
    <row r="17" spans="1:66">
      <c r="A17" s="38" t="s">
        <v>262</v>
      </c>
      <c r="B17" s="48" t="s">
        <v>261</v>
      </c>
      <c r="C17" s="48" t="s">
        <v>261</v>
      </c>
      <c r="D17" s="48">
        <v>30000</v>
      </c>
      <c r="E17" s="48">
        <v>30000</v>
      </c>
      <c r="F17" s="49">
        <v>20000</v>
      </c>
      <c r="G17" s="49">
        <v>20000</v>
      </c>
      <c r="H17" s="48">
        <v>0</v>
      </c>
      <c r="I17" s="48">
        <v>0</v>
      </c>
      <c r="J17" s="48">
        <v>0</v>
      </c>
      <c r="K17" s="48">
        <v>5000</v>
      </c>
      <c r="L17" s="48">
        <v>0</v>
      </c>
      <c r="M17" s="48">
        <v>0</v>
      </c>
      <c r="N17" s="48">
        <v>10000000</v>
      </c>
      <c r="O17" s="48">
        <v>0</v>
      </c>
      <c r="P17" s="48">
        <v>50000</v>
      </c>
      <c r="Q17" s="48">
        <v>100000</v>
      </c>
      <c r="R17" s="49">
        <v>300000</v>
      </c>
      <c r="S17" s="48">
        <v>0</v>
      </c>
      <c r="T17" s="48">
        <v>7416</v>
      </c>
      <c r="U17" s="48">
        <v>0</v>
      </c>
      <c r="V17" s="48" t="s">
        <v>261</v>
      </c>
      <c r="W17" s="49">
        <v>70000</v>
      </c>
      <c r="X17" s="49">
        <v>20000</v>
      </c>
      <c r="Y17" s="48">
        <v>0</v>
      </c>
      <c r="Z17" s="49">
        <v>20000</v>
      </c>
      <c r="AA17" s="49">
        <v>6000000</v>
      </c>
      <c r="AB17" s="49" t="s">
        <v>260</v>
      </c>
      <c r="AC17" s="48">
        <v>0</v>
      </c>
      <c r="AD17" s="49">
        <v>20000</v>
      </c>
      <c r="AE17" s="49">
        <v>103291</v>
      </c>
      <c r="AF17" s="48">
        <v>0</v>
      </c>
      <c r="AG17" s="48" t="s">
        <v>261</v>
      </c>
      <c r="AH17" s="49">
        <v>700000</v>
      </c>
      <c r="AI17" s="48">
        <v>20000000</v>
      </c>
      <c r="AJ17" s="48">
        <v>0</v>
      </c>
      <c r="AK17" s="49">
        <v>20000</v>
      </c>
      <c r="AL17" s="48">
        <v>0</v>
      </c>
      <c r="AM17" s="49">
        <v>20000</v>
      </c>
      <c r="AN17" s="48">
        <v>0</v>
      </c>
      <c r="AO17" s="48" t="s">
        <v>261</v>
      </c>
      <c r="AP17" s="50">
        <v>0</v>
      </c>
      <c r="AQ17" s="49">
        <v>20000</v>
      </c>
      <c r="AR17" s="48">
        <v>0</v>
      </c>
      <c r="AS17" s="49"/>
      <c r="AT17" s="48" t="s">
        <v>261</v>
      </c>
      <c r="AU17" s="48">
        <v>0</v>
      </c>
      <c r="AV17" s="48">
        <v>10000</v>
      </c>
      <c r="AW17" s="49">
        <v>25000</v>
      </c>
      <c r="AX17" s="48">
        <v>0</v>
      </c>
      <c r="AY17" s="49">
        <v>400000</v>
      </c>
      <c r="AZ17" s="49">
        <v>22000</v>
      </c>
      <c r="BA17" s="49">
        <v>20000</v>
      </c>
      <c r="BB17" s="48">
        <v>100000</v>
      </c>
      <c r="BC17" s="48">
        <v>0</v>
      </c>
      <c r="BD17" s="49">
        <v>250000</v>
      </c>
      <c r="BE17" s="49">
        <v>30000</v>
      </c>
      <c r="BF17" s="48">
        <v>0</v>
      </c>
      <c r="BG17" s="48" t="s">
        <v>261</v>
      </c>
      <c r="BH17" s="48">
        <v>1200</v>
      </c>
      <c r="BI17" s="49">
        <v>50000</v>
      </c>
      <c r="BJ17" s="49">
        <v>35000</v>
      </c>
      <c r="BK17" s="49">
        <v>100000</v>
      </c>
      <c r="BL17" s="48">
        <v>100000</v>
      </c>
      <c r="BM17" s="48">
        <v>250000</v>
      </c>
      <c r="BN17" s="48">
        <v>0</v>
      </c>
    </row>
    <row r="18" spans="1:66">
      <c r="A18" s="38" t="s">
        <v>259</v>
      </c>
      <c r="B18" s="39"/>
      <c r="C18" s="39"/>
      <c r="D18" s="39">
        <v>4.04</v>
      </c>
      <c r="E18" s="39">
        <v>4.1900000000000004</v>
      </c>
      <c r="F18" s="51">
        <v>0.61032922084261121</v>
      </c>
      <c r="G18" s="51">
        <v>0.63420923049375533</v>
      </c>
      <c r="H18" s="39">
        <v>0</v>
      </c>
      <c r="I18" s="39">
        <v>0</v>
      </c>
      <c r="J18" s="39">
        <v>0</v>
      </c>
      <c r="K18" s="39">
        <v>2.37</v>
      </c>
      <c r="L18" s="39">
        <v>0</v>
      </c>
      <c r="M18" s="39">
        <v>0</v>
      </c>
      <c r="N18" s="39">
        <v>3.29</v>
      </c>
      <c r="O18" s="39">
        <v>0</v>
      </c>
      <c r="P18" s="39">
        <v>1.8</v>
      </c>
      <c r="Q18" s="39">
        <v>0.75</v>
      </c>
      <c r="R18" s="51">
        <v>0.96864234229121149</v>
      </c>
      <c r="S18" s="39">
        <v>0</v>
      </c>
      <c r="T18" s="39">
        <v>3.81</v>
      </c>
      <c r="U18" s="39">
        <v>0</v>
      </c>
      <c r="V18" s="39"/>
      <c r="W18" s="51">
        <v>2.2876215279609808</v>
      </c>
      <c r="X18" s="51">
        <v>0.67642141095214603</v>
      </c>
      <c r="Y18" s="39">
        <v>0</v>
      </c>
      <c r="Z18" s="51">
        <v>0.98859849756220342</v>
      </c>
      <c r="AA18" s="51">
        <v>2.3679783731213502</v>
      </c>
      <c r="AB18" s="51"/>
      <c r="AC18" s="39">
        <v>0</v>
      </c>
      <c r="AD18" s="51">
        <v>0.45922573013224027</v>
      </c>
      <c r="AE18" s="51">
        <v>3.9665131619638889</v>
      </c>
      <c r="AF18" s="39">
        <v>0</v>
      </c>
      <c r="AG18" s="39"/>
      <c r="AH18" s="51">
        <v>0.84351079869451606</v>
      </c>
      <c r="AI18" s="39">
        <v>2.1800000000000002</v>
      </c>
      <c r="AJ18" s="39">
        <v>0</v>
      </c>
      <c r="AK18" s="51">
        <v>3.0800125301908463</v>
      </c>
      <c r="AL18" s="39">
        <v>0</v>
      </c>
      <c r="AM18" s="51">
        <v>0.2562299483795889</v>
      </c>
      <c r="AN18" s="39">
        <v>0</v>
      </c>
      <c r="AO18" s="39"/>
      <c r="AP18" s="51">
        <v>0</v>
      </c>
      <c r="AQ18" s="51">
        <v>0.57614675801527793</v>
      </c>
      <c r="AR18" s="39">
        <v>0</v>
      </c>
      <c r="AS18" s="51">
        <v>0</v>
      </c>
      <c r="AT18" s="39"/>
      <c r="AU18" s="39">
        <v>0</v>
      </c>
      <c r="AV18" s="39">
        <v>3.22</v>
      </c>
      <c r="AW18" s="51">
        <v>1.5717262663197757</v>
      </c>
      <c r="AX18" s="39">
        <v>0</v>
      </c>
      <c r="AY18" s="51">
        <v>1.7096015454992191</v>
      </c>
      <c r="AZ18" s="51">
        <v>1.2843779537580542</v>
      </c>
      <c r="BA18" s="51">
        <v>0.85262023500802675</v>
      </c>
      <c r="BB18" s="39">
        <v>7.18</v>
      </c>
      <c r="BC18" s="39">
        <v>0</v>
      </c>
      <c r="BD18" s="51">
        <v>0.73160903104204777</v>
      </c>
      <c r="BE18" s="51">
        <v>0.43472127688249085</v>
      </c>
      <c r="BF18" s="39">
        <v>0</v>
      </c>
      <c r="BG18" s="39"/>
      <c r="BH18" s="39">
        <v>0.59</v>
      </c>
      <c r="BI18" s="51">
        <v>3.2265401377212855</v>
      </c>
      <c r="BJ18" s="51">
        <v>1.5999242228247956</v>
      </c>
      <c r="BK18" s="51">
        <v>2.2389661222837089</v>
      </c>
      <c r="BL18" s="39">
        <v>1.4</v>
      </c>
      <c r="BM18" s="39">
        <v>0.96</v>
      </c>
      <c r="BN18" s="39">
        <v>0</v>
      </c>
    </row>
    <row r="19" spans="1:6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ht="12.75" thickBot="1">
      <c r="A20" s="28" t="s">
        <v>258</v>
      </c>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ht="12.75" thickTop="1">
      <c r="A21" s="52" t="s">
        <v>257</v>
      </c>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66">
      <c r="A22" s="52" t="s">
        <v>256</v>
      </c>
      <c r="B22" s="36" t="s">
        <v>195</v>
      </c>
      <c r="C22" s="36" t="s">
        <v>196</v>
      </c>
      <c r="D22" s="36" t="s">
        <v>195</v>
      </c>
      <c r="E22" s="36" t="s">
        <v>196</v>
      </c>
      <c r="F22" s="36" t="s">
        <v>195</v>
      </c>
      <c r="G22" s="36" t="s">
        <v>195</v>
      </c>
      <c r="H22" s="36" t="s">
        <v>195</v>
      </c>
      <c r="I22" s="36" t="s">
        <v>196</v>
      </c>
      <c r="J22" s="36" t="s">
        <v>195</v>
      </c>
      <c r="K22" s="36" t="s">
        <v>195</v>
      </c>
      <c r="L22" s="36" t="s">
        <v>195</v>
      </c>
      <c r="M22" s="36" t="s">
        <v>195</v>
      </c>
      <c r="N22" s="36" t="s">
        <v>195</v>
      </c>
      <c r="O22" s="36" t="s">
        <v>195</v>
      </c>
      <c r="P22" s="36" t="s">
        <v>195</v>
      </c>
      <c r="Q22" s="36" t="s">
        <v>195</v>
      </c>
      <c r="R22" s="36" t="s">
        <v>195</v>
      </c>
      <c r="S22" s="36" t="s">
        <v>195</v>
      </c>
      <c r="T22" s="36" t="s">
        <v>196</v>
      </c>
      <c r="U22" s="36" t="s">
        <v>195</v>
      </c>
      <c r="V22" s="36" t="s">
        <v>195</v>
      </c>
      <c r="W22" s="36" t="s">
        <v>195</v>
      </c>
      <c r="X22" s="36" t="s">
        <v>195</v>
      </c>
      <c r="Y22" s="36" t="s">
        <v>195</v>
      </c>
      <c r="Z22" s="36" t="s">
        <v>195</v>
      </c>
      <c r="AA22" s="36" t="s">
        <v>195</v>
      </c>
      <c r="AB22" s="36" t="s">
        <v>195</v>
      </c>
      <c r="AC22" s="36" t="s">
        <v>195</v>
      </c>
      <c r="AD22" s="36" t="s">
        <v>195</v>
      </c>
      <c r="AE22" s="36" t="s">
        <v>195</v>
      </c>
      <c r="AF22" s="36" t="s">
        <v>195</v>
      </c>
      <c r="AG22" s="36" t="s">
        <v>195</v>
      </c>
      <c r="AH22" s="36" t="s">
        <v>195</v>
      </c>
      <c r="AI22" s="36" t="s">
        <v>195</v>
      </c>
      <c r="AJ22" s="36" t="s">
        <v>195</v>
      </c>
      <c r="AK22" s="36" t="s">
        <v>196</v>
      </c>
      <c r="AL22" s="36" t="s">
        <v>195</v>
      </c>
      <c r="AM22" s="36" t="s">
        <v>195</v>
      </c>
      <c r="AN22" s="36" t="s">
        <v>195</v>
      </c>
      <c r="AO22" s="36" t="s">
        <v>195</v>
      </c>
      <c r="AP22" s="36" t="s">
        <v>195</v>
      </c>
      <c r="AQ22" s="36" t="s">
        <v>195</v>
      </c>
      <c r="AR22" s="36" t="s">
        <v>195</v>
      </c>
      <c r="AS22" s="36" t="s">
        <v>195</v>
      </c>
      <c r="AT22" s="36" t="s">
        <v>195</v>
      </c>
      <c r="AU22" s="36" t="s">
        <v>195</v>
      </c>
      <c r="AV22" s="36" t="s">
        <v>195</v>
      </c>
      <c r="AW22" s="36" t="s">
        <v>195</v>
      </c>
      <c r="AX22" s="36" t="s">
        <v>195</v>
      </c>
      <c r="AY22" s="36" t="s">
        <v>195</v>
      </c>
      <c r="AZ22" s="36" t="s">
        <v>195</v>
      </c>
      <c r="BA22" s="36" t="s">
        <v>195</v>
      </c>
      <c r="BB22" s="36" t="s">
        <v>195</v>
      </c>
      <c r="BC22" s="36" t="s">
        <v>195</v>
      </c>
      <c r="BD22" s="36" t="s">
        <v>195</v>
      </c>
      <c r="BE22" s="36" t="s">
        <v>195</v>
      </c>
      <c r="BF22" s="36" t="s">
        <v>195</v>
      </c>
      <c r="BG22" s="36" t="s">
        <v>195</v>
      </c>
      <c r="BH22" s="36" t="s">
        <v>195</v>
      </c>
      <c r="BI22" s="36" t="s">
        <v>195</v>
      </c>
      <c r="BJ22" s="36" t="s">
        <v>195</v>
      </c>
      <c r="BK22" s="36" t="s">
        <v>195</v>
      </c>
      <c r="BL22" s="36" t="s">
        <v>196</v>
      </c>
      <c r="BM22" s="36" t="s">
        <v>195</v>
      </c>
      <c r="BN22" s="36" t="s">
        <v>195</v>
      </c>
    </row>
    <row r="23" spans="1:66">
      <c r="A23" s="38" t="s">
        <v>255</v>
      </c>
      <c r="B23" s="36"/>
      <c r="C23" s="36">
        <v>1989</v>
      </c>
      <c r="D23" s="53"/>
      <c r="E23" s="36">
        <v>2001</v>
      </c>
      <c r="F23" s="36"/>
      <c r="G23" s="36"/>
      <c r="H23" s="53"/>
      <c r="I23" s="36">
        <v>1990</v>
      </c>
      <c r="J23" s="53"/>
      <c r="K23" s="53"/>
      <c r="L23" s="53"/>
      <c r="M23" s="53"/>
      <c r="N23" s="53"/>
      <c r="O23" s="53"/>
      <c r="P23" s="53"/>
      <c r="Q23" s="53"/>
      <c r="R23" s="36"/>
      <c r="S23" s="53"/>
      <c r="T23" s="36">
        <v>1999</v>
      </c>
      <c r="U23" s="53"/>
      <c r="V23" s="53"/>
      <c r="W23" s="36"/>
      <c r="X23" s="36"/>
      <c r="Y23" s="53"/>
      <c r="Z23" s="36"/>
      <c r="AA23" s="36"/>
      <c r="AB23" s="36"/>
      <c r="AC23" s="53"/>
      <c r="AD23" s="36"/>
      <c r="AE23" s="36"/>
      <c r="AF23" s="53"/>
      <c r="AG23" s="53"/>
      <c r="AH23" s="36"/>
      <c r="AI23" s="53"/>
      <c r="AJ23" s="53"/>
      <c r="AK23" s="36">
        <v>2008</v>
      </c>
      <c r="AL23" s="53"/>
      <c r="AM23" s="36"/>
      <c r="AN23" s="53"/>
      <c r="AO23" s="53"/>
      <c r="AP23" s="36"/>
      <c r="AQ23" s="36"/>
      <c r="AR23" s="53"/>
      <c r="AS23" s="36"/>
      <c r="AT23" s="53"/>
      <c r="AU23" s="53"/>
      <c r="AV23" s="53"/>
      <c r="AW23" s="36"/>
      <c r="AX23" s="53"/>
      <c r="AY23" s="36"/>
      <c r="AZ23" s="36"/>
      <c r="BA23" s="36"/>
      <c r="BB23" s="53"/>
      <c r="BC23" s="53"/>
      <c r="BD23" s="36"/>
      <c r="BE23" s="36"/>
      <c r="BF23" s="53"/>
      <c r="BG23" s="53"/>
      <c r="BH23" s="53"/>
      <c r="BI23" s="36"/>
      <c r="BJ23" s="36"/>
      <c r="BK23" s="36"/>
      <c r="BL23" s="36">
        <v>2002</v>
      </c>
      <c r="BM23" s="53"/>
      <c r="BN23" s="53"/>
    </row>
    <row r="24" spans="1:66">
      <c r="A24" s="38" t="s">
        <v>254</v>
      </c>
      <c r="B24" s="36"/>
      <c r="C24" s="36">
        <v>120</v>
      </c>
      <c r="D24" s="36"/>
      <c r="E24" s="36">
        <v>12</v>
      </c>
      <c r="F24" s="36"/>
      <c r="G24" s="36"/>
      <c r="H24" s="36"/>
      <c r="I24" s="36">
        <v>29</v>
      </c>
      <c r="J24" s="36"/>
      <c r="K24" s="36"/>
      <c r="L24" s="36"/>
      <c r="M24" s="36"/>
      <c r="N24" s="36"/>
      <c r="O24" s="36"/>
      <c r="P24" s="36"/>
      <c r="Q24" s="36"/>
      <c r="R24" s="36"/>
      <c r="S24" s="36"/>
      <c r="T24" s="36">
        <v>6</v>
      </c>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v>36</v>
      </c>
      <c r="BM24" s="36"/>
      <c r="BN24" s="36"/>
    </row>
    <row r="25" spans="1:66">
      <c r="A25" s="38" t="s">
        <v>326</v>
      </c>
      <c r="B25" s="36"/>
      <c r="C25" s="36" t="s">
        <v>196</v>
      </c>
      <c r="D25" s="36"/>
      <c r="E25" s="36" t="s">
        <v>195</v>
      </c>
      <c r="F25" s="36"/>
      <c r="G25" s="36"/>
      <c r="H25" s="36"/>
      <c r="I25" s="36" t="s">
        <v>195</v>
      </c>
      <c r="J25" s="36"/>
      <c r="K25" s="36"/>
      <c r="L25" s="36"/>
      <c r="M25" s="36"/>
      <c r="N25" s="36"/>
      <c r="O25" s="36"/>
      <c r="P25" s="36"/>
      <c r="Q25" s="36"/>
      <c r="R25" s="36"/>
      <c r="S25" s="36"/>
      <c r="T25" s="36" t="s">
        <v>195</v>
      </c>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t="s">
        <v>196</v>
      </c>
      <c r="BM25" s="36"/>
      <c r="BN25" s="36"/>
    </row>
    <row r="26" spans="1:66">
      <c r="A26" s="52" t="s">
        <v>253</v>
      </c>
      <c r="B26" s="36" t="s">
        <v>195</v>
      </c>
      <c r="C26" s="36" t="s">
        <v>196</v>
      </c>
      <c r="D26" s="36" t="s">
        <v>195</v>
      </c>
      <c r="E26" s="36" t="s">
        <v>196</v>
      </c>
      <c r="F26" s="36" t="s">
        <v>195</v>
      </c>
      <c r="G26" s="36" t="s">
        <v>195</v>
      </c>
      <c r="H26" s="36" t="s">
        <v>195</v>
      </c>
      <c r="I26" s="36" t="s">
        <v>195</v>
      </c>
      <c r="J26" s="36" t="s">
        <v>195</v>
      </c>
      <c r="K26" s="36" t="s">
        <v>195</v>
      </c>
      <c r="L26" s="36" t="s">
        <v>195</v>
      </c>
      <c r="M26" s="36" t="s">
        <v>195</v>
      </c>
      <c r="N26" s="36" t="s">
        <v>195</v>
      </c>
      <c r="O26" s="36" t="s">
        <v>195</v>
      </c>
      <c r="P26" s="36" t="s">
        <v>195</v>
      </c>
      <c r="Q26" s="36" t="s">
        <v>195</v>
      </c>
      <c r="R26" s="36" t="s">
        <v>195</v>
      </c>
      <c r="S26" s="36" t="s">
        <v>195</v>
      </c>
      <c r="T26" s="36" t="s">
        <v>196</v>
      </c>
      <c r="U26" s="36" t="s">
        <v>195</v>
      </c>
      <c r="V26" s="36" t="s">
        <v>195</v>
      </c>
      <c r="W26" s="36" t="s">
        <v>195</v>
      </c>
      <c r="X26" s="36" t="s">
        <v>195</v>
      </c>
      <c r="Y26" s="36" t="s">
        <v>195</v>
      </c>
      <c r="Z26" s="36" t="s">
        <v>195</v>
      </c>
      <c r="AA26" s="36" t="s">
        <v>195</v>
      </c>
      <c r="AB26" s="36" t="s">
        <v>195</v>
      </c>
      <c r="AC26" s="36" t="s">
        <v>195</v>
      </c>
      <c r="AD26" s="36" t="s">
        <v>195</v>
      </c>
      <c r="AE26" s="36" t="s">
        <v>195</v>
      </c>
      <c r="AF26" s="36" t="s">
        <v>195</v>
      </c>
      <c r="AG26" s="36" t="s">
        <v>195</v>
      </c>
      <c r="AH26" s="36" t="s">
        <v>195</v>
      </c>
      <c r="AI26" s="36" t="s">
        <v>195</v>
      </c>
      <c r="AJ26" s="36" t="s">
        <v>195</v>
      </c>
      <c r="AK26" s="36" t="s">
        <v>195</v>
      </c>
      <c r="AL26" s="36" t="s">
        <v>195</v>
      </c>
      <c r="AM26" s="36" t="s">
        <v>195</v>
      </c>
      <c r="AN26" s="36" t="s">
        <v>195</v>
      </c>
      <c r="AO26" s="36" t="s">
        <v>195</v>
      </c>
      <c r="AP26" s="36" t="s">
        <v>195</v>
      </c>
      <c r="AQ26" s="36" t="s">
        <v>195</v>
      </c>
      <c r="AR26" s="36" t="s">
        <v>195</v>
      </c>
      <c r="AS26" s="36" t="s">
        <v>195</v>
      </c>
      <c r="AT26" s="36" t="s">
        <v>195</v>
      </c>
      <c r="AU26" s="36" t="s">
        <v>195</v>
      </c>
      <c r="AV26" s="36" t="s">
        <v>195</v>
      </c>
      <c r="AW26" s="36" t="s">
        <v>195</v>
      </c>
      <c r="AX26" s="36" t="s">
        <v>195</v>
      </c>
      <c r="AY26" s="36" t="s">
        <v>195</v>
      </c>
      <c r="AZ26" s="36" t="s">
        <v>195</v>
      </c>
      <c r="BA26" s="36" t="s">
        <v>195</v>
      </c>
      <c r="BB26" s="36" t="s">
        <v>195</v>
      </c>
      <c r="BC26" s="36" t="s">
        <v>195</v>
      </c>
      <c r="BD26" s="36" t="s">
        <v>195</v>
      </c>
      <c r="BE26" s="36" t="s">
        <v>195</v>
      </c>
      <c r="BF26" s="36" t="s">
        <v>195</v>
      </c>
      <c r="BG26" s="36" t="s">
        <v>195</v>
      </c>
      <c r="BH26" s="36" t="s">
        <v>195</v>
      </c>
      <c r="BI26" s="36" t="s">
        <v>195</v>
      </c>
      <c r="BJ26" s="36" t="s">
        <v>195</v>
      </c>
      <c r="BK26" s="36" t="s">
        <v>195</v>
      </c>
      <c r="BL26" s="36" t="s">
        <v>196</v>
      </c>
      <c r="BM26" s="36" t="s">
        <v>195</v>
      </c>
      <c r="BN26" s="36" t="s">
        <v>195</v>
      </c>
    </row>
    <row r="27" spans="1:66">
      <c r="A27" s="38" t="s">
        <v>252</v>
      </c>
      <c r="B27" s="36"/>
      <c r="C27" s="36">
        <v>1990</v>
      </c>
      <c r="D27" s="53"/>
      <c r="E27" s="36">
        <v>2001</v>
      </c>
      <c r="F27" s="36"/>
      <c r="G27" s="36"/>
      <c r="H27" s="53"/>
      <c r="I27" s="53"/>
      <c r="J27" s="53"/>
      <c r="K27" s="53"/>
      <c r="L27" s="53"/>
      <c r="M27" s="53"/>
      <c r="N27" s="53"/>
      <c r="O27" s="53"/>
      <c r="P27" s="53"/>
      <c r="Q27" s="53"/>
      <c r="R27" s="36"/>
      <c r="S27" s="53"/>
      <c r="T27" s="36">
        <v>1999</v>
      </c>
      <c r="U27" s="53"/>
      <c r="V27" s="53"/>
      <c r="W27" s="36"/>
      <c r="X27" s="36"/>
      <c r="Y27" s="53"/>
      <c r="Z27" s="36"/>
      <c r="AA27" s="36"/>
      <c r="AB27" s="36"/>
      <c r="AC27" s="53"/>
      <c r="AD27" s="36"/>
      <c r="AE27" s="36"/>
      <c r="AF27" s="53"/>
      <c r="AG27" s="53"/>
      <c r="AH27" s="36"/>
      <c r="AI27" s="53"/>
      <c r="AJ27" s="53"/>
      <c r="AK27" s="36"/>
      <c r="AL27" s="53"/>
      <c r="AM27" s="36"/>
      <c r="AN27" s="53"/>
      <c r="AO27" s="53"/>
      <c r="AP27" s="36"/>
      <c r="AQ27" s="36"/>
      <c r="AR27" s="53"/>
      <c r="AS27" s="36"/>
      <c r="AT27" s="53"/>
      <c r="AU27" s="53"/>
      <c r="AV27" s="53"/>
      <c r="AW27" s="36"/>
      <c r="AX27" s="53"/>
      <c r="AY27" s="36"/>
      <c r="AZ27" s="36"/>
      <c r="BA27" s="36"/>
      <c r="BB27" s="53"/>
      <c r="BC27" s="53"/>
      <c r="BD27" s="36"/>
      <c r="BE27" s="36"/>
      <c r="BF27" s="53"/>
      <c r="BG27" s="53"/>
      <c r="BH27" s="53"/>
      <c r="BI27" s="36"/>
      <c r="BJ27" s="36"/>
      <c r="BK27" s="36"/>
      <c r="BL27" s="36">
        <v>2002</v>
      </c>
      <c r="BM27" s="53"/>
      <c r="BN27" s="53"/>
    </row>
    <row r="28" spans="1:66">
      <c r="A28" s="38" t="s">
        <v>251</v>
      </c>
      <c r="B28" s="36"/>
      <c r="C28" s="36">
        <v>4</v>
      </c>
      <c r="D28" s="36"/>
      <c r="E28" s="36">
        <v>5</v>
      </c>
      <c r="F28" s="36"/>
      <c r="G28" s="36"/>
      <c r="H28" s="36"/>
      <c r="I28" s="36"/>
      <c r="J28" s="36"/>
      <c r="K28" s="36"/>
      <c r="L28" s="36"/>
      <c r="M28" s="36"/>
      <c r="N28" s="36"/>
      <c r="O28" s="36"/>
      <c r="P28" s="36"/>
      <c r="Q28" s="36"/>
      <c r="R28" s="36"/>
      <c r="S28" s="36"/>
      <c r="T28" s="36">
        <v>5</v>
      </c>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v>5</v>
      </c>
      <c r="BM28" s="54"/>
      <c r="BN28" s="36"/>
    </row>
    <row r="29" spans="1:6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row>
    <row r="30" spans="1:66">
      <c r="A30" s="55" t="s">
        <v>392</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66">
      <c r="A31" s="55" t="s">
        <v>393</v>
      </c>
      <c r="B31" s="36" t="s">
        <v>195</v>
      </c>
      <c r="C31" s="36" t="s">
        <v>195</v>
      </c>
      <c r="D31" s="36" t="s">
        <v>195</v>
      </c>
      <c r="E31" s="36" t="s">
        <v>195</v>
      </c>
      <c r="F31" s="36" t="s">
        <v>196</v>
      </c>
      <c r="G31" s="36" t="s">
        <v>196</v>
      </c>
      <c r="H31" s="36" t="s">
        <v>195</v>
      </c>
      <c r="I31" s="36" t="s">
        <v>195</v>
      </c>
      <c r="J31" s="36" t="s">
        <v>195</v>
      </c>
      <c r="K31" s="36" t="s">
        <v>195</v>
      </c>
      <c r="L31" s="36" t="s">
        <v>195</v>
      </c>
      <c r="M31" s="36" t="s">
        <v>195</v>
      </c>
      <c r="N31" s="36" t="s">
        <v>195</v>
      </c>
      <c r="O31" s="36" t="s">
        <v>195</v>
      </c>
      <c r="P31" s="36" t="s">
        <v>195</v>
      </c>
      <c r="Q31" s="36" t="s">
        <v>195</v>
      </c>
      <c r="R31" s="36" t="s">
        <v>196</v>
      </c>
      <c r="S31" s="36" t="s">
        <v>195</v>
      </c>
      <c r="T31" s="36" t="s">
        <v>196</v>
      </c>
      <c r="U31" s="36" t="s">
        <v>195</v>
      </c>
      <c r="V31" s="36" t="s">
        <v>196</v>
      </c>
      <c r="W31" s="36" t="s">
        <v>196</v>
      </c>
      <c r="X31" s="36" t="s">
        <v>196</v>
      </c>
      <c r="Y31" s="36" t="s">
        <v>195</v>
      </c>
      <c r="Z31" s="36" t="s">
        <v>196</v>
      </c>
      <c r="AA31" s="36" t="s">
        <v>196</v>
      </c>
      <c r="AB31" s="36" t="s">
        <v>196</v>
      </c>
      <c r="AC31" s="36" t="s">
        <v>196</v>
      </c>
      <c r="AD31" s="36" t="s">
        <v>196</v>
      </c>
      <c r="AE31" s="36" t="s">
        <v>196</v>
      </c>
      <c r="AF31" s="36" t="s">
        <v>196</v>
      </c>
      <c r="AG31" s="36" t="s">
        <v>196</v>
      </c>
      <c r="AH31" s="36" t="s">
        <v>195</v>
      </c>
      <c r="AI31" s="36" t="s">
        <v>196</v>
      </c>
      <c r="AJ31" s="36" t="s">
        <v>195</v>
      </c>
      <c r="AK31" s="36" t="s">
        <v>196</v>
      </c>
      <c r="AL31" s="36" t="s">
        <v>195</v>
      </c>
      <c r="AM31" s="36" t="s">
        <v>196</v>
      </c>
      <c r="AN31" s="36" t="s">
        <v>196</v>
      </c>
      <c r="AO31" s="36" t="s">
        <v>196</v>
      </c>
      <c r="AP31" s="36" t="s">
        <v>196</v>
      </c>
      <c r="AQ31" s="36" t="s">
        <v>196</v>
      </c>
      <c r="AR31" s="36" t="s">
        <v>196</v>
      </c>
      <c r="AS31" s="36" t="s">
        <v>196</v>
      </c>
      <c r="AT31" s="36" t="s">
        <v>195</v>
      </c>
      <c r="AU31" s="36" t="s">
        <v>195</v>
      </c>
      <c r="AV31" s="36" t="s">
        <v>195</v>
      </c>
      <c r="AW31" s="36" t="s">
        <v>196</v>
      </c>
      <c r="AX31" s="36" t="s">
        <v>195</v>
      </c>
      <c r="AY31" s="36" t="s">
        <v>196</v>
      </c>
      <c r="AZ31" s="36" t="s">
        <v>196</v>
      </c>
      <c r="BA31" s="36" t="s">
        <v>196</v>
      </c>
      <c r="BB31" s="36" t="s">
        <v>195</v>
      </c>
      <c r="BC31" s="36" t="s">
        <v>196</v>
      </c>
      <c r="BD31" s="36" t="s">
        <v>196</v>
      </c>
      <c r="BE31" s="36" t="s">
        <v>195</v>
      </c>
      <c r="BF31" s="36" t="s">
        <v>196</v>
      </c>
      <c r="BG31" s="36" t="s">
        <v>196</v>
      </c>
      <c r="BH31" s="36" t="s">
        <v>195</v>
      </c>
      <c r="BI31" s="36" t="s">
        <v>195</v>
      </c>
      <c r="BJ31" s="36" t="s">
        <v>196</v>
      </c>
      <c r="BK31" s="36" t="s">
        <v>196</v>
      </c>
      <c r="BL31" s="36" t="s">
        <v>195</v>
      </c>
      <c r="BM31" s="36" t="s">
        <v>195</v>
      </c>
      <c r="BN31" s="36" t="s">
        <v>195</v>
      </c>
    </row>
    <row r="32" spans="1:66">
      <c r="A32" s="56" t="s">
        <v>250</v>
      </c>
      <c r="B32" s="36"/>
      <c r="C32" s="36"/>
      <c r="D32" s="36"/>
      <c r="E32" s="36"/>
      <c r="F32" s="35">
        <v>39783</v>
      </c>
      <c r="G32" s="35">
        <v>39722</v>
      </c>
      <c r="H32" s="36"/>
      <c r="I32" s="36"/>
      <c r="J32" s="36"/>
      <c r="K32" s="36"/>
      <c r="L32" s="36"/>
      <c r="M32" s="36"/>
      <c r="N32" s="36"/>
      <c r="O32" s="36"/>
      <c r="P32" s="36"/>
      <c r="Q32" s="34">
        <v>35217</v>
      </c>
      <c r="R32" s="35">
        <v>39845</v>
      </c>
      <c r="S32" s="53"/>
      <c r="T32" s="34">
        <v>36130</v>
      </c>
      <c r="U32" s="53"/>
      <c r="V32" s="34">
        <v>34001</v>
      </c>
      <c r="W32" s="35">
        <v>39722</v>
      </c>
      <c r="X32" s="35">
        <v>39722</v>
      </c>
      <c r="Y32" s="34"/>
      <c r="Z32" s="35">
        <v>39722</v>
      </c>
      <c r="AA32" s="35">
        <v>39722</v>
      </c>
      <c r="AB32" s="35">
        <v>39722</v>
      </c>
      <c r="AC32" s="34">
        <v>35796</v>
      </c>
      <c r="AD32" s="35">
        <v>39692</v>
      </c>
      <c r="AE32" s="35">
        <v>39753</v>
      </c>
      <c r="AF32" s="34">
        <v>35462</v>
      </c>
      <c r="AG32" s="34">
        <v>35735</v>
      </c>
      <c r="AH32" s="36" t="s">
        <v>195</v>
      </c>
      <c r="AI32" s="34">
        <v>35735</v>
      </c>
      <c r="AJ32" s="34"/>
      <c r="AK32" s="35">
        <v>39783</v>
      </c>
      <c r="AL32" s="34"/>
      <c r="AM32" s="35">
        <v>39722</v>
      </c>
      <c r="AN32" s="34">
        <v>35796</v>
      </c>
      <c r="AO32" s="35">
        <v>34304</v>
      </c>
      <c r="AP32" s="36" t="s">
        <v>249</v>
      </c>
      <c r="AQ32" s="35">
        <v>39722</v>
      </c>
      <c r="AR32" s="34">
        <v>36922</v>
      </c>
      <c r="AS32" s="35">
        <v>40087</v>
      </c>
      <c r="AT32" s="34"/>
      <c r="AU32" s="34">
        <v>34881</v>
      </c>
      <c r="AV32" s="34"/>
      <c r="AW32" s="35">
        <v>39722</v>
      </c>
      <c r="AX32" s="34"/>
      <c r="AY32" s="35">
        <v>39753</v>
      </c>
      <c r="AZ32" s="35">
        <v>39783</v>
      </c>
      <c r="BA32" s="35">
        <v>39722</v>
      </c>
      <c r="BB32" s="34"/>
      <c r="BC32" s="34">
        <v>33848</v>
      </c>
      <c r="BD32" s="35">
        <v>39722</v>
      </c>
      <c r="BE32" s="36" t="s">
        <v>195</v>
      </c>
      <c r="BF32" s="34">
        <v>35643</v>
      </c>
      <c r="BG32" s="34">
        <v>36861</v>
      </c>
      <c r="BH32" s="34"/>
      <c r="BI32" s="36" t="s">
        <v>195</v>
      </c>
      <c r="BJ32" s="35">
        <v>39722</v>
      </c>
      <c r="BK32" s="35">
        <v>39722</v>
      </c>
      <c r="BL32" s="34"/>
      <c r="BM32" s="34"/>
      <c r="BN32" s="34"/>
    </row>
    <row r="33" spans="1:67">
      <c r="A33" s="56" t="s">
        <v>248</v>
      </c>
      <c r="B33" s="36"/>
      <c r="C33" s="36"/>
      <c r="D33" s="36"/>
      <c r="E33" s="36"/>
      <c r="F33" s="36"/>
      <c r="G33" s="36"/>
      <c r="H33" s="36"/>
      <c r="I33" s="36"/>
      <c r="J33" s="36"/>
      <c r="K33" s="36"/>
      <c r="L33" s="36"/>
      <c r="M33" s="36"/>
      <c r="N33" s="36"/>
      <c r="O33" s="36"/>
      <c r="P33" s="36"/>
      <c r="Q33" s="34">
        <v>35796</v>
      </c>
      <c r="R33" s="36"/>
      <c r="S33" s="53"/>
      <c r="T33" s="34">
        <v>37257</v>
      </c>
      <c r="U33" s="53"/>
      <c r="V33" s="34">
        <v>36130</v>
      </c>
      <c r="W33" s="36"/>
      <c r="X33" s="36"/>
      <c r="Y33" s="34"/>
      <c r="Z33" s="36"/>
      <c r="AA33" s="36"/>
      <c r="AB33" s="36"/>
      <c r="AC33" s="34">
        <v>38534</v>
      </c>
      <c r="AD33" s="36"/>
      <c r="AE33" s="36"/>
      <c r="AF33" s="35">
        <v>35855</v>
      </c>
      <c r="AG33" s="34">
        <v>38443</v>
      </c>
      <c r="AH33" s="36"/>
      <c r="AI33" s="34">
        <v>36891</v>
      </c>
      <c r="AJ33" s="34"/>
      <c r="AK33" s="36"/>
      <c r="AL33" s="34"/>
      <c r="AM33" s="36"/>
      <c r="AN33" s="34">
        <v>38565</v>
      </c>
      <c r="AO33" s="34">
        <v>37622</v>
      </c>
      <c r="AP33" s="36"/>
      <c r="AQ33" s="36"/>
      <c r="AR33" s="34">
        <v>37438</v>
      </c>
      <c r="AS33" s="36"/>
      <c r="AT33" s="34"/>
      <c r="AU33" s="35">
        <v>35217</v>
      </c>
      <c r="AV33" s="34"/>
      <c r="AW33" s="36"/>
      <c r="AX33" s="34"/>
      <c r="AY33" s="36"/>
      <c r="AZ33" s="36"/>
      <c r="BA33" s="36"/>
      <c r="BB33" s="34"/>
      <c r="BC33" s="34">
        <v>35247</v>
      </c>
      <c r="BD33" s="36"/>
      <c r="BE33" s="36"/>
      <c r="BF33" s="34">
        <v>38353</v>
      </c>
      <c r="BG33" s="34">
        <v>38172</v>
      </c>
      <c r="BH33" s="34"/>
      <c r="BI33" s="36"/>
      <c r="BJ33" s="36"/>
      <c r="BK33" s="36"/>
      <c r="BL33" s="34"/>
      <c r="BM33" s="34"/>
      <c r="BN33" s="34"/>
    </row>
    <row r="34" spans="1:67">
      <c r="A34" s="56" t="s">
        <v>247</v>
      </c>
      <c r="B34" s="36"/>
      <c r="C34" s="36"/>
      <c r="D34" s="36"/>
      <c r="E34" s="36"/>
      <c r="F34" s="36"/>
      <c r="G34" s="36"/>
      <c r="H34" s="36"/>
      <c r="I34" s="36"/>
      <c r="J34" s="36"/>
      <c r="K34" s="36"/>
      <c r="L34" s="36"/>
      <c r="M34" s="36"/>
      <c r="N34" s="36"/>
      <c r="O34" s="36"/>
      <c r="P34" s="36"/>
      <c r="Q34" s="36">
        <v>18</v>
      </c>
      <c r="R34" s="36"/>
      <c r="S34" s="36"/>
      <c r="T34" s="36">
        <v>37</v>
      </c>
      <c r="U34" s="36"/>
      <c r="V34" s="36">
        <v>70</v>
      </c>
      <c r="W34" s="36"/>
      <c r="X34" s="36"/>
      <c r="Y34" s="36"/>
      <c r="Z34" s="36"/>
      <c r="AA34" s="36"/>
      <c r="AB34" s="36"/>
      <c r="AC34" s="36">
        <v>78</v>
      </c>
      <c r="AD34" s="36"/>
      <c r="AE34" s="36"/>
      <c r="AF34" s="36">
        <v>11</v>
      </c>
      <c r="AG34" s="36">
        <v>89</v>
      </c>
      <c r="AH34" s="36"/>
      <c r="AI34" s="36">
        <v>37</v>
      </c>
      <c r="AJ34" s="36"/>
      <c r="AK34" s="36"/>
      <c r="AL34" s="36"/>
      <c r="AM34" s="36"/>
      <c r="AN34" s="36">
        <v>91</v>
      </c>
      <c r="AO34" s="36">
        <v>109</v>
      </c>
      <c r="AP34" s="36"/>
      <c r="AQ34" s="36"/>
      <c r="AR34" s="36">
        <v>14</v>
      </c>
      <c r="AS34" s="36"/>
      <c r="AT34" s="36"/>
      <c r="AU34" s="36">
        <v>11</v>
      </c>
      <c r="AV34" s="36"/>
      <c r="AW34" s="36"/>
      <c r="AX34" s="36"/>
      <c r="AY34" s="36"/>
      <c r="AZ34" s="36"/>
      <c r="BA34" s="36"/>
      <c r="BB34" s="36"/>
      <c r="BC34" s="36">
        <v>46</v>
      </c>
      <c r="BD34" s="36"/>
      <c r="BE34" s="36"/>
      <c r="BF34" s="36">
        <v>89</v>
      </c>
      <c r="BG34" s="36">
        <v>43</v>
      </c>
      <c r="BH34" s="36"/>
      <c r="BI34" s="36"/>
      <c r="BJ34" s="36"/>
      <c r="BK34" s="36"/>
      <c r="BL34" s="36"/>
      <c r="BM34" s="36"/>
      <c r="BN34" s="36"/>
    </row>
    <row r="35" spans="1:67">
      <c r="A35" s="56" t="s">
        <v>246</v>
      </c>
      <c r="B35" s="57"/>
      <c r="C35" s="57"/>
      <c r="D35" s="57"/>
      <c r="E35" s="57"/>
      <c r="F35" s="57" t="s">
        <v>231</v>
      </c>
      <c r="G35" s="57" t="s">
        <v>230</v>
      </c>
      <c r="H35" s="57"/>
      <c r="I35" s="57"/>
      <c r="J35" s="57"/>
      <c r="K35" s="57"/>
      <c r="L35" s="57"/>
      <c r="M35" s="57"/>
      <c r="N35" s="57"/>
      <c r="O35" s="57"/>
      <c r="P35" s="57"/>
      <c r="Q35" s="57" t="s">
        <v>245</v>
      </c>
      <c r="R35" s="57" t="s">
        <v>229</v>
      </c>
      <c r="S35" s="57" t="s">
        <v>232</v>
      </c>
      <c r="T35" s="57"/>
      <c r="U35" s="57"/>
      <c r="V35" s="57" t="s">
        <v>244</v>
      </c>
      <c r="W35" s="57"/>
      <c r="X35" s="57" t="s">
        <v>228</v>
      </c>
      <c r="Y35" s="57" t="s">
        <v>232</v>
      </c>
      <c r="Z35" s="57"/>
      <c r="AA35" s="57" t="s">
        <v>227</v>
      </c>
      <c r="AB35" s="57" t="s">
        <v>226</v>
      </c>
      <c r="AC35" s="57" t="s">
        <v>243</v>
      </c>
      <c r="AD35" s="57" t="s">
        <v>225</v>
      </c>
      <c r="AE35" s="57" t="s">
        <v>224</v>
      </c>
      <c r="AF35" s="57" t="s">
        <v>242</v>
      </c>
      <c r="AG35" s="57" t="s">
        <v>241</v>
      </c>
      <c r="AH35" s="57"/>
      <c r="AI35" s="57" t="s">
        <v>240</v>
      </c>
      <c r="AJ35" s="57" t="s">
        <v>232</v>
      </c>
      <c r="AK35" s="57" t="s">
        <v>223</v>
      </c>
      <c r="AL35" s="57"/>
      <c r="AM35" s="57" t="s">
        <v>222</v>
      </c>
      <c r="AN35" s="57" t="s">
        <v>239</v>
      </c>
      <c r="AO35" s="57" t="s">
        <v>238</v>
      </c>
      <c r="AP35" s="57" t="s">
        <v>221</v>
      </c>
      <c r="AQ35" s="57" t="s">
        <v>220</v>
      </c>
      <c r="AR35" s="57" t="s">
        <v>237</v>
      </c>
      <c r="AS35" s="57" t="s">
        <v>399</v>
      </c>
      <c r="AT35" s="57" t="s">
        <v>232</v>
      </c>
      <c r="AU35" s="57" t="s">
        <v>236</v>
      </c>
      <c r="AV35" s="57" t="s">
        <v>232</v>
      </c>
      <c r="AW35" s="57" t="s">
        <v>219</v>
      </c>
      <c r="AX35" s="57"/>
      <c r="AY35" s="57" t="s">
        <v>218</v>
      </c>
      <c r="AZ35" s="57" t="s">
        <v>217</v>
      </c>
      <c r="BA35" s="57"/>
      <c r="BB35" s="57"/>
      <c r="BC35" s="57" t="s">
        <v>235</v>
      </c>
      <c r="BD35" s="57" t="s">
        <v>216</v>
      </c>
      <c r="BE35" s="57"/>
      <c r="BF35" s="57" t="s">
        <v>234</v>
      </c>
      <c r="BG35" s="57" t="s">
        <v>233</v>
      </c>
      <c r="BH35" s="57" t="s">
        <v>232</v>
      </c>
      <c r="BI35" s="57"/>
      <c r="BJ35" s="57" t="s">
        <v>215</v>
      </c>
      <c r="BK35" s="57" t="s">
        <v>214</v>
      </c>
      <c r="BL35" s="57"/>
      <c r="BM35" s="57"/>
      <c r="BN35" s="57"/>
      <c r="BO35" s="21" t="s">
        <v>232</v>
      </c>
    </row>
    <row r="36" spans="1:67">
      <c r="F36" s="32"/>
      <c r="G36" s="32"/>
      <c r="R36" s="32"/>
      <c r="W36" s="32"/>
      <c r="X36" s="32"/>
      <c r="Z36" s="32"/>
      <c r="AA36" s="32"/>
      <c r="AB36" s="32"/>
      <c r="AD36" s="32"/>
      <c r="AE36" s="32"/>
      <c r="AH36" s="32"/>
      <c r="AK36" s="32"/>
      <c r="AM36" s="32"/>
      <c r="AR36" s="31"/>
      <c r="AT36" s="31"/>
      <c r="AU36" s="31"/>
      <c r="AV36" s="31"/>
      <c r="AX36" s="31"/>
      <c r="BB36" s="31"/>
      <c r="BC36" s="31"/>
      <c r="BF36" s="31"/>
      <c r="BG36" s="31"/>
      <c r="BH36" s="31"/>
      <c r="BL36" s="31"/>
      <c r="BM36" s="31"/>
      <c r="BN36" s="31"/>
    </row>
    <row r="37" spans="1:67">
      <c r="A37" s="33" t="s">
        <v>171</v>
      </c>
      <c r="B37" s="32"/>
      <c r="F37" s="32"/>
      <c r="G37" s="32"/>
      <c r="R37" s="32"/>
      <c r="W37" s="32"/>
      <c r="X37" s="32"/>
      <c r="Z37" s="32"/>
      <c r="AA37" s="32"/>
      <c r="AB37" s="32"/>
      <c r="AD37" s="32"/>
      <c r="AE37" s="32"/>
      <c r="AH37" s="32"/>
      <c r="AK37" s="32"/>
      <c r="AM37" s="32"/>
      <c r="AR37" s="31"/>
      <c r="AT37" s="31"/>
      <c r="AU37" s="31"/>
      <c r="AV37" s="31"/>
      <c r="AX37" s="31"/>
      <c r="BB37" s="31"/>
      <c r="BC37" s="31"/>
      <c r="BF37" s="31"/>
      <c r="BG37" s="31"/>
      <c r="BH37" s="31"/>
      <c r="BL37" s="31"/>
      <c r="BM37" s="31"/>
      <c r="BN37" s="31"/>
    </row>
    <row r="38" spans="1:67">
      <c r="A38" s="33" t="s">
        <v>395</v>
      </c>
      <c r="B38" s="36" t="s">
        <v>196</v>
      </c>
      <c r="C38" s="36" t="s">
        <v>196</v>
      </c>
      <c r="D38" s="36" t="s">
        <v>195</v>
      </c>
      <c r="E38" s="36" t="s">
        <v>196</v>
      </c>
      <c r="F38" s="36" t="s">
        <v>196</v>
      </c>
      <c r="G38" s="36" t="s">
        <v>196</v>
      </c>
      <c r="H38" s="36" t="s">
        <v>196</v>
      </c>
      <c r="I38" s="36" t="s">
        <v>196</v>
      </c>
      <c r="J38" s="36" t="s">
        <v>196</v>
      </c>
      <c r="K38" s="36" t="s">
        <v>196</v>
      </c>
      <c r="L38" s="36" t="s">
        <v>196</v>
      </c>
      <c r="M38" s="36" t="s">
        <v>196</v>
      </c>
      <c r="N38" s="36" t="s">
        <v>196</v>
      </c>
      <c r="O38" s="36" t="s">
        <v>196</v>
      </c>
      <c r="P38" s="36" t="s">
        <v>195</v>
      </c>
      <c r="Q38" s="36" t="s">
        <v>195</v>
      </c>
      <c r="R38" s="36" t="s">
        <v>196</v>
      </c>
      <c r="S38" s="36" t="s">
        <v>196</v>
      </c>
      <c r="T38" s="36" t="s">
        <v>196</v>
      </c>
      <c r="U38" s="36" t="s">
        <v>196</v>
      </c>
      <c r="V38" s="36" t="s">
        <v>196</v>
      </c>
      <c r="W38" s="36" t="s">
        <v>196</v>
      </c>
      <c r="X38" s="36" t="s">
        <v>196</v>
      </c>
      <c r="Y38" s="36" t="s">
        <v>195</v>
      </c>
      <c r="Z38" s="36" t="s">
        <v>196</v>
      </c>
      <c r="AA38" s="36" t="s">
        <v>196</v>
      </c>
      <c r="AB38" s="36" t="s">
        <v>196</v>
      </c>
      <c r="AC38" s="36" t="s">
        <v>196</v>
      </c>
      <c r="AD38" s="36" t="s">
        <v>196</v>
      </c>
      <c r="AE38" s="36" t="s">
        <v>196</v>
      </c>
      <c r="AF38" s="36" t="s">
        <v>196</v>
      </c>
      <c r="AG38" s="36" t="s">
        <v>195</v>
      </c>
      <c r="AH38" s="36" t="s">
        <v>196</v>
      </c>
      <c r="AI38" s="36" t="s">
        <v>196</v>
      </c>
      <c r="AJ38" s="36" t="s">
        <v>195</v>
      </c>
      <c r="AK38" s="36" t="s">
        <v>196</v>
      </c>
      <c r="AL38" s="36" t="s">
        <v>195</v>
      </c>
      <c r="AM38" s="36" t="s">
        <v>196</v>
      </c>
      <c r="AN38" s="36" t="s">
        <v>196</v>
      </c>
      <c r="AO38" s="36" t="s">
        <v>196</v>
      </c>
      <c r="AP38" s="36" t="s">
        <v>196</v>
      </c>
      <c r="AQ38" s="36" t="s">
        <v>196</v>
      </c>
      <c r="AR38" s="36" t="s">
        <v>196</v>
      </c>
      <c r="AS38" s="36" t="s">
        <v>196</v>
      </c>
      <c r="AT38" s="36" t="s">
        <v>196</v>
      </c>
      <c r="AU38" s="36" t="s">
        <v>196</v>
      </c>
      <c r="AV38" s="36" t="s">
        <v>202</v>
      </c>
      <c r="AW38" s="36" t="s">
        <v>196</v>
      </c>
      <c r="AX38" s="36" t="s">
        <v>196</v>
      </c>
      <c r="AY38" s="36" t="s">
        <v>196</v>
      </c>
      <c r="AZ38" s="36" t="s">
        <v>196</v>
      </c>
      <c r="BA38" s="36" t="s">
        <v>196</v>
      </c>
      <c r="BB38" s="36" t="s">
        <v>195</v>
      </c>
      <c r="BC38" s="36" t="s">
        <v>196</v>
      </c>
      <c r="BD38" s="36" t="s">
        <v>196</v>
      </c>
      <c r="BE38" s="36" t="s">
        <v>196</v>
      </c>
      <c r="BF38" s="36" t="s">
        <v>196</v>
      </c>
      <c r="BG38" s="36" t="s">
        <v>196</v>
      </c>
      <c r="BH38" s="36" t="s">
        <v>196</v>
      </c>
      <c r="BI38" s="36" t="s">
        <v>196</v>
      </c>
      <c r="BJ38" s="36" t="s">
        <v>196</v>
      </c>
      <c r="BK38" s="36" t="s">
        <v>196</v>
      </c>
      <c r="BL38" s="36" t="s">
        <v>196</v>
      </c>
      <c r="BM38" s="36" t="s">
        <v>196</v>
      </c>
      <c r="BN38" s="36" t="s">
        <v>195</v>
      </c>
    </row>
    <row r="39" spans="1:67">
      <c r="A39" s="58" t="s">
        <v>316</v>
      </c>
      <c r="B39" s="35">
        <v>29342</v>
      </c>
      <c r="C39" s="35">
        <v>32905</v>
      </c>
      <c r="D39" s="35">
        <v>33970</v>
      </c>
      <c r="E39" s="35">
        <v>37257</v>
      </c>
      <c r="F39" s="35">
        <v>39722</v>
      </c>
      <c r="G39" s="35">
        <v>39692</v>
      </c>
      <c r="H39" s="36"/>
      <c r="I39" s="35">
        <v>32325</v>
      </c>
      <c r="J39" s="35">
        <v>34608</v>
      </c>
      <c r="K39" s="35">
        <v>35217</v>
      </c>
      <c r="L39" s="35">
        <v>30376</v>
      </c>
      <c r="M39" s="36"/>
      <c r="N39" s="35">
        <v>36526</v>
      </c>
      <c r="O39" s="36"/>
      <c r="P39" s="36"/>
      <c r="Q39" s="36"/>
      <c r="R39" s="35">
        <v>39753</v>
      </c>
      <c r="S39" s="35">
        <v>37622</v>
      </c>
      <c r="T39" s="35">
        <v>36069</v>
      </c>
      <c r="U39" s="35">
        <v>33604</v>
      </c>
      <c r="V39" s="35">
        <v>32905</v>
      </c>
      <c r="W39" s="35">
        <v>39722</v>
      </c>
      <c r="X39" s="35">
        <v>39692</v>
      </c>
      <c r="Y39" s="36"/>
      <c r="Z39" s="35">
        <v>39722</v>
      </c>
      <c r="AA39" s="35">
        <v>39904</v>
      </c>
      <c r="AB39" s="35">
        <v>39722</v>
      </c>
      <c r="AC39" s="35">
        <v>35796</v>
      </c>
      <c r="AD39" s="35">
        <v>39692</v>
      </c>
      <c r="AE39" s="35">
        <v>39692</v>
      </c>
      <c r="AF39" s="36"/>
      <c r="AG39" s="36"/>
      <c r="AH39" s="35">
        <v>39934</v>
      </c>
      <c r="AI39" s="36"/>
      <c r="AJ39" s="35">
        <v>34182</v>
      </c>
      <c r="AK39" s="35">
        <v>39753</v>
      </c>
      <c r="AL39" s="36"/>
      <c r="AM39" s="35">
        <v>39692</v>
      </c>
      <c r="AN39" s="35">
        <v>35643</v>
      </c>
      <c r="AO39" s="35">
        <v>34700</v>
      </c>
      <c r="AP39" s="35">
        <v>39753</v>
      </c>
      <c r="AQ39" s="35">
        <v>39722</v>
      </c>
      <c r="AR39" s="35">
        <v>35796</v>
      </c>
      <c r="AS39" s="35">
        <v>40664</v>
      </c>
      <c r="AT39" s="36"/>
      <c r="AU39" s="35">
        <v>34881</v>
      </c>
      <c r="AV39" s="36"/>
      <c r="AW39" s="35">
        <v>40148</v>
      </c>
      <c r="AX39" s="35">
        <v>36161</v>
      </c>
      <c r="AY39" s="35">
        <v>39722</v>
      </c>
      <c r="AZ39" s="35">
        <v>39783</v>
      </c>
      <c r="BA39" s="35">
        <v>39722</v>
      </c>
      <c r="BB39" s="36"/>
      <c r="BC39" s="36"/>
      <c r="BD39" s="35">
        <v>39722</v>
      </c>
      <c r="BE39" s="35">
        <v>39692</v>
      </c>
      <c r="BF39" s="35">
        <v>35827</v>
      </c>
      <c r="BG39" s="35">
        <v>36861</v>
      </c>
      <c r="BH39" s="35">
        <v>36130</v>
      </c>
      <c r="BI39" s="35">
        <v>39753</v>
      </c>
      <c r="BJ39" s="35">
        <v>39753</v>
      </c>
      <c r="BK39" s="35">
        <v>39783</v>
      </c>
      <c r="BL39" s="35">
        <v>37469</v>
      </c>
      <c r="BM39" s="36"/>
      <c r="BN39" s="36"/>
    </row>
    <row r="40" spans="1:67">
      <c r="A40" s="38" t="s">
        <v>213</v>
      </c>
      <c r="B40" s="42">
        <v>0.64649999999999996</v>
      </c>
      <c r="C40" s="42">
        <v>1.5157</v>
      </c>
      <c r="D40" s="44">
        <v>0.71350000000000002</v>
      </c>
      <c r="E40" s="44">
        <v>0.2286</v>
      </c>
      <c r="F40" s="51">
        <v>0.12609999999999999</v>
      </c>
      <c r="G40" s="51">
        <v>0.19683736891807649</v>
      </c>
      <c r="H40" s="44">
        <v>0.31929999999999997</v>
      </c>
      <c r="I40" s="44">
        <v>0.11260000000000001</v>
      </c>
      <c r="J40" s="44">
        <v>0.20119999999999999</v>
      </c>
      <c r="K40" s="44">
        <v>0.1731</v>
      </c>
      <c r="L40" s="44">
        <v>0.61229999999999996</v>
      </c>
      <c r="M40" s="44">
        <v>0.21060000000000001</v>
      </c>
      <c r="N40" s="44">
        <v>5.0700000000000002E-2</v>
      </c>
      <c r="O40" s="44">
        <v>0.76849999999999996</v>
      </c>
      <c r="P40" s="44">
        <v>3.2500000000000001E-2</v>
      </c>
      <c r="Q40" s="44">
        <v>0.12659999999999999</v>
      </c>
      <c r="R40" s="51">
        <v>0.20090790811585016</v>
      </c>
      <c r="S40" s="44">
        <v>0.43369999999999997</v>
      </c>
      <c r="T40" s="44">
        <v>0.26</v>
      </c>
      <c r="U40" s="44">
        <v>0.30919999999999997</v>
      </c>
      <c r="V40" s="44">
        <v>0.11990000000000001</v>
      </c>
      <c r="W40" s="51">
        <v>8.9424903087089516E-2</v>
      </c>
      <c r="X40" s="51">
        <v>0.11474607923970899</v>
      </c>
      <c r="Y40" s="44">
        <v>1.9E-3</v>
      </c>
      <c r="Z40" s="51">
        <v>0.4577</v>
      </c>
      <c r="AA40" s="51">
        <v>4.4400000000000002E-2</v>
      </c>
      <c r="AB40" s="51">
        <v>0.21173126101746875</v>
      </c>
      <c r="AC40" s="44">
        <v>0.23119999999999999</v>
      </c>
      <c r="AD40" s="51">
        <v>0.20033614972290362</v>
      </c>
      <c r="AE40" s="51">
        <v>7.6791142820589256E-2</v>
      </c>
      <c r="AF40" s="44">
        <v>3.7000000000000002E-3</v>
      </c>
      <c r="AG40" s="44">
        <v>2.4199999999999999E-2</v>
      </c>
      <c r="AH40" s="51">
        <v>5.4800000000000001E-2</v>
      </c>
      <c r="AI40" s="44">
        <v>0.27450000000000002</v>
      </c>
      <c r="AJ40" s="42">
        <v>9.1600000000000001E-2</v>
      </c>
      <c r="AK40" s="51">
        <v>5.4899999999999997E-2</v>
      </c>
      <c r="AL40" s="44">
        <v>0.2747</v>
      </c>
      <c r="AM40" s="51">
        <v>0.147057959185589</v>
      </c>
      <c r="AN40" s="44">
        <v>9.7199999999999995E-2</v>
      </c>
      <c r="AO40" s="44">
        <v>0.16750000000000001</v>
      </c>
      <c r="AP40" s="51">
        <v>0.10478760423924918</v>
      </c>
      <c r="AQ40" s="51">
        <v>8.5800000000000001E-2</v>
      </c>
      <c r="AR40" s="44">
        <v>0.21820000000000001</v>
      </c>
      <c r="AS40" s="51">
        <v>0.25252085867343071</v>
      </c>
      <c r="AT40" s="44">
        <v>0.16919999999999999</v>
      </c>
      <c r="AU40" s="44">
        <v>0.27260000000000001</v>
      </c>
      <c r="AV40" s="44">
        <v>1.35E-2</v>
      </c>
      <c r="AW40" s="51">
        <v>0.17982715969596763</v>
      </c>
      <c r="AX40" s="44">
        <v>0.23719999999999999</v>
      </c>
      <c r="AY40" s="51">
        <v>0.24798045166473262</v>
      </c>
      <c r="AZ40" s="51">
        <v>0.20860000000000001</v>
      </c>
      <c r="BA40" s="51">
        <v>8.3266705463978172E-2</v>
      </c>
      <c r="BB40" s="44">
        <v>8.0299999999999996E-2</v>
      </c>
      <c r="BC40" s="44">
        <v>3.09E-2</v>
      </c>
      <c r="BD40" s="51">
        <v>0.13150235840216976</v>
      </c>
      <c r="BE40" s="51">
        <v>4.6100000000000002E-2</v>
      </c>
      <c r="BF40" s="44">
        <v>5.0799999999999998E-2</v>
      </c>
      <c r="BG40" s="44">
        <v>0.2046</v>
      </c>
      <c r="BH40" s="44">
        <v>0.19059999999999999</v>
      </c>
      <c r="BI40" s="51">
        <v>0.30057426138273141</v>
      </c>
      <c r="BJ40" s="51">
        <v>8.9915293433589255E-2</v>
      </c>
      <c r="BK40" s="51">
        <v>4.656836192821804E-2</v>
      </c>
      <c r="BL40" s="44">
        <v>0.1285</v>
      </c>
      <c r="BM40" s="44">
        <v>2.9100000000000001E-2</v>
      </c>
      <c r="BN40" s="44">
        <v>0.64849999999999997</v>
      </c>
    </row>
    <row r="41" spans="1:67">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row>
    <row r="42" spans="1:67" ht="12.75" thickBot="1">
      <c r="A42" s="28" t="s">
        <v>212</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row>
    <row r="43" spans="1:67" ht="12.75" thickTop="1">
      <c r="A43" s="47" t="s">
        <v>211</v>
      </c>
      <c r="B43" s="43" t="s">
        <v>196</v>
      </c>
      <c r="C43" s="43" t="s">
        <v>195</v>
      </c>
      <c r="D43" s="43" t="s">
        <v>195</v>
      </c>
      <c r="E43" s="44" t="s">
        <v>196</v>
      </c>
      <c r="F43" s="43" t="s">
        <v>196</v>
      </c>
      <c r="G43" s="43" t="s">
        <v>196</v>
      </c>
      <c r="H43" s="43" t="s">
        <v>196</v>
      </c>
      <c r="I43" s="43" t="s">
        <v>195</v>
      </c>
      <c r="J43" s="43" t="s">
        <v>196</v>
      </c>
      <c r="K43" s="43" t="s">
        <v>196</v>
      </c>
      <c r="L43" s="43" t="s">
        <v>196</v>
      </c>
      <c r="M43" s="43" t="s">
        <v>196</v>
      </c>
      <c r="N43" s="43" t="s">
        <v>196</v>
      </c>
      <c r="O43" s="43" t="s">
        <v>196</v>
      </c>
      <c r="P43" s="43" t="s">
        <v>196</v>
      </c>
      <c r="Q43" s="43" t="s">
        <v>196</v>
      </c>
      <c r="R43" s="43" t="s">
        <v>196</v>
      </c>
      <c r="S43" s="43" t="s">
        <v>196</v>
      </c>
      <c r="T43" s="43" t="s">
        <v>196</v>
      </c>
      <c r="U43" s="43" t="s">
        <v>196</v>
      </c>
      <c r="V43" s="43" t="s">
        <v>196</v>
      </c>
      <c r="W43" s="43" t="s">
        <v>196</v>
      </c>
      <c r="X43" s="43" t="s">
        <v>196</v>
      </c>
      <c r="Y43" s="43" t="s">
        <v>196</v>
      </c>
      <c r="Z43" s="43" t="s">
        <v>196</v>
      </c>
      <c r="AA43" s="43" t="s">
        <v>196</v>
      </c>
      <c r="AB43" s="43" t="s">
        <v>196</v>
      </c>
      <c r="AC43" s="43" t="s">
        <v>196</v>
      </c>
      <c r="AD43" s="43" t="s">
        <v>196</v>
      </c>
      <c r="AE43" s="43" t="s">
        <v>196</v>
      </c>
      <c r="AF43" s="43" t="s">
        <v>196</v>
      </c>
      <c r="AG43" s="43" t="s">
        <v>196</v>
      </c>
      <c r="AH43" s="43" t="s">
        <v>196</v>
      </c>
      <c r="AI43" s="43" t="s">
        <v>196</v>
      </c>
      <c r="AJ43" s="43" t="s">
        <v>196</v>
      </c>
      <c r="AK43" s="43" t="s">
        <v>196</v>
      </c>
      <c r="AL43" s="43" t="s">
        <v>196</v>
      </c>
      <c r="AM43" s="43" t="s">
        <v>196</v>
      </c>
      <c r="AN43" s="43" t="s">
        <v>196</v>
      </c>
      <c r="AO43" s="43" t="s">
        <v>196</v>
      </c>
      <c r="AP43" s="43" t="s">
        <v>196</v>
      </c>
      <c r="AQ43" s="43" t="s">
        <v>196</v>
      </c>
      <c r="AR43" s="43" t="s">
        <v>196</v>
      </c>
      <c r="AS43" s="43" t="s">
        <v>196</v>
      </c>
      <c r="AT43" s="43" t="s">
        <v>196</v>
      </c>
      <c r="AU43" s="43" t="s">
        <v>196</v>
      </c>
      <c r="AV43" s="43" t="s">
        <v>195</v>
      </c>
      <c r="AW43" s="43" t="s">
        <v>196</v>
      </c>
      <c r="AX43" s="43" t="s">
        <v>196</v>
      </c>
      <c r="AY43" s="43" t="s">
        <v>196</v>
      </c>
      <c r="AZ43" s="43" t="s">
        <v>196</v>
      </c>
      <c r="BA43" s="43" t="s">
        <v>196</v>
      </c>
      <c r="BB43" s="43" t="s">
        <v>196</v>
      </c>
      <c r="BC43" s="43" t="s">
        <v>196</v>
      </c>
      <c r="BD43" s="43" t="s">
        <v>196</v>
      </c>
      <c r="BE43" s="43" t="s">
        <v>196</v>
      </c>
      <c r="BF43" s="43" t="s">
        <v>196</v>
      </c>
      <c r="BG43" s="43" t="s">
        <v>196</v>
      </c>
      <c r="BH43" s="43" t="s">
        <v>196</v>
      </c>
      <c r="BI43" s="43" t="s">
        <v>196</v>
      </c>
      <c r="BJ43" s="43" t="s">
        <v>196</v>
      </c>
      <c r="BK43" s="43" t="s">
        <v>196</v>
      </c>
      <c r="BL43" s="43" t="s">
        <v>196</v>
      </c>
      <c r="BM43" s="43" t="s">
        <v>196</v>
      </c>
      <c r="BN43" s="43" t="s">
        <v>196</v>
      </c>
    </row>
    <row r="44" spans="1:67">
      <c r="A44" s="52" t="s">
        <v>210</v>
      </c>
      <c r="B44" s="43" t="s">
        <v>196</v>
      </c>
      <c r="C44" s="43" t="s">
        <v>195</v>
      </c>
      <c r="D44" s="43" t="s">
        <v>195</v>
      </c>
      <c r="E44" s="43" t="s">
        <v>196</v>
      </c>
      <c r="F44" s="43" t="s">
        <v>196</v>
      </c>
      <c r="G44" s="43" t="s">
        <v>196</v>
      </c>
      <c r="H44" s="43" t="s">
        <v>195</v>
      </c>
      <c r="I44" s="43" t="s">
        <v>195</v>
      </c>
      <c r="J44" s="43" t="s">
        <v>195</v>
      </c>
      <c r="K44" s="43" t="s">
        <v>196</v>
      </c>
      <c r="L44" s="43" t="s">
        <v>195</v>
      </c>
      <c r="M44" s="43" t="s">
        <v>196</v>
      </c>
      <c r="N44" s="43" t="s">
        <v>196</v>
      </c>
      <c r="O44" s="43" t="s">
        <v>195</v>
      </c>
      <c r="P44" s="43" t="s">
        <v>196</v>
      </c>
      <c r="Q44" s="43" t="s">
        <v>195</v>
      </c>
      <c r="R44" s="43" t="s">
        <v>196</v>
      </c>
      <c r="S44" s="43" t="s">
        <v>195</v>
      </c>
      <c r="T44" s="43" t="s">
        <v>196</v>
      </c>
      <c r="U44" s="43" t="s">
        <v>196</v>
      </c>
      <c r="V44" s="43" t="s">
        <v>196</v>
      </c>
      <c r="W44" s="43" t="s">
        <v>195</v>
      </c>
      <c r="X44" s="43" t="s">
        <v>196</v>
      </c>
      <c r="Y44" s="43" t="s">
        <v>195</v>
      </c>
      <c r="Z44" s="43" t="s">
        <v>195</v>
      </c>
      <c r="AA44" s="43" t="s">
        <v>195</v>
      </c>
      <c r="AB44" s="43" t="s">
        <v>196</v>
      </c>
      <c r="AC44" s="43" t="s">
        <v>196</v>
      </c>
      <c r="AD44" s="43" t="s">
        <v>196</v>
      </c>
      <c r="AE44" s="43" t="s">
        <v>195</v>
      </c>
      <c r="AF44" s="43" t="s">
        <v>196</v>
      </c>
      <c r="AG44" s="43" t="s">
        <v>196</v>
      </c>
      <c r="AH44" s="43" t="s">
        <v>195</v>
      </c>
      <c r="AI44" s="43" t="s">
        <v>196</v>
      </c>
      <c r="AJ44" s="43" t="s">
        <v>195</v>
      </c>
      <c r="AK44" s="43" t="s">
        <v>196</v>
      </c>
      <c r="AL44" s="43" t="s">
        <v>196</v>
      </c>
      <c r="AM44" s="43" t="s">
        <v>196</v>
      </c>
      <c r="AN44" s="43" t="s">
        <v>196</v>
      </c>
      <c r="AO44" s="43" t="s">
        <v>196</v>
      </c>
      <c r="AP44" s="43" t="s">
        <v>196</v>
      </c>
      <c r="AQ44" s="43" t="s">
        <v>196</v>
      </c>
      <c r="AR44" s="43" t="s">
        <v>195</v>
      </c>
      <c r="AS44" s="43" t="s">
        <v>196</v>
      </c>
      <c r="AT44" s="43" t="s">
        <v>196</v>
      </c>
      <c r="AU44" s="43" t="s">
        <v>195</v>
      </c>
      <c r="AV44" s="43" t="s">
        <v>195</v>
      </c>
      <c r="AW44" s="43" t="s">
        <v>195</v>
      </c>
      <c r="AX44" s="43" t="s">
        <v>196</v>
      </c>
      <c r="AY44" s="43" t="s">
        <v>195</v>
      </c>
      <c r="AZ44" s="43" t="s">
        <v>195</v>
      </c>
      <c r="BA44" s="43" t="s">
        <v>195</v>
      </c>
      <c r="BB44" s="43" t="s">
        <v>195</v>
      </c>
      <c r="BC44" s="43" t="s">
        <v>196</v>
      </c>
      <c r="BD44" s="43" t="s">
        <v>195</v>
      </c>
      <c r="BE44" s="43" t="s">
        <v>195</v>
      </c>
      <c r="BF44" s="43" t="s">
        <v>196</v>
      </c>
      <c r="BG44" s="43" t="s">
        <v>196</v>
      </c>
      <c r="BH44" s="43" t="s">
        <v>195</v>
      </c>
      <c r="BI44" s="43" t="s">
        <v>196</v>
      </c>
      <c r="BJ44" s="43" t="s">
        <v>196</v>
      </c>
      <c r="BK44" s="43" t="s">
        <v>196</v>
      </c>
      <c r="BL44" s="43" t="s">
        <v>196</v>
      </c>
      <c r="BM44" s="43" t="s">
        <v>196</v>
      </c>
      <c r="BN44" s="43" t="s">
        <v>195</v>
      </c>
    </row>
    <row r="45" spans="1:67" ht="11.25" customHeight="1">
      <c r="A45" s="52" t="s">
        <v>209</v>
      </c>
      <c r="B45" s="43" t="s">
        <v>195</v>
      </c>
      <c r="C45" s="43" t="s">
        <v>195</v>
      </c>
      <c r="D45" s="43" t="s">
        <v>195</v>
      </c>
      <c r="E45" s="43" t="s">
        <v>195</v>
      </c>
      <c r="F45" s="43" t="s">
        <v>195</v>
      </c>
      <c r="G45" s="43" t="s">
        <v>195</v>
      </c>
      <c r="H45" s="43" t="s">
        <v>196</v>
      </c>
      <c r="I45" s="43" t="s">
        <v>195</v>
      </c>
      <c r="J45" s="43" t="s">
        <v>195</v>
      </c>
      <c r="K45" s="43" t="s">
        <v>196</v>
      </c>
      <c r="L45" s="44" t="s">
        <v>196</v>
      </c>
      <c r="M45" s="43" t="s">
        <v>195</v>
      </c>
      <c r="N45" s="43" t="s">
        <v>196</v>
      </c>
      <c r="O45" s="43" t="s">
        <v>196</v>
      </c>
      <c r="P45" s="43" t="s">
        <v>196</v>
      </c>
      <c r="Q45" s="43" t="s">
        <v>196</v>
      </c>
      <c r="R45" s="43" t="s">
        <v>195</v>
      </c>
      <c r="S45" s="43" t="s">
        <v>196</v>
      </c>
      <c r="T45" s="43" t="s">
        <v>196</v>
      </c>
      <c r="U45" s="43" t="s">
        <v>196</v>
      </c>
      <c r="V45" s="43" t="s">
        <v>196</v>
      </c>
      <c r="W45" s="43" t="s">
        <v>195</v>
      </c>
      <c r="X45" s="43" t="s">
        <v>196</v>
      </c>
      <c r="Y45" s="43" t="s">
        <v>196</v>
      </c>
      <c r="Z45" s="43" t="s">
        <v>195</v>
      </c>
      <c r="AA45" s="43" t="s">
        <v>195</v>
      </c>
      <c r="AB45" s="43" t="s">
        <v>195</v>
      </c>
      <c r="AC45" s="43" t="s">
        <v>196</v>
      </c>
      <c r="AD45" s="43" t="s">
        <v>196</v>
      </c>
      <c r="AE45" s="43" t="s">
        <v>195</v>
      </c>
      <c r="AF45" s="43" t="s">
        <v>196</v>
      </c>
      <c r="AG45" s="43" t="s">
        <v>196</v>
      </c>
      <c r="AH45" s="43" t="s">
        <v>195</v>
      </c>
      <c r="AI45" s="43" t="s">
        <v>196</v>
      </c>
      <c r="AJ45" s="43" t="s">
        <v>195</v>
      </c>
      <c r="AK45" s="43" t="s">
        <v>195</v>
      </c>
      <c r="AL45" s="43" t="s">
        <v>196</v>
      </c>
      <c r="AM45" s="43" t="s">
        <v>195</v>
      </c>
      <c r="AN45" s="43" t="s">
        <v>196</v>
      </c>
      <c r="AO45" s="43" t="s">
        <v>196</v>
      </c>
      <c r="AP45" s="43" t="s">
        <v>195</v>
      </c>
      <c r="AQ45" s="43" t="s">
        <v>195</v>
      </c>
      <c r="AR45" s="43" t="s">
        <v>196</v>
      </c>
      <c r="AS45" s="43" t="s">
        <v>196</v>
      </c>
      <c r="AT45" s="43" t="s">
        <v>195</v>
      </c>
      <c r="AU45" s="43" t="s">
        <v>195</v>
      </c>
      <c r="AV45" s="43" t="s">
        <v>195</v>
      </c>
      <c r="AW45" s="43" t="s">
        <v>195</v>
      </c>
      <c r="AX45" s="43" t="s">
        <v>196</v>
      </c>
      <c r="AY45" s="43" t="s">
        <v>195</v>
      </c>
      <c r="AZ45" s="43" t="s">
        <v>195</v>
      </c>
      <c r="BA45" s="43" t="s">
        <v>196</v>
      </c>
      <c r="BB45" s="43" t="s">
        <v>195</v>
      </c>
      <c r="BC45" s="43" t="s">
        <v>196</v>
      </c>
      <c r="BD45" s="43" t="s">
        <v>195</v>
      </c>
      <c r="BE45" s="43" t="s">
        <v>196</v>
      </c>
      <c r="BF45" s="43" t="s">
        <v>196</v>
      </c>
      <c r="BG45" s="43" t="s">
        <v>196</v>
      </c>
      <c r="BH45" s="43" t="s">
        <v>195</v>
      </c>
      <c r="BI45" s="43" t="s">
        <v>195</v>
      </c>
      <c r="BJ45" s="43" t="s">
        <v>196</v>
      </c>
      <c r="BK45" s="43" t="s">
        <v>196</v>
      </c>
      <c r="BL45" s="43" t="s">
        <v>196</v>
      </c>
      <c r="BM45" s="43" t="s">
        <v>195</v>
      </c>
      <c r="BN45" s="43" t="s">
        <v>196</v>
      </c>
    </row>
    <row r="46" spans="1:67" customFormat="1" ht="15">
      <c r="A46" s="38" t="s">
        <v>396</v>
      </c>
      <c r="B46" s="88">
        <v>0</v>
      </c>
      <c r="C46" s="88">
        <v>0</v>
      </c>
      <c r="D46" s="88">
        <v>0</v>
      </c>
      <c r="E46" s="88">
        <v>0</v>
      </c>
      <c r="F46" s="88">
        <v>2</v>
      </c>
      <c r="G46" s="88">
        <v>2</v>
      </c>
      <c r="H46" s="88">
        <v>1</v>
      </c>
      <c r="I46" s="88">
        <v>0</v>
      </c>
      <c r="J46" s="88">
        <v>0</v>
      </c>
      <c r="K46" s="88">
        <v>2</v>
      </c>
      <c r="L46" s="88">
        <v>0</v>
      </c>
      <c r="M46" s="88">
        <v>0</v>
      </c>
      <c r="N46" s="88">
        <v>1</v>
      </c>
      <c r="O46" s="88">
        <v>1</v>
      </c>
      <c r="P46" s="88">
        <v>1</v>
      </c>
      <c r="Q46" s="88">
        <v>1</v>
      </c>
      <c r="R46" s="88">
        <v>1</v>
      </c>
      <c r="S46" s="88">
        <v>1</v>
      </c>
      <c r="T46" s="88">
        <v>1</v>
      </c>
      <c r="U46" s="88">
        <v>2</v>
      </c>
      <c r="V46" s="88">
        <v>1</v>
      </c>
      <c r="W46" s="88">
        <v>2</v>
      </c>
      <c r="X46" s="88">
        <v>2</v>
      </c>
      <c r="Y46" s="88">
        <v>1</v>
      </c>
      <c r="Z46" s="88">
        <v>0</v>
      </c>
      <c r="AA46" s="88">
        <v>0</v>
      </c>
      <c r="AB46" s="88">
        <v>0</v>
      </c>
      <c r="AC46" s="88">
        <v>1</v>
      </c>
      <c r="AD46" s="88">
        <v>1</v>
      </c>
      <c r="AE46" s="88">
        <v>0</v>
      </c>
      <c r="AF46" s="88">
        <v>1</v>
      </c>
      <c r="AG46" s="88">
        <v>1</v>
      </c>
      <c r="AH46" s="88">
        <v>0</v>
      </c>
      <c r="AI46" s="88">
        <v>1</v>
      </c>
      <c r="AJ46" s="88">
        <v>0</v>
      </c>
      <c r="AK46" s="88">
        <v>2</v>
      </c>
      <c r="AL46" s="88">
        <v>1</v>
      </c>
      <c r="AM46" s="88">
        <v>0</v>
      </c>
      <c r="AN46" s="88">
        <v>1</v>
      </c>
      <c r="AO46" s="88">
        <v>0</v>
      </c>
      <c r="AP46" s="88">
        <v>0</v>
      </c>
      <c r="AQ46" s="88">
        <v>0</v>
      </c>
      <c r="AR46" s="88">
        <v>2</v>
      </c>
      <c r="AS46" s="88">
        <v>1</v>
      </c>
      <c r="AT46" s="88">
        <v>0</v>
      </c>
      <c r="AU46" s="88">
        <v>0</v>
      </c>
      <c r="AV46" s="88">
        <v>0</v>
      </c>
      <c r="AW46" s="88">
        <v>0</v>
      </c>
      <c r="AX46" s="88">
        <v>1</v>
      </c>
      <c r="AY46" s="88">
        <v>0</v>
      </c>
      <c r="AZ46" s="88">
        <v>0</v>
      </c>
      <c r="BA46" s="88">
        <v>0</v>
      </c>
      <c r="BB46" s="88">
        <v>0</v>
      </c>
      <c r="BC46" s="88">
        <v>1</v>
      </c>
      <c r="BD46" s="88">
        <v>0</v>
      </c>
      <c r="BE46" s="88">
        <v>2</v>
      </c>
      <c r="BF46" s="88">
        <v>1</v>
      </c>
      <c r="BG46" s="88">
        <v>1</v>
      </c>
      <c r="BH46" s="88">
        <v>0</v>
      </c>
      <c r="BI46" s="88">
        <v>0</v>
      </c>
      <c r="BJ46" s="88">
        <v>2</v>
      </c>
      <c r="BK46" s="88">
        <v>2</v>
      </c>
      <c r="BL46" s="88">
        <v>1</v>
      </c>
      <c r="BM46" s="88">
        <v>0</v>
      </c>
      <c r="BN46" s="88">
        <v>1</v>
      </c>
    </row>
    <row r="47" spans="1:67">
      <c r="A47" s="33" t="s">
        <v>208</v>
      </c>
      <c r="B47" s="43" t="s">
        <v>195</v>
      </c>
      <c r="C47" s="43" t="s">
        <v>195</v>
      </c>
      <c r="D47" s="43" t="s">
        <v>196</v>
      </c>
      <c r="E47" s="43" t="s">
        <v>196</v>
      </c>
      <c r="F47" s="43" t="s">
        <v>196</v>
      </c>
      <c r="G47" s="43" t="s">
        <v>196</v>
      </c>
      <c r="H47" s="43" t="s">
        <v>196</v>
      </c>
      <c r="I47" s="43" t="s">
        <v>195</v>
      </c>
      <c r="J47" s="43" t="s">
        <v>196</v>
      </c>
      <c r="K47" s="43" t="s">
        <v>196</v>
      </c>
      <c r="L47" s="43" t="s">
        <v>196</v>
      </c>
      <c r="M47" s="43" t="s">
        <v>196</v>
      </c>
      <c r="N47" s="43" t="s">
        <v>196</v>
      </c>
      <c r="O47" s="43" t="s">
        <v>196</v>
      </c>
      <c r="P47" s="43" t="s">
        <v>196</v>
      </c>
      <c r="Q47" s="43" t="s">
        <v>196</v>
      </c>
      <c r="R47" s="43" t="s">
        <v>196</v>
      </c>
      <c r="S47" s="43" t="s">
        <v>195</v>
      </c>
      <c r="T47" s="43" t="s">
        <v>196</v>
      </c>
      <c r="U47" s="43" t="s">
        <v>196</v>
      </c>
      <c r="V47" s="43" t="s">
        <v>196</v>
      </c>
      <c r="W47" s="43" t="s">
        <v>196</v>
      </c>
      <c r="X47" s="43" t="s">
        <v>196</v>
      </c>
      <c r="Y47" s="43" t="s">
        <v>196</v>
      </c>
      <c r="Z47" s="43" t="s">
        <v>196</v>
      </c>
      <c r="AA47" s="43" t="s">
        <v>196</v>
      </c>
      <c r="AB47" s="43" t="s">
        <v>196</v>
      </c>
      <c r="AC47" s="43" t="s">
        <v>196</v>
      </c>
      <c r="AD47" s="43" t="s">
        <v>196</v>
      </c>
      <c r="AE47" s="43" t="s">
        <v>196</v>
      </c>
      <c r="AF47" s="43" t="s">
        <v>196</v>
      </c>
      <c r="AG47" s="43" t="s">
        <v>196</v>
      </c>
      <c r="AH47" s="43" t="s">
        <v>196</v>
      </c>
      <c r="AI47" s="43" t="s">
        <v>196</v>
      </c>
      <c r="AJ47" s="43" t="s">
        <v>195</v>
      </c>
      <c r="AK47" s="43" t="s">
        <v>196</v>
      </c>
      <c r="AL47" s="43" t="s">
        <v>196</v>
      </c>
      <c r="AM47" s="43" t="s">
        <v>196</v>
      </c>
      <c r="AN47" s="43" t="s">
        <v>196</v>
      </c>
      <c r="AO47" s="43" t="s">
        <v>196</v>
      </c>
      <c r="AP47" s="43" t="s">
        <v>196</v>
      </c>
      <c r="AQ47" s="43" t="s">
        <v>196</v>
      </c>
      <c r="AR47" s="43" t="s">
        <v>195</v>
      </c>
      <c r="AS47" s="43" t="s">
        <v>196</v>
      </c>
      <c r="AT47" s="43" t="s">
        <v>196</v>
      </c>
      <c r="AU47" s="43" t="s">
        <v>196</v>
      </c>
      <c r="AV47" s="43" t="s">
        <v>195</v>
      </c>
      <c r="AW47" s="43" t="s">
        <v>195</v>
      </c>
      <c r="AX47" s="43" t="s">
        <v>195</v>
      </c>
      <c r="AY47" s="43" t="s">
        <v>196</v>
      </c>
      <c r="AZ47" s="43" t="s">
        <v>196</v>
      </c>
      <c r="BA47" s="43" t="s">
        <v>196</v>
      </c>
      <c r="BB47" s="43" t="s">
        <v>196</v>
      </c>
      <c r="BC47" s="43" t="s">
        <v>196</v>
      </c>
      <c r="BD47" s="43" t="s">
        <v>196</v>
      </c>
      <c r="BE47" s="43" t="s">
        <v>196</v>
      </c>
      <c r="BF47" s="43" t="s">
        <v>196</v>
      </c>
      <c r="BG47" s="43" t="s">
        <v>196</v>
      </c>
      <c r="BH47" s="43" t="s">
        <v>195</v>
      </c>
      <c r="BI47" s="43" t="s">
        <v>196</v>
      </c>
      <c r="BJ47" s="43" t="s">
        <v>196</v>
      </c>
      <c r="BK47" s="43" t="s">
        <v>196</v>
      </c>
      <c r="BL47" s="43" t="s">
        <v>196</v>
      </c>
      <c r="BM47" s="43" t="s">
        <v>196</v>
      </c>
      <c r="BN47" s="43" t="s">
        <v>196</v>
      </c>
    </row>
    <row r="48" spans="1:67">
      <c r="A48" s="38" t="s">
        <v>207</v>
      </c>
      <c r="B48" s="43"/>
      <c r="C48" s="43"/>
      <c r="D48" s="43">
        <v>2.8E-3</v>
      </c>
      <c r="E48" s="43">
        <v>9.5846645367412095E-2</v>
      </c>
      <c r="F48" s="44">
        <v>2.9000000000000001E-2</v>
      </c>
      <c r="G48" s="44">
        <v>5.8000000000000003E-2</v>
      </c>
      <c r="H48" s="43">
        <v>9.4933333333333293E-3</v>
      </c>
      <c r="I48" s="43"/>
      <c r="J48" s="43">
        <v>4.9799999999999997E-2</v>
      </c>
      <c r="K48" s="43">
        <v>2.3099999999999999E-2</v>
      </c>
      <c r="L48" s="43">
        <v>0.34329999999999999</v>
      </c>
      <c r="M48" s="43">
        <v>1.8700000000000001E-2</v>
      </c>
      <c r="N48" s="43">
        <v>4.2599999999999999E-2</v>
      </c>
      <c r="O48" s="43" t="s">
        <v>184</v>
      </c>
      <c r="P48" s="43">
        <v>3.2000000000000001E-2</v>
      </c>
      <c r="Q48" s="43">
        <v>9.7999999999999997E-3</v>
      </c>
      <c r="R48" s="44">
        <v>2.7999999999999997E-2</v>
      </c>
      <c r="S48" s="43"/>
      <c r="T48" s="43">
        <v>1.9E-2</v>
      </c>
      <c r="U48" s="43">
        <v>1.26E-2</v>
      </c>
      <c r="V48" s="43">
        <v>8.6300000000000002E-2</v>
      </c>
      <c r="W48" s="44">
        <v>0.01</v>
      </c>
      <c r="X48" s="44">
        <v>1.8000000000000002E-2</v>
      </c>
      <c r="Y48" s="43">
        <v>0.06</v>
      </c>
      <c r="Z48" s="44">
        <v>0.254</v>
      </c>
      <c r="AA48" s="44">
        <v>1E-3</v>
      </c>
      <c r="AB48" s="44">
        <v>0.24299999999999999</v>
      </c>
      <c r="AC48" s="43">
        <v>0.373</v>
      </c>
      <c r="AD48" s="44">
        <v>0.40700000000000003</v>
      </c>
      <c r="AE48" s="44">
        <v>3.0000000000000001E-3</v>
      </c>
      <c r="AF48" s="43">
        <v>0.13900000000000001</v>
      </c>
      <c r="AG48" s="43">
        <v>6.6100000000000006E-2</v>
      </c>
      <c r="AH48" s="44">
        <v>2.4E-2</v>
      </c>
      <c r="AI48" s="43">
        <v>0.19309999999999999</v>
      </c>
      <c r="AJ48" s="43"/>
      <c r="AK48" s="44">
        <v>3.1E-2</v>
      </c>
      <c r="AL48" s="43">
        <v>1.7000000000000001E-2</v>
      </c>
      <c r="AM48" s="44">
        <v>7.6999999999999999E-2</v>
      </c>
      <c r="AN48" s="43">
        <v>0.16400000000000001</v>
      </c>
      <c r="AO48" s="43">
        <v>3.7999999999999999E-2</v>
      </c>
      <c r="AP48" s="44">
        <v>4.2000000000000003E-2</v>
      </c>
      <c r="AQ48" s="44">
        <v>6.6000000000000003E-2</v>
      </c>
      <c r="AR48" s="43"/>
      <c r="AS48" s="44">
        <v>0.11800000000000001</v>
      </c>
      <c r="AT48" s="43">
        <v>2.6100000000000002E-2</v>
      </c>
      <c r="AU48" s="43">
        <v>1.2241998662463E-2</v>
      </c>
      <c r="AV48" s="43">
        <v>2E-3</v>
      </c>
      <c r="AW48" s="44">
        <v>0</v>
      </c>
      <c r="AX48" s="43"/>
      <c r="AY48" s="44">
        <v>2.3E-2</v>
      </c>
      <c r="AZ48" s="44">
        <v>8.0000000000000002E-3</v>
      </c>
      <c r="BA48" s="44">
        <v>0.02</v>
      </c>
      <c r="BB48" s="43">
        <v>3.5999999999999997E-2</v>
      </c>
      <c r="BC48" s="43">
        <v>1.8499999999999999E-2</v>
      </c>
      <c r="BD48" s="44">
        <v>2E-3</v>
      </c>
      <c r="BE48" s="44">
        <v>1.1000000000000001E-2</v>
      </c>
      <c r="BF48" s="43">
        <v>0.188</v>
      </c>
      <c r="BG48" s="43">
        <v>0.245</v>
      </c>
      <c r="BH48" s="43"/>
      <c r="BI48" s="44">
        <v>4.4999999999999998E-2</v>
      </c>
      <c r="BJ48" s="44">
        <v>0.05</v>
      </c>
      <c r="BK48" s="44">
        <v>3.6000000000000004E-2</v>
      </c>
      <c r="BL48" s="43">
        <v>6.1800000000000001E-2</v>
      </c>
      <c r="BM48" s="43">
        <v>5.5899999999999998E-2</v>
      </c>
      <c r="BN48" s="43">
        <v>0.05</v>
      </c>
    </row>
    <row r="49" spans="1:68">
      <c r="A49" s="38" t="s">
        <v>206</v>
      </c>
      <c r="B49" s="43"/>
      <c r="C49" s="43"/>
      <c r="D49" s="43" t="s">
        <v>195</v>
      </c>
      <c r="E49" s="43" t="s">
        <v>195</v>
      </c>
      <c r="F49" s="43"/>
      <c r="G49" s="43"/>
      <c r="H49" s="43" t="s">
        <v>196</v>
      </c>
      <c r="I49" s="43"/>
      <c r="J49" s="43" t="s">
        <v>202</v>
      </c>
      <c r="K49" s="43" t="s">
        <v>195</v>
      </c>
      <c r="L49" s="43" t="s">
        <v>196</v>
      </c>
      <c r="M49" s="43" t="s">
        <v>195</v>
      </c>
      <c r="N49" s="43" t="s">
        <v>196</v>
      </c>
      <c r="O49" s="43" t="s">
        <v>195</v>
      </c>
      <c r="P49" s="43" t="s">
        <v>195</v>
      </c>
      <c r="Q49" s="43" t="s">
        <v>195</v>
      </c>
      <c r="R49" s="43"/>
      <c r="S49" s="43"/>
      <c r="T49" s="43" t="s">
        <v>196</v>
      </c>
      <c r="U49" s="43" t="s">
        <v>196</v>
      </c>
      <c r="V49" s="43" t="s">
        <v>196</v>
      </c>
      <c r="W49" s="43"/>
      <c r="X49" s="43"/>
      <c r="Y49" s="43" t="s">
        <v>195</v>
      </c>
      <c r="Z49" s="43"/>
      <c r="AA49" s="43"/>
      <c r="AB49" s="43"/>
      <c r="AC49" s="43" t="s">
        <v>195</v>
      </c>
      <c r="AD49" s="43"/>
      <c r="AE49" s="43"/>
      <c r="AF49" s="43" t="s">
        <v>196</v>
      </c>
      <c r="AG49" s="43" t="s">
        <v>196</v>
      </c>
      <c r="AH49" s="43"/>
      <c r="AI49" s="43" t="s">
        <v>196</v>
      </c>
      <c r="AJ49" s="43"/>
      <c r="AK49" s="43"/>
      <c r="AL49" s="43" t="s">
        <v>196</v>
      </c>
      <c r="AM49" s="43"/>
      <c r="AN49" s="43" t="s">
        <v>196</v>
      </c>
      <c r="AO49" s="43" t="s">
        <v>196</v>
      </c>
      <c r="AP49" s="43"/>
      <c r="AQ49" s="43"/>
      <c r="AR49" s="43"/>
      <c r="AS49" s="43"/>
      <c r="AT49" s="43" t="s">
        <v>196</v>
      </c>
      <c r="AU49" s="43" t="s">
        <v>195</v>
      </c>
      <c r="AV49" s="43" t="s">
        <v>195</v>
      </c>
      <c r="AW49" s="43"/>
      <c r="AX49" s="43"/>
      <c r="AY49" s="43"/>
      <c r="AZ49" s="43"/>
      <c r="BA49" s="43"/>
      <c r="BB49" s="43" t="s">
        <v>195</v>
      </c>
      <c r="BC49" s="43" t="s">
        <v>196</v>
      </c>
      <c r="BD49" s="43"/>
      <c r="BE49" s="43" t="s">
        <v>196</v>
      </c>
      <c r="BF49" s="43"/>
      <c r="BG49" s="43" t="s">
        <v>196</v>
      </c>
      <c r="BH49" s="43"/>
      <c r="BI49" s="44"/>
      <c r="BJ49" s="44"/>
      <c r="BK49" s="43" t="s">
        <v>196</v>
      </c>
      <c r="BL49" s="43" t="s">
        <v>196</v>
      </c>
      <c r="BM49" s="43" t="s">
        <v>195</v>
      </c>
      <c r="BN49" s="43" t="s">
        <v>195</v>
      </c>
    </row>
    <row r="50" spans="1:68">
      <c r="A50" s="38" t="s">
        <v>205</v>
      </c>
      <c r="B50" s="43"/>
      <c r="C50" s="43"/>
      <c r="D50" s="43">
        <v>0</v>
      </c>
      <c r="E50" s="43">
        <v>0</v>
      </c>
      <c r="F50" s="43"/>
      <c r="G50" s="43"/>
      <c r="H50" s="43">
        <v>9.4933333333333293E-3</v>
      </c>
      <c r="I50" s="43"/>
      <c r="J50" s="43">
        <v>0</v>
      </c>
      <c r="K50" s="43">
        <v>0</v>
      </c>
      <c r="L50" s="43">
        <v>0.278741935483871</v>
      </c>
      <c r="M50" s="43">
        <v>0</v>
      </c>
      <c r="N50" s="43">
        <v>1.5599999999999999E-2</v>
      </c>
      <c r="O50" s="43">
        <v>0</v>
      </c>
      <c r="P50" s="43">
        <v>0</v>
      </c>
      <c r="Q50" s="43">
        <v>0</v>
      </c>
      <c r="R50" s="43"/>
      <c r="S50" s="43"/>
      <c r="T50" s="43">
        <v>3.0000000000000001E-3</v>
      </c>
      <c r="U50" s="43">
        <v>2.7000000000000001E-3</v>
      </c>
      <c r="V50" s="43">
        <v>1.72E-2</v>
      </c>
      <c r="W50" s="43"/>
      <c r="X50" s="43"/>
      <c r="Y50" s="43">
        <v>0</v>
      </c>
      <c r="Z50" s="43"/>
      <c r="AA50" s="43"/>
      <c r="AB50" s="43"/>
      <c r="AC50" s="43">
        <v>0</v>
      </c>
      <c r="AD50" s="43"/>
      <c r="AE50" s="43"/>
      <c r="AF50" s="43">
        <v>4.9500000000000002E-2</v>
      </c>
      <c r="AG50" s="43">
        <v>8.9999999999999998E-4</v>
      </c>
      <c r="AH50" s="43"/>
      <c r="AI50" s="43">
        <v>3.5000000000000003E-2</v>
      </c>
      <c r="AJ50" s="43"/>
      <c r="AK50" s="43"/>
      <c r="AL50" s="43">
        <v>2.0289499999999999E-3</v>
      </c>
      <c r="AM50" s="43"/>
      <c r="AN50" s="43">
        <v>0.113</v>
      </c>
      <c r="AO50" s="43">
        <v>1.2999999999999999E-2</v>
      </c>
      <c r="AP50" s="43"/>
      <c r="AQ50" s="43"/>
      <c r="AR50" s="43"/>
      <c r="AS50" s="43"/>
      <c r="AT50" s="43">
        <v>0.02</v>
      </c>
      <c r="AU50" s="43">
        <v>0</v>
      </c>
      <c r="AV50" s="43">
        <v>0</v>
      </c>
      <c r="AW50" s="43"/>
      <c r="AX50" s="43"/>
      <c r="AY50" s="43"/>
      <c r="AZ50" s="43"/>
      <c r="BA50" s="43"/>
      <c r="BB50" s="43">
        <v>0</v>
      </c>
      <c r="BC50" s="43">
        <v>3.5999999999999999E-3</v>
      </c>
      <c r="BD50" s="43"/>
      <c r="BE50" s="44">
        <v>1.4999999999999999E-2</v>
      </c>
      <c r="BF50" s="43"/>
      <c r="BG50" s="43">
        <v>1.2999999999999999E-2</v>
      </c>
      <c r="BH50" s="43"/>
      <c r="BI50" s="43"/>
      <c r="BJ50" s="43"/>
      <c r="BK50" s="44">
        <v>2.1000000000000001E-2</v>
      </c>
      <c r="BL50" s="43">
        <v>1.1599999999999999E-2</v>
      </c>
      <c r="BM50" s="43">
        <v>0</v>
      </c>
      <c r="BN50" s="43">
        <v>0</v>
      </c>
    </row>
    <row r="51" spans="1:68">
      <c r="A51" s="38" t="s">
        <v>204</v>
      </c>
      <c r="B51" s="43"/>
      <c r="C51" s="43"/>
      <c r="D51" s="43">
        <v>2.8E-3</v>
      </c>
      <c r="E51" s="43">
        <v>9.5846645367412095E-2</v>
      </c>
      <c r="F51" s="43"/>
      <c r="G51" s="43"/>
      <c r="H51" s="43">
        <v>0</v>
      </c>
      <c r="I51" s="43"/>
      <c r="J51" s="43">
        <v>4.9799999999999997E-2</v>
      </c>
      <c r="K51" s="43">
        <v>2.3099999999999999E-2</v>
      </c>
      <c r="L51" s="43">
        <v>6.4558064516128999E-2</v>
      </c>
      <c r="M51" s="43">
        <v>1.8700000000000001E-2</v>
      </c>
      <c r="N51" s="43">
        <v>2.7E-2</v>
      </c>
      <c r="O51" s="43" t="s">
        <v>184</v>
      </c>
      <c r="P51" s="43">
        <v>3.2000000000000001E-2</v>
      </c>
      <c r="Q51" s="43">
        <v>9.7999999999999997E-3</v>
      </c>
      <c r="R51" s="43"/>
      <c r="S51" s="43"/>
      <c r="T51" s="43">
        <v>1.6E-2</v>
      </c>
      <c r="U51" s="43">
        <v>9.8999999999999991E-3</v>
      </c>
      <c r="V51" s="43">
        <v>6.9099999999999995E-2</v>
      </c>
      <c r="W51" s="43"/>
      <c r="X51" s="43"/>
      <c r="Y51" s="43">
        <v>0.06</v>
      </c>
      <c r="Z51" s="43"/>
      <c r="AA51" s="43"/>
      <c r="AB51" s="43"/>
      <c r="AC51" s="43">
        <v>0.373</v>
      </c>
      <c r="AD51" s="43"/>
      <c r="AE51" s="43"/>
      <c r="AF51" s="43">
        <v>8.9499999999999996E-2</v>
      </c>
      <c r="AG51" s="43">
        <v>6.5200000000000008E-2</v>
      </c>
      <c r="AH51" s="43"/>
      <c r="AI51" s="43">
        <v>0.15809999999999999</v>
      </c>
      <c r="AJ51" s="43"/>
      <c r="AK51" s="43"/>
      <c r="AL51" s="43">
        <v>1.4971050000000001E-2</v>
      </c>
      <c r="AM51" s="43"/>
      <c r="AN51" s="43">
        <v>5.0999999999999997E-2</v>
      </c>
      <c r="AO51" s="43">
        <v>2.5000000000000001E-2</v>
      </c>
      <c r="AP51" s="43"/>
      <c r="AQ51" s="43"/>
      <c r="AR51" s="43"/>
      <c r="AS51" s="43"/>
      <c r="AT51" s="43">
        <v>6.1000000000000004E-3</v>
      </c>
      <c r="AU51" s="43">
        <v>1.2241998662463E-2</v>
      </c>
      <c r="AV51" s="43">
        <v>2E-3</v>
      </c>
      <c r="AW51" s="43"/>
      <c r="AX51" s="43"/>
      <c r="AY51" s="43"/>
      <c r="AZ51" s="43"/>
      <c r="BA51" s="43"/>
      <c r="BB51" s="43">
        <v>3.5999999999999997E-2</v>
      </c>
      <c r="BC51" s="43">
        <v>1.49E-2</v>
      </c>
      <c r="BD51" s="43"/>
      <c r="BE51" s="44">
        <v>-4.0000000000000001E-3</v>
      </c>
      <c r="BF51" s="43">
        <v>0.188</v>
      </c>
      <c r="BG51" s="43">
        <v>0.23199999999999998</v>
      </c>
      <c r="BH51" s="43"/>
      <c r="BI51" s="43"/>
      <c r="BJ51" s="43"/>
      <c r="BK51" s="43">
        <v>1.4999999999999999E-2</v>
      </c>
      <c r="BL51" s="43">
        <v>5.0200000000000002E-2</v>
      </c>
      <c r="BM51" s="43">
        <v>5.5899999999999998E-2</v>
      </c>
      <c r="BN51" s="43">
        <v>0.05</v>
      </c>
    </row>
    <row r="52" spans="1:68">
      <c r="A52" s="52" t="s">
        <v>203</v>
      </c>
      <c r="B52" s="36" t="s">
        <v>195</v>
      </c>
      <c r="C52" s="36" t="s">
        <v>196</v>
      </c>
      <c r="D52" s="36" t="s">
        <v>195</v>
      </c>
      <c r="E52" s="36" t="s">
        <v>196</v>
      </c>
      <c r="F52" s="36" t="s">
        <v>195</v>
      </c>
      <c r="G52" s="36" t="s">
        <v>195</v>
      </c>
      <c r="H52" s="36" t="s">
        <v>196</v>
      </c>
      <c r="I52" s="36" t="s">
        <v>195</v>
      </c>
      <c r="J52" s="36" t="s">
        <v>202</v>
      </c>
      <c r="K52" s="36" t="s">
        <v>195</v>
      </c>
      <c r="L52" s="36" t="s">
        <v>196</v>
      </c>
      <c r="M52" s="36" t="s">
        <v>195</v>
      </c>
      <c r="N52" s="36" t="s">
        <v>195</v>
      </c>
      <c r="O52" s="36" t="s">
        <v>196</v>
      </c>
      <c r="P52" s="36" t="s">
        <v>195</v>
      </c>
      <c r="Q52" s="36" t="s">
        <v>195</v>
      </c>
      <c r="R52" s="36" t="s">
        <v>195</v>
      </c>
      <c r="S52" s="36" t="s">
        <v>195</v>
      </c>
      <c r="T52" s="36" t="s">
        <v>196</v>
      </c>
      <c r="U52" s="36" t="s">
        <v>196</v>
      </c>
      <c r="V52" s="36" t="s">
        <v>195</v>
      </c>
      <c r="W52" s="36" t="s">
        <v>195</v>
      </c>
      <c r="X52" s="36" t="s">
        <v>195</v>
      </c>
      <c r="Y52" s="36" t="s">
        <v>195</v>
      </c>
      <c r="Z52" s="36" t="s">
        <v>195</v>
      </c>
      <c r="AA52" s="36" t="s">
        <v>195</v>
      </c>
      <c r="AB52" s="36" t="s">
        <v>196</v>
      </c>
      <c r="AC52" s="36" t="s">
        <v>195</v>
      </c>
      <c r="AD52" s="36" t="s">
        <v>195</v>
      </c>
      <c r="AE52" s="36" t="s">
        <v>195</v>
      </c>
      <c r="AF52" s="36" t="s">
        <v>195</v>
      </c>
      <c r="AG52" s="36" t="s">
        <v>195</v>
      </c>
      <c r="AH52" s="36" t="s">
        <v>195</v>
      </c>
      <c r="AI52" s="36" t="s">
        <v>195</v>
      </c>
      <c r="AJ52" s="36" t="s">
        <v>196</v>
      </c>
      <c r="AK52" s="36" t="s">
        <v>195</v>
      </c>
      <c r="AL52" s="36" t="s">
        <v>196</v>
      </c>
      <c r="AM52" s="36" t="s">
        <v>195</v>
      </c>
      <c r="AN52" s="36" t="s">
        <v>195</v>
      </c>
      <c r="AO52" s="36" t="s">
        <v>195</v>
      </c>
      <c r="AP52" s="36" t="s">
        <v>195</v>
      </c>
      <c r="AQ52" s="36" t="s">
        <v>195</v>
      </c>
      <c r="AR52" s="36" t="s">
        <v>195</v>
      </c>
      <c r="AS52" s="36" t="s">
        <v>195</v>
      </c>
      <c r="AT52" s="36" t="s">
        <v>195</v>
      </c>
      <c r="AU52" s="36" t="s">
        <v>195</v>
      </c>
      <c r="AV52" s="36" t="s">
        <v>195</v>
      </c>
      <c r="AW52" s="36" t="s">
        <v>195</v>
      </c>
      <c r="AX52" s="36" t="s">
        <v>196</v>
      </c>
      <c r="AY52" s="36" t="s">
        <v>195</v>
      </c>
      <c r="AZ52" s="36" t="s">
        <v>195</v>
      </c>
      <c r="BA52" s="36" t="s">
        <v>195</v>
      </c>
      <c r="BB52" s="36" t="s">
        <v>195</v>
      </c>
      <c r="BC52" s="36" t="s">
        <v>195</v>
      </c>
      <c r="BD52" s="36" t="s">
        <v>195</v>
      </c>
      <c r="BE52" s="36" t="s">
        <v>195</v>
      </c>
      <c r="BF52" s="36" t="s">
        <v>196</v>
      </c>
      <c r="BG52" s="36" t="s">
        <v>195</v>
      </c>
      <c r="BH52" s="36" t="s">
        <v>196</v>
      </c>
      <c r="BI52" s="36" t="s">
        <v>195</v>
      </c>
      <c r="BJ52" s="36" t="s">
        <v>195</v>
      </c>
      <c r="BK52" s="36" t="s">
        <v>195</v>
      </c>
      <c r="BL52" s="36" t="s">
        <v>195</v>
      </c>
      <c r="BM52" s="36" t="s">
        <v>196</v>
      </c>
      <c r="BN52" s="36" t="s">
        <v>195</v>
      </c>
    </row>
    <row r="53" spans="1:68">
      <c r="A53" s="38" t="s">
        <v>201</v>
      </c>
      <c r="B53" s="36"/>
      <c r="C53" s="36">
        <v>1</v>
      </c>
      <c r="D53" s="36"/>
      <c r="E53" s="36">
        <v>1</v>
      </c>
      <c r="F53" s="36"/>
      <c r="G53" s="36"/>
      <c r="H53" s="36">
        <v>2</v>
      </c>
      <c r="I53" s="36"/>
      <c r="J53" s="36"/>
      <c r="K53" s="36"/>
      <c r="L53" s="36">
        <v>2</v>
      </c>
      <c r="M53" s="36"/>
      <c r="N53" s="36"/>
      <c r="O53" s="36">
        <v>1</v>
      </c>
      <c r="P53" s="36"/>
      <c r="Q53" s="36"/>
      <c r="R53" s="36"/>
      <c r="S53" s="36"/>
      <c r="T53" s="36">
        <v>1</v>
      </c>
      <c r="U53" s="36">
        <v>1</v>
      </c>
      <c r="V53" s="36"/>
      <c r="W53" s="36"/>
      <c r="X53" s="36"/>
      <c r="Y53" s="36"/>
      <c r="Z53" s="36"/>
      <c r="AA53" s="36"/>
      <c r="AB53" s="36"/>
      <c r="AC53" s="36"/>
      <c r="AD53" s="36"/>
      <c r="AE53" s="36"/>
      <c r="AF53" s="36"/>
      <c r="AG53" s="36"/>
      <c r="AH53" s="36"/>
      <c r="AI53" s="36"/>
      <c r="AJ53" s="36">
        <v>1</v>
      </c>
      <c r="AK53" s="36"/>
      <c r="AL53" s="36">
        <v>2</v>
      </c>
      <c r="AM53" s="36"/>
      <c r="AN53" s="36"/>
      <c r="AO53" s="36"/>
      <c r="AP53" s="36"/>
      <c r="AQ53" s="36"/>
      <c r="AR53" s="36"/>
      <c r="AS53" s="36"/>
      <c r="AT53" s="36"/>
      <c r="AU53" s="36"/>
      <c r="AV53" s="36"/>
      <c r="AW53" s="36"/>
      <c r="AX53" s="36">
        <v>2</v>
      </c>
      <c r="AY53" s="36"/>
      <c r="AZ53" s="36"/>
      <c r="BA53" s="36"/>
      <c r="BB53" s="36"/>
      <c r="BC53" s="36"/>
      <c r="BD53" s="36"/>
      <c r="BE53" s="36"/>
      <c r="BF53" s="36">
        <v>2</v>
      </c>
      <c r="BG53" s="36"/>
      <c r="BH53" s="36">
        <v>1</v>
      </c>
      <c r="BI53" s="36"/>
      <c r="BJ53" s="36"/>
      <c r="BK53" s="36"/>
      <c r="BL53" s="36"/>
      <c r="BM53" s="36">
        <v>2</v>
      </c>
      <c r="BN53" s="36"/>
    </row>
    <row r="54" spans="1:68">
      <c r="A54" s="38"/>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row>
    <row r="55" spans="1:68" ht="12.75" thickBot="1">
      <c r="A55" s="28" t="s">
        <v>318</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row>
    <row r="56" spans="1:68" ht="12.75" thickTop="1">
      <c r="A56" s="47" t="s">
        <v>200</v>
      </c>
      <c r="B56" s="36">
        <v>1</v>
      </c>
      <c r="C56" s="36">
        <v>1</v>
      </c>
      <c r="D56" s="36">
        <v>-1</v>
      </c>
      <c r="E56" s="36">
        <v>1</v>
      </c>
      <c r="F56" s="36">
        <v>1</v>
      </c>
      <c r="G56" s="36">
        <v>1</v>
      </c>
      <c r="H56" s="36">
        <v>-1</v>
      </c>
      <c r="I56" s="36">
        <v>1</v>
      </c>
      <c r="J56" s="36">
        <v>-1</v>
      </c>
      <c r="K56" s="36">
        <v>-1</v>
      </c>
      <c r="L56" s="36">
        <v>-1</v>
      </c>
      <c r="M56" s="36">
        <v>-1</v>
      </c>
      <c r="N56" s="36">
        <v>-1</v>
      </c>
      <c r="O56" s="36">
        <v>-1</v>
      </c>
      <c r="P56" s="36">
        <v>0</v>
      </c>
      <c r="Q56" s="36">
        <v>-1</v>
      </c>
      <c r="R56" s="36">
        <v>-1</v>
      </c>
      <c r="S56" s="36">
        <v>1</v>
      </c>
      <c r="T56" s="36">
        <v>-1</v>
      </c>
      <c r="U56" s="36" t="s">
        <v>172</v>
      </c>
      <c r="V56" s="36" t="s">
        <v>172</v>
      </c>
      <c r="W56" s="36">
        <v>1</v>
      </c>
      <c r="X56" s="36">
        <v>1</v>
      </c>
      <c r="Y56" s="36">
        <v>-1</v>
      </c>
      <c r="Z56" s="36">
        <v>1</v>
      </c>
      <c r="AA56" s="36">
        <v>-1</v>
      </c>
      <c r="AB56" s="36">
        <v>-1</v>
      </c>
      <c r="AC56" s="36">
        <v>0</v>
      </c>
      <c r="AD56" s="36">
        <v>1</v>
      </c>
      <c r="AE56" s="36">
        <v>1</v>
      </c>
      <c r="AF56" s="36">
        <v>1</v>
      </c>
      <c r="AG56" s="36">
        <v>1</v>
      </c>
      <c r="AH56" s="36">
        <v>0</v>
      </c>
      <c r="AI56" s="36">
        <v>-1</v>
      </c>
      <c r="AJ56" s="36" t="s">
        <v>172</v>
      </c>
      <c r="AK56" s="36">
        <v>-1</v>
      </c>
      <c r="AL56" s="36" t="s">
        <v>172</v>
      </c>
      <c r="AM56" s="36">
        <v>1</v>
      </c>
      <c r="AN56" s="36">
        <v>0</v>
      </c>
      <c r="AO56" s="36">
        <v>-1</v>
      </c>
      <c r="AP56" s="36">
        <v>0</v>
      </c>
      <c r="AQ56" s="36">
        <v>1</v>
      </c>
      <c r="AR56" s="36">
        <v>0</v>
      </c>
      <c r="AS56" s="36">
        <v>-1</v>
      </c>
      <c r="AT56" s="36">
        <v>-1</v>
      </c>
      <c r="AU56" s="36">
        <v>0</v>
      </c>
      <c r="AV56" s="36">
        <v>-1</v>
      </c>
      <c r="AW56" s="36">
        <v>1</v>
      </c>
      <c r="AX56" s="36" t="s">
        <v>172</v>
      </c>
      <c r="AY56" s="36">
        <v>-1</v>
      </c>
      <c r="AZ56" s="36">
        <v>1</v>
      </c>
      <c r="BA56" s="36">
        <v>1</v>
      </c>
      <c r="BB56" s="36">
        <v>-1</v>
      </c>
      <c r="BC56" s="36">
        <v>0</v>
      </c>
      <c r="BD56" s="36">
        <v>1</v>
      </c>
      <c r="BE56" s="36">
        <v>1</v>
      </c>
      <c r="BF56" s="36">
        <v>0</v>
      </c>
      <c r="BG56" s="36">
        <v>0</v>
      </c>
      <c r="BH56" s="36">
        <v>0</v>
      </c>
      <c r="BI56" s="36">
        <v>-1</v>
      </c>
      <c r="BJ56" s="36">
        <v>1</v>
      </c>
      <c r="BK56" s="36">
        <v>1</v>
      </c>
      <c r="BL56" s="36">
        <v>0</v>
      </c>
      <c r="BM56" s="36">
        <v>-1</v>
      </c>
      <c r="BN56" s="36">
        <v>0</v>
      </c>
    </row>
    <row r="57" spans="1:68">
      <c r="A57" s="38" t="s">
        <v>199</v>
      </c>
      <c r="B57" s="43">
        <v>0.1057</v>
      </c>
      <c r="C57" s="43">
        <v>9.98E-2</v>
      </c>
      <c r="D57" s="43">
        <v>-8.3999999999999995E-3</v>
      </c>
      <c r="E57" s="43">
        <v>8.2200000000000009E-2</v>
      </c>
      <c r="F57" s="44">
        <v>8.3302949036957979E-2</v>
      </c>
      <c r="G57" s="44">
        <v>8.3302949036957979E-2</v>
      </c>
      <c r="H57" s="43">
        <v>1.6399999999999998E-2</v>
      </c>
      <c r="I57" s="43">
        <v>7.690000000000001E-2</v>
      </c>
      <c r="J57" s="43">
        <v>-4.2599999999999999E-2</v>
      </c>
      <c r="K57" s="43">
        <v>-2.18E-2</v>
      </c>
      <c r="L57" s="43">
        <v>4.5999999999999999E-3</v>
      </c>
      <c r="M57" s="43">
        <v>-8.0000000000000002E-3</v>
      </c>
      <c r="N57" s="43">
        <v>5.0000000000000001E-3</v>
      </c>
      <c r="O57" s="43">
        <v>-3.32E-2</v>
      </c>
      <c r="P57" s="43">
        <v>5.21E-2</v>
      </c>
      <c r="Q57" s="43">
        <v>-1.2800000000000001E-2</v>
      </c>
      <c r="R57" s="44">
        <v>1.23E-2</v>
      </c>
      <c r="S57" s="43">
        <v>6.6900000000000001E-2</v>
      </c>
      <c r="T57" s="43">
        <v>-4.6999999999999993E-3</v>
      </c>
      <c r="U57" s="43"/>
      <c r="V57" s="43"/>
      <c r="W57" s="44">
        <v>8.3299999999999999E-2</v>
      </c>
      <c r="X57" s="44">
        <v>8.3299999999999999E-2</v>
      </c>
      <c r="Y57" s="43">
        <v>-4.8999999999999998E-3</v>
      </c>
      <c r="Z57" s="44">
        <v>8.3299999999999999E-2</v>
      </c>
      <c r="AA57" s="44">
        <v>-7.9000000000000008E-3</v>
      </c>
      <c r="AB57" s="44">
        <v>-2.3E-2</v>
      </c>
      <c r="AC57" s="43">
        <v>4.5199999999999997E-2</v>
      </c>
      <c r="AD57" s="44">
        <v>8.3299999999999999E-2</v>
      </c>
      <c r="AE57" s="44">
        <v>8.3299999999999999E-2</v>
      </c>
      <c r="AF57" s="43">
        <v>7.5899999999999995E-2</v>
      </c>
      <c r="AG57" s="43">
        <v>7.2099999999999997E-2</v>
      </c>
      <c r="AH57" s="44">
        <v>3.3300000000000003E-2</v>
      </c>
      <c r="AI57" s="43">
        <v>-3.4999999999999996E-3</v>
      </c>
      <c r="AJ57" s="43"/>
      <c r="AK57" s="44">
        <v>-2.6700000000000002E-2</v>
      </c>
      <c r="AL57" s="43"/>
      <c r="AM57" s="44">
        <v>8.3299999999999999E-2</v>
      </c>
      <c r="AN57" s="43">
        <v>3.9699999999999999E-2</v>
      </c>
      <c r="AO57" s="43">
        <v>4.1999999999999997E-3</v>
      </c>
      <c r="AP57" s="44">
        <v>0.03</v>
      </c>
      <c r="AQ57" s="44">
        <v>8.3299999999999999E-2</v>
      </c>
      <c r="AR57" s="43">
        <v>3.2799999999999996E-2</v>
      </c>
      <c r="AS57" s="44">
        <v>-5.3E-3</v>
      </c>
      <c r="AT57" s="43">
        <v>4.5999999999999999E-3</v>
      </c>
      <c r="AU57" s="43">
        <v>3.1699999999999999E-2</v>
      </c>
      <c r="AV57" s="43">
        <v>7.9000000000000008E-3</v>
      </c>
      <c r="AW57" s="44">
        <v>8.3299999999999999E-2</v>
      </c>
      <c r="AX57" s="43"/>
      <c r="AY57" s="44">
        <v>0.01</v>
      </c>
      <c r="AZ57" s="44">
        <v>8.3299999999999999E-2</v>
      </c>
      <c r="BA57" s="44">
        <v>8.3299999999999999E-2</v>
      </c>
      <c r="BB57" s="43">
        <v>-9.5999999999999992E-3</v>
      </c>
      <c r="BC57" s="43">
        <v>5.1299999999999998E-2</v>
      </c>
      <c r="BD57" s="44">
        <v>6.3E-2</v>
      </c>
      <c r="BE57" s="44">
        <v>7.5700000000000003E-2</v>
      </c>
      <c r="BF57" s="43">
        <v>3.8900000000000004E-2</v>
      </c>
      <c r="BG57" s="43">
        <v>2.3900000000000001E-2</v>
      </c>
      <c r="BH57" s="43">
        <v>3.3500000000000002E-2</v>
      </c>
      <c r="BI57" s="44">
        <v>1.66E-2</v>
      </c>
      <c r="BJ57" s="44">
        <v>9.4200000000000006E-2</v>
      </c>
      <c r="BK57" s="44">
        <v>7.9299999999999995E-2</v>
      </c>
      <c r="BL57" s="43">
        <v>1.9799999999999998E-2</v>
      </c>
      <c r="BM57" s="43">
        <v>1.32E-2</v>
      </c>
      <c r="BN57" s="43">
        <v>4.8499999999999995E-2</v>
      </c>
    </row>
    <row r="58" spans="1:68">
      <c r="A58" s="38"/>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43"/>
      <c r="AM58" s="36"/>
      <c r="AN58" s="43"/>
      <c r="AO58" s="36"/>
      <c r="AP58" s="36"/>
      <c r="AQ58" s="36"/>
      <c r="AR58" s="36"/>
      <c r="AS58" s="36"/>
      <c r="AT58" s="36"/>
      <c r="AU58" s="43"/>
      <c r="AV58" s="43"/>
      <c r="AW58" s="36"/>
      <c r="AX58" s="36"/>
      <c r="AY58" s="36"/>
      <c r="AZ58" s="36"/>
      <c r="BA58" s="36"/>
      <c r="BB58" s="36"/>
      <c r="BC58" s="36"/>
      <c r="BD58" s="36"/>
      <c r="BE58" s="36"/>
      <c r="BF58" s="43"/>
      <c r="BG58" s="43"/>
      <c r="BH58" s="43"/>
      <c r="BI58" s="36"/>
      <c r="BJ58" s="36"/>
      <c r="BK58" s="36"/>
      <c r="BL58" s="43"/>
      <c r="BM58" s="43"/>
      <c r="BN58" s="43"/>
    </row>
    <row r="59" spans="1:68">
      <c r="A59" s="47" t="s">
        <v>198</v>
      </c>
      <c r="B59" s="36">
        <v>-1</v>
      </c>
      <c r="C59" s="36">
        <v>-1</v>
      </c>
      <c r="D59" s="36">
        <v>0</v>
      </c>
      <c r="E59" s="36">
        <v>1</v>
      </c>
      <c r="F59" s="36">
        <v>0</v>
      </c>
      <c r="G59" s="36">
        <v>0</v>
      </c>
      <c r="H59" s="36">
        <v>-1</v>
      </c>
      <c r="I59" s="36">
        <v>-1</v>
      </c>
      <c r="J59" s="36">
        <v>-1</v>
      </c>
      <c r="K59" s="36">
        <v>-1</v>
      </c>
      <c r="L59" s="36">
        <v>1</v>
      </c>
      <c r="M59" s="36">
        <v>0</v>
      </c>
      <c r="N59" s="36">
        <v>0</v>
      </c>
      <c r="O59" s="36">
        <v>-1</v>
      </c>
      <c r="P59" s="36">
        <v>0</v>
      </c>
      <c r="Q59" s="36">
        <v>0</v>
      </c>
      <c r="R59" s="36">
        <v>1</v>
      </c>
      <c r="S59" s="36">
        <v>0</v>
      </c>
      <c r="T59" s="36">
        <v>-1</v>
      </c>
      <c r="U59" s="36" t="s">
        <v>172</v>
      </c>
      <c r="V59" s="36">
        <v>1</v>
      </c>
      <c r="W59" s="36">
        <v>1</v>
      </c>
      <c r="X59" s="36">
        <v>1</v>
      </c>
      <c r="Y59" s="36">
        <v>0</v>
      </c>
      <c r="Z59" s="36">
        <v>1</v>
      </c>
      <c r="AA59" s="36">
        <v>0</v>
      </c>
      <c r="AB59" s="36">
        <v>1</v>
      </c>
      <c r="AC59" s="36">
        <v>0</v>
      </c>
      <c r="AD59" s="36">
        <v>1</v>
      </c>
      <c r="AE59" s="36">
        <v>0</v>
      </c>
      <c r="AF59" s="36">
        <v>-1</v>
      </c>
      <c r="AG59" s="36">
        <v>1</v>
      </c>
      <c r="AH59" s="36">
        <v>0</v>
      </c>
      <c r="AI59" s="36">
        <v>-1</v>
      </c>
      <c r="AJ59" s="36">
        <v>0</v>
      </c>
      <c r="AK59" s="36">
        <v>1</v>
      </c>
      <c r="AL59" s="36">
        <v>0</v>
      </c>
      <c r="AM59" s="36">
        <v>0</v>
      </c>
      <c r="AN59" s="36">
        <v>-1</v>
      </c>
      <c r="AO59" s="36">
        <v>0</v>
      </c>
      <c r="AP59" s="36">
        <v>-1</v>
      </c>
      <c r="AQ59" s="36">
        <v>0</v>
      </c>
      <c r="AR59" s="36">
        <v>0</v>
      </c>
      <c r="AS59" s="36">
        <v>0</v>
      </c>
      <c r="AT59" s="36">
        <v>1</v>
      </c>
      <c r="AU59" s="36">
        <v>-1</v>
      </c>
      <c r="AV59" s="36">
        <v>0</v>
      </c>
      <c r="AW59" s="36">
        <v>1</v>
      </c>
      <c r="AX59" s="36">
        <v>-1</v>
      </c>
      <c r="AY59" s="36">
        <v>0</v>
      </c>
      <c r="AZ59" s="36">
        <v>0</v>
      </c>
      <c r="BA59" s="36">
        <v>1</v>
      </c>
      <c r="BB59" s="36">
        <v>-1</v>
      </c>
      <c r="BC59" s="36">
        <v>1</v>
      </c>
      <c r="BD59" s="36">
        <v>0</v>
      </c>
      <c r="BE59" s="36">
        <v>0</v>
      </c>
      <c r="BF59" s="36">
        <v>0</v>
      </c>
      <c r="BG59" s="36">
        <v>-1</v>
      </c>
      <c r="BH59" s="36">
        <v>0</v>
      </c>
      <c r="BI59" s="36">
        <v>1</v>
      </c>
      <c r="BJ59" s="36">
        <v>1</v>
      </c>
      <c r="BK59" s="36">
        <v>1</v>
      </c>
      <c r="BL59" s="36">
        <v>1</v>
      </c>
      <c r="BM59" s="36">
        <v>-1</v>
      </c>
      <c r="BN59" s="36">
        <v>-1</v>
      </c>
    </row>
    <row r="60" spans="1:68">
      <c r="A60" s="38" t="s">
        <v>325</v>
      </c>
      <c r="B60" s="43">
        <v>-0.21952610000000006</v>
      </c>
      <c r="C60" s="43">
        <v>-0.2729261</v>
      </c>
      <c r="D60" s="43">
        <v>6.6946699999999998E-2</v>
      </c>
      <c r="E60" s="43">
        <v>0.72302545463258794</v>
      </c>
      <c r="F60" s="43">
        <v>0.10110721677037297</v>
      </c>
      <c r="G60" s="43">
        <v>0.13804893069647711</v>
      </c>
      <c r="H60" s="43">
        <v>-0.25237386666666672</v>
      </c>
      <c r="I60" s="43">
        <v>-0.22640000000000002</v>
      </c>
      <c r="J60" s="43">
        <v>-0.46977930000000001</v>
      </c>
      <c r="K60" s="43">
        <v>-0.4407973</v>
      </c>
      <c r="L60" s="43">
        <v>0.44997599999999999</v>
      </c>
      <c r="M60" s="43">
        <v>0.11570429999999997</v>
      </c>
      <c r="N60" s="43">
        <v>9.1279899999999997E-2</v>
      </c>
      <c r="O60" s="43">
        <v>-0.11382310000000001</v>
      </c>
      <c r="P60" s="43">
        <v>7.1891999999999984E-2</v>
      </c>
      <c r="Q60" s="43">
        <v>-5.0253500000000006E-2</v>
      </c>
      <c r="R60" s="43">
        <v>0.21800605671927628</v>
      </c>
      <c r="S60" s="43">
        <v>-5.486450000000001E-2</v>
      </c>
      <c r="T60" s="43">
        <v>-0.12645800000000001</v>
      </c>
      <c r="U60" s="43"/>
      <c r="V60" s="43">
        <v>0.3075003</v>
      </c>
      <c r="W60" s="43">
        <v>0.16250035284530634</v>
      </c>
      <c r="X60" s="43">
        <v>0.15973094004850627</v>
      </c>
      <c r="Y60" s="43">
        <v>9.5216999999999996E-2</v>
      </c>
      <c r="Z60" s="43">
        <v>0.17211988598816286</v>
      </c>
      <c r="AA60" s="43">
        <v>-2.9505484482873393E-2</v>
      </c>
      <c r="AB60" s="43">
        <v>0.28032974137540106</v>
      </c>
      <c r="AC60" s="43">
        <v>0.10760220000000009</v>
      </c>
      <c r="AD60" s="43">
        <v>0.32110702048062095</v>
      </c>
      <c r="AE60" s="43">
        <v>8.2882380769109573E-2</v>
      </c>
      <c r="AF60" s="43">
        <v>-0.40961399999999998</v>
      </c>
      <c r="AG60" s="43">
        <v>0.27731919999999999</v>
      </c>
      <c r="AH60" s="43">
        <v>5.3901211210538237E-2</v>
      </c>
      <c r="AI60" s="43">
        <v>-0.21288279999999998</v>
      </c>
      <c r="AJ60" s="43">
        <v>-2.5770700000000001E-2</v>
      </c>
      <c r="AK60" s="43">
        <v>0.22453734630333727</v>
      </c>
      <c r="AL60" s="43">
        <v>7.7318399999999995E-2</v>
      </c>
      <c r="AM60" s="43">
        <v>6.9383650480650191E-2</v>
      </c>
      <c r="AN60" s="43">
        <v>-0.16248870000000001</v>
      </c>
      <c r="AO60" s="43">
        <v>-2.9313000000000006E-2</v>
      </c>
      <c r="AP60" s="43">
        <v>-9.2278098790912894E-2</v>
      </c>
      <c r="AQ60" s="43">
        <v>0.14100221977145427</v>
      </c>
      <c r="AR60" s="43">
        <v>1.2576900000000002E-2</v>
      </c>
      <c r="AS60" s="43">
        <v>-4.053341678555708E-2</v>
      </c>
      <c r="AT60" s="43">
        <v>0.16506409999999999</v>
      </c>
      <c r="AU60" s="43">
        <v>-0.1407301</v>
      </c>
      <c r="AV60" s="43">
        <v>-2.8377200000000005E-2</v>
      </c>
      <c r="AW60" s="43">
        <v>0.33649541086538759</v>
      </c>
      <c r="AX60" s="43">
        <v>-0.1308714</v>
      </c>
      <c r="AY60" s="43">
        <v>4.1426239634272478E-2</v>
      </c>
      <c r="AZ60" s="43">
        <v>0.1437679048248337</v>
      </c>
      <c r="BA60" s="43">
        <v>0.26891629772628051</v>
      </c>
      <c r="BB60" s="43">
        <v>-0.10500000000000001</v>
      </c>
      <c r="BC60" s="43">
        <v>0.32599999999999996</v>
      </c>
      <c r="BD60" s="43">
        <v>0.10446917904847305</v>
      </c>
      <c r="BE60" s="43">
        <v>-1.2975560753277788E-2</v>
      </c>
      <c r="BF60" s="43">
        <v>-1.699999999999996E-2</v>
      </c>
      <c r="BG60" s="43">
        <v>-0.16700000000000001</v>
      </c>
      <c r="BH60" s="43">
        <v>6.0363E-2</v>
      </c>
      <c r="BI60" s="43">
        <v>0.24147711573743075</v>
      </c>
      <c r="BJ60" s="43">
        <v>0.15592939214934631</v>
      </c>
      <c r="BK60" s="43">
        <v>0.19138316174262471</v>
      </c>
      <c r="BL60" s="43">
        <v>0.16999999999999998</v>
      </c>
      <c r="BM60" s="43">
        <v>-0.37958400000000003</v>
      </c>
      <c r="BN60" s="43">
        <v>-0.627</v>
      </c>
      <c r="BP60" s="89"/>
    </row>
    <row r="61" spans="1:68">
      <c r="A61" s="38" t="s">
        <v>197</v>
      </c>
      <c r="B61" s="36" t="s">
        <v>196</v>
      </c>
      <c r="C61" s="36" t="s">
        <v>196</v>
      </c>
      <c r="D61" s="36" t="s">
        <v>196</v>
      </c>
      <c r="E61" s="36" t="s">
        <v>196</v>
      </c>
      <c r="F61" s="36" t="s">
        <v>195</v>
      </c>
      <c r="G61" s="36" t="s">
        <v>195</v>
      </c>
      <c r="H61" s="36" t="s">
        <v>195</v>
      </c>
      <c r="I61" s="36" t="s">
        <v>196</v>
      </c>
      <c r="J61" s="36" t="s">
        <v>195</v>
      </c>
      <c r="K61" s="36" t="s">
        <v>196</v>
      </c>
      <c r="L61" s="36" t="s">
        <v>196</v>
      </c>
      <c r="M61" s="36" t="s">
        <v>195</v>
      </c>
      <c r="N61" s="36" t="s">
        <v>195</v>
      </c>
      <c r="O61" s="36" t="s">
        <v>196</v>
      </c>
      <c r="P61" s="36" t="s">
        <v>195</v>
      </c>
      <c r="Q61" s="36" t="s">
        <v>195</v>
      </c>
      <c r="R61" s="36" t="s">
        <v>195</v>
      </c>
      <c r="S61" s="36" t="s">
        <v>196</v>
      </c>
      <c r="T61" s="36" t="s">
        <v>196</v>
      </c>
      <c r="U61" s="36" t="s">
        <v>196</v>
      </c>
      <c r="V61" s="36" t="s">
        <v>195</v>
      </c>
      <c r="W61" s="36" t="s">
        <v>195</v>
      </c>
      <c r="X61" s="36" t="s">
        <v>195</v>
      </c>
      <c r="Y61" s="36" t="s">
        <v>195</v>
      </c>
      <c r="Z61" s="36" t="s">
        <v>196</v>
      </c>
      <c r="AA61" s="36" t="s">
        <v>196</v>
      </c>
      <c r="AB61" s="36" t="s">
        <v>196</v>
      </c>
      <c r="AC61" s="36" t="s">
        <v>196</v>
      </c>
      <c r="AD61" s="36" t="s">
        <v>196</v>
      </c>
      <c r="AE61" s="36" t="s">
        <v>195</v>
      </c>
      <c r="AF61" s="36" t="s">
        <v>195</v>
      </c>
      <c r="AG61" s="36" t="s">
        <v>195</v>
      </c>
      <c r="AH61" s="36" t="s">
        <v>195</v>
      </c>
      <c r="AI61" s="36" t="s">
        <v>196</v>
      </c>
      <c r="AJ61" s="36" t="s">
        <v>196</v>
      </c>
      <c r="AK61" s="36" t="s">
        <v>196</v>
      </c>
      <c r="AL61" s="36" t="s">
        <v>195</v>
      </c>
      <c r="AM61" s="36" t="s">
        <v>195</v>
      </c>
      <c r="AN61" s="36" t="s">
        <v>195</v>
      </c>
      <c r="AO61" s="36" t="s">
        <v>196</v>
      </c>
      <c r="AP61" s="36" t="s">
        <v>196</v>
      </c>
      <c r="AQ61" s="36" t="s">
        <v>195</v>
      </c>
      <c r="AR61" s="36" t="s">
        <v>195</v>
      </c>
      <c r="AS61" s="36" t="s">
        <v>195</v>
      </c>
      <c r="AT61" s="36" t="s">
        <v>195</v>
      </c>
      <c r="AU61" s="36" t="s">
        <v>195</v>
      </c>
      <c r="AV61" s="36" t="s">
        <v>196</v>
      </c>
      <c r="AW61" s="36" t="s">
        <v>196</v>
      </c>
      <c r="AX61" s="36" t="s">
        <v>196</v>
      </c>
      <c r="AY61" s="36" t="s">
        <v>195</v>
      </c>
      <c r="AZ61" s="36" t="s">
        <v>195</v>
      </c>
      <c r="BA61" s="36" t="s">
        <v>195</v>
      </c>
      <c r="BB61" s="36" t="s">
        <v>195</v>
      </c>
      <c r="BC61" s="36" t="s">
        <v>195</v>
      </c>
      <c r="BD61" s="36" t="s">
        <v>195</v>
      </c>
      <c r="BE61" s="36" t="s">
        <v>195</v>
      </c>
      <c r="BF61" s="36" t="s">
        <v>196</v>
      </c>
      <c r="BG61" s="36" t="s">
        <v>196</v>
      </c>
      <c r="BH61" s="36" t="s">
        <v>196</v>
      </c>
      <c r="BI61" s="36" t="s">
        <v>196</v>
      </c>
      <c r="BJ61" s="36" t="s">
        <v>195</v>
      </c>
      <c r="BK61" s="36" t="s">
        <v>195</v>
      </c>
      <c r="BL61" s="36" t="s">
        <v>196</v>
      </c>
      <c r="BM61" s="36" t="s">
        <v>196</v>
      </c>
      <c r="BN61" s="43" t="s">
        <v>195</v>
      </c>
    </row>
    <row r="62" spans="1:68">
      <c r="A62" s="38" t="s">
        <v>194</v>
      </c>
      <c r="B62" s="36">
        <v>1983</v>
      </c>
      <c r="C62" s="36">
        <v>1990</v>
      </c>
      <c r="D62" s="36">
        <v>1995</v>
      </c>
      <c r="E62" s="36">
        <v>2000</v>
      </c>
      <c r="F62" s="36"/>
      <c r="G62" s="36"/>
      <c r="H62" s="36"/>
      <c r="I62" s="36">
        <v>1989</v>
      </c>
      <c r="J62" s="36"/>
      <c r="K62" s="36">
        <v>1996</v>
      </c>
      <c r="L62" s="36">
        <v>1983</v>
      </c>
      <c r="M62" s="36"/>
      <c r="N62" s="36"/>
      <c r="O62" s="36">
        <v>1985</v>
      </c>
      <c r="P62" s="36"/>
      <c r="Q62" s="36"/>
      <c r="R62" s="36"/>
      <c r="S62" s="36">
        <v>2004</v>
      </c>
      <c r="T62" s="36">
        <v>2000</v>
      </c>
      <c r="U62" s="36">
        <v>1993</v>
      </c>
      <c r="V62" s="36"/>
      <c r="W62" s="36"/>
      <c r="X62" s="36"/>
      <c r="Y62" s="36"/>
      <c r="Z62" s="36" t="s">
        <v>193</v>
      </c>
      <c r="AA62" s="36">
        <v>2008</v>
      </c>
      <c r="AB62" s="36">
        <v>2008</v>
      </c>
      <c r="AC62" s="36">
        <v>1998</v>
      </c>
      <c r="AD62" s="36">
        <v>2010</v>
      </c>
      <c r="AE62" s="36"/>
      <c r="AF62" s="36"/>
      <c r="AG62" s="36"/>
      <c r="AH62" s="36"/>
      <c r="AI62" s="36">
        <v>1998</v>
      </c>
      <c r="AJ62" s="36">
        <v>1993</v>
      </c>
      <c r="AK62" s="36">
        <v>2009</v>
      </c>
      <c r="AL62" s="36"/>
      <c r="AM62" s="36"/>
      <c r="AN62" s="36"/>
      <c r="AO62" s="36">
        <v>1995</v>
      </c>
      <c r="AP62" s="36">
        <v>2009</v>
      </c>
      <c r="AQ62" s="36"/>
      <c r="AR62" s="36"/>
      <c r="AS62" s="36"/>
      <c r="AT62" s="36"/>
      <c r="AU62" s="36"/>
      <c r="AV62" s="36">
        <v>1998</v>
      </c>
      <c r="AW62" s="36">
        <v>2011</v>
      </c>
      <c r="AX62" s="36">
        <v>1999</v>
      </c>
      <c r="AY62" s="36"/>
      <c r="AZ62" s="36"/>
      <c r="BA62" s="36"/>
      <c r="BB62" s="36"/>
      <c r="BC62" s="36"/>
      <c r="BD62" s="36"/>
      <c r="BE62" s="36"/>
      <c r="BF62" s="36">
        <v>1998</v>
      </c>
      <c r="BG62" s="36">
        <v>2000</v>
      </c>
      <c r="BH62" s="36">
        <v>1995</v>
      </c>
      <c r="BI62" s="36" t="s">
        <v>192</v>
      </c>
      <c r="BJ62" s="36"/>
      <c r="BK62" s="36"/>
      <c r="BL62" s="36">
        <v>1996</v>
      </c>
      <c r="BM62" s="36">
        <v>1996</v>
      </c>
      <c r="BN62" s="36"/>
    </row>
    <row r="63" spans="1:68">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row>
    <row r="64" spans="1:68" ht="12.75" thickBot="1">
      <c r="A64" s="28" t="s">
        <v>191</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row>
    <row r="65" spans="1:66" ht="12.75" thickTop="1">
      <c r="A65" s="46" t="s">
        <v>317</v>
      </c>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row>
    <row r="66" spans="1:66">
      <c r="A66" s="38" t="s">
        <v>190</v>
      </c>
      <c r="B66" s="43">
        <v>0.09</v>
      </c>
      <c r="C66" s="43">
        <v>0.27</v>
      </c>
      <c r="D66" s="43">
        <v>0.17</v>
      </c>
      <c r="E66" s="43">
        <v>0.20100000000000001</v>
      </c>
      <c r="F66" s="44">
        <v>2.8299999999999999E-2</v>
      </c>
      <c r="G66" s="44">
        <v>3.1099999999999999E-2</v>
      </c>
      <c r="H66" s="43">
        <v>6.2E-2</v>
      </c>
      <c r="I66" s="43"/>
      <c r="J66" s="43">
        <v>0.16</v>
      </c>
      <c r="K66" s="43">
        <v>0.75</v>
      </c>
      <c r="L66" s="43">
        <v>0.35599999999999998</v>
      </c>
      <c r="M66" s="43">
        <v>4.1000000000000002E-2</v>
      </c>
      <c r="N66" s="43">
        <v>0.14000000000000001</v>
      </c>
      <c r="O66" s="43">
        <v>0.5</v>
      </c>
      <c r="P66" s="43">
        <v>0.105</v>
      </c>
      <c r="Q66" s="43">
        <v>0.18</v>
      </c>
      <c r="R66" s="44">
        <v>4.4499999999999998E-2</v>
      </c>
      <c r="S66" s="43">
        <v>0.09</v>
      </c>
      <c r="T66" s="43">
        <v>0.4</v>
      </c>
      <c r="U66" s="43">
        <v>7.0000000000000007E-2</v>
      </c>
      <c r="V66" s="43">
        <v>0.13</v>
      </c>
      <c r="W66" s="44">
        <v>4.02E-2</v>
      </c>
      <c r="X66" s="44">
        <v>3.6999999999999998E-2</v>
      </c>
      <c r="Y66" s="43">
        <v>0.35</v>
      </c>
      <c r="Z66" s="44">
        <v>0.14699999999999999</v>
      </c>
      <c r="AA66" s="44">
        <v>0.13339999999999999</v>
      </c>
      <c r="AB66" s="44">
        <v>0.61199999999999999</v>
      </c>
      <c r="AC66" s="43">
        <v>0.32500000000000001</v>
      </c>
      <c r="AD66" s="44">
        <v>0.129</v>
      </c>
      <c r="AE66" s="44">
        <v>0.10970000000000001</v>
      </c>
      <c r="AF66" s="43">
        <v>0.28899999999999998</v>
      </c>
      <c r="AG66" s="43">
        <v>0.35</v>
      </c>
      <c r="AH66" s="44">
        <v>0.31900000000000001</v>
      </c>
      <c r="AI66" s="43">
        <v>0.35</v>
      </c>
      <c r="AJ66" s="43">
        <v>0.2</v>
      </c>
      <c r="AK66" s="44">
        <v>0.1593</v>
      </c>
      <c r="AL66" s="43">
        <v>0.32200000000000001</v>
      </c>
      <c r="AM66" s="44">
        <v>1.3000000000000001E-2</v>
      </c>
      <c r="AN66" s="43">
        <v>0.3</v>
      </c>
      <c r="AO66" s="43">
        <v>0.189</v>
      </c>
      <c r="AP66" s="44" t="s">
        <v>172</v>
      </c>
      <c r="AQ66" s="44">
        <v>3.2000000000000001E-2</v>
      </c>
      <c r="AR66" s="43">
        <v>0.127</v>
      </c>
      <c r="AS66" s="44">
        <v>0.30099999999999999</v>
      </c>
      <c r="AT66" s="43">
        <v>0.16363636363636361</v>
      </c>
      <c r="AU66" s="43">
        <v>8.1000000000000003E-2</v>
      </c>
      <c r="AV66" s="43">
        <v>0.2</v>
      </c>
      <c r="AW66" s="44">
        <v>7.3400000000000007E-2</v>
      </c>
      <c r="AX66" s="43">
        <v>0.4</v>
      </c>
      <c r="AY66" s="44">
        <v>9.6199999999999994E-2</v>
      </c>
      <c r="AZ66" s="44">
        <v>0.121</v>
      </c>
      <c r="BA66" s="44">
        <v>5.8000000000000003E-2</v>
      </c>
      <c r="BB66" s="43">
        <v>0.35</v>
      </c>
      <c r="BC66" s="43">
        <v>0.13</v>
      </c>
      <c r="BD66" s="44">
        <v>0.02</v>
      </c>
      <c r="BE66" s="44">
        <v>5.0000000000000001E-3</v>
      </c>
      <c r="BF66" s="43">
        <v>0.33</v>
      </c>
      <c r="BG66" s="43">
        <v>0.27600000000000002</v>
      </c>
      <c r="BH66" s="43">
        <v>0.624</v>
      </c>
      <c r="BI66" s="44">
        <v>0.1545</v>
      </c>
      <c r="BJ66" s="44">
        <v>0.04</v>
      </c>
      <c r="BK66" s="44">
        <v>4.99E-2</v>
      </c>
      <c r="BL66" s="43">
        <v>0.36299999999999999</v>
      </c>
      <c r="BM66" s="43">
        <v>0.24</v>
      </c>
      <c r="BN66" s="43">
        <v>0.35</v>
      </c>
    </row>
    <row r="67" spans="1:66">
      <c r="A67" s="30" t="s">
        <v>189</v>
      </c>
      <c r="B67" s="43">
        <v>0.55100000000000005</v>
      </c>
      <c r="C67" s="43">
        <v>0.06</v>
      </c>
      <c r="D67" s="43">
        <v>0.02</v>
      </c>
      <c r="E67" s="43">
        <v>9.5846645367412095E-2</v>
      </c>
      <c r="F67" s="43"/>
      <c r="G67" s="43"/>
      <c r="H67" s="43">
        <v>2.6533333333333339E-2</v>
      </c>
      <c r="I67" s="43">
        <v>0</v>
      </c>
      <c r="J67" s="43">
        <v>0.10200000000000001</v>
      </c>
      <c r="K67" s="43">
        <v>0.13900000000000001</v>
      </c>
      <c r="L67" s="43">
        <v>0.16800000000000001</v>
      </c>
      <c r="M67" s="43">
        <v>0.05</v>
      </c>
      <c r="N67" s="43">
        <v>2.5399999999999992E-2</v>
      </c>
      <c r="O67" s="43">
        <v>0.25</v>
      </c>
      <c r="P67" s="43">
        <v>6.9000000000000006E-2</v>
      </c>
      <c r="Q67" s="43">
        <v>5.8000000000000003E-2</v>
      </c>
      <c r="R67" s="43"/>
      <c r="S67" s="43">
        <v>0.20799999999999999</v>
      </c>
      <c r="T67" s="43">
        <v>0.16259999999999999</v>
      </c>
      <c r="U67" s="43">
        <v>1.6299999999999999E-2</v>
      </c>
      <c r="V67" s="43">
        <v>0.11080000000000001</v>
      </c>
      <c r="W67" s="43"/>
      <c r="X67" s="43"/>
      <c r="Y67" s="43">
        <v>0.06</v>
      </c>
      <c r="Z67" s="43"/>
      <c r="AA67" s="43"/>
      <c r="AB67" s="43"/>
      <c r="AC67" s="43">
        <v>0.52300000000000002</v>
      </c>
      <c r="AD67" s="43"/>
      <c r="AE67" s="43"/>
      <c r="AF67" s="43">
        <v>0.38950000000000001</v>
      </c>
      <c r="AG67" s="43">
        <v>0.1391</v>
      </c>
      <c r="AH67" s="43"/>
      <c r="AI67" s="43">
        <v>0.23199999999999998</v>
      </c>
      <c r="AJ67" s="43">
        <v>0.03</v>
      </c>
      <c r="AK67" s="43"/>
      <c r="AL67" s="43">
        <v>2.8971049999999998E-2</v>
      </c>
      <c r="AM67" s="43"/>
      <c r="AN67" s="43">
        <v>5.0999999999999997E-2</v>
      </c>
      <c r="AO67" s="43">
        <v>0.18</v>
      </c>
      <c r="AP67" s="43"/>
      <c r="AQ67" s="43"/>
      <c r="AR67" s="43">
        <v>0.12570000000000001</v>
      </c>
      <c r="AS67" s="43"/>
      <c r="AT67" s="43">
        <v>5.9999999999999984E-3</v>
      </c>
      <c r="AU67" s="43">
        <v>0.1</v>
      </c>
      <c r="AV67" s="43">
        <v>0.13200000000000001</v>
      </c>
      <c r="AW67" s="43"/>
      <c r="AX67" s="43">
        <v>0.06</v>
      </c>
      <c r="AY67" s="43"/>
      <c r="AZ67" s="43"/>
      <c r="BA67" s="43"/>
      <c r="BB67" s="43">
        <v>0.05</v>
      </c>
      <c r="BC67" s="43">
        <v>1.9999999999999948E-3</v>
      </c>
      <c r="BD67" s="43"/>
      <c r="BE67" s="43"/>
      <c r="BF67" s="43">
        <v>0.34799999999999998</v>
      </c>
      <c r="BG67" s="43">
        <v>0.307</v>
      </c>
      <c r="BH67" s="43">
        <v>0</v>
      </c>
      <c r="BI67" s="43"/>
      <c r="BJ67" s="43"/>
      <c r="BK67" s="43"/>
      <c r="BL67" s="43">
        <v>0.10833333333333334</v>
      </c>
      <c r="BM67" s="43">
        <v>0.125</v>
      </c>
      <c r="BN67" s="43">
        <v>0.1</v>
      </c>
    </row>
    <row r="68" spans="1:66">
      <c r="A68" s="38" t="s">
        <v>186</v>
      </c>
      <c r="B68" s="43">
        <v>0.55100000000000005</v>
      </c>
      <c r="C68" s="43">
        <v>0.06</v>
      </c>
      <c r="D68" s="43">
        <v>0.02</v>
      </c>
      <c r="E68" s="43">
        <v>9.5846645367412095E-2</v>
      </c>
      <c r="F68" s="43">
        <v>4.9000000000000002E-2</v>
      </c>
      <c r="G68" s="44">
        <v>0.06</v>
      </c>
      <c r="H68" s="43">
        <v>6.026666666666667E-2</v>
      </c>
      <c r="I68" s="43">
        <v>0</v>
      </c>
      <c r="J68" s="43">
        <v>0.13200000000000001</v>
      </c>
      <c r="K68" s="43">
        <v>0.14000000000000001</v>
      </c>
      <c r="L68" s="43">
        <v>0.42899999999999999</v>
      </c>
      <c r="M68" s="43">
        <v>0.05</v>
      </c>
      <c r="N68" s="43">
        <v>6.2799999999999995E-2</v>
      </c>
      <c r="O68" s="43">
        <v>0.25</v>
      </c>
      <c r="P68" s="43">
        <v>6.9000000000000006E-2</v>
      </c>
      <c r="Q68" s="43">
        <v>6.8000000000000005E-2</v>
      </c>
      <c r="R68" s="44">
        <v>3.1E-2</v>
      </c>
      <c r="S68" s="43">
        <v>0.22</v>
      </c>
      <c r="T68" s="43">
        <v>0.217</v>
      </c>
      <c r="U68" s="43">
        <v>1.9E-2</v>
      </c>
      <c r="V68" s="43">
        <v>0.128</v>
      </c>
      <c r="W68" s="44">
        <v>0.01</v>
      </c>
      <c r="X68" s="44">
        <v>1.7999999999999999E-2</v>
      </c>
      <c r="Y68" s="43">
        <v>0.06</v>
      </c>
      <c r="Z68" s="44">
        <v>0.27300000000000002</v>
      </c>
      <c r="AA68" s="44">
        <v>2.7E-2</v>
      </c>
      <c r="AB68" s="44">
        <v>0.442</v>
      </c>
      <c r="AC68" s="43">
        <v>0.56799999999999995</v>
      </c>
      <c r="AD68" s="44">
        <v>0.40699999999999997</v>
      </c>
      <c r="AE68" s="44">
        <v>3.0000000000000001E-3</v>
      </c>
      <c r="AF68" s="43">
        <v>0.439</v>
      </c>
      <c r="AG68" s="43">
        <v>0.14000000000000001</v>
      </c>
      <c r="AH68" s="44">
        <v>3.6999999999999998E-2</v>
      </c>
      <c r="AI68" s="43">
        <v>0.312</v>
      </c>
      <c r="AJ68" s="43">
        <v>0.03</v>
      </c>
      <c r="AK68" s="44">
        <v>5.6000000000000001E-2</v>
      </c>
      <c r="AL68" s="43">
        <v>3.1E-2</v>
      </c>
      <c r="AM68" s="44">
        <v>7.6999999999999999E-2</v>
      </c>
      <c r="AN68" s="43">
        <v>0.16400000000000001</v>
      </c>
      <c r="AO68" s="43">
        <v>0.193</v>
      </c>
      <c r="AP68" s="44">
        <v>4.2000000000000003E-2</v>
      </c>
      <c r="AQ68" s="44">
        <v>0.127</v>
      </c>
      <c r="AR68" s="44">
        <v>0.1361</v>
      </c>
      <c r="AS68" s="44">
        <v>0.11799999999999999</v>
      </c>
      <c r="AT68" s="43">
        <v>2.7E-2</v>
      </c>
      <c r="AU68" s="43">
        <v>0.129</v>
      </c>
      <c r="AV68" s="43">
        <v>0.13200000000000001</v>
      </c>
      <c r="AW68" s="44">
        <v>0</v>
      </c>
      <c r="AX68" s="43">
        <v>0.06</v>
      </c>
      <c r="AY68" s="44">
        <v>2.3E-2</v>
      </c>
      <c r="AZ68" s="44">
        <v>3.5999999999999997E-2</v>
      </c>
      <c r="BA68" s="44">
        <v>3.7999999999999999E-2</v>
      </c>
      <c r="BB68" s="43">
        <v>0.05</v>
      </c>
      <c r="BC68" s="43">
        <v>3.5999999999999997E-2</v>
      </c>
      <c r="BD68" s="44">
        <v>7.0000000000000001E-3</v>
      </c>
      <c r="BE68" s="44">
        <v>1.0999999999999999E-2</v>
      </c>
      <c r="BF68" s="43">
        <v>0.438</v>
      </c>
      <c r="BG68" s="43">
        <v>0.32</v>
      </c>
      <c r="BH68" s="43">
        <v>0</v>
      </c>
      <c r="BI68" s="44">
        <v>4.4999999999999998E-2</v>
      </c>
      <c r="BJ68" s="44">
        <v>8.7999999999999995E-2</v>
      </c>
      <c r="BK68" s="44">
        <v>4.4999999999999998E-2</v>
      </c>
      <c r="BL68" s="43">
        <v>0.2</v>
      </c>
      <c r="BM68" s="43">
        <v>0.15</v>
      </c>
      <c r="BN68" s="43">
        <v>0.1</v>
      </c>
    </row>
    <row r="69" spans="1:66">
      <c r="A69" s="38" t="s">
        <v>188</v>
      </c>
      <c r="B69" s="43">
        <v>0</v>
      </c>
      <c r="C69" s="43">
        <v>0</v>
      </c>
      <c r="D69" s="43">
        <v>0</v>
      </c>
      <c r="E69" s="43">
        <v>0</v>
      </c>
      <c r="F69" s="43"/>
      <c r="G69" s="43"/>
      <c r="H69" s="43">
        <v>3.373333333333333E-2</v>
      </c>
      <c r="I69" s="43">
        <v>0</v>
      </c>
      <c r="J69" s="43">
        <v>0.03</v>
      </c>
      <c r="K69" s="43">
        <v>1E-3</v>
      </c>
      <c r="L69" s="43">
        <v>0.26100000000000001</v>
      </c>
      <c r="M69" s="43">
        <v>0</v>
      </c>
      <c r="N69" s="43">
        <v>3.7400000000000003E-2</v>
      </c>
      <c r="O69" s="43">
        <v>0</v>
      </c>
      <c r="P69" s="43">
        <v>0</v>
      </c>
      <c r="Q69" s="43">
        <v>0.01</v>
      </c>
      <c r="R69" s="43"/>
      <c r="S69" s="43">
        <v>1.2E-2</v>
      </c>
      <c r="T69" s="43">
        <v>5.4399999999999997E-2</v>
      </c>
      <c r="U69" s="43">
        <v>2.7000000000000001E-3</v>
      </c>
      <c r="V69" s="43">
        <v>1.72E-2</v>
      </c>
      <c r="W69" s="43"/>
      <c r="X69" s="43"/>
      <c r="Y69" s="43">
        <v>0</v>
      </c>
      <c r="Z69" s="43"/>
      <c r="AA69" s="44">
        <v>1.6E-2</v>
      </c>
      <c r="AB69" s="44">
        <v>0.23699999999999999</v>
      </c>
      <c r="AC69" s="43">
        <v>4.5999999999999999E-2</v>
      </c>
      <c r="AD69" s="43"/>
      <c r="AE69" s="43"/>
      <c r="AF69" s="43">
        <v>4.9500000000000002E-2</v>
      </c>
      <c r="AG69" s="43">
        <v>8.9999999999999998E-4</v>
      </c>
      <c r="AH69" s="43"/>
      <c r="AI69" s="43">
        <v>0.08</v>
      </c>
      <c r="AJ69" s="43">
        <v>0</v>
      </c>
      <c r="AK69" s="43"/>
      <c r="AL69" s="43">
        <v>2.0289499999999999E-3</v>
      </c>
      <c r="AM69" s="43"/>
      <c r="AN69" s="43">
        <v>0.113</v>
      </c>
      <c r="AO69" s="43">
        <v>1.2999999999999999E-2</v>
      </c>
      <c r="AP69" s="43"/>
      <c r="AQ69" s="44">
        <v>7.0999999999999994E-2</v>
      </c>
      <c r="AR69" s="43">
        <v>1.04E-2</v>
      </c>
      <c r="AS69" s="43"/>
      <c r="AT69" s="43">
        <v>2.1000000000000001E-2</v>
      </c>
      <c r="AU69" s="43">
        <v>2.9000000000000001E-2</v>
      </c>
      <c r="AV69" s="43">
        <v>0</v>
      </c>
      <c r="AW69" s="43"/>
      <c r="AX69" s="43">
        <v>0</v>
      </c>
      <c r="AY69" s="43"/>
      <c r="AZ69" s="43"/>
      <c r="BA69" s="43"/>
      <c r="BB69" s="43">
        <v>0</v>
      </c>
      <c r="BC69" s="43">
        <v>3.4000000000000002E-2</v>
      </c>
      <c r="BD69" s="43"/>
      <c r="BE69" s="44">
        <v>1.4999999999999999E-2</v>
      </c>
      <c r="BF69" s="43">
        <v>0.09</v>
      </c>
      <c r="BG69" s="43">
        <v>1.2999999999999999E-2</v>
      </c>
      <c r="BH69" s="43">
        <v>0</v>
      </c>
      <c r="BI69" s="43"/>
      <c r="BJ69" s="44">
        <v>2.1999999999999999E-2</v>
      </c>
      <c r="BK69" s="44">
        <v>2.4E-2</v>
      </c>
      <c r="BL69" s="43">
        <v>9.1666666666666674E-2</v>
      </c>
      <c r="BM69" s="43">
        <v>2.5000000000000001E-2</v>
      </c>
      <c r="BN69" s="43">
        <v>0</v>
      </c>
    </row>
    <row r="70" spans="1:66">
      <c r="A70" s="30" t="s">
        <v>170</v>
      </c>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22" customFormat="1">
      <c r="A71" s="59" t="s">
        <v>187</v>
      </c>
      <c r="B71" s="44">
        <v>0.581712348057562</v>
      </c>
      <c r="C71" s="44">
        <v>0.12629946865362501</v>
      </c>
      <c r="D71" s="44">
        <v>0</v>
      </c>
      <c r="E71" s="43">
        <v>0.70974198781109499</v>
      </c>
      <c r="F71" s="44">
        <v>0.14000000000000001</v>
      </c>
      <c r="G71" s="44">
        <v>0.19</v>
      </c>
      <c r="H71" s="44">
        <v>0</v>
      </c>
      <c r="I71" s="44">
        <v>0.62295604332698407</v>
      </c>
      <c r="J71" s="44">
        <v>0</v>
      </c>
      <c r="K71" s="44">
        <v>0.59510493274459186</v>
      </c>
      <c r="L71" s="44">
        <v>8.6097451667107805E-2</v>
      </c>
      <c r="M71" s="44">
        <v>0.46959534178537332</v>
      </c>
      <c r="N71" s="44">
        <v>0.43398160707890376</v>
      </c>
      <c r="O71" s="43">
        <v>0.44808035136867019</v>
      </c>
      <c r="P71" s="44"/>
      <c r="Q71" s="44"/>
      <c r="R71" s="44">
        <v>0.36</v>
      </c>
      <c r="S71" s="44"/>
      <c r="T71" s="44">
        <v>0.25353329861436347</v>
      </c>
      <c r="U71" s="44"/>
      <c r="V71" s="44">
        <v>0.69590314435028144</v>
      </c>
      <c r="W71" s="44">
        <v>0.23</v>
      </c>
      <c r="X71" s="44">
        <v>0.11</v>
      </c>
      <c r="Y71" s="44">
        <v>0.45309133905931986</v>
      </c>
      <c r="Z71" s="44">
        <v>0.43</v>
      </c>
      <c r="AA71" s="44">
        <v>0.4</v>
      </c>
      <c r="AB71" s="44">
        <v>0.43</v>
      </c>
      <c r="AC71" s="44">
        <v>0.69019501529640159</v>
      </c>
      <c r="AD71" s="44">
        <v>1.06</v>
      </c>
      <c r="AE71" s="44">
        <v>0.32</v>
      </c>
      <c r="AF71" s="44">
        <v>0.37789188466061319</v>
      </c>
      <c r="AG71" s="44">
        <v>0.44999780072780204</v>
      </c>
      <c r="AH71" s="44">
        <v>0</v>
      </c>
      <c r="AI71" s="44">
        <v>0.57587049987867545</v>
      </c>
      <c r="AJ71" s="44"/>
      <c r="AK71" s="44">
        <v>1.06</v>
      </c>
      <c r="AL71" s="44"/>
      <c r="AM71" s="44">
        <v>0.36</v>
      </c>
      <c r="AN71" s="44">
        <v>0.31448595788987976</v>
      </c>
      <c r="AO71" s="44">
        <v>0.13655375278529114</v>
      </c>
      <c r="AP71" s="44">
        <v>0</v>
      </c>
      <c r="AQ71" s="44">
        <v>0.23</v>
      </c>
      <c r="AR71" s="44">
        <v>0</v>
      </c>
      <c r="AS71" s="44">
        <v>0.14000000000000001</v>
      </c>
      <c r="AT71" s="44">
        <v>5.1451541098465725E-2</v>
      </c>
      <c r="AU71" s="44">
        <v>0.15331963210011956</v>
      </c>
      <c r="AV71" s="44">
        <v>0</v>
      </c>
      <c r="AW71" s="44">
        <v>0.37</v>
      </c>
      <c r="AX71" s="44"/>
      <c r="AY71" s="44">
        <v>0</v>
      </c>
      <c r="AZ71" s="44">
        <v>0.38</v>
      </c>
      <c r="BA71" s="44">
        <v>0.39</v>
      </c>
      <c r="BB71" s="44">
        <v>0.19581245964196814</v>
      </c>
      <c r="BC71" s="44">
        <v>0.30599999999999999</v>
      </c>
      <c r="BD71" s="44">
        <v>0.25</v>
      </c>
      <c r="BE71" s="44">
        <v>0</v>
      </c>
      <c r="BF71" s="44">
        <v>1.0931528738963685</v>
      </c>
      <c r="BG71" s="44">
        <v>0.37036069752322476</v>
      </c>
      <c r="BH71" s="44">
        <v>0</v>
      </c>
      <c r="BI71" s="44">
        <v>0.02</v>
      </c>
      <c r="BJ71" s="44">
        <v>0.25</v>
      </c>
      <c r="BK71" s="44">
        <v>0.31</v>
      </c>
      <c r="BL71" s="44">
        <v>0.27366584227879898</v>
      </c>
      <c r="BM71" s="44">
        <v>1.1618501056439356E-2</v>
      </c>
      <c r="BN71" s="44">
        <v>0</v>
      </c>
    </row>
    <row r="72" spans="1:66">
      <c r="A72" s="59"/>
      <c r="B72" s="36"/>
      <c r="C72" s="36"/>
      <c r="D72" s="36"/>
      <c r="E72" s="36"/>
      <c r="F72" s="36"/>
      <c r="G72" s="36"/>
      <c r="H72" s="36"/>
      <c r="I72" s="36"/>
      <c r="J72" s="36"/>
      <c r="K72" s="36"/>
      <c r="L72" s="36"/>
      <c r="M72" s="36"/>
      <c r="N72" s="36"/>
      <c r="O72" s="36"/>
      <c r="P72" s="36"/>
      <c r="Q72" s="36"/>
      <c r="R72" s="36"/>
      <c r="S72" s="36"/>
      <c r="T72" s="36"/>
      <c r="U72" s="36"/>
      <c r="V72" s="36"/>
      <c r="W72" s="36"/>
      <c r="X72" s="36"/>
      <c r="Y72" s="60"/>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row>
  </sheetData>
  <pageMargins left="0.75" right="0.75" top="1" bottom="1" header="0.5" footer="0.5"/>
  <pageSetup orientation="landscape" horizontalDpi="1200" verticalDpi="1200" r:id="rId1"/>
  <headerFooter alignWithMargins="0"/>
  <ignoredErrors>
    <ignoredError sqref="O3:O4"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Crisis Years</vt:lpstr>
      <vt:lpstr>Sheet1</vt:lpstr>
      <vt:lpstr>Crisis Frequency</vt:lpstr>
      <vt:lpstr>Crisis Resolution and Outcomes</vt:lpstr>
      <vt:lpstr>Additional Details</vt:lpstr>
      <vt:lpstr>'Additional Details'!Print_Titles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2025-02-05T14:04:38Z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959a91ea-2073-4935-a795-8d5add99d027_Enabled">
    <vt:lpwstr>true</vt:lpwstr>
  </property>
  <property fmtid="{D5CDD505-2E9C-101B-9397-08002B2CF9AE}" pid="4" name="MSIP_Label_959a91ea-2073-4935-a795-8d5add99d027_SetDate">
    <vt:lpwstr>2025-02-05T09:04:02Z</vt:lpwstr>
  </property>
  <property fmtid="{D5CDD505-2E9C-101B-9397-08002B2CF9AE}" pid="5" name="MSIP_Label_959a91ea-2073-4935-a795-8d5add99d027_Method">
    <vt:lpwstr>Privileged</vt:lpwstr>
  </property>
  <property fmtid="{D5CDD505-2E9C-101B-9397-08002B2CF9AE}" pid="6" name="MSIP_Label_959a91ea-2073-4935-a795-8d5add99d027_Name">
    <vt:lpwstr>Non-Confidential</vt:lpwstr>
  </property>
  <property fmtid="{D5CDD505-2E9C-101B-9397-08002B2CF9AE}" pid="7" name="MSIP_Label_959a91ea-2073-4935-a795-8d5add99d027_SiteId">
    <vt:lpwstr>d246baab-cc00-4ed2-bc4e-f8a46cbc590d</vt:lpwstr>
  </property>
  <property fmtid="{D5CDD505-2E9C-101B-9397-08002B2CF9AE}" pid="8" name="MSIP_Label_959a91ea-2073-4935-a795-8d5add99d027_ActionId">
    <vt:lpwstr>db1654d6-b39d-43fc-9bbb-1ac540651fe9</vt:lpwstr>
  </property>
  <property fmtid="{D5CDD505-2E9C-101B-9397-08002B2CF9AE}" pid="9" name="MSIP_Label_959a91ea-2073-4935-a795-8d5add99d027_ContentBits">
    <vt:lpwstr>0</vt:lpwstr>
  </property>
</Properties>
</file>