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svarssektoren-my.sharepoint.com/personal/masdahl_mil_no/Documents/Bachelor/"/>
    </mc:Choice>
  </mc:AlternateContent>
  <xr:revisionPtr revIDLastSave="204" documentId="8_{BAC7410E-A417-43D2-93C7-F2B110197A5D}" xr6:coauthVersionLast="47" xr6:coauthVersionMax="47" xr10:uidLastSave="{CBC3AB85-8B1D-4D6C-9066-CF3B4941F492}"/>
  <bookViews>
    <workbookView xWindow="-108" yWindow="-108" windowWidth="23256" windowHeight="12576" xr2:uid="{B2B9470E-6932-42FD-952D-ED092843E1C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G13" i="1"/>
  <c r="G12" i="1"/>
  <c r="G11" i="1"/>
  <c r="G10" i="1"/>
  <c r="J15" i="1"/>
  <c r="J14" i="1"/>
  <c r="H10" i="1"/>
  <c r="E11" i="1"/>
  <c r="E12" i="1"/>
  <c r="E13" i="1"/>
  <c r="E10" i="1"/>
  <c r="E2" i="1"/>
  <c r="J7" i="1"/>
  <c r="J6" i="1"/>
  <c r="E3" i="1"/>
  <c r="E4" i="1"/>
  <c r="E5" i="1"/>
  <c r="H2" i="1"/>
  <c r="H3" i="1"/>
  <c r="H4" i="1"/>
  <c r="H5" i="1"/>
  <c r="G5" i="1"/>
  <c r="G4" i="1"/>
  <c r="G3" i="1"/>
  <c r="G2" i="1"/>
</calcChain>
</file>

<file path=xl/sharedStrings.xml><?xml version="1.0" encoding="utf-8"?>
<sst xmlns="http://schemas.openxmlformats.org/spreadsheetml/2006/main" count="49" uniqueCount="28">
  <si>
    <t>Kordinat kontakt</t>
  </si>
  <si>
    <t>Egen posisjon</t>
  </si>
  <si>
    <t>Vinkel verktøy</t>
  </si>
  <si>
    <t>Feil distanse</t>
  </si>
  <si>
    <t>Feil vinkel</t>
  </si>
  <si>
    <t>(60.3947,5.2675)</t>
  </si>
  <si>
    <t>(60.39886, 5.31201)</t>
  </si>
  <si>
    <t>(60.39884, 5.31204)</t>
  </si>
  <si>
    <t>(60.39895, 5.31188)</t>
  </si>
  <si>
    <t>(60.39906, 5.31172)</t>
  </si>
  <si>
    <t>Distanse verktøy(km)</t>
  </si>
  <si>
    <t>Distanse kode(km)</t>
  </si>
  <si>
    <t>Total vinkel verktøy</t>
  </si>
  <si>
    <t>Total vinkel kode</t>
  </si>
  <si>
    <t>Total lengde verktøy</t>
  </si>
  <si>
    <t>Total lengde kode</t>
  </si>
  <si>
    <t>Feil lengde</t>
  </si>
  <si>
    <t>Vektor lengde, verktøy</t>
  </si>
  <si>
    <t>Vektor lengde, kode</t>
  </si>
  <si>
    <t>(60.39461, 5.28720)</t>
  </si>
  <si>
    <t>(60.39609, 5.28468)</t>
  </si>
  <si>
    <t>(60.40203, 5.27460)</t>
  </si>
  <si>
    <t>(60.40946, 5.26200)</t>
  </si>
  <si>
    <t>260.93</t>
  </si>
  <si>
    <t>205.57</t>
  </si>
  <si>
    <t>169.58</t>
  </si>
  <si>
    <t>270.53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</si>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</sst>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7" formatCode="_-* #,##0.000000_-;\-* #,##0.000000_-;_-* &quot;-&quot;??_-;_-@_-"/>
    <numFmt numFmtId="169" formatCode="_-* #,##0.000000_-;\-* #,##0.000000_-;_-* &quot;-&quot;??????_-;_-@_-"/>
    <numFmt numFmtId="170" formatCode="0.000\ 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7" fontId="0" fillId="0" borderId="0" xfId="1" applyNumberFormat="1" applyFont="1"/>
    <xf numFmtId="10" fontId="0" fillId="0" borderId="0" xfId="2" applyNumberFormat="1" applyFont="1"/>
    <xf numFmtId="16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170" fontId="0" fillId="0" borderId="0" xfId="2" applyNumberFormat="1" applyFont="1"/>
    <xf numFmtId="0" fontId="0" fillId="4" borderId="0" xfId="0" applyFill="1"/>
    <xf numFmtId="0" fontId="0" fillId="0" borderId="0" xfId="0" applyAlignment="1">
      <alignment horizontal="left" indent="6"/>
    </xf>
  </cellXfs>
  <cellStyles count="3"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3FAE-B687-4E80-9911-13D28DDF5CE2}">
  <dimension ref="A1:J15"/>
  <sheetViews>
    <sheetView tabSelected="1" zoomScale="90" zoomScaleNormal="90" workbookViewId="0">
      <selection activeCell="G22" sqref="G22"/>
    </sheetView>
  </sheetViews>
  <sheetFormatPr baseColWidth="10" defaultRowHeight="14.4" x14ac:dyDescent="0.3"/>
  <cols>
    <col min="1" max="1" width="20" bestFit="1" customWidth="1"/>
    <col min="2" max="2" width="16" bestFit="1" customWidth="1"/>
    <col min="3" max="3" width="19.44140625" bestFit="1" customWidth="1"/>
    <col min="4" max="4" width="17" bestFit="1" customWidth="1"/>
    <col min="5" max="5" width="12.44140625" bestFit="1" customWidth="1"/>
    <col min="6" max="6" width="15.77734375" customWidth="1"/>
    <col min="7" max="7" width="20.77734375" bestFit="1" customWidth="1"/>
    <col min="8" max="8" width="18.33203125" bestFit="1" customWidth="1"/>
    <col min="9" max="9" width="18.77734375" bestFit="1" customWidth="1"/>
    <col min="10" max="10" width="17.6640625" bestFit="1" customWidth="1"/>
    <col min="11" max="11" width="14.77734375" bestFit="1" customWidth="1"/>
  </cols>
  <sheetData>
    <row r="1" spans="1:10" x14ac:dyDescent="0.3">
      <c r="A1" s="6" t="s">
        <v>0</v>
      </c>
      <c r="B1" s="6" t="s">
        <v>1</v>
      </c>
      <c r="C1" s="6" t="s">
        <v>10</v>
      </c>
      <c r="D1" s="6" t="s">
        <v>11</v>
      </c>
      <c r="E1" s="6" t="s">
        <v>3</v>
      </c>
      <c r="F1" s="6" t="s">
        <v>2</v>
      </c>
      <c r="G1" s="6" t="s">
        <v>17</v>
      </c>
      <c r="H1" s="6" t="s">
        <v>18</v>
      </c>
      <c r="I1" s="4" t="s">
        <v>14</v>
      </c>
      <c r="J1" s="4">
        <v>1.00692</v>
      </c>
    </row>
    <row r="2" spans="1:10" x14ac:dyDescent="0.3">
      <c r="A2" t="s">
        <v>7</v>
      </c>
      <c r="B2" t="s">
        <v>5</v>
      </c>
      <c r="C2" s="1">
        <v>2.4903</v>
      </c>
      <c r="D2" s="1">
        <v>2.4986248</v>
      </c>
      <c r="E2" s="2">
        <f>((C2-D2)/D2)</f>
        <v>-3.3317527305420252E-3</v>
      </c>
      <c r="F2">
        <v>259.33999999999997</v>
      </c>
      <c r="G2" s="3">
        <f>3/((C2^2)+0.25)</f>
        <v>0.4650013559672041</v>
      </c>
      <c r="H2" s="3">
        <f>3/((D2^2)+0.25)</f>
        <v>0.46202708068195175</v>
      </c>
      <c r="I2" s="4" t="s">
        <v>12</v>
      </c>
      <c r="J2" s="4">
        <v>-100.816</v>
      </c>
    </row>
    <row r="3" spans="1:10" x14ac:dyDescent="0.3">
      <c r="A3" t="s">
        <v>6</v>
      </c>
      <c r="B3" t="s">
        <v>5</v>
      </c>
      <c r="C3" s="1">
        <v>2.4889999999999999</v>
      </c>
      <c r="D3" s="1">
        <v>2.4973800000000002</v>
      </c>
      <c r="E3" s="2">
        <f>((C3-D3)/D3)</f>
        <v>-3.3555165813773939E-3</v>
      </c>
      <c r="F3">
        <v>259.29000000000002</v>
      </c>
      <c r="G3" s="3">
        <f>3/((C3^2)+0.25)*0.5</f>
        <v>0.23273418761261427</v>
      </c>
      <c r="H3" s="3">
        <f>3/((D3^2)+0.25)*0.5</f>
        <v>0.23123501406070224</v>
      </c>
      <c r="I3" s="5" t="s">
        <v>15</v>
      </c>
      <c r="J3" s="5">
        <v>0.96458999999999995</v>
      </c>
    </row>
    <row r="4" spans="1:10" x14ac:dyDescent="0.3">
      <c r="A4" t="s">
        <v>8</v>
      </c>
      <c r="B4" t="s">
        <v>5</v>
      </c>
      <c r="C4" s="1">
        <v>2.4838</v>
      </c>
      <c r="D4" s="1">
        <v>2.4924659999999998</v>
      </c>
      <c r="E4" s="2">
        <f>((C4-D4)/D4)</f>
        <v>-3.4768779192975315E-3</v>
      </c>
      <c r="F4">
        <v>259.02999999999997</v>
      </c>
      <c r="G4" s="3">
        <f>3/((C4^2)+0.25)*0.33</f>
        <v>0.15422332538253414</v>
      </c>
      <c r="H4" s="3">
        <f>3/((D4^2)+0.25)*0.33</f>
        <v>0.1531941736992089</v>
      </c>
      <c r="I4" s="5" t="s">
        <v>13</v>
      </c>
      <c r="J4" s="5">
        <v>-100.8215</v>
      </c>
    </row>
    <row r="5" spans="1:10" x14ac:dyDescent="0.3">
      <c r="A5" t="s">
        <v>9</v>
      </c>
      <c r="B5" t="s">
        <v>5</v>
      </c>
      <c r="C5" s="1">
        <v>2.4775999999999998</v>
      </c>
      <c r="D5" s="1">
        <v>2.4863879999999998</v>
      </c>
      <c r="E5" s="2">
        <f>((C5-D5)/D5)</f>
        <v>-3.5344443425563581E-3</v>
      </c>
      <c r="F5">
        <v>258.70999999999998</v>
      </c>
      <c r="G5" s="3">
        <f>3/((C5^2)+0.25)*0.33</f>
        <v>0.15496591175706279</v>
      </c>
      <c r="H5" s="3">
        <f>3/((D5^2)+0.25)*0.33</f>
        <v>0.1539149123962307</v>
      </c>
    </row>
    <row r="6" spans="1:10" x14ac:dyDescent="0.3">
      <c r="C6" s="1"/>
      <c r="D6" s="1"/>
      <c r="I6" t="s">
        <v>16</v>
      </c>
      <c r="J6" s="7">
        <f>(J1-J3)/J3</f>
        <v>4.3883929959879421E-2</v>
      </c>
    </row>
    <row r="7" spans="1:10" x14ac:dyDescent="0.3">
      <c r="I7" t="s">
        <v>4</v>
      </c>
      <c r="J7" s="7">
        <f>(J2-J4)/J4</f>
        <v>-5.4551856498840425E-5</v>
      </c>
    </row>
    <row r="8" spans="1:10" x14ac:dyDescent="0.3">
      <c r="A8" s="8" t="s">
        <v>27</v>
      </c>
    </row>
    <row r="9" spans="1:10" x14ac:dyDescent="0.3">
      <c r="A9" s="6" t="s">
        <v>0</v>
      </c>
      <c r="B9" s="6" t="s">
        <v>1</v>
      </c>
      <c r="C9" s="6" t="s">
        <v>10</v>
      </c>
      <c r="D9" s="6" t="s">
        <v>11</v>
      </c>
      <c r="E9" s="6" t="s">
        <v>3</v>
      </c>
      <c r="F9" s="6" t="s">
        <v>2</v>
      </c>
      <c r="G9" s="6" t="s">
        <v>17</v>
      </c>
      <c r="H9" s="6" t="s">
        <v>18</v>
      </c>
      <c r="I9" s="4" t="s">
        <v>14</v>
      </c>
      <c r="J9" s="4">
        <v>3.94414</v>
      </c>
    </row>
    <row r="10" spans="1:10" x14ac:dyDescent="0.3">
      <c r="A10" t="s">
        <v>19</v>
      </c>
      <c r="B10" t="s">
        <v>5</v>
      </c>
      <c r="C10">
        <v>1.0827</v>
      </c>
      <c r="D10">
        <v>1.0864</v>
      </c>
      <c r="E10" s="2">
        <f>((C10-D10)/D10)</f>
        <v>-3.4057437407953206E-3</v>
      </c>
      <c r="F10" s="9" t="s">
        <v>26</v>
      </c>
      <c r="G10" s="3">
        <f>3/((C10^2)+0.25)</f>
        <v>2.1093496861558365</v>
      </c>
      <c r="H10" s="3">
        <f>3/((D10^2)+0.25)</f>
        <v>2.097513456527663</v>
      </c>
      <c r="I10" s="4" t="s">
        <v>12</v>
      </c>
      <c r="J10" s="4">
        <v>-108.664</v>
      </c>
    </row>
    <row r="11" spans="1:10" x14ac:dyDescent="0.3">
      <c r="A11" t="s">
        <v>20</v>
      </c>
      <c r="B11" t="s">
        <v>5</v>
      </c>
      <c r="C11">
        <v>0.95620000000000005</v>
      </c>
      <c r="D11">
        <v>0.96012200000000003</v>
      </c>
      <c r="E11" s="2">
        <f t="shared" ref="E11:E13" si="0">((C11-D11)/D11)</f>
        <v>-4.0848975442703958E-3</v>
      </c>
      <c r="F11" s="9" t="s">
        <v>23</v>
      </c>
      <c r="G11" s="3">
        <f>3/((C11^2)+0.25)*0.5</f>
        <v>1.2883073465709258</v>
      </c>
      <c r="H11" s="3">
        <f>3/((D11^2)+0.25)*0.5</f>
        <v>1.2800445060794754</v>
      </c>
      <c r="I11" s="5" t="s">
        <v>15</v>
      </c>
      <c r="J11" s="5">
        <v>3.9302700000000002</v>
      </c>
    </row>
    <row r="12" spans="1:10" x14ac:dyDescent="0.3">
      <c r="A12" t="s">
        <v>21</v>
      </c>
      <c r="B12" t="s">
        <v>5</v>
      </c>
      <c r="C12">
        <v>0.90469999999999995</v>
      </c>
      <c r="D12">
        <v>0.906501</v>
      </c>
      <c r="E12" s="2">
        <f t="shared" si="0"/>
        <v>-1.9867600807942326E-3</v>
      </c>
      <c r="F12" s="9" t="s">
        <v>24</v>
      </c>
      <c r="G12" s="3">
        <f>3/((C12^2)+0.25)*0.33</f>
        <v>0.92654805285505559</v>
      </c>
      <c r="H12" s="3">
        <f>3/((D12^2)+0.25)*0.33</f>
        <v>0.92372800016068424</v>
      </c>
      <c r="I12" s="5" t="s">
        <v>13</v>
      </c>
      <c r="J12" s="5">
        <v>-108.89060000000001</v>
      </c>
    </row>
    <row r="13" spans="1:10" x14ac:dyDescent="0.3">
      <c r="A13" t="s">
        <v>22</v>
      </c>
      <c r="B13" t="s">
        <v>5</v>
      </c>
      <c r="C13">
        <v>1.6696</v>
      </c>
      <c r="D13">
        <v>1.6725570000000001</v>
      </c>
      <c r="E13" s="2">
        <f t="shared" si="0"/>
        <v>-1.7679517050839513E-3</v>
      </c>
      <c r="F13" s="9" t="s">
        <v>25</v>
      </c>
      <c r="G13" s="3">
        <f>3/((C13^2)+0.25)*0.25</f>
        <v>0.24690836489195342</v>
      </c>
      <c r="H13" s="3">
        <f>3/((D13^2)+0.25)*0.25</f>
        <v>0.24610765014766342</v>
      </c>
    </row>
    <row r="14" spans="1:10" x14ac:dyDescent="0.3">
      <c r="I14" t="s">
        <v>16</v>
      </c>
      <c r="J14" s="7">
        <f>(J9-J11)/J11</f>
        <v>3.5290196347833166E-3</v>
      </c>
    </row>
    <row r="15" spans="1:10" x14ac:dyDescent="0.3">
      <c r="I15" t="s">
        <v>4</v>
      </c>
      <c r="J15" s="7">
        <f>(J10-J12)/J12</f>
        <v>-2.0809877069279145E-3</v>
      </c>
    </row>
  </sheetData>
  <pageMargins left="0.7" right="0.7" top="0.75" bottom="0.75" header="0.3" footer="0.3"/>
  <pageSetup paperSize="9" orientation="portrait" r:id="rId1"/>
  <headerFooter>
    <oddFooter>&amp;C_x000D_&amp;1#&amp;"Calibri"&amp;10&amp;K000000 Ugradert – kan deles eksternt med godkjenning fra informasjonseier. Skal ikke publiseres åpent.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 Riis Asdahl</dc:creator>
  <cp:lastModifiedBy>Mats Riis Asdahl</cp:lastModifiedBy>
  <dcterms:created xsi:type="dcterms:W3CDTF">2023-11-22T09:35:48Z</dcterms:created>
  <dcterms:modified xsi:type="dcterms:W3CDTF">2023-11-23T13:17:34Z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ecf426-2b9f-4a3c-8c31-aed7cf02a8ce_Enabled">
    <vt:lpwstr>true</vt:lpwstr>
  </property>
  <property fmtid="{D5CDD505-2E9C-101B-9397-08002B2CF9AE}" pid="3" name="MSIP_Label_83ecf426-2b9f-4a3c-8c31-aed7cf02a8ce_SetDate">
    <vt:lpwstr>2023-11-22T09:46:19Z</vt:lpwstr>
  </property>
  <property fmtid="{D5CDD505-2E9C-101B-9397-08002B2CF9AE}" pid="4" name="MSIP_Label_83ecf426-2b9f-4a3c-8c31-aed7cf02a8ce_Method">
    <vt:lpwstr>Privileged</vt:lpwstr>
  </property>
  <property fmtid="{D5CDD505-2E9C-101B-9397-08002B2CF9AE}" pid="5" name="MSIP_Label_83ecf426-2b9f-4a3c-8c31-aed7cf02a8ce_Name">
    <vt:lpwstr>Ugradert – kan deles eksternt</vt:lpwstr>
  </property>
  <property fmtid="{D5CDD505-2E9C-101B-9397-08002B2CF9AE}" pid="6" name="MSIP_Label_83ecf426-2b9f-4a3c-8c31-aed7cf02a8ce_SiteId">
    <vt:lpwstr>1e0e6195-b5ec-427a-9cc1-db95904592f9</vt:lpwstr>
  </property>
  <property fmtid="{D5CDD505-2E9C-101B-9397-08002B2CF9AE}" pid="7" name="MSIP_Label_83ecf426-2b9f-4a3c-8c31-aed7cf02a8ce_ActionId">
    <vt:lpwstr>a9da65e8-ce5e-49e6-8202-acb99b3e6cd7</vt:lpwstr>
  </property>
  <property fmtid="{D5CDD505-2E9C-101B-9397-08002B2CF9AE}" pid="8" name="MSIP_Label_83ecf426-2b9f-4a3c-8c31-aed7cf02a8ce_ContentBits">
    <vt:lpwstr>2</vt:lpwstr>
  </property>
</Properties>
</file>