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9480" windowHeight="10230" activeTab="1"/>
  </bookViews>
  <sheets>
    <sheet name="Scaled Power Matrix" sheetId="4" r:id="rId1"/>
    <sheet name="RCW Curve" sheetId="2" r:id="rId2"/>
  </sheets>
  <calcPr calcId="145621"/>
</workbook>
</file>

<file path=xl/calcChain.xml><?xml version="1.0" encoding="utf-8"?>
<calcChain xmlns="http://schemas.openxmlformats.org/spreadsheetml/2006/main">
  <c r="E30" i="4" l="1"/>
  <c r="E66" i="2" l="1"/>
  <c r="F66" i="2"/>
  <c r="G66" i="2"/>
  <c r="H66" i="2"/>
  <c r="I67" i="2"/>
  <c r="J67" i="2"/>
  <c r="K67" i="2"/>
  <c r="L67" i="2"/>
  <c r="M67" i="2"/>
  <c r="N67" i="2"/>
  <c r="O67" i="2"/>
  <c r="P67" i="2"/>
  <c r="Q67" i="2"/>
  <c r="R67" i="2"/>
  <c r="S67" i="2"/>
  <c r="D67" i="2"/>
  <c r="E67" i="2"/>
  <c r="F67" i="2"/>
  <c r="G67" i="2"/>
  <c r="H67" i="2"/>
  <c r="I68" i="2"/>
  <c r="J68" i="2"/>
  <c r="K68" i="2"/>
  <c r="L68" i="2"/>
  <c r="M68" i="2"/>
  <c r="N68" i="2"/>
  <c r="O68" i="2"/>
  <c r="P68" i="2"/>
  <c r="Q68" i="2"/>
  <c r="R68" i="2"/>
  <c r="S68" i="2"/>
  <c r="D68" i="2"/>
  <c r="E68" i="2"/>
  <c r="F68" i="2"/>
  <c r="G68" i="2"/>
  <c r="H68" i="2"/>
  <c r="I69" i="2"/>
  <c r="J69" i="2"/>
  <c r="K69" i="2"/>
  <c r="L69" i="2"/>
  <c r="M69" i="2"/>
  <c r="N69" i="2"/>
  <c r="O69" i="2"/>
  <c r="P69" i="2"/>
  <c r="Q69" i="2"/>
  <c r="R69" i="2"/>
  <c r="S69" i="2"/>
  <c r="D69" i="2"/>
  <c r="E69" i="2"/>
  <c r="F69" i="2"/>
  <c r="G69" i="2"/>
  <c r="H69" i="2"/>
  <c r="I70" i="2"/>
  <c r="J70" i="2"/>
  <c r="K70" i="2"/>
  <c r="L70" i="2"/>
  <c r="M70" i="2"/>
  <c r="N70" i="2"/>
  <c r="O70" i="2"/>
  <c r="P70" i="2"/>
  <c r="Q70" i="2"/>
  <c r="R70" i="2"/>
  <c r="S70" i="2"/>
  <c r="D70" i="2"/>
  <c r="E70" i="2"/>
  <c r="F70" i="2"/>
  <c r="G70" i="2"/>
  <c r="H70" i="2"/>
  <c r="I71" i="2"/>
  <c r="J71" i="2"/>
  <c r="K71" i="2"/>
  <c r="L71" i="2"/>
  <c r="M71" i="2"/>
  <c r="N71" i="2"/>
  <c r="O71" i="2"/>
  <c r="P71" i="2"/>
  <c r="Q71" i="2"/>
  <c r="R71" i="2"/>
  <c r="S71" i="2"/>
  <c r="D71" i="2"/>
  <c r="E71" i="2"/>
  <c r="F71" i="2"/>
  <c r="G71" i="2"/>
  <c r="H71" i="2"/>
  <c r="I72" i="2"/>
  <c r="J72" i="2"/>
  <c r="K72" i="2"/>
  <c r="L72" i="2"/>
  <c r="M72" i="2"/>
  <c r="N72" i="2"/>
  <c r="O72" i="2"/>
  <c r="P72" i="2"/>
  <c r="Q72" i="2"/>
  <c r="R72" i="2"/>
  <c r="S72" i="2"/>
  <c r="D72" i="2"/>
  <c r="E72" i="2"/>
  <c r="F72" i="2"/>
  <c r="G72" i="2"/>
  <c r="H72" i="2"/>
  <c r="I73" i="2"/>
  <c r="J73" i="2"/>
  <c r="K73" i="2"/>
  <c r="L73" i="2"/>
  <c r="M73" i="2"/>
  <c r="N73" i="2"/>
  <c r="O73" i="2"/>
  <c r="P73" i="2"/>
  <c r="Q73" i="2"/>
  <c r="R73" i="2"/>
  <c r="S73" i="2"/>
  <c r="D73" i="2"/>
  <c r="E73" i="2"/>
  <c r="F73" i="2"/>
  <c r="G73" i="2"/>
  <c r="H73" i="2"/>
  <c r="I74" i="2"/>
  <c r="J74" i="2"/>
  <c r="K74" i="2"/>
  <c r="L74" i="2"/>
  <c r="M74" i="2"/>
  <c r="N74" i="2"/>
  <c r="O74" i="2"/>
  <c r="P74" i="2"/>
  <c r="Q74" i="2"/>
  <c r="R74" i="2"/>
  <c r="S74" i="2"/>
  <c r="D74" i="2"/>
  <c r="E74" i="2"/>
  <c r="F74" i="2"/>
  <c r="G74" i="2"/>
  <c r="H74" i="2"/>
  <c r="I75" i="2"/>
  <c r="J75" i="2"/>
  <c r="K75" i="2"/>
  <c r="L75" i="2"/>
  <c r="M75" i="2"/>
  <c r="N75" i="2"/>
  <c r="O75" i="2"/>
  <c r="P75" i="2"/>
  <c r="Q75" i="2"/>
  <c r="R75" i="2"/>
  <c r="S75" i="2"/>
  <c r="D75" i="2"/>
  <c r="E75" i="2"/>
  <c r="F75" i="2"/>
  <c r="G75" i="2"/>
  <c r="H75" i="2"/>
  <c r="I76" i="2"/>
  <c r="J76" i="2"/>
  <c r="K76" i="2"/>
  <c r="L76" i="2"/>
  <c r="M76" i="2"/>
  <c r="N76" i="2"/>
  <c r="O76" i="2"/>
  <c r="P76" i="2"/>
  <c r="Q76" i="2"/>
  <c r="R76" i="2"/>
  <c r="S76" i="2"/>
  <c r="D76" i="2"/>
  <c r="E76" i="2"/>
  <c r="F76" i="2"/>
  <c r="G76" i="2"/>
  <c r="H76" i="2"/>
  <c r="I77" i="2"/>
  <c r="J77" i="2"/>
  <c r="K77" i="2"/>
  <c r="L77" i="2"/>
  <c r="M77" i="2"/>
  <c r="N77" i="2"/>
  <c r="O77" i="2"/>
  <c r="P77" i="2"/>
  <c r="Q77" i="2"/>
  <c r="R77" i="2"/>
  <c r="S77" i="2"/>
  <c r="D77" i="2"/>
  <c r="E77" i="2"/>
  <c r="F77" i="2"/>
  <c r="G77" i="2"/>
  <c r="H77" i="2"/>
  <c r="I78" i="2"/>
  <c r="J78" i="2"/>
  <c r="K78" i="2"/>
  <c r="L78" i="2"/>
  <c r="M78" i="2"/>
  <c r="N78" i="2"/>
  <c r="O78" i="2"/>
  <c r="P78" i="2"/>
  <c r="Q78" i="2"/>
  <c r="R78" i="2"/>
  <c r="S78" i="2"/>
  <c r="D78" i="2"/>
  <c r="E78" i="2"/>
  <c r="F78" i="2"/>
  <c r="G78" i="2"/>
  <c r="H78" i="2"/>
  <c r="I79" i="2"/>
  <c r="J79" i="2"/>
  <c r="K79" i="2"/>
  <c r="L79" i="2"/>
  <c r="M79" i="2"/>
  <c r="N79" i="2"/>
  <c r="O79" i="2"/>
  <c r="P79" i="2"/>
  <c r="Q79" i="2"/>
  <c r="R79" i="2"/>
  <c r="S79" i="2"/>
  <c r="D79" i="2"/>
  <c r="E79" i="2"/>
  <c r="F79" i="2"/>
  <c r="G79" i="2"/>
  <c r="H79" i="2"/>
  <c r="I80" i="2"/>
  <c r="J80" i="2"/>
  <c r="K80" i="2"/>
  <c r="L80" i="2"/>
  <c r="M80" i="2"/>
  <c r="N80" i="2"/>
  <c r="O80" i="2"/>
  <c r="P80" i="2"/>
  <c r="Q80" i="2"/>
  <c r="R80" i="2"/>
  <c r="S80" i="2"/>
  <c r="D80" i="2"/>
  <c r="E80" i="2"/>
  <c r="F80" i="2"/>
  <c r="G80" i="2"/>
  <c r="H80" i="2"/>
  <c r="I81" i="2"/>
  <c r="J81" i="2"/>
  <c r="K81" i="2"/>
  <c r="L81" i="2"/>
  <c r="M81" i="2"/>
  <c r="N81" i="2"/>
  <c r="O81" i="2"/>
  <c r="P81" i="2"/>
  <c r="Q81" i="2"/>
  <c r="R81" i="2"/>
  <c r="S81" i="2"/>
  <c r="D81" i="2"/>
  <c r="E81" i="2"/>
  <c r="F81" i="2"/>
  <c r="G81" i="2"/>
  <c r="H81" i="2"/>
  <c r="I82" i="2"/>
  <c r="J82" i="2"/>
  <c r="K82" i="2"/>
  <c r="L82" i="2"/>
  <c r="M82" i="2"/>
  <c r="N82" i="2"/>
  <c r="O82" i="2"/>
  <c r="P82" i="2"/>
  <c r="Q82" i="2"/>
  <c r="R82" i="2"/>
  <c r="S82" i="2"/>
  <c r="H33" i="4"/>
  <c r="E31" i="4"/>
  <c r="S29" i="4"/>
  <c r="D30" i="4"/>
  <c r="D42" i="4"/>
  <c r="D44" i="4"/>
  <c r="E29" i="4"/>
  <c r="S44" i="4" l="1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S33" i="4"/>
  <c r="R33" i="4"/>
  <c r="Q33" i="4"/>
  <c r="P33" i="4"/>
  <c r="O33" i="4"/>
  <c r="N33" i="4"/>
  <c r="M33" i="4"/>
  <c r="L33" i="4"/>
  <c r="K33" i="4"/>
  <c r="J33" i="4"/>
  <c r="I33" i="4"/>
  <c r="G33" i="4"/>
  <c r="F33" i="4"/>
  <c r="E33" i="4"/>
  <c r="D33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D31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</calcChain>
</file>

<file path=xl/sharedStrings.xml><?xml version="1.0" encoding="utf-8"?>
<sst xmlns="http://schemas.openxmlformats.org/spreadsheetml/2006/main" count="24" uniqueCount="12">
  <si>
    <t>Tp</t>
  </si>
  <si>
    <t>MEAN</t>
  </si>
  <si>
    <t>Hs (m)</t>
  </si>
  <si>
    <t>Scale =</t>
  </si>
  <si>
    <t>Full Scale Power Matrix (kW)</t>
  </si>
  <si>
    <t>Froude Scaled Power Matrix (kW)</t>
  </si>
  <si>
    <t xml:space="preserve">Full Scale RCW [-] </t>
  </si>
  <si>
    <t>Froude Scaled RCW [-] (same as above)</t>
  </si>
  <si>
    <t>RCW [-]</t>
  </si>
  <si>
    <t>Froude Scale RCW [-]
(same as full scale)</t>
  </si>
  <si>
    <t>Device Width [m]</t>
  </si>
  <si>
    <t>T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</si>
</sst>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Fill="1" applyBorder="1"/>
    <xf numFmtId="2" fontId="1" fillId="0" borderId="0" xfId="0" applyNumberFormat="1" applyFont="1" applyFill="1" applyBorder="1"/>
    <xf numFmtId="2" fontId="1" fillId="0" borderId="0" xfId="0" applyNumberFormat="1" applyFont="1" applyFill="1" applyBorder="1" applyAlignment="1">
      <alignment horizontal="left"/>
    </xf>
    <xf numFmtId="0" fontId="2" fillId="0" borderId="4" xfId="0" applyNumberFormat="1" applyFont="1" applyFill="1" applyBorder="1"/>
    <xf numFmtId="0" fontId="2" fillId="0" borderId="5" xfId="0" applyNumberFormat="1" applyFont="1" applyFill="1" applyBorder="1"/>
    <xf numFmtId="0" fontId="2" fillId="0" borderId="6" xfId="0" applyNumberFormat="1" applyFont="1" applyFill="1" applyBorder="1"/>
    <xf numFmtId="0" fontId="2" fillId="0" borderId="7" xfId="0" applyNumberFormat="1" applyFont="1" applyFill="1" applyBorder="1"/>
    <xf numFmtId="0" fontId="2" fillId="0" borderId="9" xfId="0" applyNumberFormat="1" applyFont="1" applyFill="1" applyBorder="1"/>
    <xf numFmtId="0" fontId="2" fillId="0" borderId="14" xfId="0" applyNumberFormat="1" applyFont="1" applyFill="1" applyBorder="1"/>
    <xf numFmtId="0" fontId="2" fillId="0" borderId="18" xfId="0" applyNumberFormat="1" applyFont="1" applyFill="1" applyBorder="1"/>
    <xf numFmtId="0" fontId="2" fillId="0" borderId="0" xfId="0" applyNumberFormat="1" applyFont="1" applyFill="1" applyBorder="1"/>
    <xf numFmtId="0" fontId="3" fillId="0" borderId="5" xfId="0" applyNumberFormat="1" applyFont="1" applyFill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0" xfId="0" applyNumberFormat="1" applyBorder="1"/>
    <xf numFmtId="2" fontId="0" fillId="0" borderId="16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2" fontId="0" fillId="0" borderId="10" xfId="0" applyNumberFormat="1" applyBorder="1"/>
    <xf numFmtId="2" fontId="0" fillId="0" borderId="15" xfId="0" applyNumberFormat="1" applyBorder="1"/>
    <xf numFmtId="2" fontId="0" fillId="0" borderId="19" xfId="0" applyNumberFormat="1" applyBorder="1"/>
    <xf numFmtId="0" fontId="3" fillId="0" borderId="10" xfId="0" applyNumberFormat="1" applyFont="1" applyFill="1" applyBorder="1"/>
    <xf numFmtId="0" fontId="3" fillId="0" borderId="11" xfId="0" applyNumberFormat="1" applyFont="1" applyFill="1" applyBorder="1"/>
    <xf numFmtId="0" fontId="3" fillId="0" borderId="15" xfId="0" applyNumberFormat="1" applyFont="1" applyFill="1" applyBorder="1"/>
    <xf numFmtId="0" fontId="3" fillId="0" borderId="0" xfId="0" applyNumberFormat="1" applyFont="1" applyFill="1" applyBorder="1"/>
    <xf numFmtId="0" fontId="2" fillId="0" borderId="24" xfId="0" applyNumberFormat="1" applyFont="1" applyFill="1" applyBorder="1"/>
    <xf numFmtId="0" fontId="3" fillId="0" borderId="24" xfId="0" applyNumberFormat="1" applyFont="1" applyFill="1" applyBorder="1"/>
    <xf numFmtId="0" fontId="2" fillId="0" borderId="25" xfId="0" applyNumberFormat="1" applyFont="1" applyFill="1" applyBorder="1"/>
    <xf numFmtId="0" fontId="3" fillId="0" borderId="1" xfId="0" applyNumberFormat="1" applyFont="1" applyFill="1" applyBorder="1"/>
    <xf numFmtId="0" fontId="3" fillId="0" borderId="4" xfId="0" applyNumberFormat="1" applyFont="1" applyFill="1" applyBorder="1"/>
    <xf numFmtId="2" fontId="2" fillId="0" borderId="0" xfId="0" applyNumberFormat="1" applyFont="1" applyFill="1" applyBorder="1" applyAlignment="1">
      <alignment horizontal="center" vertical="center" textRotation="90"/>
    </xf>
    <xf numFmtId="0" fontId="4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3" fillId="0" borderId="23" xfId="0" applyNumberFormat="1" applyFont="1" applyFill="1" applyBorder="1"/>
    <xf numFmtId="2" fontId="0" fillId="0" borderId="23" xfId="0" applyNumberFormat="1" applyFont="1" applyBorder="1"/>
    <xf numFmtId="0" fontId="2" fillId="0" borderId="22" xfId="0" applyNumberFormat="1" applyFont="1" applyFill="1" applyBorder="1"/>
    <xf numFmtId="0" fontId="3" fillId="0" borderId="12" xfId="0" applyNumberFormat="1" applyFont="1" applyFill="1" applyBorder="1"/>
    <xf numFmtId="0" fontId="3" fillId="0" borderId="16" xfId="0" applyNumberFormat="1" applyFont="1" applyFill="1" applyBorder="1"/>
    <xf numFmtId="0" fontId="3" fillId="0" borderId="19" xfId="0" applyNumberFormat="1" applyFont="1" applyFill="1" applyBorder="1"/>
    <xf numFmtId="0" fontId="3" fillId="0" borderId="20" xfId="0" applyNumberFormat="1" applyFont="1" applyFill="1" applyBorder="1"/>
    <xf numFmtId="0" fontId="3" fillId="0" borderId="21" xfId="0" applyNumberFormat="1" applyFont="1" applyFill="1" applyBorder="1"/>
    <xf numFmtId="0" fontId="4" fillId="0" borderId="23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2" fontId="2" fillId="0" borderId="25" xfId="0" applyNumberFormat="1" applyFont="1" applyFill="1" applyBorder="1" applyAlignment="1">
      <alignment horizontal="center"/>
    </xf>
    <xf numFmtId="2" fontId="2" fillId="0" borderId="26" xfId="0" applyNumberFormat="1" applyFont="1" applyFill="1" applyBorder="1" applyAlignment="1">
      <alignment horizontal="center"/>
    </xf>
    <xf numFmtId="2" fontId="2" fillId="0" borderId="27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2" fontId="2" fillId="0" borderId="3" xfId="0" applyNumberFormat="1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 vertical="center" textRotation="90"/>
    </xf>
    <xf numFmtId="2" fontId="2" fillId="0" borderId="13" xfId="0" applyNumberFormat="1" applyFont="1" applyFill="1" applyBorder="1" applyAlignment="1">
      <alignment horizontal="center" vertical="center" textRotation="90"/>
    </xf>
    <xf numFmtId="2" fontId="2" fillId="0" borderId="17" xfId="0" applyNumberFormat="1" applyFont="1" applyFill="1" applyBorder="1" applyAlignment="1">
      <alignment horizontal="center" vertical="center" textRotation="90"/>
    </xf>
    <xf numFmtId="2" fontId="2" fillId="0" borderId="5" xfId="0" applyNumberFormat="1" applyFont="1" applyFill="1" applyBorder="1" applyAlignment="1">
      <alignment horizontal="center"/>
    </xf>
    <xf numFmtId="2" fontId="2" fillId="0" borderId="6" xfId="0" applyNumberFormat="1" applyFont="1" applyFill="1" applyBorder="1" applyAlignment="1">
      <alignment horizontal="center"/>
    </xf>
    <xf numFmtId="2" fontId="2" fillId="0" borderId="7" xfId="0" applyNumberFormat="1" applyFont="1" applyFill="1" applyBorder="1" applyAlignment="1">
      <alignment horizontal="center"/>
    </xf>
    <xf numFmtId="2" fontId="2" fillId="0" borderId="9" xfId="0" applyNumberFormat="1" applyFont="1" applyFill="1" applyBorder="1" applyAlignment="1">
      <alignment horizontal="center" vertical="center" textRotation="90"/>
    </xf>
    <xf numFmtId="2" fontId="2" fillId="0" borderId="14" xfId="0" applyNumberFormat="1" applyFont="1" applyFill="1" applyBorder="1" applyAlignment="1">
      <alignment horizontal="center" vertical="center" textRotation="90"/>
    </xf>
    <xf numFmtId="2" fontId="2" fillId="0" borderId="18" xfId="0" applyNumberFormat="1" applyFont="1" applyFill="1" applyBorder="1" applyAlignment="1">
      <alignment horizontal="center" vertical="center" textRotation="90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2" fontId="2" fillId="0" borderId="24" xfId="0" applyNumberFormat="1" applyFont="1" applyFill="1" applyBorder="1" applyAlignment="1">
      <alignment horizontal="center" vertical="center" textRotation="90"/>
    </xf>
    <xf numFmtId="2" fontId="2" fillId="0" borderId="28" xfId="0" applyNumberFormat="1" applyFont="1" applyFill="1" applyBorder="1" applyAlignment="1">
      <alignment horizontal="center" vertical="center" textRotation="90"/>
    </xf>
    <xf numFmtId="2" fontId="2" fillId="0" borderId="29" xfId="0" applyNumberFormat="1" applyFont="1" applyFill="1" applyBorder="1" applyAlignment="1">
      <alignment horizontal="center" vertical="center" textRotation="90"/>
    </xf>
    <xf numFmtId="0" fontId="4" fillId="0" borderId="25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Froude Scaled </a:t>
            </a:r>
            <a:r>
              <a:rPr lang="en-US" baseline="0"/>
              <a:t>Power Curves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Hs = 0.5 [m]</c:v>
          </c:tx>
          <c:spPr>
            <a:ln w="28575">
              <a:noFill/>
            </a:ln>
          </c:spPr>
          <c:xVal>
            <c:numRef>
              <c:f>'Scaled Power Matrix'!$E$6:$S$6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xVal>
          <c:yVal>
            <c:numRef>
              <c:f>'Scaled Power Matrix'!$E$30:$S$30</c:f>
              <c:numCache>
                <c:formatCode>General</c:formatCode>
                <c:ptCount val="15"/>
                <c:pt idx="0">
                  <c:v>2.900450446809631E-6</c:v>
                </c:pt>
                <c:pt idx="1">
                  <c:v>7.792645341039087E-6</c:v>
                </c:pt>
                <c:pt idx="2">
                  <c:v>1.2796366771573542E-5</c:v>
                </c:pt>
                <c:pt idx="3">
                  <c:v>2.369662548141877E-5</c:v>
                </c:pt>
                <c:pt idx="4">
                  <c:v>3.0937649504459051E-5</c:v>
                </c:pt>
                <c:pt idx="5">
                  <c:v>4.0552677723609411E-5</c:v>
                </c:pt>
                <c:pt idx="6">
                  <c:v>6.1359358354685613E-5</c:v>
                </c:pt>
                <c:pt idx="7">
                  <c:v>6.6193104969640423E-5</c:v>
                </c:pt>
                <c:pt idx="8">
                  <c:v>5.6225770158528746E-5</c:v>
                </c:pt>
                <c:pt idx="9">
                  <c:v>4.8971396161372257E-5</c:v>
                </c:pt>
                <c:pt idx="10">
                  <c:v>4.4759309788852438E-5</c:v>
                </c:pt>
                <c:pt idx="11">
                  <c:v>3.0882559063376485E-5</c:v>
                </c:pt>
                <c:pt idx="12">
                  <c:v>2.2189860986286193E-5</c:v>
                </c:pt>
                <c:pt idx="13">
                  <c:v>1.8412559438411485E-5</c:v>
                </c:pt>
                <c:pt idx="14">
                  <c:v>1.7187563682163263E-5</c:v>
                </c:pt>
              </c:numCache>
            </c:numRef>
          </c:yVal>
          <c:smooth val="0"/>
        </c:ser>
        <c:ser>
          <c:idx val="0"/>
          <c:order val="1"/>
          <c:tx>
            <c:v>Hs = 2.0 [m]</c:v>
          </c:tx>
          <c:spPr>
            <a:ln w="28575">
              <a:noFill/>
            </a:ln>
          </c:spPr>
          <c:xVal>
            <c:numRef>
              <c:f>'Scaled Power Matrix'!$E$6:$S$6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xVal>
          <c:yVal>
            <c:numRef>
              <c:f>'Scaled Power Matrix'!$E$33:$S$33</c:f>
              <c:numCache>
                <c:formatCode>General</c:formatCode>
                <c:ptCount val="15"/>
                <c:pt idx="0">
                  <c:v>0</c:v>
                </c:pt>
                <c:pt idx="1">
                  <c:v>1.1824298772392598E-4</c:v>
                </c:pt>
                <c:pt idx="2">
                  <c:v>2.1932772261234223E-4</c:v>
                </c:pt>
                <c:pt idx="3">
                  <c:v>3.1542166946314494E-4</c:v>
                </c:pt>
                <c:pt idx="4">
                  <c:v>4.8446697614105624E-4</c:v>
                </c:pt>
                <c:pt idx="5">
                  <c:v>5.8379640256775716E-4</c:v>
                </c:pt>
                <c:pt idx="6">
                  <c:v>7.4196404764367949E-4</c:v>
                </c:pt>
                <c:pt idx="7">
                  <c:v>8.4613986344021298E-4</c:v>
                </c:pt>
                <c:pt idx="8">
                  <c:v>7.3051533072653865E-4</c:v>
                </c:pt>
                <c:pt idx="9">
                  <c:v>5.8927250769778795E-4</c:v>
                </c:pt>
                <c:pt idx="10">
                  <c:v>6.107288612346931E-4</c:v>
                </c:pt>
                <c:pt idx="11">
                  <c:v>4.2100862983860868E-4</c:v>
                </c:pt>
                <c:pt idx="12">
                  <c:v>2.9400314731152548E-4</c:v>
                </c:pt>
                <c:pt idx="13">
                  <c:v>2.814253015966755E-4</c:v>
                </c:pt>
                <c:pt idx="14">
                  <c:v>2.3266500553399119E-4</c:v>
                </c:pt>
              </c:numCache>
            </c:numRef>
          </c:yVal>
          <c:smooth val="0"/>
        </c:ser>
        <c:ser>
          <c:idx val="4"/>
          <c:order val="2"/>
          <c:tx>
            <c:v>Hs = 2.5 [m]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7030A0"/>
              </a:solidFill>
            </c:spPr>
          </c:marker>
          <c:xVal>
            <c:numRef>
              <c:f>'Scaled Power Matrix'!$E$6:$S$6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xVal>
          <c:yVal>
            <c:numRef>
              <c:f>'Scaled Power Matrix'!$E$34:$S$34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3.1621763018403542E-4</c:v>
                </c:pt>
                <c:pt idx="3">
                  <c:v>5.0613065148208825E-4</c:v>
                </c:pt>
                <c:pt idx="4">
                  <c:v>6.8237259206591322E-4</c:v>
                </c:pt>
                <c:pt idx="5">
                  <c:v>9.2375765924875898E-4</c:v>
                </c:pt>
                <c:pt idx="6">
                  <c:v>8.6857663597607294E-4</c:v>
                </c:pt>
                <c:pt idx="7">
                  <c:v>1.1747797995463295E-3</c:v>
                </c:pt>
                <c:pt idx="8">
                  <c:v>1.2334930438369885E-3</c:v>
                </c:pt>
                <c:pt idx="9">
                  <c:v>9.1860755312381541E-4</c:v>
                </c:pt>
                <c:pt idx="10">
                  <c:v>8.7518283869729007E-4</c:v>
                </c:pt>
                <c:pt idx="11">
                  <c:v>6.534473252163194E-4</c:v>
                </c:pt>
                <c:pt idx="12">
                  <c:v>4.8056259310880618E-4</c:v>
                </c:pt>
                <c:pt idx="13">
                  <c:v>4.042506340282156E-4</c:v>
                </c:pt>
                <c:pt idx="14">
                  <c:v>3.9396015815277462E-4</c:v>
                </c:pt>
              </c:numCache>
            </c:numRef>
          </c:yVal>
          <c:smooth val="0"/>
        </c:ser>
        <c:ser>
          <c:idx val="1"/>
          <c:order val="3"/>
          <c:tx>
            <c:v>Hs = 4.0 [m]</c:v>
          </c:tx>
          <c:spPr>
            <a:ln w="28575">
              <a:noFill/>
            </a:ln>
          </c:spPr>
          <c:xVal>
            <c:numRef>
              <c:f>'Scaled Power Matrix'!$E$6:$S$6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xVal>
          <c:yVal>
            <c:numRef>
              <c:f>'Scaled Power Matrix'!$E$38:$S$38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1.5836276008223608E-3</c:v>
                </c:pt>
                <c:pt idx="4">
                  <c:v>2.0260688003180087E-3</c:v>
                </c:pt>
                <c:pt idx="5">
                  <c:v>2.7812496129747699E-3</c:v>
                </c:pt>
                <c:pt idx="6">
                  <c:v>3.2825672984619901E-3</c:v>
                </c:pt>
                <c:pt idx="7">
                  <c:v>3.4293719648435059E-3</c:v>
                </c:pt>
                <c:pt idx="8">
                  <c:v>3.2195521267357002E-3</c:v>
                </c:pt>
                <c:pt idx="9">
                  <c:v>2.4663069634464404E-3</c:v>
                </c:pt>
                <c:pt idx="10">
                  <c:v>2.010799161926681E-3</c:v>
                </c:pt>
                <c:pt idx="11">
                  <c:v>1.8695723239903048E-3</c:v>
                </c:pt>
                <c:pt idx="12">
                  <c:v>1.1813511257023665E-3</c:v>
                </c:pt>
                <c:pt idx="13">
                  <c:v>1.2066928254796942E-3</c:v>
                </c:pt>
                <c:pt idx="14">
                  <c:v>9.6929967181976601E-4</c:v>
                </c:pt>
              </c:numCache>
            </c:numRef>
          </c:yVal>
          <c:smooth val="0"/>
        </c:ser>
        <c:ser>
          <c:idx val="3"/>
          <c:order val="4"/>
          <c:tx>
            <c:v>Hs = 6.0 [m]</c:v>
          </c:tx>
          <c:spPr>
            <a:ln w="28575">
              <a:noFill/>
            </a:ln>
          </c:spPr>
          <c:xVal>
            <c:numRef>
              <c:f>'Scaled Power Matrix'!$E$6:$S$6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xVal>
          <c:yVal>
            <c:numRef>
              <c:f>'Scaled Power Matrix'!$E$41:$S$41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3.4430818457364971E-3</c:v>
                </c:pt>
                <c:pt idx="5">
                  <c:v>4.6137345850698359E-3</c:v>
                </c:pt>
                <c:pt idx="6">
                  <c:v>4.7158425111892268E-3</c:v>
                </c:pt>
                <c:pt idx="7">
                  <c:v>4.8439673861395719E-3</c:v>
                </c:pt>
                <c:pt idx="8">
                  <c:v>4.0604944131705858E-3</c:v>
                </c:pt>
                <c:pt idx="9">
                  <c:v>4.2919905209346269E-3</c:v>
                </c:pt>
                <c:pt idx="10">
                  <c:v>3.1407742007381737E-3</c:v>
                </c:pt>
                <c:pt idx="11">
                  <c:v>2.4265961188148681E-3</c:v>
                </c:pt>
                <c:pt idx="12">
                  <c:v>2.4354591259412878E-3</c:v>
                </c:pt>
                <c:pt idx="13">
                  <c:v>1.9198284856215028E-3</c:v>
                </c:pt>
                <c:pt idx="14">
                  <c:v>1.8814221214070177E-3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02784"/>
        <c:axId val="117188480"/>
      </c:scatterChart>
      <c:valAx>
        <c:axId val="11570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Tp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188480"/>
        <c:crosses val="autoZero"/>
        <c:crossBetween val="midCat"/>
      </c:valAx>
      <c:valAx>
        <c:axId val="117188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[kW]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702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Full Scale </a:t>
            </a:r>
            <a:r>
              <a:rPr lang="en-US" baseline="0"/>
              <a:t>Power Curves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Hs = 0.5 [m]</c:v>
          </c:tx>
          <c:spPr>
            <a:ln w="28575">
              <a:noFill/>
            </a:ln>
          </c:spPr>
          <c:xVal>
            <c:numRef>
              <c:f>'Scaled Power Matrix'!$E$6:$S$6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xVal>
          <c:yVal>
            <c:numRef>
              <c:f>'Scaled Power Matrix'!$E$7:$S$7</c:f>
              <c:numCache>
                <c:formatCode>0.00</c:formatCode>
                <c:ptCount val="15"/>
                <c:pt idx="0">
                  <c:v>0.59877579999999997</c:v>
                </c:pt>
                <c:pt idx="1">
                  <c:v>1.6087320000000001</c:v>
                </c:pt>
                <c:pt idx="2">
                  <c:v>2.6417120000000001</c:v>
                </c:pt>
                <c:pt idx="3">
                  <c:v>4.8919870000000003</c:v>
                </c:pt>
                <c:pt idx="4">
                  <c:v>6.3868410000000004</c:v>
                </c:pt>
                <c:pt idx="5">
                  <c:v>8.3717900000000007</c:v>
                </c:pt>
                <c:pt idx="6">
                  <c:v>12.66717</c:v>
                </c:pt>
                <c:pt idx="7">
                  <c:v>13.66506</c:v>
                </c:pt>
                <c:pt idx="8">
                  <c:v>11.607379999999999</c:v>
                </c:pt>
                <c:pt idx="9">
                  <c:v>10.109769999999999</c:v>
                </c:pt>
                <c:pt idx="10">
                  <c:v>9.2402169999999995</c:v>
                </c:pt>
                <c:pt idx="11">
                  <c:v>6.3754679999999997</c:v>
                </c:pt>
                <c:pt idx="12">
                  <c:v>4.580927</c:v>
                </c:pt>
                <c:pt idx="13">
                  <c:v>3.801132</c:v>
                </c:pt>
                <c:pt idx="14">
                  <c:v>3.548241</c:v>
                </c:pt>
              </c:numCache>
            </c:numRef>
          </c:yVal>
          <c:smooth val="0"/>
        </c:ser>
        <c:ser>
          <c:idx val="0"/>
          <c:order val="1"/>
          <c:tx>
            <c:v>Hs = 2 [m]</c:v>
          </c:tx>
          <c:spPr>
            <a:ln w="28575">
              <a:noFill/>
            </a:ln>
          </c:spPr>
          <c:xVal>
            <c:numRef>
              <c:f>'Scaled Power Matrix'!$E$6:$S$6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xVal>
          <c:yVal>
            <c:numRef>
              <c:f>'Scaled Power Matrix'!$E$10:$S$10</c:f>
              <c:numCache>
                <c:formatCode>0.00</c:formatCode>
                <c:ptCount val="15"/>
                <c:pt idx="0">
                  <c:v>0</c:v>
                </c:pt>
                <c:pt idx="1">
                  <c:v>24.410360000000001</c:v>
                </c:pt>
                <c:pt idx="2">
                  <c:v>45.278530000000003</c:v>
                </c:pt>
                <c:pt idx="3">
                  <c:v>65.116389999999996</c:v>
                </c:pt>
                <c:pt idx="4">
                  <c:v>100.0145</c:v>
                </c:pt>
                <c:pt idx="5">
                  <c:v>120.52030000000001</c:v>
                </c:pt>
                <c:pt idx="6">
                  <c:v>153.1728</c:v>
                </c:pt>
                <c:pt idx="7">
                  <c:v>174.67910000000001</c:v>
                </c:pt>
                <c:pt idx="8">
                  <c:v>150.80930000000001</c:v>
                </c:pt>
                <c:pt idx="9">
                  <c:v>121.6508</c:v>
                </c:pt>
                <c:pt idx="10">
                  <c:v>126.08029999999999</c:v>
                </c:pt>
                <c:pt idx="11">
                  <c:v>86.914010000000005</c:v>
                </c:pt>
                <c:pt idx="12">
                  <c:v>60.694699999999997</c:v>
                </c:pt>
                <c:pt idx="13">
                  <c:v>58.098100000000002</c:v>
                </c:pt>
                <c:pt idx="14">
                  <c:v>48.031910000000003</c:v>
                </c:pt>
              </c:numCache>
            </c:numRef>
          </c:yVal>
          <c:smooth val="0"/>
        </c:ser>
        <c:ser>
          <c:idx val="4"/>
          <c:order val="2"/>
          <c:tx>
            <c:v>Hs = 2.5 [m]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7030A0"/>
              </a:solidFill>
            </c:spPr>
          </c:marker>
          <c:xVal>
            <c:numRef>
              <c:f>'Scaled Power Matrix'!$E$6:$S$6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xVal>
          <c:yVal>
            <c:numRef>
              <c:f>'Scaled Power Matrix'!$E$11:$S$11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65.280709999999999</c:v>
                </c:pt>
                <c:pt idx="3">
                  <c:v>104.4868</c:v>
                </c:pt>
                <c:pt idx="4">
                  <c:v>140.8706</c:v>
                </c:pt>
                <c:pt idx="5">
                  <c:v>190.70269999999999</c:v>
                </c:pt>
                <c:pt idx="6">
                  <c:v>179.31100000000001</c:v>
                </c:pt>
                <c:pt idx="7">
                  <c:v>242.52430000000001</c:v>
                </c:pt>
                <c:pt idx="8">
                  <c:v>254.64519999999999</c:v>
                </c:pt>
                <c:pt idx="9">
                  <c:v>189.6395</c:v>
                </c:pt>
                <c:pt idx="10">
                  <c:v>180.6748</c:v>
                </c:pt>
                <c:pt idx="11">
                  <c:v>134.89920000000001</c:v>
                </c:pt>
                <c:pt idx="12">
                  <c:v>99.208470000000005</c:v>
                </c:pt>
                <c:pt idx="13">
                  <c:v>83.454449999999994</c:v>
                </c:pt>
                <c:pt idx="14">
                  <c:v>81.330060000000003</c:v>
                </c:pt>
              </c:numCache>
            </c:numRef>
          </c:yVal>
          <c:smooth val="0"/>
        </c:ser>
        <c:ser>
          <c:idx val="1"/>
          <c:order val="3"/>
          <c:tx>
            <c:v>Hs = 4 [m]</c:v>
          </c:tx>
          <c:spPr>
            <a:ln w="28575">
              <a:noFill/>
            </a:ln>
          </c:spPr>
          <c:xVal>
            <c:numRef>
              <c:f>'Scaled Power Matrix'!$E$6:$S$6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xVal>
          <c:yVal>
            <c:numRef>
              <c:f>'Scaled Power Matrix'!$E$14:$S$14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256.4905</c:v>
                </c:pt>
                <c:pt idx="4">
                  <c:v>366.25029999999998</c:v>
                </c:pt>
                <c:pt idx="5">
                  <c:v>403.21710000000002</c:v>
                </c:pt>
                <c:pt idx="6">
                  <c:v>550.97940000000006</c:v>
                </c:pt>
                <c:pt idx="7">
                  <c:v>536.24770000000001</c:v>
                </c:pt>
                <c:pt idx="8">
                  <c:v>530.8229</c:v>
                </c:pt>
                <c:pt idx="9">
                  <c:v>472.85390000000001</c:v>
                </c:pt>
                <c:pt idx="10">
                  <c:v>419.88729999999998</c:v>
                </c:pt>
                <c:pt idx="11">
                  <c:v>288.553</c:v>
                </c:pt>
                <c:pt idx="12">
                  <c:v>268.4409</c:v>
                </c:pt>
                <c:pt idx="13">
                  <c:v>178.63339999999999</c:v>
                </c:pt>
                <c:pt idx="14">
                  <c:v>193.74789999999999</c:v>
                </c:pt>
              </c:numCache>
            </c:numRef>
          </c:yVal>
          <c:smooth val="0"/>
        </c:ser>
        <c:ser>
          <c:idx val="3"/>
          <c:order val="4"/>
          <c:tx>
            <c:v>Hs = 6 [m]</c:v>
          </c:tx>
          <c:spPr>
            <a:ln w="28575">
              <a:noFill/>
            </a:ln>
          </c:spPr>
          <c:xVal>
            <c:numRef>
              <c:f>'Scaled Power Matrix'!$E$6:$S$6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xVal>
          <c:yVal>
            <c:numRef>
              <c:f>'Scaled Power Matrix'!$E$18:$S$18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710.79790000000003</c:v>
                </c:pt>
                <c:pt idx="5">
                  <c:v>952.47019999999998</c:v>
                </c:pt>
                <c:pt idx="6">
                  <c:v>973.54960000000005</c:v>
                </c:pt>
                <c:pt idx="7">
                  <c:v>1000</c:v>
                </c:pt>
                <c:pt idx="8">
                  <c:v>838.25800000000004</c:v>
                </c:pt>
                <c:pt idx="9">
                  <c:v>886.04859999999996</c:v>
                </c:pt>
                <c:pt idx="10">
                  <c:v>648.38879999999995</c:v>
                </c:pt>
                <c:pt idx="11">
                  <c:v>500.9522</c:v>
                </c:pt>
                <c:pt idx="12">
                  <c:v>502.78190000000001</c:v>
                </c:pt>
                <c:pt idx="13">
                  <c:v>396.33390000000003</c:v>
                </c:pt>
                <c:pt idx="14">
                  <c:v>388.40519999999998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3488"/>
        <c:axId val="63185664"/>
      </c:scatterChart>
      <c:valAx>
        <c:axId val="6318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Tp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185664"/>
        <c:crosses val="autoZero"/>
        <c:crossBetween val="midCat"/>
      </c:valAx>
      <c:valAx>
        <c:axId val="63185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[kW]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63183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Power Curves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Hs = 0.5</c:v>
          </c:tx>
          <c:spPr>
            <a:ln w="28575">
              <a:noFill/>
            </a:ln>
          </c:spPr>
          <c:xVal>
            <c:numRef>
              <c:f>'Scaled Power Matrix'!$E$6:$S$6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xVal>
          <c:yVal>
            <c:numRef>
              <c:f>'Scaled Power Matrix'!$E$7:$S$7</c:f>
              <c:numCache>
                <c:formatCode>0.00</c:formatCode>
                <c:ptCount val="15"/>
                <c:pt idx="0">
                  <c:v>0.59877579999999997</c:v>
                </c:pt>
                <c:pt idx="1">
                  <c:v>1.6087320000000001</c:v>
                </c:pt>
                <c:pt idx="2">
                  <c:v>2.6417120000000001</c:v>
                </c:pt>
                <c:pt idx="3">
                  <c:v>4.8919870000000003</c:v>
                </c:pt>
                <c:pt idx="4">
                  <c:v>6.3868410000000004</c:v>
                </c:pt>
                <c:pt idx="5">
                  <c:v>8.3717900000000007</c:v>
                </c:pt>
                <c:pt idx="6">
                  <c:v>12.66717</c:v>
                </c:pt>
                <c:pt idx="7">
                  <c:v>13.66506</c:v>
                </c:pt>
                <c:pt idx="8">
                  <c:v>11.607379999999999</c:v>
                </c:pt>
                <c:pt idx="9">
                  <c:v>10.109769999999999</c:v>
                </c:pt>
                <c:pt idx="10">
                  <c:v>9.2402169999999995</c:v>
                </c:pt>
                <c:pt idx="11">
                  <c:v>6.3754679999999997</c:v>
                </c:pt>
                <c:pt idx="12">
                  <c:v>4.580927</c:v>
                </c:pt>
                <c:pt idx="13">
                  <c:v>3.801132</c:v>
                </c:pt>
                <c:pt idx="14">
                  <c:v>3.548241</c:v>
                </c:pt>
              </c:numCache>
            </c:numRef>
          </c:yVal>
          <c:smooth val="0"/>
        </c:ser>
        <c:ser>
          <c:idx val="0"/>
          <c:order val="1"/>
          <c:tx>
            <c:v>Hs = 2 [m]</c:v>
          </c:tx>
          <c:spPr>
            <a:ln w="28575">
              <a:noFill/>
            </a:ln>
          </c:spPr>
          <c:xVal>
            <c:numRef>
              <c:f>'Scaled Power Matrix'!$E$6:$S$6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xVal>
          <c:yVal>
            <c:numRef>
              <c:f>'Scaled Power Matrix'!$E$10:$S$10</c:f>
              <c:numCache>
                <c:formatCode>0.00</c:formatCode>
                <c:ptCount val="15"/>
                <c:pt idx="0">
                  <c:v>0</c:v>
                </c:pt>
                <c:pt idx="1">
                  <c:v>24.410360000000001</c:v>
                </c:pt>
                <c:pt idx="2">
                  <c:v>45.278530000000003</c:v>
                </c:pt>
                <c:pt idx="3">
                  <c:v>65.116389999999996</c:v>
                </c:pt>
                <c:pt idx="4">
                  <c:v>100.0145</c:v>
                </c:pt>
                <c:pt idx="5">
                  <c:v>120.52030000000001</c:v>
                </c:pt>
                <c:pt idx="6">
                  <c:v>153.1728</c:v>
                </c:pt>
                <c:pt idx="7">
                  <c:v>174.67910000000001</c:v>
                </c:pt>
                <c:pt idx="8">
                  <c:v>150.80930000000001</c:v>
                </c:pt>
                <c:pt idx="9">
                  <c:v>121.6508</c:v>
                </c:pt>
                <c:pt idx="10">
                  <c:v>126.08029999999999</c:v>
                </c:pt>
                <c:pt idx="11">
                  <c:v>86.914010000000005</c:v>
                </c:pt>
                <c:pt idx="12">
                  <c:v>60.694699999999997</c:v>
                </c:pt>
                <c:pt idx="13">
                  <c:v>58.098100000000002</c:v>
                </c:pt>
                <c:pt idx="14">
                  <c:v>48.031910000000003</c:v>
                </c:pt>
              </c:numCache>
            </c:numRef>
          </c:yVal>
          <c:smooth val="0"/>
        </c:ser>
        <c:ser>
          <c:idx val="1"/>
          <c:order val="2"/>
          <c:tx>
            <c:v>Hs = 4 [m]</c:v>
          </c:tx>
          <c:spPr>
            <a:ln w="28575">
              <a:noFill/>
            </a:ln>
          </c:spPr>
          <c:xVal>
            <c:numRef>
              <c:f>'Scaled Power Matrix'!$E$6:$S$6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xVal>
          <c:yVal>
            <c:numRef>
              <c:f>'Scaled Power Matrix'!$E$14:$S$14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256.4905</c:v>
                </c:pt>
                <c:pt idx="4">
                  <c:v>366.25029999999998</c:v>
                </c:pt>
                <c:pt idx="5">
                  <c:v>403.21710000000002</c:v>
                </c:pt>
                <c:pt idx="6">
                  <c:v>550.97940000000006</c:v>
                </c:pt>
                <c:pt idx="7">
                  <c:v>536.24770000000001</c:v>
                </c:pt>
                <c:pt idx="8">
                  <c:v>530.8229</c:v>
                </c:pt>
                <c:pt idx="9">
                  <c:v>472.85390000000001</c:v>
                </c:pt>
                <c:pt idx="10">
                  <c:v>419.88729999999998</c:v>
                </c:pt>
                <c:pt idx="11">
                  <c:v>288.553</c:v>
                </c:pt>
                <c:pt idx="12">
                  <c:v>268.4409</c:v>
                </c:pt>
                <c:pt idx="13">
                  <c:v>178.63339999999999</c:v>
                </c:pt>
                <c:pt idx="14">
                  <c:v>193.74789999999999</c:v>
                </c:pt>
              </c:numCache>
            </c:numRef>
          </c:yVal>
          <c:smooth val="0"/>
        </c:ser>
        <c:ser>
          <c:idx val="3"/>
          <c:order val="3"/>
          <c:tx>
            <c:v>Hs = 6 [m]</c:v>
          </c:tx>
          <c:spPr>
            <a:ln w="28575">
              <a:noFill/>
            </a:ln>
          </c:spPr>
          <c:xVal>
            <c:numRef>
              <c:f>'Scaled Power Matrix'!$E$6:$S$6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xVal>
          <c:yVal>
            <c:numRef>
              <c:f>'Scaled Power Matrix'!$E$18:$S$18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710.79790000000003</c:v>
                </c:pt>
                <c:pt idx="5">
                  <c:v>952.47019999999998</c:v>
                </c:pt>
                <c:pt idx="6">
                  <c:v>973.54960000000005</c:v>
                </c:pt>
                <c:pt idx="7">
                  <c:v>1000</c:v>
                </c:pt>
                <c:pt idx="8">
                  <c:v>838.25800000000004</c:v>
                </c:pt>
                <c:pt idx="9">
                  <c:v>886.04859999999996</c:v>
                </c:pt>
                <c:pt idx="10">
                  <c:v>648.38879999999995</c:v>
                </c:pt>
                <c:pt idx="11">
                  <c:v>500.9522</c:v>
                </c:pt>
                <c:pt idx="12">
                  <c:v>502.78190000000001</c:v>
                </c:pt>
                <c:pt idx="13">
                  <c:v>396.33390000000003</c:v>
                </c:pt>
                <c:pt idx="14">
                  <c:v>388.40519999999998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70912"/>
        <c:axId val="63272832"/>
      </c:scatterChart>
      <c:valAx>
        <c:axId val="6327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Tp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272832"/>
        <c:crosses val="autoZero"/>
        <c:crossBetween val="midCat"/>
      </c:valAx>
      <c:valAx>
        <c:axId val="63272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[kW]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270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RCW Curve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RCW</c:v>
          </c:tx>
          <c:spPr>
            <a:ln w="28575">
              <a:noFill/>
            </a:ln>
          </c:spPr>
          <c:xVal>
            <c:numRef>
              <c:f>'RCW Curve'!$D$5:$D$19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xVal>
          <c:yVal>
            <c:numRef>
              <c:f>'RCW Curve'!$E$5:$E$19</c:f>
              <c:numCache>
                <c:formatCode>0.00</c:formatCode>
                <c:ptCount val="15"/>
                <c:pt idx="0">
                  <c:v>4.9897983333333298E-2</c:v>
                </c:pt>
                <c:pt idx="1">
                  <c:v>0.13406100000000001</c:v>
                </c:pt>
                <c:pt idx="2">
                  <c:v>0.22014266666666668</c:v>
                </c:pt>
                <c:pt idx="3">
                  <c:v>0.40766558333333336</c:v>
                </c:pt>
                <c:pt idx="4">
                  <c:v>0.53223675000000004</c:v>
                </c:pt>
                <c:pt idx="5">
                  <c:v>0.69764916666666676</c:v>
                </c:pt>
                <c:pt idx="6">
                  <c:v>0.86</c:v>
                </c:pt>
                <c:pt idx="7">
                  <c:v>0.9</c:v>
                </c:pt>
                <c:pt idx="8">
                  <c:v>0.9672816666666666</c:v>
                </c:pt>
                <c:pt idx="9">
                  <c:v>0.84248083333333323</c:v>
                </c:pt>
                <c:pt idx="10">
                  <c:v>0.77001808333333333</c:v>
                </c:pt>
                <c:pt idx="11">
                  <c:v>0.53128900000000001</c:v>
                </c:pt>
                <c:pt idx="12">
                  <c:v>0.38174391666666668</c:v>
                </c:pt>
                <c:pt idx="13">
                  <c:v>0.31676100000000001</c:v>
                </c:pt>
                <c:pt idx="14">
                  <c:v>0.29568675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98176"/>
        <c:axId val="63304448"/>
      </c:scatterChart>
      <c:valAx>
        <c:axId val="6329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304448"/>
        <c:crosses val="autoZero"/>
        <c:crossBetween val="midCat"/>
      </c:valAx>
      <c:valAx>
        <c:axId val="63304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RCW [-]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6329817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590550</xdr:colOff>
      <xdr:row>25</xdr:row>
      <xdr:rowOff>123825</xdr:rowOff>
    </xdr:from>
    <xdr:to>
      <xdr:col>28</xdr:col>
      <xdr:colOff>209550</xdr:colOff>
      <xdr:row>41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314325</xdr:colOff>
      <xdr:row>4</xdr:row>
      <xdr:rowOff>95250</xdr:rowOff>
    </xdr:from>
    <xdr:to>
      <xdr:col>27</xdr:col>
      <xdr:colOff>542925</xdr:colOff>
      <xdr:row>20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49</xdr:row>
      <xdr:rowOff>28575</xdr:rowOff>
    </xdr:from>
    <xdr:to>
      <xdr:col>28</xdr:col>
      <xdr:colOff>228600</xdr:colOff>
      <xdr:row>64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8</xdr:row>
      <xdr:rowOff>95250</xdr:rowOff>
    </xdr:from>
    <xdr:to>
      <xdr:col>16</xdr:col>
      <xdr:colOff>295275</xdr:colOff>
      <xdr:row>24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44"/>
  <sheetViews>
    <sheetView workbookViewId="0">
      <selection activeCell="E28" sqref="E28:S28"/>
    </sheetView>
  </sheetViews>
  <sheetFormatPr defaultRowHeight="15" x14ac:dyDescent="0.25"/>
  <cols>
    <col min="3" max="3" width="7" bestFit="1" customWidth="1"/>
    <col min="5" max="5" width="12" bestFit="1" customWidth="1"/>
  </cols>
  <sheetData>
    <row r="2" spans="3:19" ht="15.75" thickBot="1" x14ac:dyDescent="0.3"/>
    <row r="3" spans="3:19" ht="15.75" thickBot="1" x14ac:dyDescent="0.3">
      <c r="C3" s="63" t="s">
        <v>4</v>
      </c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5"/>
    </row>
    <row r="4" spans="3:19" ht="15.75" thickBot="1" x14ac:dyDescent="0.3"/>
    <row r="5" spans="3:19" ht="15.75" thickBot="1" x14ac:dyDescent="0.3">
      <c r="C5" s="1"/>
      <c r="D5" s="2"/>
      <c r="E5" s="51" t="s">
        <v>0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3"/>
    </row>
    <row r="6" spans="3:19" ht="15.75" thickBot="1" x14ac:dyDescent="0.3">
      <c r="C6" s="3"/>
      <c r="D6" s="4" t="s">
        <v>1</v>
      </c>
      <c r="E6" s="5">
        <v>3</v>
      </c>
      <c r="F6" s="6">
        <v>4</v>
      </c>
      <c r="G6" s="6">
        <v>5</v>
      </c>
      <c r="H6" s="6">
        <v>6</v>
      </c>
      <c r="I6" s="6">
        <v>7</v>
      </c>
      <c r="J6" s="6">
        <v>8</v>
      </c>
      <c r="K6" s="6">
        <v>9</v>
      </c>
      <c r="L6" s="6">
        <v>10</v>
      </c>
      <c r="M6" s="6">
        <v>11</v>
      </c>
      <c r="N6" s="6">
        <v>12</v>
      </c>
      <c r="O6" s="6">
        <v>13</v>
      </c>
      <c r="P6" s="6">
        <v>14</v>
      </c>
      <c r="Q6" s="6">
        <v>15</v>
      </c>
      <c r="R6" s="6">
        <v>16</v>
      </c>
      <c r="S6" s="7">
        <v>17</v>
      </c>
    </row>
    <row r="7" spans="3:19" ht="15" customHeight="1" x14ac:dyDescent="0.25">
      <c r="C7" s="54" t="s">
        <v>2</v>
      </c>
      <c r="D7" s="8">
        <v>0.5</v>
      </c>
      <c r="E7" s="19">
        <v>0.59877579999999997</v>
      </c>
      <c r="F7" s="13">
        <v>1.6087320000000001</v>
      </c>
      <c r="G7" s="13">
        <v>2.6417120000000001</v>
      </c>
      <c r="H7" s="13">
        <v>4.8919870000000003</v>
      </c>
      <c r="I7" s="13">
        <v>6.3868410000000004</v>
      </c>
      <c r="J7" s="13">
        <v>8.3717900000000007</v>
      </c>
      <c r="K7" s="13">
        <v>12.66717</v>
      </c>
      <c r="L7" s="13">
        <v>13.66506</v>
      </c>
      <c r="M7" s="13">
        <v>11.607379999999999</v>
      </c>
      <c r="N7" s="13">
        <v>10.109769999999999</v>
      </c>
      <c r="O7" s="13">
        <v>9.2402169999999995</v>
      </c>
      <c r="P7" s="13">
        <v>6.3754679999999997</v>
      </c>
      <c r="Q7" s="13">
        <v>4.580927</v>
      </c>
      <c r="R7" s="13">
        <v>3.801132</v>
      </c>
      <c r="S7" s="14">
        <v>3.548241</v>
      </c>
    </row>
    <row r="8" spans="3:19" x14ac:dyDescent="0.25">
      <c r="C8" s="55"/>
      <c r="D8" s="9">
        <v>1</v>
      </c>
      <c r="E8" s="20">
        <v>2.376398</v>
      </c>
      <c r="F8" s="15">
        <v>6.1667550000000002</v>
      </c>
      <c r="G8" s="15">
        <v>11.40821</v>
      </c>
      <c r="H8" s="15">
        <v>18.979019999999998</v>
      </c>
      <c r="I8" s="15">
        <v>24.58737</v>
      </c>
      <c r="J8" s="15">
        <v>30.04543</v>
      </c>
      <c r="K8" s="15">
        <v>43.582030000000003</v>
      </c>
      <c r="L8" s="15">
        <v>50.231870000000001</v>
      </c>
      <c r="M8" s="15">
        <v>53.080579999999998</v>
      </c>
      <c r="N8" s="15">
        <v>43.888939999999998</v>
      </c>
      <c r="O8" s="15">
        <v>34.423900000000003</v>
      </c>
      <c r="P8" s="15">
        <v>21.91929</v>
      </c>
      <c r="Q8" s="15">
        <v>19.856770000000001</v>
      </c>
      <c r="R8" s="15">
        <v>16.761099999999999</v>
      </c>
      <c r="S8" s="16">
        <v>11.78341</v>
      </c>
    </row>
    <row r="9" spans="3:19" x14ac:dyDescent="0.25">
      <c r="C9" s="55"/>
      <c r="D9" s="9">
        <v>1.5</v>
      </c>
      <c r="E9" s="20">
        <v>0</v>
      </c>
      <c r="F9" s="15">
        <v>13.28412</v>
      </c>
      <c r="G9" s="15">
        <v>24.886510000000001</v>
      </c>
      <c r="H9" s="15">
        <v>43.326709999999999</v>
      </c>
      <c r="I9" s="15">
        <v>55.246369999999999</v>
      </c>
      <c r="J9" s="15">
        <v>67.960570000000004</v>
      </c>
      <c r="K9" s="15">
        <v>90.00958</v>
      </c>
      <c r="L9" s="15">
        <v>102.01690000000001</v>
      </c>
      <c r="M9" s="15">
        <v>92.003010000000003</v>
      </c>
      <c r="N9" s="15">
        <v>90.803520000000006</v>
      </c>
      <c r="O9" s="15">
        <v>66.098110000000005</v>
      </c>
      <c r="P9" s="15">
        <v>64.756140000000002</v>
      </c>
      <c r="Q9" s="15">
        <v>44.926180000000002</v>
      </c>
      <c r="R9" s="15">
        <v>37.348930000000003</v>
      </c>
      <c r="S9" s="16">
        <v>21.628170000000001</v>
      </c>
    </row>
    <row r="10" spans="3:19" x14ac:dyDescent="0.25">
      <c r="C10" s="55"/>
      <c r="D10" s="9">
        <v>2</v>
      </c>
      <c r="E10" s="20">
        <v>0</v>
      </c>
      <c r="F10" s="15">
        <v>24.410360000000001</v>
      </c>
      <c r="G10" s="15">
        <v>45.278530000000003</v>
      </c>
      <c r="H10" s="15">
        <v>65.116389999999996</v>
      </c>
      <c r="I10" s="15">
        <v>100.0145</v>
      </c>
      <c r="J10" s="15">
        <v>120.52030000000001</v>
      </c>
      <c r="K10" s="15">
        <v>153.1728</v>
      </c>
      <c r="L10" s="15">
        <v>174.67910000000001</v>
      </c>
      <c r="M10" s="15">
        <v>150.80930000000001</v>
      </c>
      <c r="N10" s="15">
        <v>121.6508</v>
      </c>
      <c r="O10" s="15">
        <v>126.08029999999999</v>
      </c>
      <c r="P10" s="15">
        <v>86.914010000000005</v>
      </c>
      <c r="Q10" s="15">
        <v>60.694699999999997</v>
      </c>
      <c r="R10" s="15">
        <v>58.098100000000002</v>
      </c>
      <c r="S10" s="16">
        <v>48.031910000000003</v>
      </c>
    </row>
    <row r="11" spans="3:19" x14ac:dyDescent="0.25">
      <c r="C11" s="55"/>
      <c r="D11" s="9">
        <v>2.5</v>
      </c>
      <c r="E11" s="20">
        <v>0</v>
      </c>
      <c r="F11" s="15">
        <v>0</v>
      </c>
      <c r="G11" s="15">
        <v>65.280709999999999</v>
      </c>
      <c r="H11" s="15">
        <v>104.4868</v>
      </c>
      <c r="I11" s="15">
        <v>140.8706</v>
      </c>
      <c r="J11" s="15">
        <v>190.70269999999999</v>
      </c>
      <c r="K11" s="15">
        <v>179.31100000000001</v>
      </c>
      <c r="L11" s="15">
        <v>242.52430000000001</v>
      </c>
      <c r="M11" s="15">
        <v>254.64519999999999</v>
      </c>
      <c r="N11" s="15">
        <v>189.6395</v>
      </c>
      <c r="O11" s="15">
        <v>180.6748</v>
      </c>
      <c r="P11" s="15">
        <v>134.89920000000001</v>
      </c>
      <c r="Q11" s="15">
        <v>99.208470000000005</v>
      </c>
      <c r="R11" s="15">
        <v>83.454449999999994</v>
      </c>
      <c r="S11" s="16">
        <v>81.330060000000003</v>
      </c>
    </row>
    <row r="12" spans="3:19" x14ac:dyDescent="0.25">
      <c r="C12" s="55"/>
      <c r="D12" s="9">
        <v>3</v>
      </c>
      <c r="E12" s="20">
        <v>0</v>
      </c>
      <c r="F12" s="15">
        <v>0</v>
      </c>
      <c r="G12" s="15">
        <v>96.168099999999995</v>
      </c>
      <c r="H12" s="15">
        <v>136.5557</v>
      </c>
      <c r="I12" s="15">
        <v>204.64769999999999</v>
      </c>
      <c r="J12" s="15">
        <v>243.5204</v>
      </c>
      <c r="K12" s="15">
        <v>357.25240000000002</v>
      </c>
      <c r="L12" s="15">
        <v>293.48430000000002</v>
      </c>
      <c r="M12" s="15">
        <v>352.7192</v>
      </c>
      <c r="N12" s="15">
        <v>259.9366</v>
      </c>
      <c r="O12" s="15">
        <v>248.14779999999999</v>
      </c>
      <c r="P12" s="15">
        <v>184.34559999999999</v>
      </c>
      <c r="Q12" s="15">
        <v>136.67320000000001</v>
      </c>
      <c r="R12" s="15">
        <v>119.64019999999999</v>
      </c>
      <c r="S12" s="16">
        <v>112.51909999999999</v>
      </c>
    </row>
    <row r="13" spans="3:19" x14ac:dyDescent="0.25">
      <c r="C13" s="55"/>
      <c r="D13" s="9">
        <v>3.5</v>
      </c>
      <c r="E13" s="20">
        <v>0</v>
      </c>
      <c r="F13" s="15">
        <v>0</v>
      </c>
      <c r="G13" s="15">
        <v>125.8035</v>
      </c>
      <c r="H13" s="15">
        <v>191.8552</v>
      </c>
      <c r="I13" s="15">
        <v>253.97280000000001</v>
      </c>
      <c r="J13" s="15">
        <v>291.26979999999998</v>
      </c>
      <c r="K13" s="15">
        <v>431.20589999999999</v>
      </c>
      <c r="L13" s="15">
        <v>385.27699999999999</v>
      </c>
      <c r="M13" s="15">
        <v>424.15660000000003</v>
      </c>
      <c r="N13" s="15">
        <v>314.1121</v>
      </c>
      <c r="O13" s="15">
        <v>285.1377</v>
      </c>
      <c r="P13" s="15">
        <v>238.77940000000001</v>
      </c>
      <c r="Q13" s="15">
        <v>221.66050000000001</v>
      </c>
      <c r="R13" s="15">
        <v>172.19880000000001</v>
      </c>
      <c r="S13" s="16">
        <v>125.9984</v>
      </c>
    </row>
    <row r="14" spans="3:19" x14ac:dyDescent="0.25">
      <c r="C14" s="55"/>
      <c r="D14" s="9">
        <v>4</v>
      </c>
      <c r="E14" s="20">
        <v>0</v>
      </c>
      <c r="F14" s="15">
        <v>0</v>
      </c>
      <c r="G14" s="15">
        <v>0</v>
      </c>
      <c r="H14" s="15">
        <v>256.4905</v>
      </c>
      <c r="I14" s="15">
        <v>366.25029999999998</v>
      </c>
      <c r="J14" s="15">
        <v>403.21710000000002</v>
      </c>
      <c r="K14" s="15">
        <v>550.97940000000006</v>
      </c>
      <c r="L14" s="15">
        <v>536.24770000000001</v>
      </c>
      <c r="M14" s="15">
        <v>530.8229</v>
      </c>
      <c r="N14" s="15">
        <v>472.85390000000001</v>
      </c>
      <c r="O14" s="15">
        <v>419.88729999999998</v>
      </c>
      <c r="P14" s="15">
        <v>288.553</v>
      </c>
      <c r="Q14" s="15">
        <v>268.4409</v>
      </c>
      <c r="R14" s="15">
        <v>178.63339999999999</v>
      </c>
      <c r="S14" s="16">
        <v>193.74789999999999</v>
      </c>
    </row>
    <row r="15" spans="3:19" x14ac:dyDescent="0.25">
      <c r="C15" s="55"/>
      <c r="D15" s="9">
        <v>4.5</v>
      </c>
      <c r="E15" s="20">
        <v>0</v>
      </c>
      <c r="F15" s="15">
        <v>0</v>
      </c>
      <c r="G15" s="15">
        <v>0</v>
      </c>
      <c r="H15" s="15">
        <v>326.92779999999999</v>
      </c>
      <c r="I15" s="15">
        <v>418.26639999999998</v>
      </c>
      <c r="J15" s="15">
        <v>574.16769999999997</v>
      </c>
      <c r="K15" s="15">
        <v>677.66089999999997</v>
      </c>
      <c r="L15" s="15">
        <v>707.96759999999995</v>
      </c>
      <c r="M15" s="15">
        <v>664.65189999999996</v>
      </c>
      <c r="N15" s="15">
        <v>509.15019999999998</v>
      </c>
      <c r="O15" s="15">
        <v>415.11410000000001</v>
      </c>
      <c r="P15" s="15">
        <v>385.95890000000003</v>
      </c>
      <c r="Q15" s="15">
        <v>243.8809</v>
      </c>
      <c r="R15" s="15">
        <v>249.11250000000001</v>
      </c>
      <c r="S15" s="16">
        <v>200.1045</v>
      </c>
    </row>
    <row r="16" spans="3:19" x14ac:dyDescent="0.25">
      <c r="C16" s="55"/>
      <c r="D16" s="9">
        <v>5</v>
      </c>
      <c r="E16" s="20">
        <v>0</v>
      </c>
      <c r="F16" s="15">
        <v>0</v>
      </c>
      <c r="G16" s="15">
        <v>0</v>
      </c>
      <c r="H16" s="15">
        <v>358.22269999999997</v>
      </c>
      <c r="I16" s="15">
        <v>514.29319999999996</v>
      </c>
      <c r="J16" s="15">
        <v>658.2056</v>
      </c>
      <c r="K16" s="15">
        <v>824.37490000000003</v>
      </c>
      <c r="L16" s="15">
        <v>827.96389999999997</v>
      </c>
      <c r="M16" s="15">
        <v>617.5838</v>
      </c>
      <c r="N16" s="15">
        <v>638.25900000000001</v>
      </c>
      <c r="O16" s="15">
        <v>512.40840000000003</v>
      </c>
      <c r="P16" s="15">
        <v>451.8064</v>
      </c>
      <c r="Q16" s="15">
        <v>384.03949999999998</v>
      </c>
      <c r="R16" s="15">
        <v>332.78539999999998</v>
      </c>
      <c r="S16" s="16">
        <v>257.61110000000002</v>
      </c>
    </row>
    <row r="17" spans="3:19" x14ac:dyDescent="0.25">
      <c r="C17" s="55"/>
      <c r="D17" s="9">
        <v>5.5</v>
      </c>
      <c r="E17" s="20">
        <v>0</v>
      </c>
      <c r="F17" s="15">
        <v>0</v>
      </c>
      <c r="G17" s="15">
        <v>0</v>
      </c>
      <c r="H17" s="15">
        <v>448.06150000000002</v>
      </c>
      <c r="I17" s="15">
        <v>609.99</v>
      </c>
      <c r="J17" s="15">
        <v>773.94290000000001</v>
      </c>
      <c r="K17" s="15">
        <v>879.67489999999998</v>
      </c>
      <c r="L17" s="15">
        <v>935.80179999999996</v>
      </c>
      <c r="M17" s="15">
        <v>904.97069999999997</v>
      </c>
      <c r="N17" s="15">
        <v>804.91160000000002</v>
      </c>
      <c r="O17" s="15">
        <v>602.73620000000005</v>
      </c>
      <c r="P17" s="15">
        <v>456.07619999999997</v>
      </c>
      <c r="Q17" s="15">
        <v>396.61219999999997</v>
      </c>
      <c r="R17" s="15">
        <v>310.93579999999997</v>
      </c>
      <c r="S17" s="16">
        <v>308.3492</v>
      </c>
    </row>
    <row r="18" spans="3:19" x14ac:dyDescent="0.25">
      <c r="C18" s="55"/>
      <c r="D18" s="9">
        <v>6</v>
      </c>
      <c r="E18" s="20">
        <v>0</v>
      </c>
      <c r="F18" s="15">
        <v>0</v>
      </c>
      <c r="G18" s="15">
        <v>0</v>
      </c>
      <c r="H18" s="15">
        <v>0</v>
      </c>
      <c r="I18" s="15">
        <v>710.79790000000003</v>
      </c>
      <c r="J18" s="15">
        <v>952.47019999999998</v>
      </c>
      <c r="K18" s="15">
        <v>973.54960000000005</v>
      </c>
      <c r="L18" s="15">
        <v>1000</v>
      </c>
      <c r="M18" s="15">
        <v>838.25800000000004</v>
      </c>
      <c r="N18" s="15">
        <v>886.04859999999996</v>
      </c>
      <c r="O18" s="15">
        <v>648.38879999999995</v>
      </c>
      <c r="P18" s="15">
        <v>500.9522</v>
      </c>
      <c r="Q18" s="15">
        <v>502.78190000000001</v>
      </c>
      <c r="R18" s="15">
        <v>396.33390000000003</v>
      </c>
      <c r="S18" s="16">
        <v>388.40519999999998</v>
      </c>
    </row>
    <row r="19" spans="3:19" x14ac:dyDescent="0.25">
      <c r="C19" s="55"/>
      <c r="D19" s="9">
        <v>6.5</v>
      </c>
      <c r="E19" s="20">
        <v>0</v>
      </c>
      <c r="F19" s="15">
        <v>0</v>
      </c>
      <c r="G19" s="15">
        <v>0</v>
      </c>
      <c r="H19" s="15">
        <v>0</v>
      </c>
      <c r="I19" s="15">
        <v>788.43060000000003</v>
      </c>
      <c r="J19" s="15">
        <v>1000</v>
      </c>
      <c r="K19" s="15">
        <v>1000</v>
      </c>
      <c r="L19" s="15">
        <v>1000</v>
      </c>
      <c r="M19" s="15">
        <v>978.75300000000004</v>
      </c>
      <c r="N19" s="15">
        <v>1000</v>
      </c>
      <c r="O19" s="15">
        <v>726.80920000000003</v>
      </c>
      <c r="P19" s="15">
        <v>577.45090000000005</v>
      </c>
      <c r="Q19" s="15">
        <v>435.21289999999999</v>
      </c>
      <c r="R19" s="15">
        <v>423.53410000000002</v>
      </c>
      <c r="S19" s="16">
        <v>357.6035</v>
      </c>
    </row>
    <row r="20" spans="3:19" x14ac:dyDescent="0.25">
      <c r="C20" s="55"/>
      <c r="D20" s="9">
        <v>7</v>
      </c>
      <c r="E20" s="20">
        <v>0</v>
      </c>
      <c r="F20" s="15">
        <v>0</v>
      </c>
      <c r="G20" s="15">
        <v>0</v>
      </c>
      <c r="H20" s="15">
        <v>0</v>
      </c>
      <c r="I20" s="15">
        <v>781.1558</v>
      </c>
      <c r="J20" s="15">
        <v>1000</v>
      </c>
      <c r="K20" s="15">
        <v>1000</v>
      </c>
      <c r="L20" s="15">
        <v>1000</v>
      </c>
      <c r="M20" s="15">
        <v>1000</v>
      </c>
      <c r="N20" s="15">
        <v>1000</v>
      </c>
      <c r="O20" s="15">
        <v>959.04719999999998</v>
      </c>
      <c r="P20" s="15">
        <v>748.36080000000004</v>
      </c>
      <c r="Q20" s="15">
        <v>573.84820000000002</v>
      </c>
      <c r="R20" s="15">
        <v>471.827</v>
      </c>
      <c r="S20" s="16">
        <v>449.84140000000002</v>
      </c>
    </row>
    <row r="21" spans="3:19" ht="15.75" thickBot="1" x14ac:dyDescent="0.3">
      <c r="C21" s="56"/>
      <c r="D21" s="10">
        <v>7.5</v>
      </c>
      <c r="E21" s="21">
        <v>0</v>
      </c>
      <c r="F21" s="17">
        <v>0</v>
      </c>
      <c r="G21" s="17">
        <v>0</v>
      </c>
      <c r="H21" s="17">
        <v>0</v>
      </c>
      <c r="I21" s="17">
        <v>993.77120000000002</v>
      </c>
      <c r="J21" s="17">
        <v>1000</v>
      </c>
      <c r="K21" s="17">
        <v>1000</v>
      </c>
      <c r="L21" s="17">
        <v>1000</v>
      </c>
      <c r="M21" s="17">
        <v>1000</v>
      </c>
      <c r="N21" s="17">
        <v>1000</v>
      </c>
      <c r="O21" s="17">
        <v>1000</v>
      </c>
      <c r="P21" s="17">
        <v>754.57360000000006</v>
      </c>
      <c r="Q21" s="17">
        <v>724.82899999999995</v>
      </c>
      <c r="R21" s="17">
        <v>641.65790000000004</v>
      </c>
      <c r="S21" s="18">
        <v>482.11349999999999</v>
      </c>
    </row>
    <row r="22" spans="3:19" x14ac:dyDescent="0.25">
      <c r="C22" s="31"/>
      <c r="D22" s="11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</row>
    <row r="23" spans="3:19" x14ac:dyDescent="0.25">
      <c r="C23" s="31"/>
      <c r="D23" s="11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</row>
    <row r="24" spans="3:19" ht="15.75" thickBot="1" x14ac:dyDescent="0.3"/>
    <row r="25" spans="3:19" ht="15.75" thickBot="1" x14ac:dyDescent="0.3">
      <c r="C25" s="63" t="s">
        <v>5</v>
      </c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5"/>
    </row>
    <row r="26" spans="3:19" x14ac:dyDescent="0.25">
      <c r="C26" t="s">
        <v>3</v>
      </c>
      <c r="D26" s="11">
        <v>33</v>
      </c>
    </row>
    <row r="27" spans="3:19" ht="15.75" thickBot="1" x14ac:dyDescent="0.3"/>
    <row r="28" spans="3:19" ht="15.75" thickBot="1" x14ac:dyDescent="0.3">
      <c r="C28" s="1"/>
      <c r="D28" s="2"/>
      <c r="E28" s="57" t="s">
        <v>0</v>
      </c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9"/>
    </row>
    <row r="29" spans="3:19" ht="15.75" thickBot="1" x14ac:dyDescent="0.3">
      <c r="C29" s="3"/>
      <c r="D29" s="4" t="s">
        <v>1</v>
      </c>
      <c r="E29" s="5">
        <f t="shared" ref="E29:S29" si="0">E6/$D$26^0.5</f>
        <v>0.5222329678670935</v>
      </c>
      <c r="F29" s="6">
        <f t="shared" si="0"/>
        <v>0.69631062382279141</v>
      </c>
      <c r="G29" s="6">
        <f t="shared" si="0"/>
        <v>0.8703882797784892</v>
      </c>
      <c r="H29" s="6">
        <f t="shared" si="0"/>
        <v>1.044465935734187</v>
      </c>
      <c r="I29" s="6">
        <f t="shared" si="0"/>
        <v>1.2185435916898848</v>
      </c>
      <c r="J29" s="6">
        <f t="shared" si="0"/>
        <v>1.3926212476455828</v>
      </c>
      <c r="K29" s="6">
        <f t="shared" si="0"/>
        <v>1.5666989036012806</v>
      </c>
      <c r="L29" s="6">
        <f t="shared" si="0"/>
        <v>1.7407765595569784</v>
      </c>
      <c r="M29" s="6">
        <f t="shared" si="0"/>
        <v>1.9148542155126762</v>
      </c>
      <c r="N29" s="6">
        <f t="shared" si="0"/>
        <v>2.088931871468374</v>
      </c>
      <c r="O29" s="6">
        <f t="shared" si="0"/>
        <v>2.2630095274240718</v>
      </c>
      <c r="P29" s="6">
        <f t="shared" si="0"/>
        <v>2.4370871833797696</v>
      </c>
      <c r="Q29" s="6">
        <f t="shared" si="0"/>
        <v>2.6111648393354674</v>
      </c>
      <c r="R29" s="6">
        <f t="shared" si="0"/>
        <v>2.7852424952911656</v>
      </c>
      <c r="S29" s="7">
        <f t="shared" si="0"/>
        <v>2.9593201512468634</v>
      </c>
    </row>
    <row r="30" spans="3:19" x14ac:dyDescent="0.25">
      <c r="C30" s="60" t="s">
        <v>2</v>
      </c>
      <c r="D30" s="38">
        <f t="shared" ref="D30:D44" si="1">D7/$D$26</f>
        <v>1.5151515151515152E-2</v>
      </c>
      <c r="E30" s="22">
        <f>E7/$D$26^3.5</f>
        <v>2.900450446809631E-6</v>
      </c>
      <c r="F30" s="23">
        <f t="shared" ref="F30:S30" si="2">F7/$D$26^3.5</f>
        <v>7.792645341039087E-6</v>
      </c>
      <c r="G30" s="23">
        <f t="shared" si="2"/>
        <v>1.2796366771573542E-5</v>
      </c>
      <c r="H30" s="23">
        <f t="shared" si="2"/>
        <v>2.369662548141877E-5</v>
      </c>
      <c r="I30" s="23">
        <f t="shared" si="2"/>
        <v>3.0937649504459051E-5</v>
      </c>
      <c r="J30" s="23">
        <f t="shared" si="2"/>
        <v>4.0552677723609411E-5</v>
      </c>
      <c r="K30" s="23">
        <f t="shared" si="2"/>
        <v>6.1359358354685613E-5</v>
      </c>
      <c r="L30" s="23">
        <f t="shared" si="2"/>
        <v>6.6193104969640423E-5</v>
      </c>
      <c r="M30" s="23">
        <f t="shared" si="2"/>
        <v>5.6225770158528746E-5</v>
      </c>
      <c r="N30" s="23">
        <f t="shared" si="2"/>
        <v>4.8971396161372257E-5</v>
      </c>
      <c r="O30" s="23">
        <f t="shared" si="2"/>
        <v>4.4759309788852438E-5</v>
      </c>
      <c r="P30" s="23">
        <f t="shared" si="2"/>
        <v>3.0882559063376485E-5</v>
      </c>
      <c r="Q30" s="23">
        <f t="shared" si="2"/>
        <v>2.2189860986286193E-5</v>
      </c>
      <c r="R30" s="23">
        <f t="shared" si="2"/>
        <v>1.8412559438411485E-5</v>
      </c>
      <c r="S30" s="39">
        <f t="shared" si="2"/>
        <v>1.7187563682163263E-5</v>
      </c>
    </row>
    <row r="31" spans="3:19" x14ac:dyDescent="0.25">
      <c r="C31" s="61"/>
      <c r="D31" s="9">
        <f t="shared" si="1"/>
        <v>3.0303030303030304E-2</v>
      </c>
      <c r="E31" s="24">
        <f>E8/$D$26^3.5</f>
        <v>1.1511194408487308E-5</v>
      </c>
      <c r="F31" s="25">
        <f t="shared" ref="E31:S44" si="3">F8/$D$26^3.5</f>
        <v>2.987156009831314E-5</v>
      </c>
      <c r="G31" s="25">
        <f t="shared" si="3"/>
        <v>5.5260997174231333E-5</v>
      </c>
      <c r="H31" s="25">
        <f t="shared" si="3"/>
        <v>9.1933753900890665E-5</v>
      </c>
      <c r="I31" s="25">
        <f t="shared" si="3"/>
        <v>1.1910041839094653E-4</v>
      </c>
      <c r="J31" s="25">
        <f t="shared" si="3"/>
        <v>1.4553908302253948E-4</v>
      </c>
      <c r="K31" s="25">
        <f t="shared" si="3"/>
        <v>2.1110993194175645E-4</v>
      </c>
      <c r="L31" s="25">
        <f t="shared" si="3"/>
        <v>2.433215400248028E-4</v>
      </c>
      <c r="M31" s="25">
        <f t="shared" si="3"/>
        <v>2.5712059835737244E-4</v>
      </c>
      <c r="N31" s="25">
        <f t="shared" si="3"/>
        <v>2.125965939722365E-4</v>
      </c>
      <c r="O31" s="25">
        <f t="shared" si="3"/>
        <v>1.6674824890373005E-4</v>
      </c>
      <c r="P31" s="25">
        <f t="shared" si="3"/>
        <v>1.0617632588733527E-4</v>
      </c>
      <c r="Q31" s="25">
        <f t="shared" si="3"/>
        <v>9.6185546274074683E-5</v>
      </c>
      <c r="R31" s="25">
        <f t="shared" si="3"/>
        <v>8.1190221755823977E-5</v>
      </c>
      <c r="S31" s="40">
        <f t="shared" si="3"/>
        <v>5.70784537375109E-5</v>
      </c>
    </row>
    <row r="32" spans="3:19" x14ac:dyDescent="0.25">
      <c r="C32" s="61"/>
      <c r="D32" s="9">
        <f t="shared" si="1"/>
        <v>4.5454545454545456E-2</v>
      </c>
      <c r="E32" s="24">
        <f t="shared" si="3"/>
        <v>0</v>
      </c>
      <c r="F32" s="25">
        <f t="shared" si="3"/>
        <v>6.434784403356442E-5</v>
      </c>
      <c r="G32" s="25">
        <f t="shared" si="3"/>
        <v>1.2054944279483633E-4</v>
      </c>
      <c r="H32" s="25">
        <f t="shared" si="3"/>
        <v>2.0987317018872728E-4</v>
      </c>
      <c r="I32" s="25">
        <f t="shared" si="3"/>
        <v>2.6761161448259969E-4</v>
      </c>
      <c r="J32" s="25">
        <f t="shared" si="3"/>
        <v>3.2919878462345546E-4</v>
      </c>
      <c r="K32" s="25">
        <f t="shared" si="3"/>
        <v>4.3600346996012075E-4</v>
      </c>
      <c r="L32" s="25">
        <f t="shared" si="3"/>
        <v>4.9416653643506215E-4</v>
      </c>
      <c r="M32" s="25">
        <f t="shared" si="3"/>
        <v>4.4565957986667296E-4</v>
      </c>
      <c r="N32" s="25">
        <f t="shared" si="3"/>
        <v>4.3984928942667243E-4</v>
      </c>
      <c r="O32" s="25">
        <f t="shared" si="3"/>
        <v>3.2017708912546595E-4</v>
      </c>
      <c r="P32" s="25">
        <f t="shared" si="3"/>
        <v>3.1367663021228821E-4</v>
      </c>
      <c r="Q32" s="25">
        <f t="shared" si="3"/>
        <v>2.1762095070383593E-4</v>
      </c>
      <c r="R32" s="25">
        <f t="shared" si="3"/>
        <v>1.8091699882720987E-4</v>
      </c>
      <c r="S32" s="40">
        <f t="shared" si="3"/>
        <v>1.0476615010188232E-4</v>
      </c>
    </row>
    <row r="33" spans="3:19" x14ac:dyDescent="0.25">
      <c r="C33" s="61"/>
      <c r="D33" s="9">
        <f t="shared" si="1"/>
        <v>6.0606060606060608E-2</v>
      </c>
      <c r="E33" s="24">
        <f t="shared" si="3"/>
        <v>0</v>
      </c>
      <c r="F33" s="25">
        <f t="shared" si="3"/>
        <v>1.1824298772392598E-4</v>
      </c>
      <c r="G33" s="25">
        <f t="shared" si="3"/>
        <v>2.1932772261234223E-4</v>
      </c>
      <c r="H33" s="25">
        <f>H10/$D$26^3.5</f>
        <v>3.1542166946314494E-4</v>
      </c>
      <c r="I33" s="25">
        <f t="shared" si="3"/>
        <v>4.8446697614105624E-4</v>
      </c>
      <c r="J33" s="25">
        <f t="shared" si="3"/>
        <v>5.8379640256775716E-4</v>
      </c>
      <c r="K33" s="25">
        <f t="shared" si="3"/>
        <v>7.4196404764367949E-4</v>
      </c>
      <c r="L33" s="25">
        <f t="shared" si="3"/>
        <v>8.4613986344021298E-4</v>
      </c>
      <c r="M33" s="25">
        <f t="shared" si="3"/>
        <v>7.3051533072653865E-4</v>
      </c>
      <c r="N33" s="25">
        <f t="shared" si="3"/>
        <v>5.8927250769778795E-4</v>
      </c>
      <c r="O33" s="25">
        <f t="shared" si="3"/>
        <v>6.107288612346931E-4</v>
      </c>
      <c r="P33" s="25">
        <f t="shared" si="3"/>
        <v>4.2100862983860868E-4</v>
      </c>
      <c r="Q33" s="25">
        <f t="shared" si="3"/>
        <v>2.9400314731152548E-4</v>
      </c>
      <c r="R33" s="25">
        <f t="shared" si="3"/>
        <v>2.814253015966755E-4</v>
      </c>
      <c r="S33" s="40">
        <f t="shared" si="3"/>
        <v>2.3266500553399119E-4</v>
      </c>
    </row>
    <row r="34" spans="3:19" x14ac:dyDescent="0.25">
      <c r="C34" s="61"/>
      <c r="D34" s="9">
        <f t="shared" si="1"/>
        <v>7.575757575757576E-2</v>
      </c>
      <c r="E34" s="24">
        <f t="shared" si="3"/>
        <v>0</v>
      </c>
      <c r="F34" s="25">
        <f t="shared" si="3"/>
        <v>0</v>
      </c>
      <c r="G34" s="25">
        <f t="shared" si="3"/>
        <v>3.1621763018403542E-4</v>
      </c>
      <c r="H34" s="25">
        <f t="shared" si="3"/>
        <v>5.0613065148208825E-4</v>
      </c>
      <c r="I34" s="25">
        <f t="shared" si="3"/>
        <v>6.8237259206591322E-4</v>
      </c>
      <c r="J34" s="25">
        <f t="shared" si="3"/>
        <v>9.2375765924875898E-4</v>
      </c>
      <c r="K34" s="25">
        <f t="shared" si="3"/>
        <v>8.6857663597607294E-4</v>
      </c>
      <c r="L34" s="25">
        <f t="shared" si="3"/>
        <v>1.1747797995463295E-3</v>
      </c>
      <c r="M34" s="25">
        <f t="shared" si="3"/>
        <v>1.2334930438369885E-3</v>
      </c>
      <c r="N34" s="25">
        <f t="shared" si="3"/>
        <v>9.1860755312381541E-4</v>
      </c>
      <c r="O34" s="25">
        <f t="shared" si="3"/>
        <v>8.7518283869729007E-4</v>
      </c>
      <c r="P34" s="25">
        <f t="shared" si="3"/>
        <v>6.534473252163194E-4</v>
      </c>
      <c r="Q34" s="25">
        <f t="shared" si="3"/>
        <v>4.8056259310880618E-4</v>
      </c>
      <c r="R34" s="25">
        <f t="shared" si="3"/>
        <v>4.042506340282156E-4</v>
      </c>
      <c r="S34" s="40">
        <f t="shared" si="3"/>
        <v>3.9396015815277462E-4</v>
      </c>
    </row>
    <row r="35" spans="3:19" x14ac:dyDescent="0.25">
      <c r="C35" s="61"/>
      <c r="D35" s="9">
        <f t="shared" si="1"/>
        <v>9.0909090909090912E-2</v>
      </c>
      <c r="E35" s="24">
        <f t="shared" si="3"/>
        <v>0</v>
      </c>
      <c r="F35" s="25">
        <f t="shared" si="3"/>
        <v>0</v>
      </c>
      <c r="G35" s="25">
        <f t="shared" si="3"/>
        <v>4.6583513998700897E-4</v>
      </c>
      <c r="H35" s="25">
        <f t="shared" si="3"/>
        <v>6.6147135719145963E-4</v>
      </c>
      <c r="I35" s="25">
        <f t="shared" si="3"/>
        <v>9.9130678444847532E-4</v>
      </c>
      <c r="J35" s="25">
        <f t="shared" si="3"/>
        <v>1.179604875459663E-3</v>
      </c>
      <c r="K35" s="25">
        <f t="shared" si="3"/>
        <v>1.730518974220089E-3</v>
      </c>
      <c r="L35" s="25">
        <f t="shared" si="3"/>
        <v>1.4216283775440022E-3</v>
      </c>
      <c r="M35" s="25">
        <f t="shared" si="3"/>
        <v>1.7085603012652411E-3</v>
      </c>
      <c r="N35" s="25">
        <f t="shared" si="3"/>
        <v>1.2591244128640077E-3</v>
      </c>
      <c r="O35" s="25">
        <f t="shared" si="3"/>
        <v>1.2020198501422853E-3</v>
      </c>
      <c r="P35" s="25">
        <f t="shared" si="3"/>
        <v>8.9296407417833112E-4</v>
      </c>
      <c r="Q35" s="25">
        <f t="shared" si="3"/>
        <v>6.6204052335933105E-4</v>
      </c>
      <c r="R35" s="25">
        <f t="shared" si="3"/>
        <v>5.7953322687121563E-4</v>
      </c>
      <c r="S35" s="40">
        <f t="shared" si="3"/>
        <v>5.4503885071777712E-4</v>
      </c>
    </row>
    <row r="36" spans="3:19" x14ac:dyDescent="0.25">
      <c r="C36" s="61"/>
      <c r="D36" s="9">
        <f t="shared" si="1"/>
        <v>0.10606060606060606</v>
      </c>
      <c r="E36" s="24">
        <f t="shared" si="3"/>
        <v>0</v>
      </c>
      <c r="F36" s="25">
        <f t="shared" si="3"/>
        <v>0</v>
      </c>
      <c r="G36" s="25">
        <f t="shared" si="3"/>
        <v>6.0938805106220968E-4</v>
      </c>
      <c r="H36" s="25">
        <f t="shared" si="3"/>
        <v>9.2934033166128488E-4</v>
      </c>
      <c r="I36" s="25">
        <f t="shared" si="3"/>
        <v>1.2302359601665484E-3</v>
      </c>
      <c r="J36" s="25">
        <f t="shared" si="3"/>
        <v>1.4109014117673958E-3</v>
      </c>
      <c r="K36" s="25">
        <f t="shared" si="3"/>
        <v>2.0887473163109615E-3</v>
      </c>
      <c r="L36" s="25">
        <f t="shared" si="3"/>
        <v>1.866269222629696E-3</v>
      </c>
      <c r="M36" s="25">
        <f t="shared" si="3"/>
        <v>2.0546007370158483E-3</v>
      </c>
      <c r="N36" s="25">
        <f t="shared" si="3"/>
        <v>1.521548767991812E-3</v>
      </c>
      <c r="O36" s="25">
        <f t="shared" si="3"/>
        <v>1.3811977193588494E-3</v>
      </c>
      <c r="P36" s="25">
        <f t="shared" si="3"/>
        <v>1.1566396260819754E-3</v>
      </c>
      <c r="Q36" s="25">
        <f t="shared" si="3"/>
        <v>1.0737162327953908E-3</v>
      </c>
      <c r="R36" s="25">
        <f t="shared" si="3"/>
        <v>8.3412537113237105E-4</v>
      </c>
      <c r="S36" s="40">
        <f t="shared" si="3"/>
        <v>6.103321403057683E-4</v>
      </c>
    </row>
    <row r="37" spans="3:19" x14ac:dyDescent="0.25">
      <c r="C37" s="61"/>
      <c r="D37" s="9">
        <f t="shared" si="1"/>
        <v>0.12121212121212122</v>
      </c>
      <c r="E37" s="24">
        <f t="shared" si="3"/>
        <v>0</v>
      </c>
      <c r="F37" s="25">
        <f t="shared" si="3"/>
        <v>0</v>
      </c>
      <c r="G37" s="25">
        <f t="shared" si="3"/>
        <v>0</v>
      </c>
      <c r="H37" s="25">
        <f t="shared" si="3"/>
        <v>1.242431616854632E-3</v>
      </c>
      <c r="I37" s="25">
        <f t="shared" si="3"/>
        <v>1.7741045083638342E-3</v>
      </c>
      <c r="J37" s="25">
        <f t="shared" si="3"/>
        <v>1.9531704819337786E-3</v>
      </c>
      <c r="K37" s="25">
        <f t="shared" si="3"/>
        <v>2.6689262440347502E-3</v>
      </c>
      <c r="L37" s="25">
        <f t="shared" si="3"/>
        <v>2.5975663696923574E-3</v>
      </c>
      <c r="M37" s="25">
        <f t="shared" si="3"/>
        <v>2.5712888154160278E-3</v>
      </c>
      <c r="N37" s="25">
        <f t="shared" si="3"/>
        <v>2.2904888700089028E-3</v>
      </c>
      <c r="O37" s="25">
        <f t="shared" si="3"/>
        <v>2.0339203870542023E-3</v>
      </c>
      <c r="P37" s="25">
        <f t="shared" si="3"/>
        <v>1.3977413211727319E-3</v>
      </c>
      <c r="Q37" s="25">
        <f t="shared" si="3"/>
        <v>1.3003189647059544E-3</v>
      </c>
      <c r="R37" s="25">
        <f t="shared" si="3"/>
        <v>8.6529436367522466E-4</v>
      </c>
      <c r="S37" s="40">
        <f t="shared" si="3"/>
        <v>9.3850850873303119E-4</v>
      </c>
    </row>
    <row r="38" spans="3:19" x14ac:dyDescent="0.25">
      <c r="C38" s="61"/>
      <c r="D38" s="9">
        <f t="shared" si="1"/>
        <v>0.13636363636363635</v>
      </c>
      <c r="E38" s="24">
        <f t="shared" si="3"/>
        <v>0</v>
      </c>
      <c r="F38" s="25">
        <f t="shared" si="3"/>
        <v>0</v>
      </c>
      <c r="G38" s="25">
        <f t="shared" si="3"/>
        <v>0</v>
      </c>
      <c r="H38" s="25">
        <f t="shared" si="3"/>
        <v>1.5836276008223608E-3</v>
      </c>
      <c r="I38" s="25">
        <f t="shared" si="3"/>
        <v>2.0260688003180087E-3</v>
      </c>
      <c r="J38" s="25">
        <f t="shared" si="3"/>
        <v>2.7812496129747699E-3</v>
      </c>
      <c r="K38" s="25">
        <f t="shared" si="3"/>
        <v>3.2825672984619901E-3</v>
      </c>
      <c r="L38" s="25">
        <f t="shared" si="3"/>
        <v>3.4293719648435059E-3</v>
      </c>
      <c r="M38" s="25">
        <f t="shared" si="3"/>
        <v>3.2195521267357002E-3</v>
      </c>
      <c r="N38" s="25">
        <f t="shared" si="3"/>
        <v>2.4663069634464404E-3</v>
      </c>
      <c r="O38" s="25">
        <f t="shared" si="3"/>
        <v>2.010799161926681E-3</v>
      </c>
      <c r="P38" s="25">
        <f t="shared" si="3"/>
        <v>1.8695723239903048E-3</v>
      </c>
      <c r="Q38" s="25">
        <f t="shared" si="3"/>
        <v>1.1813511257023665E-3</v>
      </c>
      <c r="R38" s="25">
        <f t="shared" si="3"/>
        <v>1.2066928254796942E-3</v>
      </c>
      <c r="S38" s="40">
        <f t="shared" si="3"/>
        <v>9.6929967181976601E-4</v>
      </c>
    </row>
    <row r="39" spans="3:19" x14ac:dyDescent="0.25">
      <c r="C39" s="61"/>
      <c r="D39" s="9">
        <f t="shared" si="1"/>
        <v>0.15151515151515152</v>
      </c>
      <c r="E39" s="24">
        <f t="shared" si="3"/>
        <v>0</v>
      </c>
      <c r="F39" s="25">
        <f t="shared" si="3"/>
        <v>0</v>
      </c>
      <c r="G39" s="25">
        <f t="shared" si="3"/>
        <v>0</v>
      </c>
      <c r="H39" s="25">
        <f t="shared" si="3"/>
        <v>1.73521907577486E-3</v>
      </c>
      <c r="I39" s="25">
        <f t="shared" si="3"/>
        <v>2.4912194877133561E-3</v>
      </c>
      <c r="J39" s="25">
        <f t="shared" si="3"/>
        <v>3.188326459774429E-3</v>
      </c>
      <c r="K39" s="25">
        <f t="shared" si="3"/>
        <v>3.9932451295520716E-3</v>
      </c>
      <c r="L39" s="25">
        <f t="shared" si="3"/>
        <v>4.0106301285009263E-3</v>
      </c>
      <c r="M39" s="25">
        <f t="shared" si="3"/>
        <v>2.9915557854081442E-3</v>
      </c>
      <c r="N39" s="25">
        <f t="shared" si="3"/>
        <v>3.0917057799100573E-3</v>
      </c>
      <c r="O39" s="25">
        <f t="shared" si="3"/>
        <v>2.4820895779839604E-3</v>
      </c>
      <c r="P39" s="25">
        <f t="shared" si="3"/>
        <v>2.1885354664491299E-3</v>
      </c>
      <c r="Q39" s="25">
        <f t="shared" si="3"/>
        <v>1.8602748129893482E-3</v>
      </c>
      <c r="R39" s="25">
        <f t="shared" si="3"/>
        <v>1.612001624183412E-3</v>
      </c>
      <c r="S39" s="40">
        <f t="shared" si="3"/>
        <v>1.2478597667075402E-3</v>
      </c>
    </row>
    <row r="40" spans="3:19" x14ac:dyDescent="0.25">
      <c r="C40" s="61"/>
      <c r="D40" s="9">
        <f t="shared" si="1"/>
        <v>0.16666666666666666</v>
      </c>
      <c r="E40" s="24">
        <f t="shared" si="3"/>
        <v>0</v>
      </c>
      <c r="F40" s="25">
        <f t="shared" si="3"/>
        <v>0</v>
      </c>
      <c r="G40" s="25">
        <f t="shared" si="3"/>
        <v>0</v>
      </c>
      <c r="H40" s="25">
        <f t="shared" si="3"/>
        <v>2.1703952929847761E-3</v>
      </c>
      <c r="I40" s="25">
        <f t="shared" si="3"/>
        <v>2.954771665871278E-3</v>
      </c>
      <c r="J40" s="25">
        <f t="shared" si="3"/>
        <v>3.7489541663342806E-3</v>
      </c>
      <c r="K40" s="25">
        <f t="shared" si="3"/>
        <v>4.2611165260055895E-3</v>
      </c>
      <c r="L40" s="25">
        <f t="shared" si="3"/>
        <v>4.5329933990907066E-3</v>
      </c>
      <c r="M40" s="25">
        <f t="shared" si="3"/>
        <v>4.383648556211899E-3</v>
      </c>
      <c r="N40" s="25">
        <f t="shared" si="3"/>
        <v>3.8989655391254213E-3</v>
      </c>
      <c r="O40" s="25">
        <f t="shared" si="3"/>
        <v>2.9196344952456986E-3</v>
      </c>
      <c r="P40" s="25">
        <f t="shared" si="3"/>
        <v>2.2092182383944689E-3</v>
      </c>
      <c r="Q40" s="25">
        <f t="shared" si="3"/>
        <v>1.9211765617450651E-3</v>
      </c>
      <c r="R40" s="25">
        <f t="shared" si="3"/>
        <v>1.5061628743832168E-3</v>
      </c>
      <c r="S40" s="40">
        <f t="shared" si="3"/>
        <v>1.4936334683422281E-3</v>
      </c>
    </row>
    <row r="41" spans="3:19" x14ac:dyDescent="0.25">
      <c r="C41" s="61"/>
      <c r="D41" s="9">
        <f t="shared" si="1"/>
        <v>0.18181818181818182</v>
      </c>
      <c r="E41" s="24">
        <f t="shared" si="3"/>
        <v>0</v>
      </c>
      <c r="F41" s="25">
        <f t="shared" si="3"/>
        <v>0</v>
      </c>
      <c r="G41" s="25">
        <f t="shared" si="3"/>
        <v>0</v>
      </c>
      <c r="H41" s="25">
        <f t="shared" si="3"/>
        <v>0</v>
      </c>
      <c r="I41" s="25">
        <f t="shared" si="3"/>
        <v>3.4430818457364971E-3</v>
      </c>
      <c r="J41" s="25">
        <f t="shared" si="3"/>
        <v>4.6137345850698359E-3</v>
      </c>
      <c r="K41" s="25">
        <f t="shared" si="3"/>
        <v>4.7158425111892268E-3</v>
      </c>
      <c r="L41" s="25">
        <f t="shared" si="3"/>
        <v>4.8439673861395719E-3</v>
      </c>
      <c r="M41" s="25">
        <f t="shared" si="3"/>
        <v>4.0604944131705858E-3</v>
      </c>
      <c r="N41" s="25">
        <f t="shared" si="3"/>
        <v>4.2919905209346269E-3</v>
      </c>
      <c r="O41" s="25">
        <f t="shared" si="3"/>
        <v>3.1407742007381737E-3</v>
      </c>
      <c r="P41" s="25">
        <f t="shared" si="3"/>
        <v>2.4265961188148681E-3</v>
      </c>
      <c r="Q41" s="25">
        <f t="shared" si="3"/>
        <v>2.4354591259412878E-3</v>
      </c>
      <c r="R41" s="25">
        <f t="shared" si="3"/>
        <v>1.9198284856215028E-3</v>
      </c>
      <c r="S41" s="40">
        <f t="shared" si="3"/>
        <v>1.8814221214070177E-3</v>
      </c>
    </row>
    <row r="42" spans="3:19" x14ac:dyDescent="0.25">
      <c r="C42" s="61"/>
      <c r="D42" s="9">
        <f t="shared" si="1"/>
        <v>0.19696969696969696</v>
      </c>
      <c r="E42" s="24">
        <f t="shared" si="3"/>
        <v>0</v>
      </c>
      <c r="F42" s="25">
        <f t="shared" si="3"/>
        <v>0</v>
      </c>
      <c r="G42" s="25">
        <f t="shared" si="3"/>
        <v>0</v>
      </c>
      <c r="H42" s="25">
        <f t="shared" si="3"/>
        <v>0</v>
      </c>
      <c r="I42" s="25">
        <f t="shared" si="3"/>
        <v>3.819132112634455E-3</v>
      </c>
      <c r="J42" s="25">
        <f t="shared" si="3"/>
        <v>4.8439673861395719E-3</v>
      </c>
      <c r="K42" s="25">
        <f t="shared" si="3"/>
        <v>4.8439673861395719E-3</v>
      </c>
      <c r="L42" s="25">
        <f t="shared" si="3"/>
        <v>4.8439673861395719E-3</v>
      </c>
      <c r="M42" s="25">
        <f t="shared" si="3"/>
        <v>4.7410476110862649E-3</v>
      </c>
      <c r="N42" s="25">
        <f t="shared" si="3"/>
        <v>4.8439673861395719E-3</v>
      </c>
      <c r="O42" s="25">
        <f t="shared" si="3"/>
        <v>3.5206400607461939E-3</v>
      </c>
      <c r="P42" s="25">
        <f t="shared" si="3"/>
        <v>2.7971533266969439E-3</v>
      </c>
      <c r="Q42" s="25">
        <f t="shared" si="3"/>
        <v>2.108157093627223E-3</v>
      </c>
      <c r="R42" s="25">
        <f t="shared" si="3"/>
        <v>2.0515853673179762E-3</v>
      </c>
      <c r="S42" s="40">
        <f t="shared" si="3"/>
        <v>1.7322196911693625E-3</v>
      </c>
    </row>
    <row r="43" spans="3:19" x14ac:dyDescent="0.25">
      <c r="C43" s="61"/>
      <c r="D43" s="9">
        <f t="shared" si="1"/>
        <v>0.21212121212121213</v>
      </c>
      <c r="E43" s="24">
        <f t="shared" si="3"/>
        <v>0</v>
      </c>
      <c r="F43" s="25">
        <f t="shared" si="3"/>
        <v>0</v>
      </c>
      <c r="G43" s="25">
        <f t="shared" si="3"/>
        <v>0</v>
      </c>
      <c r="H43" s="25">
        <f t="shared" si="3"/>
        <v>0</v>
      </c>
      <c r="I43" s="25">
        <f t="shared" si="3"/>
        <v>3.7838932186937666E-3</v>
      </c>
      <c r="J43" s="25">
        <f t="shared" si="3"/>
        <v>4.8439673861395719E-3</v>
      </c>
      <c r="K43" s="25">
        <f t="shared" si="3"/>
        <v>4.8439673861395719E-3</v>
      </c>
      <c r="L43" s="25">
        <f t="shared" si="3"/>
        <v>4.8439673861395719E-3</v>
      </c>
      <c r="M43" s="25">
        <f t="shared" si="3"/>
        <v>4.8439673861395719E-3</v>
      </c>
      <c r="N43" s="25">
        <f t="shared" si="3"/>
        <v>4.8439673861395719E-3</v>
      </c>
      <c r="O43" s="25">
        <f t="shared" si="3"/>
        <v>4.6455933585684752E-3</v>
      </c>
      <c r="P43" s="25">
        <f t="shared" si="3"/>
        <v>3.6250353082653195E-3</v>
      </c>
      <c r="Q43" s="25">
        <f t="shared" si="3"/>
        <v>2.7797019653948984E-3</v>
      </c>
      <c r="R43" s="25">
        <f t="shared" si="3"/>
        <v>2.285514599900076E-3</v>
      </c>
      <c r="S43" s="40">
        <f t="shared" si="3"/>
        <v>2.1790170705353658E-3</v>
      </c>
    </row>
    <row r="44" spans="3:19" ht="15.75" thickBot="1" x14ac:dyDescent="0.3">
      <c r="C44" s="62"/>
      <c r="D44" s="10">
        <f t="shared" si="1"/>
        <v>0.22727272727272727</v>
      </c>
      <c r="E44" s="41">
        <f t="shared" si="3"/>
        <v>0</v>
      </c>
      <c r="F44" s="42">
        <f t="shared" si="3"/>
        <v>0</v>
      </c>
      <c r="G44" s="42">
        <f t="shared" si="3"/>
        <v>0</v>
      </c>
      <c r="H44" s="42">
        <f t="shared" si="3"/>
        <v>0</v>
      </c>
      <c r="I44" s="42">
        <f t="shared" si="3"/>
        <v>4.8137952820847861E-3</v>
      </c>
      <c r="J44" s="42">
        <f t="shared" si="3"/>
        <v>4.8439673861395719E-3</v>
      </c>
      <c r="K44" s="42">
        <f t="shared" si="3"/>
        <v>4.8439673861395719E-3</v>
      </c>
      <c r="L44" s="42">
        <f t="shared" si="3"/>
        <v>4.8439673861395719E-3</v>
      </c>
      <c r="M44" s="42">
        <f t="shared" si="3"/>
        <v>4.8439673861395719E-3</v>
      </c>
      <c r="N44" s="42">
        <f t="shared" si="3"/>
        <v>4.8439673861395719E-3</v>
      </c>
      <c r="O44" s="42">
        <f t="shared" si="3"/>
        <v>4.8439673861395719E-3</v>
      </c>
      <c r="P44" s="42">
        <f t="shared" si="3"/>
        <v>3.6551299088419275E-3</v>
      </c>
      <c r="Q44" s="42">
        <f t="shared" si="3"/>
        <v>3.51104803652816E-3</v>
      </c>
      <c r="R44" s="42">
        <f t="shared" si="3"/>
        <v>3.1081699406588074E-3</v>
      </c>
      <c r="S44" s="43">
        <f t="shared" si="3"/>
        <v>2.3353420704176008E-3</v>
      </c>
    </row>
  </sheetData>
  <mergeCells count="6">
    <mergeCell ref="E5:S5"/>
    <mergeCell ref="C7:C21"/>
    <mergeCell ref="E28:S28"/>
    <mergeCell ref="C30:C44"/>
    <mergeCell ref="C3:S3"/>
    <mergeCell ref="C25:S2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82"/>
  <sheetViews>
    <sheetView tabSelected="1" workbookViewId="0">
      <selection activeCell="K30" sqref="K30"/>
    </sheetView>
  </sheetViews>
  <sheetFormatPr defaultRowHeight="15" x14ac:dyDescent="0.25"/>
  <cols>
    <col min="5" max="5" width="12" bestFit="1" customWidth="1"/>
    <col min="8" max="8" width="10.85546875" customWidth="1"/>
    <col min="12" max="12" width="16.5703125" bestFit="1" customWidth="1"/>
  </cols>
  <sheetData>
    <row r="2" spans="1:25" ht="15.75" thickBot="1" x14ac:dyDescent="0.3"/>
    <row r="3" spans="1:25" ht="32.25" customHeight="1" thickBot="1" x14ac:dyDescent="0.3">
      <c r="A3" s="33"/>
      <c r="B3" s="33"/>
      <c r="C3" s="34"/>
      <c r="D3" s="69" t="s">
        <v>6</v>
      </c>
      <c r="E3" s="70"/>
      <c r="F3" s="34"/>
      <c r="G3" s="71" t="s">
        <v>9</v>
      </c>
      <c r="H3" s="72"/>
      <c r="I3" s="34"/>
      <c r="J3" s="34"/>
      <c r="K3" s="34"/>
      <c r="L3" s="44" t="s">
        <v>10</v>
      </c>
      <c r="M3" s="34"/>
      <c r="N3" s="34"/>
      <c r="O3" s="34"/>
      <c r="P3" s="34"/>
      <c r="Q3" s="34"/>
      <c r="R3" s="34"/>
      <c r="S3" s="34"/>
      <c r="T3" s="33"/>
      <c r="U3" s="33"/>
      <c r="V3" s="33"/>
      <c r="W3" s="33"/>
      <c r="X3" s="33"/>
      <c r="Y3" s="33"/>
    </row>
    <row r="4" spans="1:25" x14ac:dyDescent="0.25">
      <c r="A4" s="33"/>
      <c r="B4" s="33"/>
      <c r="C4" s="34"/>
      <c r="D4" s="44" t="s">
        <v>11</v>
      </c>
      <c r="E4" s="44" t="s">
        <v>8</v>
      </c>
      <c r="F4" s="32"/>
      <c r="G4" s="44" t="s">
        <v>11</v>
      </c>
      <c r="H4" s="44" t="s">
        <v>8</v>
      </c>
      <c r="I4" s="34"/>
      <c r="J4" s="34"/>
      <c r="K4" s="34"/>
      <c r="L4" s="35">
        <v>0.55000000000000004</v>
      </c>
      <c r="M4" s="34"/>
      <c r="N4" s="34"/>
      <c r="O4" s="34"/>
      <c r="P4" s="34"/>
      <c r="Q4" s="34"/>
      <c r="R4" s="34"/>
      <c r="S4" s="34"/>
      <c r="T4" s="33"/>
      <c r="U4" s="33"/>
      <c r="V4" s="33"/>
      <c r="W4" s="33"/>
      <c r="X4" s="33"/>
      <c r="Y4" s="33"/>
    </row>
    <row r="5" spans="1:25" x14ac:dyDescent="0.25">
      <c r="A5" s="33"/>
      <c r="B5" s="33"/>
      <c r="C5" s="34"/>
      <c r="D5" s="36">
        <v>3</v>
      </c>
      <c r="E5" s="37">
        <v>4.9897983333333298E-2</v>
      </c>
      <c r="F5" s="34"/>
      <c r="G5" s="36">
        <v>3</v>
      </c>
      <c r="H5" s="37">
        <v>4.9897983333333298E-2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3"/>
      <c r="U5" s="33"/>
      <c r="V5" s="33"/>
      <c r="W5" s="33"/>
      <c r="X5" s="33"/>
      <c r="Y5" s="33"/>
    </row>
    <row r="6" spans="1:25" x14ac:dyDescent="0.25">
      <c r="A6" s="33"/>
      <c r="B6" s="33"/>
      <c r="C6" s="34"/>
      <c r="D6" s="36">
        <v>4</v>
      </c>
      <c r="E6" s="37">
        <v>0.13406100000000001</v>
      </c>
      <c r="F6" s="34"/>
      <c r="G6" s="36">
        <v>4</v>
      </c>
      <c r="H6" s="37">
        <v>0.13406100000000001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3"/>
      <c r="U6" s="33"/>
      <c r="V6" s="33"/>
      <c r="W6" s="33"/>
      <c r="X6" s="33"/>
      <c r="Y6" s="33"/>
    </row>
    <row r="7" spans="1:25" x14ac:dyDescent="0.25">
      <c r="A7" s="33"/>
      <c r="B7" s="33"/>
      <c r="C7" s="34"/>
      <c r="D7" s="36">
        <v>5</v>
      </c>
      <c r="E7" s="37">
        <v>0.22014266666666668</v>
      </c>
      <c r="F7" s="34"/>
      <c r="G7" s="36">
        <v>5</v>
      </c>
      <c r="H7" s="37">
        <v>0.22014266666666699</v>
      </c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3"/>
      <c r="U7" s="33"/>
      <c r="V7" s="33"/>
      <c r="W7" s="33"/>
      <c r="X7" s="33"/>
      <c r="Y7" s="33"/>
    </row>
    <row r="8" spans="1:25" x14ac:dyDescent="0.25">
      <c r="A8" s="33"/>
      <c r="B8" s="33"/>
      <c r="C8" s="34"/>
      <c r="D8" s="36">
        <v>6</v>
      </c>
      <c r="E8" s="37">
        <v>0.40766558333333336</v>
      </c>
      <c r="F8" s="34"/>
      <c r="G8" s="36">
        <v>6</v>
      </c>
      <c r="H8" s="37">
        <v>0.40766558333333336</v>
      </c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3"/>
      <c r="U8" s="33"/>
      <c r="V8" s="33"/>
      <c r="W8" s="33"/>
      <c r="X8" s="33"/>
      <c r="Y8" s="33"/>
    </row>
    <row r="9" spans="1:25" x14ac:dyDescent="0.25">
      <c r="A9" s="33"/>
      <c r="B9" s="33"/>
      <c r="C9" s="34"/>
      <c r="D9" s="36">
        <v>7</v>
      </c>
      <c r="E9" s="37">
        <v>0.53223675000000004</v>
      </c>
      <c r="F9" s="34"/>
      <c r="G9" s="36">
        <v>7</v>
      </c>
      <c r="H9" s="37">
        <v>0.53223675000000004</v>
      </c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3"/>
      <c r="U9" s="33"/>
      <c r="V9" s="33"/>
      <c r="W9" s="33"/>
      <c r="X9" s="33"/>
      <c r="Y9" s="33"/>
    </row>
    <row r="10" spans="1:25" x14ac:dyDescent="0.25">
      <c r="A10" s="33"/>
      <c r="B10" s="33"/>
      <c r="C10" s="34"/>
      <c r="D10" s="36">
        <v>8</v>
      </c>
      <c r="E10" s="37">
        <v>0.69764916666666676</v>
      </c>
      <c r="F10" s="34"/>
      <c r="G10" s="36">
        <v>8</v>
      </c>
      <c r="H10" s="37">
        <v>0.69764916666666676</v>
      </c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3"/>
      <c r="U10" s="33"/>
      <c r="V10" s="33"/>
      <c r="W10" s="33"/>
      <c r="X10" s="33"/>
      <c r="Y10" s="33"/>
    </row>
    <row r="11" spans="1:25" x14ac:dyDescent="0.25">
      <c r="A11" s="33"/>
      <c r="B11" s="33"/>
      <c r="C11" s="34"/>
      <c r="D11" s="36">
        <v>9</v>
      </c>
      <c r="E11" s="37">
        <v>0.86</v>
      </c>
      <c r="F11" s="34"/>
      <c r="G11" s="36">
        <v>9</v>
      </c>
      <c r="H11" s="37">
        <v>0.86</v>
      </c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3"/>
      <c r="U11" s="33"/>
      <c r="V11" s="33"/>
      <c r="W11" s="33"/>
      <c r="X11" s="33"/>
      <c r="Y11" s="33"/>
    </row>
    <row r="12" spans="1:25" x14ac:dyDescent="0.25">
      <c r="A12" s="33"/>
      <c r="B12" s="33"/>
      <c r="C12" s="34"/>
      <c r="D12" s="36">
        <v>10</v>
      </c>
      <c r="E12" s="37">
        <v>0.9</v>
      </c>
      <c r="F12" s="34"/>
      <c r="G12" s="36">
        <v>10</v>
      </c>
      <c r="H12" s="37">
        <v>0.9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3"/>
      <c r="U12" s="33"/>
      <c r="V12" s="33"/>
      <c r="W12" s="33"/>
      <c r="X12" s="33"/>
      <c r="Y12" s="33"/>
    </row>
    <row r="13" spans="1:25" x14ac:dyDescent="0.25">
      <c r="A13" s="33"/>
      <c r="B13" s="33"/>
      <c r="C13" s="34"/>
      <c r="D13" s="36">
        <v>11</v>
      </c>
      <c r="E13" s="37">
        <v>0.9672816666666666</v>
      </c>
      <c r="F13" s="34"/>
      <c r="G13" s="36">
        <v>11</v>
      </c>
      <c r="H13" s="37">
        <v>0.9672816666666666</v>
      </c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3"/>
      <c r="U13" s="33"/>
      <c r="V13" s="33"/>
      <c r="W13" s="33"/>
      <c r="X13" s="33"/>
      <c r="Y13" s="33"/>
    </row>
    <row r="14" spans="1:25" x14ac:dyDescent="0.25">
      <c r="A14" s="33"/>
      <c r="B14" s="33"/>
      <c r="C14" s="34"/>
      <c r="D14" s="36">
        <v>12</v>
      </c>
      <c r="E14" s="37">
        <v>0.84248083333333323</v>
      </c>
      <c r="F14" s="34"/>
      <c r="G14" s="36">
        <v>12</v>
      </c>
      <c r="H14" s="37">
        <v>0.84248083333333323</v>
      </c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3"/>
      <c r="U14" s="33"/>
      <c r="V14" s="33"/>
      <c r="W14" s="33"/>
      <c r="X14" s="33"/>
      <c r="Y14" s="33"/>
    </row>
    <row r="15" spans="1:25" x14ac:dyDescent="0.25">
      <c r="A15" s="33"/>
      <c r="B15" s="33"/>
      <c r="C15" s="34"/>
      <c r="D15" s="36">
        <v>13</v>
      </c>
      <c r="E15" s="37">
        <v>0.77001808333333333</v>
      </c>
      <c r="F15" s="34"/>
      <c r="G15" s="36">
        <v>13</v>
      </c>
      <c r="H15" s="37">
        <v>0.77001808333333333</v>
      </c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3"/>
      <c r="U15" s="33"/>
      <c r="V15" s="33"/>
      <c r="W15" s="33"/>
      <c r="X15" s="33"/>
      <c r="Y15" s="33"/>
    </row>
    <row r="16" spans="1:25" x14ac:dyDescent="0.25">
      <c r="A16" s="33"/>
      <c r="B16" s="33"/>
      <c r="C16" s="34"/>
      <c r="D16" s="36">
        <v>14</v>
      </c>
      <c r="E16" s="37">
        <v>0.53128900000000001</v>
      </c>
      <c r="F16" s="34"/>
      <c r="G16" s="36">
        <v>14</v>
      </c>
      <c r="H16" s="37">
        <v>0.53128900000000001</v>
      </c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3"/>
      <c r="U16" s="33"/>
      <c r="V16" s="33"/>
      <c r="W16" s="33"/>
      <c r="X16" s="33"/>
      <c r="Y16" s="33"/>
    </row>
    <row r="17" spans="1:25" x14ac:dyDescent="0.25">
      <c r="A17" s="33"/>
      <c r="B17" s="33"/>
      <c r="C17" s="34"/>
      <c r="D17" s="36">
        <v>15</v>
      </c>
      <c r="E17" s="37">
        <v>0.38174391666666668</v>
      </c>
      <c r="F17" s="34"/>
      <c r="G17" s="36">
        <v>15</v>
      </c>
      <c r="H17" s="37">
        <v>0.38174391666666668</v>
      </c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3"/>
      <c r="U17" s="33"/>
      <c r="V17" s="33"/>
      <c r="W17" s="33"/>
      <c r="X17" s="33"/>
      <c r="Y17" s="33"/>
    </row>
    <row r="18" spans="1:25" x14ac:dyDescent="0.25">
      <c r="A18" s="33"/>
      <c r="B18" s="33"/>
      <c r="C18" s="34"/>
      <c r="D18" s="36">
        <v>16</v>
      </c>
      <c r="E18" s="37">
        <v>0.31676100000000001</v>
      </c>
      <c r="F18" s="34"/>
      <c r="G18" s="36">
        <v>16</v>
      </c>
      <c r="H18" s="37">
        <v>0.31676100000000001</v>
      </c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3"/>
      <c r="U18" s="33"/>
      <c r="V18" s="33"/>
      <c r="W18" s="33"/>
      <c r="X18" s="33"/>
      <c r="Y18" s="33"/>
    </row>
    <row r="19" spans="1:25" x14ac:dyDescent="0.25">
      <c r="A19" s="33"/>
      <c r="B19" s="33"/>
      <c r="C19" s="34"/>
      <c r="D19" s="36">
        <v>17</v>
      </c>
      <c r="E19" s="37">
        <v>0.29568675</v>
      </c>
      <c r="F19" s="34"/>
      <c r="G19" s="36">
        <v>17</v>
      </c>
      <c r="H19" s="37">
        <v>0.29568675</v>
      </c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3"/>
      <c r="U19" s="33"/>
      <c r="V19" s="33"/>
      <c r="W19" s="33"/>
      <c r="X19" s="33"/>
      <c r="Y19" s="33"/>
    </row>
    <row r="20" spans="1:25" x14ac:dyDescent="0.25">
      <c r="A20" s="33"/>
      <c r="B20" s="33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3"/>
      <c r="U20" s="33"/>
      <c r="V20" s="33"/>
      <c r="W20" s="33"/>
      <c r="X20" s="33"/>
      <c r="Y20" s="33"/>
    </row>
    <row r="21" spans="1:25" x14ac:dyDescent="0.25">
      <c r="A21" s="33"/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3"/>
      <c r="U21" s="33"/>
      <c r="V21" s="33"/>
      <c r="W21" s="33"/>
      <c r="X21" s="33"/>
      <c r="Y21" s="33"/>
    </row>
    <row r="22" spans="1:25" x14ac:dyDescent="0.25">
      <c r="A22" s="33"/>
      <c r="B22" s="33"/>
      <c r="C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3"/>
      <c r="U22" s="33"/>
      <c r="V22" s="33"/>
      <c r="W22" s="33"/>
      <c r="X22" s="33"/>
      <c r="Y22" s="33"/>
    </row>
    <row r="23" spans="1:25" x14ac:dyDescent="0.25">
      <c r="A23" s="33"/>
      <c r="B23" s="33"/>
      <c r="C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3"/>
      <c r="U23" s="33"/>
      <c r="V23" s="33"/>
      <c r="W23" s="33"/>
      <c r="X23" s="33"/>
      <c r="Y23" s="33"/>
    </row>
    <row r="24" spans="1:25" x14ac:dyDescent="0.25">
      <c r="A24" s="33"/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3"/>
      <c r="U24" s="33"/>
      <c r="V24" s="33"/>
      <c r="W24" s="33"/>
      <c r="X24" s="33"/>
      <c r="Y24" s="33"/>
    </row>
    <row r="25" spans="1:25" x14ac:dyDescent="0.25">
      <c r="A25" s="33"/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3"/>
      <c r="U25" s="33"/>
      <c r="V25" s="33"/>
      <c r="W25" s="33"/>
      <c r="X25" s="33"/>
      <c r="Y25" s="33"/>
    </row>
    <row r="26" spans="1:25" x14ac:dyDescent="0.25">
      <c r="A26" s="33"/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3"/>
      <c r="U26" s="33"/>
      <c r="V26" s="33"/>
      <c r="W26" s="33"/>
      <c r="X26" s="33"/>
      <c r="Y26" s="33"/>
    </row>
    <row r="27" spans="1:25" x14ac:dyDescent="0.25">
      <c r="A27" s="33"/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3"/>
      <c r="U27" s="33"/>
      <c r="V27" s="33"/>
      <c r="W27" s="33"/>
      <c r="X27" s="33"/>
      <c r="Y27" s="33"/>
    </row>
    <row r="28" spans="1:25" x14ac:dyDescent="0.25">
      <c r="A28" s="33"/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3"/>
      <c r="U28" s="33"/>
      <c r="V28" s="33"/>
      <c r="W28" s="33"/>
      <c r="X28" s="33"/>
      <c r="Y28" s="33"/>
    </row>
    <row r="29" spans="1:25" x14ac:dyDescent="0.25">
      <c r="A29" s="33"/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3"/>
      <c r="U29" s="33"/>
      <c r="V29" s="33"/>
      <c r="W29" s="33"/>
      <c r="X29" s="33"/>
      <c r="Y29" s="33"/>
    </row>
    <row r="30" spans="1:25" x14ac:dyDescent="0.25">
      <c r="A30" s="33"/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3"/>
      <c r="U30" s="33"/>
      <c r="V30" s="33"/>
      <c r="W30" s="33"/>
      <c r="X30" s="33"/>
      <c r="Y30" s="33"/>
    </row>
    <row r="31" spans="1:25" x14ac:dyDescent="0.25">
      <c r="A31" s="33"/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3"/>
      <c r="U31" s="33"/>
      <c r="V31" s="33"/>
      <c r="W31" s="33"/>
      <c r="X31" s="33"/>
      <c r="Y31" s="33"/>
    </row>
    <row r="32" spans="1:25" x14ac:dyDescent="0.25">
      <c r="A32" s="33"/>
      <c r="B32" s="33"/>
      <c r="C32" s="34"/>
      <c r="D32" s="32"/>
      <c r="E32" s="32"/>
      <c r="F32" s="32"/>
      <c r="G32" s="32"/>
      <c r="H32" s="32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3"/>
      <c r="U32" s="33"/>
      <c r="V32" s="33"/>
      <c r="W32" s="33"/>
      <c r="X32" s="33"/>
      <c r="Y32" s="33"/>
    </row>
    <row r="33" spans="3:19" x14ac:dyDescent="0.25"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</row>
    <row r="34" spans="3:19" x14ac:dyDescent="0.25"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</row>
    <row r="35" spans="3:19" x14ac:dyDescent="0.25"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</row>
    <row r="36" spans="3:19" x14ac:dyDescent="0.25"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</row>
    <row r="37" spans="3:19" x14ac:dyDescent="0.25"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</row>
    <row r="38" spans="3:19" x14ac:dyDescent="0.25"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</row>
    <row r="39" spans="3:19" x14ac:dyDescent="0.25"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</row>
    <row r="40" spans="3:19" x14ac:dyDescent="0.25">
      <c r="C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</row>
    <row r="41" spans="3:19" ht="15.75" thickBot="1" x14ac:dyDescent="0.3"/>
    <row r="42" spans="3:19" ht="15.75" thickBot="1" x14ac:dyDescent="0.3">
      <c r="D42" s="2"/>
      <c r="E42" s="48" t="s">
        <v>0</v>
      </c>
      <c r="F42" s="49"/>
      <c r="G42" s="49"/>
      <c r="H42" s="49"/>
    </row>
    <row r="43" spans="3:19" ht="15.75" thickBot="1" x14ac:dyDescent="0.3">
      <c r="C43" s="1"/>
      <c r="D43" s="4" t="s">
        <v>1</v>
      </c>
      <c r="E43" s="5">
        <v>3</v>
      </c>
      <c r="F43" s="6">
        <v>4</v>
      </c>
      <c r="G43" s="6">
        <v>5</v>
      </c>
      <c r="H43" s="6">
        <v>6</v>
      </c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50"/>
    </row>
    <row r="44" spans="3:19" ht="15.75" thickBot="1" x14ac:dyDescent="0.3">
      <c r="C44" s="3"/>
      <c r="D44" s="8">
        <v>0.5</v>
      </c>
      <c r="E44" s="19">
        <v>0.59877579999999997</v>
      </c>
      <c r="F44" s="13">
        <v>1.6087320000000001</v>
      </c>
      <c r="G44" s="13">
        <v>2.6417120000000001</v>
      </c>
      <c r="H44" s="13">
        <v>4.8919870000000003</v>
      </c>
      <c r="I44" s="6">
        <v>7</v>
      </c>
      <c r="J44" s="6">
        <v>8</v>
      </c>
      <c r="K44" s="6">
        <v>9</v>
      </c>
      <c r="L44" s="6">
        <v>10</v>
      </c>
      <c r="M44" s="6">
        <v>11</v>
      </c>
      <c r="N44" s="6">
        <v>12</v>
      </c>
      <c r="O44" s="6">
        <v>13</v>
      </c>
      <c r="P44" s="6">
        <v>14</v>
      </c>
      <c r="Q44" s="6">
        <v>15</v>
      </c>
      <c r="R44" s="6">
        <v>16</v>
      </c>
      <c r="S44" s="7">
        <v>17</v>
      </c>
    </row>
    <row r="45" spans="3:19" ht="15" customHeight="1" x14ac:dyDescent="0.25">
      <c r="C45" s="66" t="s">
        <v>2</v>
      </c>
      <c r="D45" s="9">
        <v>1</v>
      </c>
      <c r="E45" s="20">
        <v>2.376398</v>
      </c>
      <c r="F45" s="15">
        <v>6.1667550000000002</v>
      </c>
      <c r="G45" s="15">
        <v>11.40821</v>
      </c>
      <c r="H45" s="15">
        <v>18.979019999999998</v>
      </c>
      <c r="I45" s="13">
        <v>6.3868410000000004</v>
      </c>
      <c r="J45" s="13">
        <v>8.3717900000000007</v>
      </c>
      <c r="K45" s="13">
        <v>12.66717</v>
      </c>
      <c r="L45" s="13">
        <v>13.66506</v>
      </c>
      <c r="M45" s="13">
        <v>11.607379999999999</v>
      </c>
      <c r="N45" s="13">
        <v>10.109769999999999</v>
      </c>
      <c r="O45" s="13">
        <v>9.2402169999999995</v>
      </c>
      <c r="P45" s="13">
        <v>6.3754679999999997</v>
      </c>
      <c r="Q45" s="13">
        <v>4.580927</v>
      </c>
      <c r="R45" s="13">
        <v>3.801132</v>
      </c>
      <c r="S45" s="14">
        <v>3.548241</v>
      </c>
    </row>
    <row r="46" spans="3:19" x14ac:dyDescent="0.25">
      <c r="C46" s="67"/>
      <c r="D46" s="9">
        <v>1.5</v>
      </c>
      <c r="E46" s="20">
        <v>0</v>
      </c>
      <c r="F46" s="15">
        <v>13.28412</v>
      </c>
      <c r="G46" s="15">
        <v>24.886510000000001</v>
      </c>
      <c r="H46" s="15">
        <v>43.326709999999999</v>
      </c>
      <c r="I46" s="15">
        <v>24.58737</v>
      </c>
      <c r="J46" s="15">
        <v>30.04543</v>
      </c>
      <c r="K46" s="15">
        <v>43.582030000000003</v>
      </c>
      <c r="L46" s="15">
        <v>50.231870000000001</v>
      </c>
      <c r="M46" s="15">
        <v>53.080579999999998</v>
      </c>
      <c r="N46" s="15">
        <v>43.888939999999998</v>
      </c>
      <c r="O46" s="15">
        <v>34.423900000000003</v>
      </c>
      <c r="P46" s="15">
        <v>21.91929</v>
      </c>
      <c r="Q46" s="15">
        <v>19.856770000000001</v>
      </c>
      <c r="R46" s="15">
        <v>16.761099999999999</v>
      </c>
      <c r="S46" s="16">
        <v>11.78341</v>
      </c>
    </row>
    <row r="47" spans="3:19" x14ac:dyDescent="0.25">
      <c r="C47" s="67"/>
      <c r="D47" s="9">
        <v>2</v>
      </c>
      <c r="E47" s="20">
        <v>0</v>
      </c>
      <c r="F47" s="15">
        <v>24.410360000000001</v>
      </c>
      <c r="G47" s="15">
        <v>45.278530000000003</v>
      </c>
      <c r="H47" s="15">
        <v>65.116389999999996</v>
      </c>
      <c r="I47" s="15">
        <v>55.246369999999999</v>
      </c>
      <c r="J47" s="15">
        <v>67.960570000000004</v>
      </c>
      <c r="K47" s="15">
        <v>90.00958</v>
      </c>
      <c r="L47" s="15">
        <v>102.01690000000001</v>
      </c>
      <c r="M47" s="15">
        <v>92.003010000000003</v>
      </c>
      <c r="N47" s="15">
        <v>90.803520000000006</v>
      </c>
      <c r="O47" s="15">
        <v>66.098110000000005</v>
      </c>
      <c r="P47" s="15">
        <v>64.756140000000002</v>
      </c>
      <c r="Q47" s="15">
        <v>44.926180000000002</v>
      </c>
      <c r="R47" s="15">
        <v>37.348930000000003</v>
      </c>
      <c r="S47" s="16">
        <v>21.628170000000001</v>
      </c>
    </row>
    <row r="48" spans="3:19" x14ac:dyDescent="0.25">
      <c r="C48" s="67"/>
      <c r="D48" s="9">
        <v>2.5</v>
      </c>
      <c r="E48" s="20">
        <v>0</v>
      </c>
      <c r="F48" s="15">
        <v>0</v>
      </c>
      <c r="G48" s="15">
        <v>65.280709999999999</v>
      </c>
      <c r="H48" s="15">
        <v>104.4868</v>
      </c>
      <c r="I48" s="15">
        <v>100.0145</v>
      </c>
      <c r="J48" s="15">
        <v>120.52030000000001</v>
      </c>
      <c r="K48" s="15">
        <v>153.1728</v>
      </c>
      <c r="L48" s="15">
        <v>174.67910000000001</v>
      </c>
      <c r="M48" s="15">
        <v>150.80930000000001</v>
      </c>
      <c r="N48" s="15">
        <v>121.6508</v>
      </c>
      <c r="O48" s="15">
        <v>126.08029999999999</v>
      </c>
      <c r="P48" s="15">
        <v>86.914010000000005</v>
      </c>
      <c r="Q48" s="15">
        <v>60.694699999999997</v>
      </c>
      <c r="R48" s="15">
        <v>58.098100000000002</v>
      </c>
      <c r="S48" s="16">
        <v>48.031910000000003</v>
      </c>
    </row>
    <row r="49" spans="3:19" x14ac:dyDescent="0.25">
      <c r="C49" s="67"/>
      <c r="D49" s="9">
        <v>3</v>
      </c>
      <c r="E49" s="20">
        <v>0</v>
      </c>
      <c r="F49" s="15">
        <v>0</v>
      </c>
      <c r="G49" s="15">
        <v>96.168099999999995</v>
      </c>
      <c r="H49" s="15">
        <v>136.5557</v>
      </c>
      <c r="I49" s="15">
        <v>140.8706</v>
      </c>
      <c r="J49" s="15">
        <v>190.70269999999999</v>
      </c>
      <c r="K49" s="15">
        <v>179.31100000000001</v>
      </c>
      <c r="L49" s="15">
        <v>242.52430000000001</v>
      </c>
      <c r="M49" s="15">
        <v>254.64519999999999</v>
      </c>
      <c r="N49" s="15">
        <v>189.6395</v>
      </c>
      <c r="O49" s="15">
        <v>180.6748</v>
      </c>
      <c r="P49" s="15">
        <v>134.89920000000001</v>
      </c>
      <c r="Q49" s="15">
        <v>99.208470000000005</v>
      </c>
      <c r="R49" s="15">
        <v>83.454449999999994</v>
      </c>
      <c r="S49" s="16">
        <v>81.330060000000003</v>
      </c>
    </row>
    <row r="50" spans="3:19" x14ac:dyDescent="0.25">
      <c r="C50" s="67"/>
      <c r="D50" s="9">
        <v>3.5</v>
      </c>
      <c r="E50" s="20">
        <v>0</v>
      </c>
      <c r="F50" s="15">
        <v>0</v>
      </c>
      <c r="G50" s="15">
        <v>125.8035</v>
      </c>
      <c r="H50" s="15">
        <v>191.8552</v>
      </c>
      <c r="I50" s="15">
        <v>204.64769999999999</v>
      </c>
      <c r="J50" s="15">
        <v>243.5204</v>
      </c>
      <c r="K50" s="15">
        <v>357.25240000000002</v>
      </c>
      <c r="L50" s="15">
        <v>293.48430000000002</v>
      </c>
      <c r="M50" s="15">
        <v>352.7192</v>
      </c>
      <c r="N50" s="15">
        <v>259.9366</v>
      </c>
      <c r="O50" s="15">
        <v>248.14779999999999</v>
      </c>
      <c r="P50" s="15">
        <v>184.34559999999999</v>
      </c>
      <c r="Q50" s="15">
        <v>136.67320000000001</v>
      </c>
      <c r="R50" s="15">
        <v>119.64019999999999</v>
      </c>
      <c r="S50" s="16">
        <v>112.51909999999999</v>
      </c>
    </row>
    <row r="51" spans="3:19" x14ac:dyDescent="0.25">
      <c r="C51" s="67"/>
      <c r="D51" s="9">
        <v>4</v>
      </c>
      <c r="E51" s="20">
        <v>0</v>
      </c>
      <c r="F51" s="15">
        <v>0</v>
      </c>
      <c r="G51" s="15">
        <v>0</v>
      </c>
      <c r="H51" s="15">
        <v>256.4905</v>
      </c>
      <c r="I51" s="15">
        <v>253.97280000000001</v>
      </c>
      <c r="J51" s="15">
        <v>291.26979999999998</v>
      </c>
      <c r="K51" s="15">
        <v>431.20589999999999</v>
      </c>
      <c r="L51" s="15">
        <v>385.27699999999999</v>
      </c>
      <c r="M51" s="15">
        <v>424.15660000000003</v>
      </c>
      <c r="N51" s="15">
        <v>314.1121</v>
      </c>
      <c r="O51" s="15">
        <v>285.1377</v>
      </c>
      <c r="P51" s="15">
        <v>238.77940000000001</v>
      </c>
      <c r="Q51" s="15">
        <v>221.66050000000001</v>
      </c>
      <c r="R51" s="15">
        <v>172.19880000000001</v>
      </c>
      <c r="S51" s="16">
        <v>125.9984</v>
      </c>
    </row>
    <row r="52" spans="3:19" x14ac:dyDescent="0.25">
      <c r="C52" s="67"/>
      <c r="D52" s="9">
        <v>4.5</v>
      </c>
      <c r="E52" s="20">
        <v>0</v>
      </c>
      <c r="F52" s="15">
        <v>0</v>
      </c>
      <c r="G52" s="15">
        <v>0</v>
      </c>
      <c r="H52" s="15">
        <v>326.92779999999999</v>
      </c>
      <c r="I52" s="15">
        <v>366.25029999999998</v>
      </c>
      <c r="J52" s="15">
        <v>403.21710000000002</v>
      </c>
      <c r="K52" s="15">
        <v>550.97940000000006</v>
      </c>
      <c r="L52" s="15">
        <v>536.24770000000001</v>
      </c>
      <c r="M52" s="15">
        <v>530.8229</v>
      </c>
      <c r="N52" s="15">
        <v>472.85390000000001</v>
      </c>
      <c r="O52" s="15">
        <v>419.88729999999998</v>
      </c>
      <c r="P52" s="15">
        <v>288.553</v>
      </c>
      <c r="Q52" s="15">
        <v>268.4409</v>
      </c>
      <c r="R52" s="15">
        <v>178.63339999999999</v>
      </c>
      <c r="S52" s="16">
        <v>193.74789999999999</v>
      </c>
    </row>
    <row r="53" spans="3:19" x14ac:dyDescent="0.25">
      <c r="C53" s="67"/>
      <c r="D53" s="9">
        <v>5</v>
      </c>
      <c r="E53" s="20">
        <v>0</v>
      </c>
      <c r="F53" s="15">
        <v>0</v>
      </c>
      <c r="G53" s="15">
        <v>0</v>
      </c>
      <c r="H53" s="15">
        <v>358.22269999999997</v>
      </c>
      <c r="I53" s="15">
        <v>418.26639999999998</v>
      </c>
      <c r="J53" s="15">
        <v>574.16769999999997</v>
      </c>
      <c r="K53" s="15">
        <v>677.66089999999997</v>
      </c>
      <c r="L53" s="15">
        <v>707.96759999999995</v>
      </c>
      <c r="M53" s="15">
        <v>664.65189999999996</v>
      </c>
      <c r="N53" s="15">
        <v>509.15019999999998</v>
      </c>
      <c r="O53" s="15">
        <v>415.11410000000001</v>
      </c>
      <c r="P53" s="15">
        <v>385.95890000000003</v>
      </c>
      <c r="Q53" s="15">
        <v>243.8809</v>
      </c>
      <c r="R53" s="15">
        <v>249.11250000000001</v>
      </c>
      <c r="S53" s="16">
        <v>200.1045</v>
      </c>
    </row>
    <row r="54" spans="3:19" x14ac:dyDescent="0.25">
      <c r="C54" s="67"/>
      <c r="D54" s="9">
        <v>5.5</v>
      </c>
      <c r="E54" s="20">
        <v>0</v>
      </c>
      <c r="F54" s="15">
        <v>0</v>
      </c>
      <c r="G54" s="15">
        <v>0</v>
      </c>
      <c r="H54" s="15">
        <v>448.06150000000002</v>
      </c>
      <c r="I54" s="15">
        <v>514.29319999999996</v>
      </c>
      <c r="J54" s="15">
        <v>658.2056</v>
      </c>
      <c r="K54" s="15">
        <v>824.37490000000003</v>
      </c>
      <c r="L54" s="15">
        <v>827.96389999999997</v>
      </c>
      <c r="M54" s="15">
        <v>617.5838</v>
      </c>
      <c r="N54" s="15">
        <v>638.25900000000001</v>
      </c>
      <c r="O54" s="15">
        <v>512.40840000000003</v>
      </c>
      <c r="P54" s="15">
        <v>451.8064</v>
      </c>
      <c r="Q54" s="15">
        <v>384.03949999999998</v>
      </c>
      <c r="R54" s="15">
        <v>332.78539999999998</v>
      </c>
      <c r="S54" s="16">
        <v>257.61110000000002</v>
      </c>
    </row>
    <row r="55" spans="3:19" x14ac:dyDescent="0.25">
      <c r="C55" s="67"/>
      <c r="D55" s="9">
        <v>6</v>
      </c>
      <c r="E55" s="20">
        <v>0</v>
      </c>
      <c r="F55" s="15">
        <v>0</v>
      </c>
      <c r="G55" s="15">
        <v>0</v>
      </c>
      <c r="H55" s="15">
        <v>0</v>
      </c>
      <c r="I55" s="15">
        <v>609.99</v>
      </c>
      <c r="J55" s="15">
        <v>773.94290000000001</v>
      </c>
      <c r="K55" s="15">
        <v>879.67489999999998</v>
      </c>
      <c r="L55" s="15">
        <v>935.80179999999996</v>
      </c>
      <c r="M55" s="15">
        <v>904.97069999999997</v>
      </c>
      <c r="N55" s="15">
        <v>804.91160000000002</v>
      </c>
      <c r="O55" s="15">
        <v>602.73620000000005</v>
      </c>
      <c r="P55" s="15">
        <v>456.07619999999997</v>
      </c>
      <c r="Q55" s="15">
        <v>396.61219999999997</v>
      </c>
      <c r="R55" s="15">
        <v>310.93579999999997</v>
      </c>
      <c r="S55" s="16">
        <v>308.3492</v>
      </c>
    </row>
    <row r="56" spans="3:19" x14ac:dyDescent="0.25">
      <c r="C56" s="67"/>
      <c r="D56" s="9">
        <v>6.5</v>
      </c>
      <c r="E56" s="20">
        <v>0</v>
      </c>
      <c r="F56" s="15">
        <v>0</v>
      </c>
      <c r="G56" s="15">
        <v>0</v>
      </c>
      <c r="H56" s="15">
        <v>0</v>
      </c>
      <c r="I56" s="15">
        <v>710.79790000000003</v>
      </c>
      <c r="J56" s="15">
        <v>952.47019999999998</v>
      </c>
      <c r="K56" s="15">
        <v>973.54960000000005</v>
      </c>
      <c r="L56" s="15">
        <v>1000</v>
      </c>
      <c r="M56" s="15">
        <v>838.25800000000004</v>
      </c>
      <c r="N56" s="15">
        <v>886.04859999999996</v>
      </c>
      <c r="O56" s="15">
        <v>648.38879999999995</v>
      </c>
      <c r="P56" s="15">
        <v>500.9522</v>
      </c>
      <c r="Q56" s="15">
        <v>502.78190000000001</v>
      </c>
      <c r="R56" s="15">
        <v>396.33390000000003</v>
      </c>
      <c r="S56" s="16">
        <v>388.40519999999998</v>
      </c>
    </row>
    <row r="57" spans="3:19" x14ac:dyDescent="0.25">
      <c r="C57" s="67"/>
      <c r="D57" s="9">
        <v>7</v>
      </c>
      <c r="E57" s="20">
        <v>0</v>
      </c>
      <c r="F57" s="15">
        <v>0</v>
      </c>
      <c r="G57" s="15">
        <v>0</v>
      </c>
      <c r="H57" s="15">
        <v>0</v>
      </c>
      <c r="I57" s="15">
        <v>788.43060000000003</v>
      </c>
      <c r="J57" s="15">
        <v>1000</v>
      </c>
      <c r="K57" s="15">
        <v>1000</v>
      </c>
      <c r="L57" s="15">
        <v>1000</v>
      </c>
      <c r="M57" s="15">
        <v>978.75300000000004</v>
      </c>
      <c r="N57" s="15">
        <v>1000</v>
      </c>
      <c r="O57" s="15">
        <v>726.80920000000003</v>
      </c>
      <c r="P57" s="15">
        <v>577.45090000000005</v>
      </c>
      <c r="Q57" s="15">
        <v>435.21289999999999</v>
      </c>
      <c r="R57" s="15">
        <v>423.53410000000002</v>
      </c>
      <c r="S57" s="16">
        <v>357.6035</v>
      </c>
    </row>
    <row r="58" spans="3:19" ht="15.75" thickBot="1" x14ac:dyDescent="0.3">
      <c r="C58" s="67"/>
      <c r="D58" s="10">
        <v>7.5</v>
      </c>
      <c r="E58" s="21">
        <v>0</v>
      </c>
      <c r="F58" s="17">
        <v>0</v>
      </c>
      <c r="G58" s="17">
        <v>0</v>
      </c>
      <c r="H58" s="17">
        <v>0</v>
      </c>
      <c r="I58" s="15">
        <v>781.1558</v>
      </c>
      <c r="J58" s="15">
        <v>1000</v>
      </c>
      <c r="K58" s="15">
        <v>1000</v>
      </c>
      <c r="L58" s="15">
        <v>1000</v>
      </c>
      <c r="M58" s="15">
        <v>1000</v>
      </c>
      <c r="N58" s="15">
        <v>1000</v>
      </c>
      <c r="O58" s="15">
        <v>959.04719999999998</v>
      </c>
      <c r="P58" s="15">
        <v>748.36080000000004</v>
      </c>
      <c r="Q58" s="15">
        <v>573.84820000000002</v>
      </c>
      <c r="R58" s="15">
        <v>471.827</v>
      </c>
      <c r="S58" s="16">
        <v>449.84140000000002</v>
      </c>
    </row>
    <row r="59" spans="3:19" ht="15.75" thickBot="1" x14ac:dyDescent="0.3">
      <c r="C59" s="68"/>
      <c r="D59" s="11"/>
      <c r="E59" s="15"/>
      <c r="F59" s="15"/>
      <c r="G59" s="15"/>
      <c r="H59" s="15"/>
      <c r="I59" s="17">
        <v>993.77120000000002</v>
      </c>
      <c r="J59" s="17">
        <v>1000</v>
      </c>
      <c r="K59" s="17">
        <v>1000</v>
      </c>
      <c r="L59" s="17">
        <v>1000</v>
      </c>
      <c r="M59" s="17">
        <v>1000</v>
      </c>
      <c r="N59" s="17">
        <v>1000</v>
      </c>
      <c r="O59" s="17">
        <v>1000</v>
      </c>
      <c r="P59" s="17">
        <v>754.57360000000006</v>
      </c>
      <c r="Q59" s="17">
        <v>724.82899999999995</v>
      </c>
      <c r="R59" s="17">
        <v>641.65790000000004</v>
      </c>
      <c r="S59" s="18">
        <v>482.11349999999999</v>
      </c>
    </row>
    <row r="60" spans="3:19" x14ac:dyDescent="0.25">
      <c r="C60" s="31"/>
      <c r="D60" s="11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3:19" ht="15.75" thickBot="1" x14ac:dyDescent="0.3">
      <c r="C61" s="31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3:19" ht="15.75" thickBot="1" x14ac:dyDescent="0.3">
      <c r="D62" s="46"/>
      <c r="E62" s="46"/>
      <c r="F62" s="46"/>
      <c r="G62" s="46"/>
      <c r="H62" s="46"/>
    </row>
    <row r="63" spans="3:19" ht="15.75" thickBot="1" x14ac:dyDescent="0.3">
      <c r="C63" s="45" t="s">
        <v>7</v>
      </c>
      <c r="D63" s="11">
        <v>33</v>
      </c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7"/>
    </row>
    <row r="64" spans="3:19" ht="15.75" thickBot="1" x14ac:dyDescent="0.3">
      <c r="C64" t="s">
        <v>3</v>
      </c>
    </row>
    <row r="65" spans="3:19" ht="15.75" thickBot="1" x14ac:dyDescent="0.3">
      <c r="D65" s="2"/>
      <c r="E65" s="48" t="s">
        <v>0</v>
      </c>
      <c r="F65" s="49"/>
      <c r="G65" s="49"/>
      <c r="H65" s="49"/>
    </row>
    <row r="66" spans="3:19" ht="15.75" thickBot="1" x14ac:dyDescent="0.3">
      <c r="C66" s="1"/>
      <c r="D66" s="4" t="s">
        <v>1</v>
      </c>
      <c r="E66" s="5">
        <f>E43/$D$63^0.5</f>
        <v>0.5222329678670935</v>
      </c>
      <c r="F66" s="5">
        <f>F43/$D$63^0.5</f>
        <v>0.69631062382279141</v>
      </c>
      <c r="G66" s="5">
        <f>G43/$D$63^0.5</f>
        <v>0.8703882797784892</v>
      </c>
      <c r="H66" s="5">
        <f>H43/$D$63^0.5</f>
        <v>1.044465935734187</v>
      </c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50"/>
    </row>
    <row r="67" spans="3:19" ht="15.75" thickBot="1" x14ac:dyDescent="0.3">
      <c r="C67" s="3"/>
      <c r="D67" s="8">
        <f t="shared" ref="D67:D81" si="0">D44/$D$63</f>
        <v>1.5151515151515152E-2</v>
      </c>
      <c r="E67" s="12">
        <f t="shared" ref="E67:H81" si="1">E44/$D$63^3.5</f>
        <v>2.900450446809631E-6</v>
      </c>
      <c r="F67" s="12">
        <f t="shared" si="1"/>
        <v>7.792645341039087E-6</v>
      </c>
      <c r="G67" s="12">
        <f t="shared" si="1"/>
        <v>1.2796366771573542E-5</v>
      </c>
      <c r="H67" s="12">
        <f t="shared" si="1"/>
        <v>2.369662548141877E-5</v>
      </c>
      <c r="I67" s="5">
        <f t="shared" ref="I67:S67" si="2">I44/$D$63^0.5</f>
        <v>1.2185435916898848</v>
      </c>
      <c r="J67" s="5">
        <f t="shared" si="2"/>
        <v>1.3926212476455828</v>
      </c>
      <c r="K67" s="5">
        <f t="shared" si="2"/>
        <v>1.5666989036012806</v>
      </c>
      <c r="L67" s="5">
        <f t="shared" si="2"/>
        <v>1.7407765595569784</v>
      </c>
      <c r="M67" s="5">
        <f t="shared" si="2"/>
        <v>1.9148542155126762</v>
      </c>
      <c r="N67" s="5">
        <f t="shared" si="2"/>
        <v>2.088931871468374</v>
      </c>
      <c r="O67" s="5">
        <f t="shared" si="2"/>
        <v>2.2630095274240718</v>
      </c>
      <c r="P67" s="5">
        <f t="shared" si="2"/>
        <v>2.4370871833797696</v>
      </c>
      <c r="Q67" s="5">
        <f t="shared" si="2"/>
        <v>2.6111648393354674</v>
      </c>
      <c r="R67" s="5">
        <f t="shared" si="2"/>
        <v>2.7852424952911656</v>
      </c>
      <c r="S67" s="26">
        <f t="shared" si="2"/>
        <v>2.9593201512468634</v>
      </c>
    </row>
    <row r="68" spans="3:19" ht="15.75" customHeight="1" thickBot="1" x14ac:dyDescent="0.3">
      <c r="C68" s="66" t="s">
        <v>2</v>
      </c>
      <c r="D68" s="8">
        <f t="shared" si="0"/>
        <v>3.0303030303030304E-2</v>
      </c>
      <c r="E68" s="12">
        <f t="shared" si="1"/>
        <v>1.1511194408487308E-5</v>
      </c>
      <c r="F68" s="12">
        <f t="shared" si="1"/>
        <v>2.987156009831314E-5</v>
      </c>
      <c r="G68" s="12">
        <f t="shared" si="1"/>
        <v>5.5260997174231333E-5</v>
      </c>
      <c r="H68" s="12">
        <f t="shared" si="1"/>
        <v>9.1933753900890665E-5</v>
      </c>
      <c r="I68" s="12">
        <f t="shared" ref="I68:S68" si="3">I45/$D$63^3.5</f>
        <v>3.0937649504459051E-5</v>
      </c>
      <c r="J68" s="12">
        <f t="shared" si="3"/>
        <v>4.0552677723609411E-5</v>
      </c>
      <c r="K68" s="12">
        <f t="shared" si="3"/>
        <v>6.1359358354685613E-5</v>
      </c>
      <c r="L68" s="12">
        <f t="shared" si="3"/>
        <v>6.6193104969640423E-5</v>
      </c>
      <c r="M68" s="12">
        <f t="shared" si="3"/>
        <v>5.6225770158528746E-5</v>
      </c>
      <c r="N68" s="12">
        <f t="shared" si="3"/>
        <v>4.8971396161372257E-5</v>
      </c>
      <c r="O68" s="12">
        <f t="shared" si="3"/>
        <v>4.4759309788852438E-5</v>
      </c>
      <c r="P68" s="12">
        <f t="shared" si="3"/>
        <v>3.0882559063376485E-5</v>
      </c>
      <c r="Q68" s="12">
        <f t="shared" si="3"/>
        <v>2.2189860986286193E-5</v>
      </c>
      <c r="R68" s="12">
        <f t="shared" si="3"/>
        <v>1.8412559438411485E-5</v>
      </c>
      <c r="S68" s="27">
        <f t="shared" si="3"/>
        <v>1.7187563682163263E-5</v>
      </c>
    </row>
    <row r="69" spans="3:19" ht="15.75" thickBot="1" x14ac:dyDescent="0.3">
      <c r="C69" s="67"/>
      <c r="D69" s="8">
        <f t="shared" si="0"/>
        <v>4.5454545454545456E-2</v>
      </c>
      <c r="E69" s="12">
        <f t="shared" si="1"/>
        <v>0</v>
      </c>
      <c r="F69" s="12">
        <f t="shared" si="1"/>
        <v>6.434784403356442E-5</v>
      </c>
      <c r="G69" s="12">
        <f t="shared" si="1"/>
        <v>1.2054944279483633E-4</v>
      </c>
      <c r="H69" s="12">
        <f t="shared" si="1"/>
        <v>2.0987317018872728E-4</v>
      </c>
      <c r="I69" s="12">
        <f t="shared" ref="I69:S69" si="4">I46/$D$63^3.5</f>
        <v>1.1910041839094653E-4</v>
      </c>
      <c r="J69" s="12">
        <f t="shared" si="4"/>
        <v>1.4553908302253948E-4</v>
      </c>
      <c r="K69" s="12">
        <f t="shared" si="4"/>
        <v>2.1110993194175645E-4</v>
      </c>
      <c r="L69" s="12">
        <f t="shared" si="4"/>
        <v>2.433215400248028E-4</v>
      </c>
      <c r="M69" s="12">
        <f t="shared" si="4"/>
        <v>2.5712059835737244E-4</v>
      </c>
      <c r="N69" s="12">
        <f t="shared" si="4"/>
        <v>2.125965939722365E-4</v>
      </c>
      <c r="O69" s="12">
        <f t="shared" si="4"/>
        <v>1.6674824890373005E-4</v>
      </c>
      <c r="P69" s="12">
        <f t="shared" si="4"/>
        <v>1.0617632588733527E-4</v>
      </c>
      <c r="Q69" s="12">
        <f t="shared" si="4"/>
        <v>9.6185546274074683E-5</v>
      </c>
      <c r="R69" s="12">
        <f t="shared" si="4"/>
        <v>8.1190221755823977E-5</v>
      </c>
      <c r="S69" s="27">
        <f t="shared" si="4"/>
        <v>5.70784537375109E-5</v>
      </c>
    </row>
    <row r="70" spans="3:19" ht="15.75" thickBot="1" x14ac:dyDescent="0.3">
      <c r="C70" s="67"/>
      <c r="D70" s="8">
        <f t="shared" si="0"/>
        <v>6.0606060606060608E-2</v>
      </c>
      <c r="E70" s="12">
        <f t="shared" si="1"/>
        <v>0</v>
      </c>
      <c r="F70" s="12">
        <f t="shared" si="1"/>
        <v>1.1824298772392598E-4</v>
      </c>
      <c r="G70" s="12">
        <f t="shared" si="1"/>
        <v>2.1932772261234223E-4</v>
      </c>
      <c r="H70" s="12">
        <f t="shared" si="1"/>
        <v>3.1542166946314494E-4</v>
      </c>
      <c r="I70" s="12">
        <f t="shared" ref="I70:S70" si="5">I47/$D$63^3.5</f>
        <v>2.6761161448259969E-4</v>
      </c>
      <c r="J70" s="12">
        <f t="shared" si="5"/>
        <v>3.2919878462345546E-4</v>
      </c>
      <c r="K70" s="12">
        <f t="shared" si="5"/>
        <v>4.3600346996012075E-4</v>
      </c>
      <c r="L70" s="12">
        <f t="shared" si="5"/>
        <v>4.9416653643506215E-4</v>
      </c>
      <c r="M70" s="12">
        <f t="shared" si="5"/>
        <v>4.4565957986667296E-4</v>
      </c>
      <c r="N70" s="12">
        <f t="shared" si="5"/>
        <v>4.3984928942667243E-4</v>
      </c>
      <c r="O70" s="12">
        <f t="shared" si="5"/>
        <v>3.2017708912546595E-4</v>
      </c>
      <c r="P70" s="12">
        <f t="shared" si="5"/>
        <v>3.1367663021228821E-4</v>
      </c>
      <c r="Q70" s="12">
        <f t="shared" si="5"/>
        <v>2.1762095070383593E-4</v>
      </c>
      <c r="R70" s="12">
        <f t="shared" si="5"/>
        <v>1.8091699882720987E-4</v>
      </c>
      <c r="S70" s="27">
        <f t="shared" si="5"/>
        <v>1.0476615010188232E-4</v>
      </c>
    </row>
    <row r="71" spans="3:19" ht="15.75" thickBot="1" x14ac:dyDescent="0.3">
      <c r="C71" s="67"/>
      <c r="D71" s="8">
        <f t="shared" si="0"/>
        <v>7.575757575757576E-2</v>
      </c>
      <c r="E71" s="12">
        <f t="shared" si="1"/>
        <v>0</v>
      </c>
      <c r="F71" s="12">
        <f t="shared" si="1"/>
        <v>0</v>
      </c>
      <c r="G71" s="12">
        <f t="shared" si="1"/>
        <v>3.1621763018403542E-4</v>
      </c>
      <c r="H71" s="12">
        <f t="shared" si="1"/>
        <v>5.0613065148208825E-4</v>
      </c>
      <c r="I71" s="12">
        <f t="shared" ref="I71:S71" si="6">I48/$D$63^3.5</f>
        <v>4.8446697614105624E-4</v>
      </c>
      <c r="J71" s="12">
        <f t="shared" si="6"/>
        <v>5.8379640256775716E-4</v>
      </c>
      <c r="K71" s="12">
        <f t="shared" si="6"/>
        <v>7.4196404764367949E-4</v>
      </c>
      <c r="L71" s="12">
        <f t="shared" si="6"/>
        <v>8.4613986344021298E-4</v>
      </c>
      <c r="M71" s="12">
        <f t="shared" si="6"/>
        <v>7.3051533072653865E-4</v>
      </c>
      <c r="N71" s="12">
        <f t="shared" si="6"/>
        <v>5.8927250769778795E-4</v>
      </c>
      <c r="O71" s="12">
        <f t="shared" si="6"/>
        <v>6.107288612346931E-4</v>
      </c>
      <c r="P71" s="12">
        <f t="shared" si="6"/>
        <v>4.2100862983860868E-4</v>
      </c>
      <c r="Q71" s="12">
        <f t="shared" si="6"/>
        <v>2.9400314731152548E-4</v>
      </c>
      <c r="R71" s="12">
        <f t="shared" si="6"/>
        <v>2.814253015966755E-4</v>
      </c>
      <c r="S71" s="27">
        <f t="shared" si="6"/>
        <v>2.3266500553399119E-4</v>
      </c>
    </row>
    <row r="72" spans="3:19" ht="15.75" thickBot="1" x14ac:dyDescent="0.3">
      <c r="C72" s="67"/>
      <c r="D72" s="8">
        <f t="shared" si="0"/>
        <v>9.0909090909090912E-2</v>
      </c>
      <c r="E72" s="12">
        <f t="shared" si="1"/>
        <v>0</v>
      </c>
      <c r="F72" s="12">
        <f t="shared" si="1"/>
        <v>0</v>
      </c>
      <c r="G72" s="12">
        <f t="shared" si="1"/>
        <v>4.6583513998700897E-4</v>
      </c>
      <c r="H72" s="12">
        <f t="shared" si="1"/>
        <v>6.6147135719145963E-4</v>
      </c>
      <c r="I72" s="12">
        <f t="shared" ref="I72:S72" si="7">I49/$D$63^3.5</f>
        <v>6.8237259206591322E-4</v>
      </c>
      <c r="J72" s="12">
        <f t="shared" si="7"/>
        <v>9.2375765924875898E-4</v>
      </c>
      <c r="K72" s="12">
        <f t="shared" si="7"/>
        <v>8.6857663597607294E-4</v>
      </c>
      <c r="L72" s="12">
        <f t="shared" si="7"/>
        <v>1.1747797995463295E-3</v>
      </c>
      <c r="M72" s="12">
        <f t="shared" si="7"/>
        <v>1.2334930438369885E-3</v>
      </c>
      <c r="N72" s="12">
        <f t="shared" si="7"/>
        <v>9.1860755312381541E-4</v>
      </c>
      <c r="O72" s="12">
        <f t="shared" si="7"/>
        <v>8.7518283869729007E-4</v>
      </c>
      <c r="P72" s="12">
        <f t="shared" si="7"/>
        <v>6.534473252163194E-4</v>
      </c>
      <c r="Q72" s="12">
        <f t="shared" si="7"/>
        <v>4.8056259310880618E-4</v>
      </c>
      <c r="R72" s="12">
        <f t="shared" si="7"/>
        <v>4.042506340282156E-4</v>
      </c>
      <c r="S72" s="27">
        <f t="shared" si="7"/>
        <v>3.9396015815277462E-4</v>
      </c>
    </row>
    <row r="73" spans="3:19" ht="15.75" thickBot="1" x14ac:dyDescent="0.3">
      <c r="C73" s="67"/>
      <c r="D73" s="8">
        <f t="shared" si="0"/>
        <v>0.10606060606060606</v>
      </c>
      <c r="E73" s="12">
        <f t="shared" si="1"/>
        <v>0</v>
      </c>
      <c r="F73" s="12">
        <f t="shared" si="1"/>
        <v>0</v>
      </c>
      <c r="G73" s="12">
        <f t="shared" si="1"/>
        <v>6.0938805106220968E-4</v>
      </c>
      <c r="H73" s="12">
        <f t="shared" si="1"/>
        <v>9.2934033166128488E-4</v>
      </c>
      <c r="I73" s="12">
        <f t="shared" ref="I73:S73" si="8">I50/$D$63^3.5</f>
        <v>9.9130678444847532E-4</v>
      </c>
      <c r="J73" s="12">
        <f t="shared" si="8"/>
        <v>1.179604875459663E-3</v>
      </c>
      <c r="K73" s="12">
        <f t="shared" si="8"/>
        <v>1.730518974220089E-3</v>
      </c>
      <c r="L73" s="12">
        <f t="shared" si="8"/>
        <v>1.4216283775440022E-3</v>
      </c>
      <c r="M73" s="12">
        <f t="shared" si="8"/>
        <v>1.7085603012652411E-3</v>
      </c>
      <c r="N73" s="12">
        <f t="shared" si="8"/>
        <v>1.2591244128640077E-3</v>
      </c>
      <c r="O73" s="12">
        <f t="shared" si="8"/>
        <v>1.2020198501422853E-3</v>
      </c>
      <c r="P73" s="12">
        <f t="shared" si="8"/>
        <v>8.9296407417833112E-4</v>
      </c>
      <c r="Q73" s="12">
        <f t="shared" si="8"/>
        <v>6.6204052335933105E-4</v>
      </c>
      <c r="R73" s="12">
        <f t="shared" si="8"/>
        <v>5.7953322687121563E-4</v>
      </c>
      <c r="S73" s="27">
        <f t="shared" si="8"/>
        <v>5.4503885071777712E-4</v>
      </c>
    </row>
    <row r="74" spans="3:19" ht="15.75" thickBot="1" x14ac:dyDescent="0.3">
      <c r="C74" s="67"/>
      <c r="D74" s="8">
        <f t="shared" si="0"/>
        <v>0.12121212121212122</v>
      </c>
      <c r="E74" s="12">
        <f t="shared" si="1"/>
        <v>0</v>
      </c>
      <c r="F74" s="12">
        <f t="shared" si="1"/>
        <v>0</v>
      </c>
      <c r="G74" s="12">
        <f t="shared" si="1"/>
        <v>0</v>
      </c>
      <c r="H74" s="12">
        <f t="shared" si="1"/>
        <v>1.242431616854632E-3</v>
      </c>
      <c r="I74" s="12">
        <f t="shared" ref="I74:S74" si="9">I51/$D$63^3.5</f>
        <v>1.2302359601665484E-3</v>
      </c>
      <c r="J74" s="12">
        <f t="shared" si="9"/>
        <v>1.4109014117673958E-3</v>
      </c>
      <c r="K74" s="12">
        <f t="shared" si="9"/>
        <v>2.0887473163109615E-3</v>
      </c>
      <c r="L74" s="12">
        <f t="shared" si="9"/>
        <v>1.866269222629696E-3</v>
      </c>
      <c r="M74" s="12">
        <f t="shared" si="9"/>
        <v>2.0546007370158483E-3</v>
      </c>
      <c r="N74" s="12">
        <f t="shared" si="9"/>
        <v>1.521548767991812E-3</v>
      </c>
      <c r="O74" s="12">
        <f t="shared" si="9"/>
        <v>1.3811977193588494E-3</v>
      </c>
      <c r="P74" s="12">
        <f t="shared" si="9"/>
        <v>1.1566396260819754E-3</v>
      </c>
      <c r="Q74" s="12">
        <f t="shared" si="9"/>
        <v>1.0737162327953908E-3</v>
      </c>
      <c r="R74" s="12">
        <f t="shared" si="9"/>
        <v>8.3412537113237105E-4</v>
      </c>
      <c r="S74" s="27">
        <f t="shared" si="9"/>
        <v>6.103321403057683E-4</v>
      </c>
    </row>
    <row r="75" spans="3:19" ht="15.75" thickBot="1" x14ac:dyDescent="0.3">
      <c r="C75" s="67"/>
      <c r="D75" s="8">
        <f t="shared" si="0"/>
        <v>0.13636363636363635</v>
      </c>
      <c r="E75" s="12">
        <f t="shared" si="1"/>
        <v>0</v>
      </c>
      <c r="F75" s="12">
        <f t="shared" si="1"/>
        <v>0</v>
      </c>
      <c r="G75" s="12">
        <f t="shared" si="1"/>
        <v>0</v>
      </c>
      <c r="H75" s="12">
        <f t="shared" si="1"/>
        <v>1.5836276008223608E-3</v>
      </c>
      <c r="I75" s="12">
        <f t="shared" ref="I75:S75" si="10">I52/$D$63^3.5</f>
        <v>1.7741045083638342E-3</v>
      </c>
      <c r="J75" s="12">
        <f t="shared" si="10"/>
        <v>1.9531704819337786E-3</v>
      </c>
      <c r="K75" s="12">
        <f t="shared" si="10"/>
        <v>2.6689262440347502E-3</v>
      </c>
      <c r="L75" s="12">
        <f t="shared" si="10"/>
        <v>2.5975663696923574E-3</v>
      </c>
      <c r="M75" s="12">
        <f t="shared" si="10"/>
        <v>2.5712888154160278E-3</v>
      </c>
      <c r="N75" s="12">
        <f t="shared" si="10"/>
        <v>2.2904888700089028E-3</v>
      </c>
      <c r="O75" s="12">
        <f t="shared" si="10"/>
        <v>2.0339203870542023E-3</v>
      </c>
      <c r="P75" s="12">
        <f t="shared" si="10"/>
        <v>1.3977413211727319E-3</v>
      </c>
      <c r="Q75" s="12">
        <f t="shared" si="10"/>
        <v>1.3003189647059544E-3</v>
      </c>
      <c r="R75" s="12">
        <f t="shared" si="10"/>
        <v>8.6529436367522466E-4</v>
      </c>
      <c r="S75" s="27">
        <f t="shared" si="10"/>
        <v>9.3850850873303119E-4</v>
      </c>
    </row>
    <row r="76" spans="3:19" ht="15.75" thickBot="1" x14ac:dyDescent="0.3">
      <c r="C76" s="67"/>
      <c r="D76" s="8">
        <f t="shared" si="0"/>
        <v>0.15151515151515152</v>
      </c>
      <c r="E76" s="12">
        <f t="shared" si="1"/>
        <v>0</v>
      </c>
      <c r="F76" s="12">
        <f t="shared" si="1"/>
        <v>0</v>
      </c>
      <c r="G76" s="12">
        <f t="shared" si="1"/>
        <v>0</v>
      </c>
      <c r="H76" s="12">
        <f t="shared" si="1"/>
        <v>1.73521907577486E-3</v>
      </c>
      <c r="I76" s="12">
        <f t="shared" ref="I76:S76" si="11">I53/$D$63^3.5</f>
        <v>2.0260688003180087E-3</v>
      </c>
      <c r="J76" s="12">
        <f t="shared" si="11"/>
        <v>2.7812496129747699E-3</v>
      </c>
      <c r="K76" s="12">
        <f t="shared" si="11"/>
        <v>3.2825672984619901E-3</v>
      </c>
      <c r="L76" s="12">
        <f t="shared" si="11"/>
        <v>3.4293719648435059E-3</v>
      </c>
      <c r="M76" s="12">
        <f t="shared" si="11"/>
        <v>3.2195521267357002E-3</v>
      </c>
      <c r="N76" s="12">
        <f t="shared" si="11"/>
        <v>2.4663069634464404E-3</v>
      </c>
      <c r="O76" s="12">
        <f t="shared" si="11"/>
        <v>2.010799161926681E-3</v>
      </c>
      <c r="P76" s="12">
        <f t="shared" si="11"/>
        <v>1.8695723239903048E-3</v>
      </c>
      <c r="Q76" s="12">
        <f t="shared" si="11"/>
        <v>1.1813511257023665E-3</v>
      </c>
      <c r="R76" s="12">
        <f t="shared" si="11"/>
        <v>1.2066928254796942E-3</v>
      </c>
      <c r="S76" s="27">
        <f t="shared" si="11"/>
        <v>9.6929967181976601E-4</v>
      </c>
    </row>
    <row r="77" spans="3:19" ht="15.75" thickBot="1" x14ac:dyDescent="0.3">
      <c r="C77" s="67"/>
      <c r="D77" s="8">
        <f t="shared" si="0"/>
        <v>0.16666666666666666</v>
      </c>
      <c r="E77" s="12">
        <f t="shared" si="1"/>
        <v>0</v>
      </c>
      <c r="F77" s="12">
        <f t="shared" si="1"/>
        <v>0</v>
      </c>
      <c r="G77" s="12">
        <f t="shared" si="1"/>
        <v>0</v>
      </c>
      <c r="H77" s="12">
        <f t="shared" si="1"/>
        <v>2.1703952929847761E-3</v>
      </c>
      <c r="I77" s="12">
        <f t="shared" ref="I77:S77" si="12">I54/$D$63^3.5</f>
        <v>2.4912194877133561E-3</v>
      </c>
      <c r="J77" s="12">
        <f t="shared" si="12"/>
        <v>3.188326459774429E-3</v>
      </c>
      <c r="K77" s="12">
        <f t="shared" si="12"/>
        <v>3.9932451295520716E-3</v>
      </c>
      <c r="L77" s="12">
        <f t="shared" si="12"/>
        <v>4.0106301285009263E-3</v>
      </c>
      <c r="M77" s="12">
        <f t="shared" si="12"/>
        <v>2.9915557854081442E-3</v>
      </c>
      <c r="N77" s="12">
        <f t="shared" si="12"/>
        <v>3.0917057799100573E-3</v>
      </c>
      <c r="O77" s="12">
        <f t="shared" si="12"/>
        <v>2.4820895779839604E-3</v>
      </c>
      <c r="P77" s="12">
        <f t="shared" si="12"/>
        <v>2.1885354664491299E-3</v>
      </c>
      <c r="Q77" s="12">
        <f t="shared" si="12"/>
        <v>1.8602748129893482E-3</v>
      </c>
      <c r="R77" s="12">
        <f t="shared" si="12"/>
        <v>1.612001624183412E-3</v>
      </c>
      <c r="S77" s="27">
        <f t="shared" si="12"/>
        <v>1.2478597667075402E-3</v>
      </c>
    </row>
    <row r="78" spans="3:19" ht="15.75" thickBot="1" x14ac:dyDescent="0.3">
      <c r="C78" s="67"/>
      <c r="D78" s="8">
        <f t="shared" si="0"/>
        <v>0.18181818181818182</v>
      </c>
      <c r="E78" s="12">
        <f t="shared" si="1"/>
        <v>0</v>
      </c>
      <c r="F78" s="12">
        <f t="shared" si="1"/>
        <v>0</v>
      </c>
      <c r="G78" s="12">
        <f t="shared" si="1"/>
        <v>0</v>
      </c>
      <c r="H78" s="12">
        <f t="shared" si="1"/>
        <v>0</v>
      </c>
      <c r="I78" s="12">
        <f t="shared" ref="I78:S78" si="13">I55/$D$63^3.5</f>
        <v>2.954771665871278E-3</v>
      </c>
      <c r="J78" s="12">
        <f t="shared" si="13"/>
        <v>3.7489541663342806E-3</v>
      </c>
      <c r="K78" s="12">
        <f t="shared" si="13"/>
        <v>4.2611165260055895E-3</v>
      </c>
      <c r="L78" s="12">
        <f t="shared" si="13"/>
        <v>4.5329933990907066E-3</v>
      </c>
      <c r="M78" s="12">
        <f t="shared" si="13"/>
        <v>4.383648556211899E-3</v>
      </c>
      <c r="N78" s="12">
        <f t="shared" si="13"/>
        <v>3.8989655391254213E-3</v>
      </c>
      <c r="O78" s="12">
        <f t="shared" si="13"/>
        <v>2.9196344952456986E-3</v>
      </c>
      <c r="P78" s="12">
        <f t="shared" si="13"/>
        <v>2.2092182383944689E-3</v>
      </c>
      <c r="Q78" s="12">
        <f t="shared" si="13"/>
        <v>1.9211765617450651E-3</v>
      </c>
      <c r="R78" s="12">
        <f t="shared" si="13"/>
        <v>1.5061628743832168E-3</v>
      </c>
      <c r="S78" s="27">
        <f t="shared" si="13"/>
        <v>1.4936334683422281E-3</v>
      </c>
    </row>
    <row r="79" spans="3:19" ht="15.75" thickBot="1" x14ac:dyDescent="0.3">
      <c r="C79" s="67"/>
      <c r="D79" s="8">
        <f t="shared" si="0"/>
        <v>0.19696969696969696</v>
      </c>
      <c r="E79" s="12">
        <f t="shared" si="1"/>
        <v>0</v>
      </c>
      <c r="F79" s="12">
        <f t="shared" si="1"/>
        <v>0</v>
      </c>
      <c r="G79" s="12">
        <f t="shared" si="1"/>
        <v>0</v>
      </c>
      <c r="H79" s="12">
        <f t="shared" si="1"/>
        <v>0</v>
      </c>
      <c r="I79" s="12">
        <f t="shared" ref="I79:S79" si="14">I56/$D$63^3.5</f>
        <v>3.4430818457364971E-3</v>
      </c>
      <c r="J79" s="12">
        <f t="shared" si="14"/>
        <v>4.6137345850698359E-3</v>
      </c>
      <c r="K79" s="12">
        <f t="shared" si="14"/>
        <v>4.7158425111892268E-3</v>
      </c>
      <c r="L79" s="12">
        <f t="shared" si="14"/>
        <v>4.8439673861395719E-3</v>
      </c>
      <c r="M79" s="12">
        <f t="shared" si="14"/>
        <v>4.0604944131705858E-3</v>
      </c>
      <c r="N79" s="12">
        <f t="shared" si="14"/>
        <v>4.2919905209346269E-3</v>
      </c>
      <c r="O79" s="12">
        <f t="shared" si="14"/>
        <v>3.1407742007381737E-3</v>
      </c>
      <c r="P79" s="12">
        <f t="shared" si="14"/>
        <v>2.4265961188148681E-3</v>
      </c>
      <c r="Q79" s="12">
        <f t="shared" si="14"/>
        <v>2.4354591259412878E-3</v>
      </c>
      <c r="R79" s="12">
        <f t="shared" si="14"/>
        <v>1.9198284856215028E-3</v>
      </c>
      <c r="S79" s="27">
        <f t="shared" si="14"/>
        <v>1.8814221214070177E-3</v>
      </c>
    </row>
    <row r="80" spans="3:19" ht="15.75" thickBot="1" x14ac:dyDescent="0.3">
      <c r="C80" s="67"/>
      <c r="D80" s="8">
        <f t="shared" si="0"/>
        <v>0.21212121212121213</v>
      </c>
      <c r="E80" s="12">
        <f t="shared" si="1"/>
        <v>0</v>
      </c>
      <c r="F80" s="12">
        <f t="shared" si="1"/>
        <v>0</v>
      </c>
      <c r="G80" s="12">
        <f t="shared" si="1"/>
        <v>0</v>
      </c>
      <c r="H80" s="12">
        <f t="shared" si="1"/>
        <v>0</v>
      </c>
      <c r="I80" s="12">
        <f t="shared" ref="I80:S80" si="15">I57/$D$63^3.5</f>
        <v>3.819132112634455E-3</v>
      </c>
      <c r="J80" s="12">
        <f t="shared" si="15"/>
        <v>4.8439673861395719E-3</v>
      </c>
      <c r="K80" s="12">
        <f t="shared" si="15"/>
        <v>4.8439673861395719E-3</v>
      </c>
      <c r="L80" s="12">
        <f t="shared" si="15"/>
        <v>4.8439673861395719E-3</v>
      </c>
      <c r="M80" s="12">
        <f t="shared" si="15"/>
        <v>4.7410476110862649E-3</v>
      </c>
      <c r="N80" s="12">
        <f t="shared" si="15"/>
        <v>4.8439673861395719E-3</v>
      </c>
      <c r="O80" s="12">
        <f t="shared" si="15"/>
        <v>3.5206400607461939E-3</v>
      </c>
      <c r="P80" s="12">
        <f t="shared" si="15"/>
        <v>2.7971533266969439E-3</v>
      </c>
      <c r="Q80" s="12">
        <f t="shared" si="15"/>
        <v>2.108157093627223E-3</v>
      </c>
      <c r="R80" s="12">
        <f t="shared" si="15"/>
        <v>2.0515853673179762E-3</v>
      </c>
      <c r="S80" s="27">
        <f t="shared" si="15"/>
        <v>1.7322196911693625E-3</v>
      </c>
    </row>
    <row r="81" spans="3:19" ht="15.75" thickBot="1" x14ac:dyDescent="0.3">
      <c r="C81" s="67"/>
      <c r="D81" s="28">
        <f t="shared" si="0"/>
        <v>0.22727272727272727</v>
      </c>
      <c r="E81" s="29">
        <f t="shared" si="1"/>
        <v>0</v>
      </c>
      <c r="F81" s="29">
        <f t="shared" si="1"/>
        <v>0</v>
      </c>
      <c r="G81" s="29">
        <f t="shared" si="1"/>
        <v>0</v>
      </c>
      <c r="H81" s="29">
        <f t="shared" si="1"/>
        <v>0</v>
      </c>
      <c r="I81" s="12">
        <f t="shared" ref="I81:S81" si="16">I58/$D$63^3.5</f>
        <v>3.7838932186937666E-3</v>
      </c>
      <c r="J81" s="12">
        <f t="shared" si="16"/>
        <v>4.8439673861395719E-3</v>
      </c>
      <c r="K81" s="12">
        <f t="shared" si="16"/>
        <v>4.8439673861395719E-3</v>
      </c>
      <c r="L81" s="12">
        <f t="shared" si="16"/>
        <v>4.8439673861395719E-3</v>
      </c>
      <c r="M81" s="12">
        <f t="shared" si="16"/>
        <v>4.8439673861395719E-3</v>
      </c>
      <c r="N81" s="12">
        <f t="shared" si="16"/>
        <v>4.8439673861395719E-3</v>
      </c>
      <c r="O81" s="12">
        <f t="shared" si="16"/>
        <v>4.6455933585684752E-3</v>
      </c>
      <c r="P81" s="12">
        <f t="shared" si="16"/>
        <v>3.6250353082653195E-3</v>
      </c>
      <c r="Q81" s="12">
        <f t="shared" si="16"/>
        <v>2.7797019653948984E-3</v>
      </c>
      <c r="R81" s="12">
        <f t="shared" si="16"/>
        <v>2.285514599900076E-3</v>
      </c>
      <c r="S81" s="27">
        <f t="shared" si="16"/>
        <v>2.1790170705353658E-3</v>
      </c>
    </row>
    <row r="82" spans="3:19" ht="15.75" thickBot="1" x14ac:dyDescent="0.3">
      <c r="C82" s="68"/>
      <c r="I82" s="29">
        <f t="shared" ref="I82:S82" si="17">I59/$D$63^3.5</f>
        <v>4.8137952820847861E-3</v>
      </c>
      <c r="J82" s="29">
        <f t="shared" si="17"/>
        <v>4.8439673861395719E-3</v>
      </c>
      <c r="K82" s="29">
        <f t="shared" si="17"/>
        <v>4.8439673861395719E-3</v>
      </c>
      <c r="L82" s="29">
        <f t="shared" si="17"/>
        <v>4.8439673861395719E-3</v>
      </c>
      <c r="M82" s="29">
        <f t="shared" si="17"/>
        <v>4.8439673861395719E-3</v>
      </c>
      <c r="N82" s="29">
        <f t="shared" si="17"/>
        <v>4.8439673861395719E-3</v>
      </c>
      <c r="O82" s="29">
        <f t="shared" si="17"/>
        <v>4.8439673861395719E-3</v>
      </c>
      <c r="P82" s="29">
        <f t="shared" si="17"/>
        <v>3.6551299088419275E-3</v>
      </c>
      <c r="Q82" s="29">
        <f t="shared" si="17"/>
        <v>3.51104803652816E-3</v>
      </c>
      <c r="R82" s="29">
        <f t="shared" si="17"/>
        <v>3.1081699406588074E-3</v>
      </c>
      <c r="S82" s="30">
        <f t="shared" si="17"/>
        <v>2.3353420704176008E-3</v>
      </c>
    </row>
  </sheetData>
  <mergeCells count="4">
    <mergeCell ref="C68:C82"/>
    <mergeCell ref="D3:E3"/>
    <mergeCell ref="G3:H3"/>
    <mergeCell ref="C45:C5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Scaled Power Matrix</vt:lpstr>
      <vt:lpstr>RCW Curve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AJP</dc:creator>
  <cp:lastModifiedBy>Kelley M Ruehl</cp:lastModifiedBy>
  <dcterms:created xsi:type="dcterms:W3CDTF">2012-12-06T17:57:24Z</dcterms:created>
  <dcterms:modified xsi:type="dcterms:W3CDTF">2014-06-02T20:43:52Z</dcterms:modified>
</cp:coreProperties>
</file>