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5"/>
  </bookViews>
  <sheets>
    <sheet name="Sheet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B8" i="1" l="1"/>
  <c r="B7" i="1"/>
  <c r="D4" i="1"/>
  <c r="D5" i="1" s="1"/>
  <c r="B3" i="1"/>
  <c r="B2" i="1"/>
  <c r="B10" i="1" s="1"/>
  <c r="B9" i="1" l="1"/>
  <c r="B11" i="1" s="1"/>
  <c r="B4" i="1"/>
  <c r="D9" i="1" l="1"/>
  <c r="D10" i="1" s="1"/>
  <c r="D11" i="1" s="1"/>
</calcChain>
</file>

<file path=xl/sharedStrings.xml><?xml version="1.0" encoding="utf-8"?>
<sst xmlns="http://schemas.openxmlformats.org/spreadsheetml/2006/main" count="32" uniqueCount="32">
  <si>
    <t>Approximate Radius:</t>
  </si>
  <si>
    <t>Max Speed:</t>
  </si>
  <si>
    <t>Required Motor Speed:</t>
  </si>
  <si>
    <t>Required Grade:</t>
  </si>
  <si>
    <t>Acceleration on Grade:</t>
  </si>
  <si>
    <t>Approximate Mass:</t>
  </si>
  <si>
    <t>Approximate Acceleration Force:</t>
  </si>
  <si>
    <t>Approximate Torque:</t>
  </si>
  <si>
    <t>Metric</t>
  </si>
  <si>
    <t>Imperial</t>
  </si>
  <si>
    <t>inches</t>
  </si>
  <si>
    <t>(units)</t>
  </si>
  <si>
    <t>(unitS)</t>
  </si>
  <si>
    <t>mph</t>
  </si>
  <si>
    <t>meters</t>
  </si>
  <si>
    <t>kmh</t>
  </si>
  <si>
    <t>rot/sec</t>
  </si>
  <si>
    <t>degrees</t>
  </si>
  <si>
    <t>g's</t>
  </si>
  <si>
    <t>m/s^2</t>
  </si>
  <si>
    <t>lbs</t>
  </si>
  <si>
    <t>kgs</t>
  </si>
  <si>
    <t>Newtons</t>
  </si>
  <si>
    <t>lbf</t>
  </si>
  <si>
    <t>bold = input value</t>
  </si>
  <si>
    <t>N*m</t>
  </si>
  <si>
    <t>lbf-in</t>
  </si>
  <si>
    <t>rad/s</t>
  </si>
  <si>
    <t>oz-in</t>
  </si>
  <si>
    <t>RPM</t>
  </si>
  <si>
    <t>kgf*cm</t>
  </si>
  <si>
    <t>inches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</si>
</sst>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0" xfId="0" applyFill="1"/>
    <xf numFmtId="0" fontId="0" fillId="3" borderId="0" xfId="0" applyFont="1" applyFill="1"/>
    <xf numFmtId="0" fontId="0" fillId="3" borderId="0" xfId="0" applyFill="1"/>
    <xf numFmtId="0" fontId="0" fillId="0" borderId="0" xfId="0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G3" sqref="G3"/>
    </sheetView>
  </sheetViews>
  <sheetFormatPr defaultRowHeight="15" x14ac:dyDescent="0.25"/>
  <cols>
    <col min="1" max="1" width="33.28515625" customWidth="1"/>
  </cols>
  <sheetData>
    <row r="1" spans="1:7" x14ac:dyDescent="0.25">
      <c r="A1" s="1" t="s">
        <v>24</v>
      </c>
      <c r="B1" t="s">
        <v>8</v>
      </c>
      <c r="C1" t="s">
        <v>11</v>
      </c>
      <c r="D1" t="s">
        <v>9</v>
      </c>
      <c r="E1" t="s">
        <v>12</v>
      </c>
    </row>
    <row r="2" spans="1:7" x14ac:dyDescent="0.25">
      <c r="A2" t="s">
        <v>0</v>
      </c>
      <c r="B2">
        <f>D2*0.0254</f>
        <v>0.1651</v>
      </c>
      <c r="C2" t="s">
        <v>14</v>
      </c>
      <c r="D2" s="2">
        <v>6.5</v>
      </c>
      <c r="E2" t="s">
        <v>10</v>
      </c>
      <c r="F2">
        <f>D2*2</f>
        <v>13</v>
      </c>
      <c r="G2" t="s">
        <v>31</v>
      </c>
    </row>
    <row r="3" spans="1:7" x14ac:dyDescent="0.25">
      <c r="A3" t="s">
        <v>1</v>
      </c>
      <c r="B3">
        <f>D3*1.60934</f>
        <v>6.43736</v>
      </c>
      <c r="C3" t="s">
        <v>15</v>
      </c>
      <c r="D3" s="2">
        <v>4</v>
      </c>
      <c r="E3" t="s">
        <v>13</v>
      </c>
    </row>
    <row r="4" spans="1:7" x14ac:dyDescent="0.25">
      <c r="A4" t="s">
        <v>2</v>
      </c>
      <c r="B4" s="5">
        <f>D4*2*PI()</f>
        <v>10.830769230769231</v>
      </c>
      <c r="C4" s="6" t="s">
        <v>27</v>
      </c>
      <c r="D4" s="4">
        <f>D3*17.6/(PI()*D2*2)</f>
        <v>1.7237704605645281</v>
      </c>
      <c r="E4" t="s">
        <v>16</v>
      </c>
    </row>
    <row r="5" spans="1:7" x14ac:dyDescent="0.25">
      <c r="B5" s="3"/>
      <c r="C5" s="3"/>
      <c r="D5" s="4">
        <f>D4*60</f>
        <v>103.42622763387169</v>
      </c>
      <c r="E5" t="s">
        <v>29</v>
      </c>
    </row>
    <row r="6" spans="1:7" x14ac:dyDescent="0.25">
      <c r="A6" t="s">
        <v>3</v>
      </c>
      <c r="B6" s="3"/>
      <c r="C6" s="3"/>
      <c r="D6" s="2">
        <v>30</v>
      </c>
      <c r="E6" t="s">
        <v>17</v>
      </c>
    </row>
    <row r="7" spans="1:7" x14ac:dyDescent="0.25">
      <c r="A7" t="s">
        <v>4</v>
      </c>
      <c r="B7">
        <f>D7*9.81</f>
        <v>0.98100000000000009</v>
      </c>
      <c r="C7" t="s">
        <v>19</v>
      </c>
      <c r="D7" s="1">
        <v>0.1</v>
      </c>
      <c r="E7" t="s">
        <v>18</v>
      </c>
    </row>
    <row r="8" spans="1:7" x14ac:dyDescent="0.25">
      <c r="A8" t="s">
        <v>5</v>
      </c>
      <c r="B8">
        <f>D8*0.453592</f>
        <v>38.555320000000002</v>
      </c>
      <c r="C8" t="s">
        <v>21</v>
      </c>
      <c r="D8" s="2">
        <v>85</v>
      </c>
      <c r="E8" t="s">
        <v>20</v>
      </c>
    </row>
    <row r="9" spans="1:7" x14ac:dyDescent="0.25">
      <c r="A9" t="s">
        <v>6</v>
      </c>
      <c r="B9">
        <f>(SIN(D6*PI()/180)*9.81+B7)*B8</f>
        <v>226.93661351999998</v>
      </c>
      <c r="C9" t="s">
        <v>22</v>
      </c>
      <c r="D9">
        <f>B9*0.224809</f>
        <v>51.017393148817675</v>
      </c>
      <c r="E9" t="s">
        <v>23</v>
      </c>
    </row>
    <row r="10" spans="1:7" x14ac:dyDescent="0.25">
      <c r="A10" t="s">
        <v>7</v>
      </c>
      <c r="B10" s="5">
        <f>B9/2*(B2)</f>
        <v>18.733617446075996</v>
      </c>
      <c r="C10" t="s">
        <v>25</v>
      </c>
      <c r="D10" s="5">
        <f>D9/2*D2</f>
        <v>165.80652773365745</v>
      </c>
      <c r="E10" t="s">
        <v>26</v>
      </c>
    </row>
    <row r="11" spans="1:7" x14ac:dyDescent="0.25">
      <c r="B11" s="5">
        <f>B10*10.2</f>
        <v>191.08289794997515</v>
      </c>
      <c r="C11" t="s">
        <v>30</v>
      </c>
      <c r="D11" s="5">
        <f>D10*16</f>
        <v>2652.9044437385191</v>
      </c>
      <c r="E11" t="s">
        <v>28</v>
      </c>
    </row>
    <row r="13" spans="1:7" x14ac:dyDescent="0.25">
      <c r="A13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2017-09-05T02:01:19Z</dcterms:modified>
</cp:coreProperties>
</file>