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Library/Mobile Documents/com~apple~CloudDocs/School/TAMU 2019 Fall/CSCE464/Homeworks/HW3/"/>
    </mc:Choice>
  </mc:AlternateContent>
  <xr:revisionPtr revIDLastSave="0" documentId="13_ncr:1_{B373DF39-4C2D-2943-ADB0-C1F99E1154EC}" xr6:coauthVersionLast="45" xr6:coauthVersionMax="45" xr10:uidLastSave="{00000000-0000-0000-0000-000000000000}"/>
  <bookViews>
    <workbookView xWindow="0" yWindow="460" windowWidth="28800" windowHeight="17540" xr2:uid="{7707F91D-FEE3-874E-9D58-CE9C9BE5F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H18" i="1"/>
  <c r="F18" i="1"/>
  <c r="E18" i="1"/>
  <c r="C18" i="1"/>
  <c r="B18" i="1"/>
  <c r="I8" i="1"/>
  <c r="H8" i="1"/>
  <c r="F8" i="1"/>
  <c r="E8" i="1"/>
  <c r="C8" i="1"/>
  <c r="B8" i="1"/>
</calcChain>
</file>

<file path=xl/sharedStrings.xml><?xml version="1.0" encoding="utf-8"?>
<sst xmlns="http://schemas.openxmlformats.org/spreadsheetml/2006/main" count="18" uniqueCount="8">
  <si>
    <t>Packet loss</t>
  </si>
  <si>
    <t>RTT</t>
  </si>
  <si>
    <t>100 bytes, 200µS</t>
  </si>
  <si>
    <t>100 bytes, 500µS</t>
  </si>
  <si>
    <t>100 bytes, 1000µS</t>
  </si>
  <si>
    <t>1000 bytes, 200µS</t>
  </si>
  <si>
    <t>1000 bytes, 500µS</t>
  </si>
  <si>
    <t>1000 bytes, 1000µS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</si>
</sst>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2" fillId="0" borderId="0" xfId="1" applyFont="1" applyAlignment="1">
      <alignment horizontal="center"/>
    </xf>
    <xf numFmtId="9" fontId="1" fillId="0" borderId="0" xfId="1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8BBD2-3B7C-BE4A-A2B0-D2FFF29C9DA9}" name="Table1" displayName="Table1" ref="B2:C8" totalsRowCount="1">
  <autoFilter ref="B2:C7" xr:uid="{209E5761-1BDD-8646-8863-25015BCB19A4}"/>
  <tableColumns count="2">
    <tableColumn id="1" xr3:uid="{5F744EBE-A2E6-414B-9132-DA27522DC69C}" name="Packet loss" totalsRowFunction="custom" dataDxfId="11" totalsRowDxfId="5" dataCellStyle="Percent" totalsRowCellStyle="Percent">
      <totalsRowFormula>AVERAGE(Table1[Packet loss])</totalsRowFormula>
    </tableColumn>
    <tableColumn id="2" xr3:uid="{565E0A6B-40AD-D94C-8850-5A9FEE51BBAC}" name="RTT" totalsRowFunction="custom">
      <totalsRowFormula>AVERAGE(Table1[RTT])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41995-CB00-7F4F-9D8B-A6E2BAAB4A0C}" name="Table13" displayName="Table13" ref="E2:F8" totalsRowCount="1">
  <autoFilter ref="E2:F7" xr:uid="{0FA5BA2C-2BAE-FE44-B469-29E882E32CE2}"/>
  <tableColumns count="2">
    <tableColumn id="1" xr3:uid="{E641F765-EDBA-1849-924A-419F0CFD400A}" name="Packet loss" totalsRowFunction="custom" dataDxfId="10" totalsRowDxfId="4" dataCellStyle="Percent" totalsRowCellStyle="Percent">
      <totalsRowFormula>AVERAGE(Table13[Packet loss])</totalsRowFormula>
    </tableColumn>
    <tableColumn id="2" xr3:uid="{437CFFC3-2BAE-8246-8535-541AEDA57AB9}" name="RTT" totalsRowFunction="custom">
      <totalsRowFormula>AVERAGE(Table13[RTT])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8ADAEB-DB29-3247-9E4A-C52871381149}" name="Table14" displayName="Table14" ref="H2:I8" totalsRowCount="1">
  <autoFilter ref="H2:I7" xr:uid="{2E94CF29-4EE8-874B-8CAF-699D9A0F8B73}"/>
  <tableColumns count="2">
    <tableColumn id="1" xr3:uid="{D23EAEE5-C13B-3C45-82A3-765770594A08}" name="Packet loss" totalsRowFunction="custom" dataDxfId="9" totalsRowDxfId="3" dataCellStyle="Percent" totalsRowCellStyle="Percent">
      <totalsRowFormula>AVERAGE(Table14[Packet loss])</totalsRowFormula>
    </tableColumn>
    <tableColumn id="2" xr3:uid="{B3CF6DF8-9455-DD44-91DC-C30575865C41}" name="RTT" totalsRowFunction="custom">
      <totalsRowFormula>AVERAGE(Table14[RTT])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09DD2E-AB01-6847-AA4B-9FC32B901AC0}" name="Table15" displayName="Table15" ref="B12:C18" totalsRowCount="1">
  <autoFilter ref="B12:C17" xr:uid="{8C456DA0-6F63-304C-B522-EC0995BF1245}"/>
  <tableColumns count="2">
    <tableColumn id="1" xr3:uid="{F5BC148A-E478-9141-8398-AB95EFFA100C}" name="Packet loss" totalsRowFunction="custom" dataDxfId="8" totalsRowDxfId="2" dataCellStyle="Percent" totalsRowCellStyle="Percent">
      <totalsRowFormula>AVERAGE(Table15[Packet loss])</totalsRowFormula>
    </tableColumn>
    <tableColumn id="2" xr3:uid="{61314760-7A66-8D48-B060-FDE180CDDF2F}" name="RTT" totalsRowFunction="custom">
      <totalsRowFormula>AVERAGE(Table15[RTT])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B899FB-6F70-E94D-9B4C-960110A7DAF6}" name="Table136" displayName="Table136" ref="E12:F18" totalsRowCount="1">
  <autoFilter ref="E12:F17" xr:uid="{22596977-51FB-164E-B27A-572F001A659B}"/>
  <tableColumns count="2">
    <tableColumn id="1" xr3:uid="{2064FFF8-FB5F-774A-8A3B-CD1AAA8D1EFE}" name="Packet loss" totalsRowFunction="custom" dataDxfId="7" totalsRowDxfId="1" dataCellStyle="Percent" totalsRowCellStyle="Percent">
      <totalsRowFormula>AVERAGE(Table136[Packet loss])</totalsRowFormula>
    </tableColumn>
    <tableColumn id="2" xr3:uid="{8B5407BF-8985-1A45-A658-274E8ABB374D}" name="RTT" totalsRowFunction="custom">
      <totalsRowFormula>AVERAGE(Table136[RTT])</totalsRow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6D8819-AAAF-9B4F-9274-7B5866D9248E}" name="Table147" displayName="Table147" ref="H12:I18" totalsRowCount="1">
  <autoFilter ref="H12:I17" xr:uid="{E4CA9AAB-5E59-5941-9ED2-03E6A5931C5B}"/>
  <tableColumns count="2">
    <tableColumn id="1" xr3:uid="{C16E9C82-8A0C-3E49-848A-48813D9D4186}" name="Packet loss" totalsRowFunction="custom" dataDxfId="6" totalsRowDxfId="0" dataCellStyle="Percent" totalsRowCellStyle="Percent">
      <totalsRowFormula>AVERAGE(Table147[Packet loss])</totalsRowFormula>
    </tableColumn>
    <tableColumn id="2" xr3:uid="{A92C03AB-436F-D448-BEB8-EB25350526CC}" name="RTT" totalsRowFunction="custom">
      <totalsRowFormula>AVERAGE(Table147[RTT])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386C-EE16-5848-B51E-4CC54BCF5CD0}">
  <dimension ref="B1:I18"/>
  <sheetViews>
    <sheetView tabSelected="1" workbookViewId="0">
      <selection activeCell="H18" sqref="H18"/>
    </sheetView>
  </sheetViews>
  <sheetFormatPr baseColWidth="10" defaultRowHeight="16" x14ac:dyDescent="0.2"/>
  <cols>
    <col min="2" max="2" width="12.5" style="1" customWidth="1"/>
    <col min="5" max="5" width="10.83203125" style="1"/>
    <col min="8" max="8" width="10.83203125" style="1"/>
  </cols>
  <sheetData>
    <row r="1" spans="2:9" x14ac:dyDescent="0.2">
      <c r="B1" s="2" t="s">
        <v>2</v>
      </c>
      <c r="C1" s="2"/>
      <c r="E1" s="2" t="s">
        <v>3</v>
      </c>
      <c r="F1" s="2"/>
      <c r="H1" s="2" t="s">
        <v>4</v>
      </c>
      <c r="I1" s="2"/>
    </row>
    <row r="2" spans="2:9" x14ac:dyDescent="0.2">
      <c r="B2" s="1" t="s">
        <v>0</v>
      </c>
      <c r="C2" t="s">
        <v>1</v>
      </c>
      <c r="E2" s="1" t="s">
        <v>0</v>
      </c>
      <c r="F2" t="s">
        <v>1</v>
      </c>
      <c r="H2" s="1" t="s">
        <v>0</v>
      </c>
      <c r="I2" t="s">
        <v>1</v>
      </c>
    </row>
    <row r="3" spans="2:9" x14ac:dyDescent="0.2">
      <c r="B3" s="1">
        <v>0.98</v>
      </c>
      <c r="C3">
        <v>40</v>
      </c>
      <c r="E3" s="1">
        <v>0.95</v>
      </c>
      <c r="F3">
        <v>126.3</v>
      </c>
      <c r="H3" s="1">
        <v>0.86</v>
      </c>
      <c r="I3">
        <v>243.5</v>
      </c>
    </row>
    <row r="4" spans="2:9" x14ac:dyDescent="0.2">
      <c r="B4" s="1">
        <v>0.98</v>
      </c>
      <c r="C4">
        <v>50.8</v>
      </c>
      <c r="E4" s="1">
        <v>0.96</v>
      </c>
      <c r="F4">
        <v>121.2</v>
      </c>
      <c r="H4" s="1">
        <v>0.83</v>
      </c>
      <c r="I4">
        <v>234.8</v>
      </c>
    </row>
    <row r="5" spans="2:9" x14ac:dyDescent="0.2">
      <c r="B5" s="1">
        <v>0.97</v>
      </c>
      <c r="C5">
        <v>63.1</v>
      </c>
      <c r="E5" s="1">
        <v>0.95</v>
      </c>
      <c r="F5">
        <v>152.30000000000001</v>
      </c>
      <c r="H5" s="1">
        <v>0.85</v>
      </c>
      <c r="I5">
        <v>239.3</v>
      </c>
    </row>
    <row r="6" spans="2:9" x14ac:dyDescent="0.2">
      <c r="B6" s="1">
        <v>0.98</v>
      </c>
      <c r="C6">
        <v>56.8</v>
      </c>
      <c r="E6" s="1">
        <v>0.96</v>
      </c>
      <c r="F6">
        <v>143.1</v>
      </c>
      <c r="H6" s="1">
        <v>0.86</v>
      </c>
      <c r="I6">
        <v>240.3</v>
      </c>
    </row>
    <row r="7" spans="2:9" x14ac:dyDescent="0.2">
      <c r="B7" s="1">
        <v>0.99</v>
      </c>
      <c r="C7">
        <v>59.9</v>
      </c>
      <c r="E7" s="1">
        <v>0.96</v>
      </c>
      <c r="F7">
        <v>133.80000000000001</v>
      </c>
      <c r="H7" s="1">
        <v>0.83</v>
      </c>
      <c r="I7">
        <v>243.3</v>
      </c>
    </row>
    <row r="8" spans="2:9" x14ac:dyDescent="0.2">
      <c r="B8" s="4">
        <f>AVERAGE(Table1[Packet loss])</f>
        <v>0.97999999999999987</v>
      </c>
      <c r="C8">
        <f>AVERAGE(Table1[RTT])</f>
        <v>54.11999999999999</v>
      </c>
      <c r="E8" s="4">
        <f>AVERAGE(Table13[Packet loss])</f>
        <v>0.95599999999999985</v>
      </c>
      <c r="F8">
        <f>AVERAGE(Table13[RTT])</f>
        <v>135.34</v>
      </c>
      <c r="H8" s="3">
        <f>AVERAGE(Table14[Packet loss])</f>
        <v>0.84599999999999986</v>
      </c>
      <c r="I8">
        <f>AVERAGE(Table14[RTT])</f>
        <v>240.24</v>
      </c>
    </row>
    <row r="11" spans="2:9" x14ac:dyDescent="0.2">
      <c r="B11" s="2" t="s">
        <v>5</v>
      </c>
      <c r="C11" s="2"/>
      <c r="E11" s="2" t="s">
        <v>6</v>
      </c>
      <c r="F11" s="2"/>
      <c r="H11" s="2" t="s">
        <v>7</v>
      </c>
      <c r="I11" s="2"/>
    </row>
    <row r="12" spans="2:9" x14ac:dyDescent="0.2">
      <c r="B12" s="1" t="s">
        <v>0</v>
      </c>
      <c r="C12" t="s">
        <v>1</v>
      </c>
      <c r="E12" s="1" t="s">
        <v>0</v>
      </c>
      <c r="F12" t="s">
        <v>1</v>
      </c>
      <c r="H12" s="1" t="s">
        <v>0</v>
      </c>
      <c r="I12" t="s">
        <v>1</v>
      </c>
    </row>
    <row r="13" spans="2:9" x14ac:dyDescent="0.2">
      <c r="B13" s="1">
        <v>0.97</v>
      </c>
      <c r="C13">
        <v>42.5</v>
      </c>
      <c r="E13" s="1">
        <v>0.94</v>
      </c>
      <c r="F13">
        <v>158.5</v>
      </c>
      <c r="H13" s="1">
        <v>0.84</v>
      </c>
      <c r="I13">
        <v>256.3</v>
      </c>
    </row>
    <row r="14" spans="2:9" x14ac:dyDescent="0.2">
      <c r="B14" s="1">
        <v>0.98</v>
      </c>
      <c r="C14">
        <v>60.5</v>
      </c>
      <c r="E14" s="1">
        <v>0.95</v>
      </c>
      <c r="F14">
        <v>147.19999999999999</v>
      </c>
      <c r="H14" s="1">
        <v>0.9</v>
      </c>
      <c r="I14">
        <v>250.9</v>
      </c>
    </row>
    <row r="15" spans="2:9" x14ac:dyDescent="0.2">
      <c r="B15" s="1">
        <v>0.97</v>
      </c>
      <c r="C15">
        <v>49.3</v>
      </c>
      <c r="E15" s="1">
        <v>0.94</v>
      </c>
      <c r="F15">
        <v>149.69999999999999</v>
      </c>
      <c r="H15" s="1">
        <v>0.88</v>
      </c>
      <c r="I15">
        <v>251.7</v>
      </c>
    </row>
    <row r="16" spans="2:9" x14ac:dyDescent="0.2">
      <c r="B16" s="1">
        <v>0.98</v>
      </c>
      <c r="C16">
        <v>50.7</v>
      </c>
      <c r="E16" s="1">
        <v>0.96</v>
      </c>
      <c r="F16">
        <v>152.30000000000001</v>
      </c>
      <c r="H16" s="1">
        <v>0.87</v>
      </c>
      <c r="I16">
        <v>249.3</v>
      </c>
    </row>
    <row r="17" spans="2:9" x14ac:dyDescent="0.2">
      <c r="B17" s="1">
        <v>0.98</v>
      </c>
      <c r="C17">
        <v>57.3</v>
      </c>
      <c r="E17" s="1">
        <v>0.94</v>
      </c>
      <c r="F17">
        <v>159.1</v>
      </c>
      <c r="H17" s="1">
        <v>0.9</v>
      </c>
      <c r="I17">
        <v>243.3</v>
      </c>
    </row>
    <row r="18" spans="2:9" x14ac:dyDescent="0.2">
      <c r="B18" s="3">
        <f>AVERAGE(Table15[Packet loss])</f>
        <v>0.97599999999999998</v>
      </c>
      <c r="C18">
        <f>AVERAGE(Table15[RTT])</f>
        <v>52.06</v>
      </c>
      <c r="E18" s="3">
        <f>AVERAGE(Table136[Packet loss])</f>
        <v>0.94600000000000006</v>
      </c>
      <c r="F18">
        <f>AVERAGE(Table136[RTT])</f>
        <v>153.36000000000001</v>
      </c>
      <c r="H18" s="3">
        <f>AVERAGE(Table147[Packet loss])</f>
        <v>0.87800000000000011</v>
      </c>
      <c r="I18">
        <f>AVERAGE(Table147[RTT])</f>
        <v>250.3</v>
      </c>
    </row>
  </sheetData>
  <mergeCells count="6">
    <mergeCell ref="B1:C1"/>
    <mergeCell ref="E1:F1"/>
    <mergeCell ref="H1:I1"/>
    <mergeCell ref="B11:C11"/>
    <mergeCell ref="E11:F11"/>
    <mergeCell ref="H11:I1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Seifert</dc:creator>
  <cp:lastModifiedBy>Tristan Seifert</cp:lastModifiedBy>
  <dcterms:created xsi:type="dcterms:W3CDTF">2019-10-08T01:42:00Z</dcterms:created>
  <dcterms:modified xsi:type="dcterms:W3CDTF">2019-10-08T02:09:13Z</dcterms:modified>
</cp:coreProperties>
</file>