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" sheetId="1" r:id="rId1"/>
    <sheet name="role" sheetId="5" r:id="rId2"/>
    <sheet name="product" sheetId="2" r:id="rId3"/>
    <sheet name="Articul" sheetId="15" r:id="rId4"/>
    <sheet name="deliveri" sheetId="12" r:id="rId5"/>
    <sheet name="categoryproduct" sheetId="11" r:id="rId6"/>
    <sheet name="nameproduct" sheetId="10" r:id="rId7"/>
    <sheet name="manufactyre" sheetId="9" r:id="rId8"/>
    <sheet name="adres" sheetId="3" r:id="rId9"/>
    <sheet name="street" sheetId="8" r:id="rId10"/>
    <sheet name="index" sheetId="7" r:id="rId11"/>
    <sheet name="city" sheetId="6" r:id="rId12"/>
    <sheet name="order" sheetId="4" r:id="rId13"/>
    <sheet name="orderproduct" sheetId="13" r:id="rId14"/>
    <sheet name="statusorder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I4" i="4"/>
  <c r="I7" i="4"/>
  <c r="I10" i="4"/>
  <c r="I11" i="4"/>
  <c r="I14" i="4"/>
  <c r="I17" i="4"/>
  <c r="I20" i="4"/>
  <c r="I21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<sst xmlns="http://schemas.openxmlformats.org/spreadsheetml/2006/main" count="626" uniqueCount="242">
  <si>
    <t>Роль сотрудника</t>
  </si>
  <si>
    <t>ФИО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</si>
  <si>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</si>
  <si>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</si>
  <si>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</si>
  <si>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</si>
  <si>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</si>
  <si>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</si>
  <si>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</si>
  <si>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</si>
  <si>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</si>
  <si>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</si>
  <si>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</si>
  <si>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</si>
  <si>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</si>
  <si>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</si>
  <si>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</si>
  <si>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</si>
  <si>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</si>
  <si>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</si>
  <si>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</si>
  <si>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</si>
  <si>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</si>
  <si>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</si>
  <si>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</si>
  <si>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</si>
  <si>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</si>
  <si>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</si>
  <si>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</si>
  <si>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</si>
  <si>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</si>
  <si>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</si>
  <si>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</si>
  <si>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</si>
  <si>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</si>
  <si>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</si>
  <si>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</si>
  <si>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</si>
  <si>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</si>
  <si>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</si>
  <si>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</si>
  <si>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</si>
  <si>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</si>
  <si>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</si>
  <si>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</si>
  <si>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</si>
  <si>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</si>
  <si>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</si>
  <si>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</si>
  <si>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</si>
  <si>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</si>
  <si>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</si>
  <si>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</si>
  <si>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</si>
  <si>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</si>
  <si>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</si>
  <si>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</si>
  <si>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</si>
  <si>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</si>
  <si>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</si>
  <si>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</si>
  <si>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</si>
  <si>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</si>
  <si>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</si>
  <si>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</si>
  <si>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</si>
  <si>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</si>
  <si>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</si>
  <si>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</si>
  <si>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</si>
  <si>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</si>
  <si>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</si>
  <si>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</si>
  <si>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</si>
  <si>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</si>
  <si>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</si>
  <si>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</si>
  <si>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</si>
  <si>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</si>
  <si>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</si>
  <si>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</si>
  <si>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</si>
  <si>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</si>
  <si>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</si>
  <si>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</si>
  <si>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</si>
  <si>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</si>
  <si>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</si>
  <si>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</si>
  <si>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</si>
  <si>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</si>
  <si>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</si>
  <si>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</si>
  <si>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</si>
  <si>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</si>
  <si>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</si>
  <si>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</si>
  <si>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</si>
  <si>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</si>
  <si>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</si>
  <si>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</si>
  <si>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</si>
  <si>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</si>
  <si>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</si>
  <si>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</si>
  <si>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</si>
  <si>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</si>
  <si>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</si>
  <si>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</si>
  <si>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</si>
  <si>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</si>
  <si>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</si>
  <si>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</si>
  <si>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</si>
  <si>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</si>
  <si>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</si>
  <si>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</si>
  <si>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</si>
  <si>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</si>
  <si>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</si>
  <si>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</si>
  <si>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</si>
  <si>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</si>
  <si>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</si>
  <si>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</si>
  <si>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</si>
  <si>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</si>
  <si>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</si>
  <si>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</si>
  <si>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</si>
  <si>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</si>
  <si>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</si>
  <si>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</si>
  <si>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</si>
  <si>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</si>
  <si>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</si>
  <si>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</si>
  <si>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</si>
  <si>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</si>
  <si>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</si>
  <si>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</si>
  <si>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</si>
  <si>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</si>
  <si>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</si>
  <si>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</si>
  <si>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</si>
  <si>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</si>
  <si>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</si>
  <si>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</si>
  <si>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</si>
  <si>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</si>
  <si>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</si>
  <si>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</si>
  <si>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</si>
  <si>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</si>
  <si>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</si>
  <si>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</si>
  <si>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</si>
  <si>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</si>
  <si>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</si>
  <si>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</si>
  <si>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</si>
  <si>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</si>
  <si>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</si>
  <si>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</si>
  <si>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</si>
  <si>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</si>
  <si>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</si>
  <si>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</si>
  <si>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</si>
  <si>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</si>
  <si>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</si>
  <si>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</si>
  <si>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</si>
  <si>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</si>
  <si>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</si>
  <si>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id</t>
  </si>
  <si>
    <t>role</t>
  </si>
  <si>
    <t>IDRole</t>
  </si>
  <si>
    <t xml:space="preserve"> г. Нефтеюганск</t>
  </si>
  <si>
    <t xml:space="preserve"> ул. Чехова</t>
  </si>
  <si>
    <t xml:space="preserve"> ул. Коммунистическая</t>
  </si>
  <si>
    <t xml:space="preserve"> ул. Солнечная</t>
  </si>
  <si>
    <t xml:space="preserve"> ул. Шоссейная</t>
  </si>
  <si>
    <t xml:space="preserve"> ул. Партизанская</t>
  </si>
  <si>
    <t xml:space="preserve"> ул. Победы</t>
  </si>
  <si>
    <t xml:space="preserve"> ул. Молодежная</t>
  </si>
  <si>
    <t xml:space="preserve"> ул. Новая</t>
  </si>
  <si>
    <t xml:space="preserve"> ул. Октябрьская</t>
  </si>
  <si>
    <t xml:space="preserve"> ул. Садовая</t>
  </si>
  <si>
    <t xml:space="preserve"> ул. Комсомольская</t>
  </si>
  <si>
    <t xml:space="preserve"> ул. Дзержинского</t>
  </si>
  <si>
    <t xml:space="preserve"> ул. Набережная</t>
  </si>
  <si>
    <t xml:space="preserve"> ул. Фрунзе</t>
  </si>
  <si>
    <t xml:space="preserve"> ул. Школьная</t>
  </si>
  <si>
    <t xml:space="preserve"> ул. 8 Марта</t>
  </si>
  <si>
    <t xml:space="preserve"> ул. Зеленая</t>
  </si>
  <si>
    <t xml:space="preserve"> ул. Маяковского</t>
  </si>
  <si>
    <t xml:space="preserve"> ул. Светлая</t>
  </si>
  <si>
    <t xml:space="preserve"> ул. Цветочная</t>
  </si>
  <si>
    <t xml:space="preserve"> ул. Спортивная</t>
  </si>
  <si>
    <t xml:space="preserve"> ул. Гоголя</t>
  </si>
  <si>
    <t xml:space="preserve"> ул. Северная</t>
  </si>
  <si>
    <t xml:space="preserve"> ул. Вишневая</t>
  </si>
  <si>
    <t xml:space="preserve"> ул. Подгорная</t>
  </si>
  <si>
    <t xml:space="preserve"> ул. Полевая</t>
  </si>
  <si>
    <t xml:space="preserve"> ул. Некрасова</t>
  </si>
  <si>
    <t xml:space="preserve"> ул. Мичурина</t>
  </si>
  <si>
    <t xml:space="preserve"> г. Нефтеюганск </t>
  </si>
  <si>
    <t>NULL</t>
  </si>
  <si>
    <t xml:space="preserve"> ул. Клубная</t>
  </si>
  <si>
    <t>city</t>
  </si>
  <si>
    <t xml:space="preserve"> ул. Степная</t>
  </si>
  <si>
    <t>index</t>
  </si>
  <si>
    <t>street</t>
  </si>
  <si>
    <t>house</t>
  </si>
  <si>
    <t>streer</t>
  </si>
  <si>
    <t>IDCity</t>
  </si>
  <si>
    <t>IDStreet</t>
  </si>
  <si>
    <t>IDIndex</t>
  </si>
  <si>
    <t>IDNameProduct</t>
  </si>
  <si>
    <t>IDCategoryProduct</t>
  </si>
  <si>
    <t>IDManufactyre</t>
  </si>
  <si>
    <t>IDDeliveri</t>
  </si>
  <si>
    <t xml:space="preserve"> G453T5</t>
  </si>
  <si>
    <t xml:space="preserve"> Y324F4</t>
  </si>
  <si>
    <t xml:space="preserve"> T432F4</t>
  </si>
  <si>
    <t xml:space="preserve"> E345R4</t>
  </si>
  <si>
    <t xml:space="preserve"> E431R5</t>
  </si>
  <si>
    <t xml:space="preserve"> D643B5</t>
  </si>
  <si>
    <t xml:space="preserve"> Q245F5</t>
  </si>
  <si>
    <t xml:space="preserve"> V527T5</t>
  </si>
  <si>
    <t xml:space="preserve"> K452T5</t>
  </si>
  <si>
    <t xml:space="preserve"> W548O7</t>
  </si>
  <si>
    <t>Colvo</t>
  </si>
  <si>
    <t>IDStatus</t>
  </si>
  <si>
    <t>status</t>
  </si>
  <si>
    <t>OrderID</t>
  </si>
  <si>
    <t>ArticleNum</t>
  </si>
  <si>
    <t>FIO</t>
  </si>
  <si>
    <t>name</t>
  </si>
  <si>
    <t>IDArticul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</si>
</sst>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2:G11"/>
    </sheetView>
  </sheetViews>
  <sheetFormatPr defaultRowHeight="15"/>
  <cols>
    <col min="2" max="2" width="34" bestFit="1" customWidth="1"/>
    <col min="3" max="4" width="34" customWidth="1"/>
    <col min="5" max="5" width="31.42578125" bestFit="1" customWidth="1"/>
    <col min="8" max="8" width="18.42578125" hidden="1" customWidth="1"/>
  </cols>
  <sheetData>
    <row r="1" spans="1:8" ht="15.75">
      <c r="A1" t="s">
        <v>146</v>
      </c>
      <c r="B1" s="1" t="s">
        <v>1</v>
      </c>
      <c r="C1" s="1"/>
      <c r="D1" s="1"/>
      <c r="E1" s="1" t="s">
        <v>2</v>
      </c>
      <c r="F1" s="1" t="s">
        <v>3</v>
      </c>
      <c r="G1" s="1" t="s">
        <v>178</v>
      </c>
      <c r="H1" s="1" t="s">
        <v>0</v>
      </c>
    </row>
    <row r="2" spans="1:8" ht="15.75">
      <c r="A2">
        <v>1</v>
      </c>
      <c r="B2" s="2" t="s">
        <v>147</v>
      </c>
      <c r="C2" s="2" t="s">
        <v>148</v>
      </c>
      <c r="D2" s="2" t="s">
        <v>149</v>
      </c>
      <c r="E2" s="3" t="s">
        <v>5</v>
      </c>
      <c r="F2" s="2" t="s">
        <v>6</v>
      </c>
      <c r="G2">
        <f>LOOKUP(H2,role!$B$2:$B$4,role!$A$2:$A$4)</f>
        <v>1</v>
      </c>
      <c r="H2" s="2" t="s">
        <v>4</v>
      </c>
    </row>
    <row r="3" spans="1:8" ht="15.75">
      <c r="A3">
        <v>2</v>
      </c>
      <c r="B3" s="2" t="s">
        <v>150</v>
      </c>
      <c r="C3" s="2" t="s">
        <v>151</v>
      </c>
      <c r="D3" s="2" t="s">
        <v>152</v>
      </c>
      <c r="E3" s="3" t="s">
        <v>7</v>
      </c>
      <c r="F3" s="2" t="s">
        <v>8</v>
      </c>
      <c r="G3" s="18">
        <f>LOOKUP(H3,role!$B$2:$B$4,role!$A$2:$A$4)</f>
        <v>1</v>
      </c>
      <c r="H3" s="2" t="s">
        <v>4</v>
      </c>
    </row>
    <row r="4" spans="1:8" ht="15.75">
      <c r="A4">
        <v>3</v>
      </c>
      <c r="B4" s="2" t="s">
        <v>153</v>
      </c>
      <c r="C4" s="2" t="s">
        <v>154</v>
      </c>
      <c r="D4" s="2" t="s">
        <v>155</v>
      </c>
      <c r="E4" s="3" t="s">
        <v>9</v>
      </c>
      <c r="F4" s="2" t="s">
        <v>10</v>
      </c>
      <c r="G4">
        <f>LOOKUP(H4,role!$B$2:$B$4,role!$A$2:$A$4)</f>
        <v>1</v>
      </c>
      <c r="H4" s="2" t="s">
        <v>4</v>
      </c>
    </row>
    <row r="5" spans="1:8" ht="15.75">
      <c r="A5">
        <v>4</v>
      </c>
      <c r="B5" s="2" t="s">
        <v>156</v>
      </c>
      <c r="C5" s="2" t="s">
        <v>157</v>
      </c>
      <c r="D5" s="2" t="s">
        <v>158</v>
      </c>
      <c r="E5" s="3" t="s">
        <v>12</v>
      </c>
      <c r="F5" s="2" t="s">
        <v>13</v>
      </c>
      <c r="G5">
        <f>LOOKUP(H5,role!$B$2:$B$4,role!$A$2:$A$4)</f>
        <v>3</v>
      </c>
      <c r="H5" s="2" t="s">
        <v>11</v>
      </c>
    </row>
    <row r="6" spans="1:8" ht="15.75">
      <c r="A6">
        <v>5</v>
      </c>
      <c r="B6" s="2" t="s">
        <v>159</v>
      </c>
      <c r="C6" s="2" t="s">
        <v>157</v>
      </c>
      <c r="D6" s="2" t="s">
        <v>160</v>
      </c>
      <c r="E6" s="3" t="s">
        <v>14</v>
      </c>
      <c r="F6" s="2" t="s">
        <v>15</v>
      </c>
      <c r="G6">
        <f>LOOKUP(H6,role!$B$2:$B$4,role!$A$2:$A$4)</f>
        <v>3</v>
      </c>
      <c r="H6" s="2" t="s">
        <v>11</v>
      </c>
    </row>
    <row r="7" spans="1:8" ht="15.75">
      <c r="A7">
        <v>6</v>
      </c>
      <c r="B7" s="2" t="s">
        <v>161</v>
      </c>
      <c r="C7" s="2" t="s">
        <v>162</v>
      </c>
      <c r="D7" s="2" t="s">
        <v>163</v>
      </c>
      <c r="E7" s="3" t="s">
        <v>16</v>
      </c>
      <c r="F7" s="2" t="s">
        <v>17</v>
      </c>
      <c r="G7">
        <f>LOOKUP(H7,role!$B$2:$B$4,role!$A$2:$A$4)</f>
        <v>3</v>
      </c>
      <c r="H7" s="2" t="s">
        <v>11</v>
      </c>
    </row>
    <row r="8" spans="1:8" ht="15.75">
      <c r="A8">
        <v>7</v>
      </c>
      <c r="B8" s="2" t="s">
        <v>164</v>
      </c>
      <c r="C8" s="2" t="s">
        <v>165</v>
      </c>
      <c r="D8" s="2" t="s">
        <v>166</v>
      </c>
      <c r="E8" s="3" t="s">
        <v>19</v>
      </c>
      <c r="F8" s="2" t="s">
        <v>20</v>
      </c>
      <c r="G8">
        <f>LOOKUP(H8,role!$B$2:$B$4,role!$A$2:$A$4)</f>
        <v>2</v>
      </c>
      <c r="H8" s="2" t="s">
        <v>18</v>
      </c>
    </row>
    <row r="9" spans="1:8" ht="15.75">
      <c r="A9">
        <v>8</v>
      </c>
      <c r="B9" s="2" t="s">
        <v>167</v>
      </c>
      <c r="C9" s="2" t="s">
        <v>168</v>
      </c>
      <c r="D9" s="2" t="s">
        <v>169</v>
      </c>
      <c r="E9" s="3" t="s">
        <v>21</v>
      </c>
      <c r="F9" s="2" t="s">
        <v>22</v>
      </c>
      <c r="G9">
        <f>LOOKUP(H9,role!$B$2:$B$4,role!$A$2:$A$4)</f>
        <v>2</v>
      </c>
      <c r="H9" s="2" t="s">
        <v>18</v>
      </c>
    </row>
    <row r="10" spans="1:8" ht="15.75">
      <c r="A10">
        <v>9</v>
      </c>
      <c r="B10" s="2" t="s">
        <v>170</v>
      </c>
      <c r="C10" s="2" t="s">
        <v>171</v>
      </c>
      <c r="D10" s="2" t="s">
        <v>172</v>
      </c>
      <c r="E10" s="3" t="s">
        <v>23</v>
      </c>
      <c r="F10" s="2" t="s">
        <v>24</v>
      </c>
      <c r="G10">
        <f>LOOKUP(H10,role!$B$2:$B$4,role!$A$2:$A$4)</f>
        <v>2</v>
      </c>
      <c r="H10" s="2" t="s">
        <v>18</v>
      </c>
    </row>
    <row r="11" spans="1:8" ht="15.75">
      <c r="A11">
        <v>10</v>
      </c>
      <c r="B11" s="2" t="s">
        <v>173</v>
      </c>
      <c r="C11" s="2" t="s">
        <v>174</v>
      </c>
      <c r="D11" s="2" t="s">
        <v>175</v>
      </c>
      <c r="E11" s="3" t="s">
        <v>25</v>
      </c>
      <c r="F11" s="2" t="s">
        <v>26</v>
      </c>
      <c r="G11">
        <f>LOOKUP(H11,role!$B$2:$B$4,role!$A$2:$A$4)</f>
        <v>2</v>
      </c>
      <c r="H11" s="2" t="s">
        <v>18</v>
      </c>
    </row>
  </sheetData>
  <sortState ref="A3:H1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sheetData>
    <row r="1" spans="1:2">
      <c r="A1" t="s">
        <v>176</v>
      </c>
      <c r="B1" t="s">
        <v>216</v>
      </c>
    </row>
    <row r="2" spans="1:2">
      <c r="A2">
        <v>1</v>
      </c>
      <c r="B2" t="s">
        <v>195</v>
      </c>
    </row>
    <row r="3" spans="1:2">
      <c r="A3">
        <v>2</v>
      </c>
      <c r="B3" t="s">
        <v>203</v>
      </c>
    </row>
    <row r="4" spans="1:2">
      <c r="A4">
        <v>3</v>
      </c>
      <c r="B4" t="s">
        <v>201</v>
      </c>
    </row>
    <row r="5" spans="1:2">
      <c r="A5">
        <v>4</v>
      </c>
      <c r="B5" t="s">
        <v>191</v>
      </c>
    </row>
    <row r="6" spans="1:2">
      <c r="A6">
        <v>5</v>
      </c>
      <c r="B6" t="s">
        <v>196</v>
      </c>
    </row>
    <row r="7" spans="1:2">
      <c r="A7">
        <v>6</v>
      </c>
      <c r="B7" t="s">
        <v>210</v>
      </c>
    </row>
    <row r="8" spans="1:2">
      <c r="A8">
        <v>7</v>
      </c>
      <c r="B8" t="s">
        <v>181</v>
      </c>
    </row>
    <row r="9" spans="1:2">
      <c r="A9">
        <v>8</v>
      </c>
      <c r="B9" t="s">
        <v>190</v>
      </c>
    </row>
    <row r="10" spans="1:2">
      <c r="A10">
        <v>9</v>
      </c>
      <c r="B10" t="s">
        <v>197</v>
      </c>
    </row>
    <row r="11" spans="1:2">
      <c r="A11">
        <v>10</v>
      </c>
      <c r="B11" t="s">
        <v>207</v>
      </c>
    </row>
    <row r="12" spans="1:2">
      <c r="A12">
        <v>11</v>
      </c>
      <c r="B12" t="s">
        <v>186</v>
      </c>
    </row>
    <row r="13" spans="1:2">
      <c r="A13">
        <v>12</v>
      </c>
      <c r="B13" t="s">
        <v>192</v>
      </c>
    </row>
    <row r="14" spans="1:2">
      <c r="A14">
        <v>13</v>
      </c>
      <c r="B14" t="s">
        <v>206</v>
      </c>
    </row>
    <row r="15" spans="1:2">
      <c r="A15">
        <v>14</v>
      </c>
      <c r="B15" t="s">
        <v>187</v>
      </c>
    </row>
    <row r="16" spans="1:2">
      <c r="A16">
        <v>15</v>
      </c>
      <c r="B16" t="s">
        <v>188</v>
      </c>
    </row>
    <row r="17" spans="1:2">
      <c r="A17">
        <v>16</v>
      </c>
      <c r="B17" t="s">
        <v>184</v>
      </c>
    </row>
    <row r="18" spans="1:2">
      <c r="A18">
        <v>17</v>
      </c>
      <c r="B18" t="s">
        <v>185</v>
      </c>
    </row>
    <row r="19" spans="1:2">
      <c r="A19">
        <v>18</v>
      </c>
      <c r="B19" t="s">
        <v>204</v>
      </c>
    </row>
    <row r="20" spans="1:2">
      <c r="A20">
        <v>19</v>
      </c>
      <c r="B20" t="s">
        <v>205</v>
      </c>
    </row>
    <row r="21" spans="1:2">
      <c r="A21">
        <v>20</v>
      </c>
      <c r="B21" t="s">
        <v>189</v>
      </c>
    </row>
    <row r="22" spans="1:2">
      <c r="A22">
        <v>21</v>
      </c>
      <c r="B22" t="s">
        <v>198</v>
      </c>
    </row>
    <row r="23" spans="1:2">
      <c r="A23">
        <v>22</v>
      </c>
      <c r="B23" t="s">
        <v>202</v>
      </c>
    </row>
    <row r="24" spans="1:2">
      <c r="A24">
        <v>23</v>
      </c>
      <c r="B24" t="s">
        <v>182</v>
      </c>
    </row>
    <row r="25" spans="1:2">
      <c r="A25">
        <v>24</v>
      </c>
      <c r="B25" t="s">
        <v>200</v>
      </c>
    </row>
    <row r="26" spans="1:2">
      <c r="A26">
        <v>25</v>
      </c>
      <c r="B26" t="s">
        <v>212</v>
      </c>
    </row>
    <row r="27" spans="1:2">
      <c r="A27">
        <v>26</v>
      </c>
      <c r="B27" t="s">
        <v>193</v>
      </c>
    </row>
    <row r="28" spans="1:2">
      <c r="A28">
        <v>27</v>
      </c>
      <c r="B28" t="s">
        <v>199</v>
      </c>
    </row>
    <row r="29" spans="1:2">
      <c r="A29">
        <v>28</v>
      </c>
      <c r="B29" t="s">
        <v>180</v>
      </c>
    </row>
    <row r="30" spans="1:2">
      <c r="A30">
        <v>29</v>
      </c>
      <c r="B30" t="s">
        <v>194</v>
      </c>
    </row>
    <row r="31" spans="1:2">
      <c r="A31">
        <v>30</v>
      </c>
      <c r="B31" t="s">
        <v>183</v>
      </c>
    </row>
  </sheetData>
  <sortState ref="B2:B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4" workbookViewId="0">
      <selection activeCell="A2" sqref="A2:B37"/>
    </sheetView>
  </sheetViews>
  <sheetFormatPr defaultRowHeight="15"/>
  <sheetData>
    <row r="1" spans="1:2">
      <c r="A1" t="s">
        <v>176</v>
      </c>
      <c r="B1" t="s">
        <v>213</v>
      </c>
    </row>
    <row r="2" spans="1:2" ht="15.75">
      <c r="A2">
        <v>1</v>
      </c>
      <c r="B2" s="6">
        <v>125061</v>
      </c>
    </row>
    <row r="3" spans="1:2" ht="15.75">
      <c r="A3">
        <v>2</v>
      </c>
      <c r="B3" s="6">
        <v>125703</v>
      </c>
    </row>
    <row r="4" spans="1:2" ht="15.75">
      <c r="A4">
        <v>3</v>
      </c>
      <c r="B4" s="6">
        <v>125837</v>
      </c>
    </row>
    <row r="5" spans="1:2" ht="15.75">
      <c r="A5">
        <v>4</v>
      </c>
      <c r="B5" s="6">
        <v>190949</v>
      </c>
    </row>
    <row r="6" spans="1:2" ht="15.75">
      <c r="A6">
        <v>5</v>
      </c>
      <c r="B6" s="6">
        <v>344288</v>
      </c>
    </row>
    <row r="7" spans="1:2" ht="15.75">
      <c r="A7">
        <v>6</v>
      </c>
      <c r="B7" s="6">
        <v>394060</v>
      </c>
    </row>
    <row r="8" spans="1:2" ht="15.75">
      <c r="A8">
        <v>7</v>
      </c>
      <c r="B8" s="6">
        <v>394242</v>
      </c>
    </row>
    <row r="9" spans="1:2" ht="15.75">
      <c r="A9">
        <v>8</v>
      </c>
      <c r="B9" s="6">
        <v>394782</v>
      </c>
    </row>
    <row r="10" spans="1:2" ht="15.75">
      <c r="A10">
        <v>9</v>
      </c>
      <c r="B10" s="6">
        <v>400562</v>
      </c>
    </row>
    <row r="11" spans="1:2" ht="15.75">
      <c r="A11">
        <v>10</v>
      </c>
      <c r="B11" s="6">
        <v>410172</v>
      </c>
    </row>
    <row r="12" spans="1:2" ht="15.75">
      <c r="A12">
        <v>11</v>
      </c>
      <c r="B12" s="6">
        <v>410542</v>
      </c>
    </row>
    <row r="13" spans="1:2" ht="15.75">
      <c r="A13">
        <v>12</v>
      </c>
      <c r="B13" s="6">
        <v>410661</v>
      </c>
    </row>
    <row r="14" spans="1:2" ht="15.75">
      <c r="A14">
        <v>13</v>
      </c>
      <c r="B14" s="6">
        <v>420151</v>
      </c>
    </row>
    <row r="15" spans="1:2" ht="15.75">
      <c r="A15">
        <v>14</v>
      </c>
      <c r="B15" s="6">
        <v>426030</v>
      </c>
    </row>
    <row r="16" spans="1:2" ht="15.75">
      <c r="A16">
        <v>15</v>
      </c>
      <c r="B16" s="6">
        <v>443890</v>
      </c>
    </row>
    <row r="17" spans="1:2" ht="15.75">
      <c r="A17">
        <v>16</v>
      </c>
      <c r="B17" s="6">
        <v>450375</v>
      </c>
    </row>
    <row r="18" spans="1:2" ht="15.75">
      <c r="A18">
        <v>17</v>
      </c>
      <c r="B18" s="6">
        <v>450558</v>
      </c>
    </row>
    <row r="19" spans="1:2" ht="15.75">
      <c r="A19">
        <v>18</v>
      </c>
      <c r="B19" s="6">
        <v>450983</v>
      </c>
    </row>
    <row r="20" spans="1:2" ht="15.75">
      <c r="A20">
        <v>19</v>
      </c>
      <c r="B20" s="6">
        <v>454311</v>
      </c>
    </row>
    <row r="21" spans="1:2" ht="15.75">
      <c r="A21">
        <v>20</v>
      </c>
      <c r="B21" s="6">
        <v>603002</v>
      </c>
    </row>
    <row r="22" spans="1:2" ht="15.75">
      <c r="A22">
        <v>21</v>
      </c>
      <c r="B22" s="6">
        <v>603036</v>
      </c>
    </row>
    <row r="23" spans="1:2" ht="15.75">
      <c r="A23">
        <v>22</v>
      </c>
      <c r="B23" s="6">
        <v>603379</v>
      </c>
    </row>
    <row r="24" spans="1:2" ht="15.75">
      <c r="A24">
        <v>23</v>
      </c>
      <c r="B24" s="6">
        <v>603721</v>
      </c>
    </row>
    <row r="25" spans="1:2" ht="15.75">
      <c r="A25">
        <v>24</v>
      </c>
      <c r="B25" s="6">
        <v>614164</v>
      </c>
    </row>
    <row r="26" spans="1:2" ht="15.75">
      <c r="A26">
        <v>25</v>
      </c>
      <c r="B26" s="6">
        <v>614510</v>
      </c>
    </row>
    <row r="27" spans="1:2" ht="15.75">
      <c r="A27">
        <v>26</v>
      </c>
      <c r="B27" s="6">
        <v>614611</v>
      </c>
    </row>
    <row r="28" spans="1:2" ht="15.75">
      <c r="A28">
        <v>27</v>
      </c>
      <c r="B28" s="6">
        <v>614753</v>
      </c>
    </row>
    <row r="29" spans="1:2" ht="15.75">
      <c r="A29">
        <v>28</v>
      </c>
      <c r="B29" s="6">
        <v>620839</v>
      </c>
    </row>
    <row r="30" spans="1:2" ht="15.75">
      <c r="A30">
        <v>29</v>
      </c>
      <c r="B30" s="6">
        <v>625283</v>
      </c>
    </row>
    <row r="31" spans="1:2" ht="15.75">
      <c r="A31">
        <v>30</v>
      </c>
      <c r="B31" s="6">
        <v>625560</v>
      </c>
    </row>
    <row r="32" spans="1:2" ht="15.75">
      <c r="A32">
        <v>31</v>
      </c>
      <c r="B32" s="6">
        <v>625590</v>
      </c>
    </row>
    <row r="33" spans="1:2" ht="15.75">
      <c r="A33">
        <v>32</v>
      </c>
      <c r="B33" s="6">
        <v>625683</v>
      </c>
    </row>
    <row r="34" spans="1:2" ht="15.75">
      <c r="A34">
        <v>33</v>
      </c>
      <c r="B34" s="6">
        <v>630201</v>
      </c>
    </row>
    <row r="35" spans="1:2" ht="15.75">
      <c r="A35">
        <v>34</v>
      </c>
      <c r="B35" s="6">
        <v>630370</v>
      </c>
    </row>
    <row r="36" spans="1:2" ht="15.75">
      <c r="A36">
        <v>35</v>
      </c>
      <c r="B36" s="6">
        <v>660007</v>
      </c>
    </row>
    <row r="37" spans="1:2" ht="15.75">
      <c r="A37">
        <v>36</v>
      </c>
      <c r="B37" s="6">
        <v>660540</v>
      </c>
    </row>
  </sheetData>
  <sortState ref="B2:B3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:B2"/>
    </sheetView>
  </sheetViews>
  <sheetFormatPr defaultRowHeight="15"/>
  <cols>
    <col min="2" max="2" width="15.7109375" bestFit="1" customWidth="1"/>
  </cols>
  <sheetData>
    <row r="1" spans="1:2">
      <c r="A1" t="s">
        <v>176</v>
      </c>
      <c r="B1" t="s">
        <v>211</v>
      </c>
    </row>
    <row r="2" spans="1:2">
      <c r="A2">
        <v>1</v>
      </c>
      <c r="B2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2" sqref="A2:M21"/>
    </sheetView>
  </sheetViews>
  <sheetFormatPr defaultRowHeight="15"/>
  <cols>
    <col min="2" max="2" width="13.85546875" customWidth="1"/>
    <col min="3" max="3" width="10.28515625" hidden="1" customWidth="1"/>
    <col min="4" max="4" width="16.140625" bestFit="1" customWidth="1"/>
    <col min="5" max="5" width="11.85546875" bestFit="1" customWidth="1"/>
    <col min="6" max="6" width="15.42578125" bestFit="1" customWidth="1"/>
    <col min="7" max="7" width="9.42578125" customWidth="1"/>
    <col min="8" max="8" width="13.140625" bestFit="1" customWidth="1"/>
    <col min="9" max="9" width="13.140625" style="18" customWidth="1"/>
    <col min="10" max="12" width="34" hidden="1" customWidth="1"/>
    <col min="14" max="14" width="8.7109375" customWidth="1"/>
  </cols>
  <sheetData>
    <row r="1" spans="1:16" ht="63">
      <c r="A1" s="4" t="s">
        <v>136</v>
      </c>
      <c r="B1" s="4" t="s">
        <v>235</v>
      </c>
      <c r="C1" s="4" t="s">
        <v>143</v>
      </c>
      <c r="D1" s="4" t="s">
        <v>139</v>
      </c>
      <c r="E1" s="4" t="s">
        <v>140</v>
      </c>
      <c r="F1" s="4" t="s">
        <v>137</v>
      </c>
      <c r="G1" s="4" t="s">
        <v>234</v>
      </c>
      <c r="H1" s="4" t="s">
        <v>138</v>
      </c>
      <c r="I1" s="16" t="s">
        <v>239</v>
      </c>
      <c r="J1" s="4" t="s">
        <v>141</v>
      </c>
      <c r="K1" s="4"/>
      <c r="L1" s="4"/>
      <c r="M1" s="4" t="s">
        <v>142</v>
      </c>
      <c r="P1" s="13"/>
    </row>
    <row r="2" spans="1:16" ht="15.75">
      <c r="A2" s="5">
        <v>1</v>
      </c>
      <c r="B2" s="5">
        <f>LOOKUP(C2,statusorder!$B$2:$B$3,statusorder!$A$2:$A$3)</f>
        <v>2</v>
      </c>
      <c r="C2" s="7" t="s">
        <v>144</v>
      </c>
      <c r="D2" s="8">
        <v>44693</v>
      </c>
      <c r="E2" s="5">
        <v>25</v>
      </c>
      <c r="F2" s="5" t="s">
        <v>39</v>
      </c>
      <c r="G2" s="5">
        <v>15</v>
      </c>
      <c r="H2" s="8">
        <v>44687</v>
      </c>
      <c r="I2" s="17" t="s">
        <v>209</v>
      </c>
      <c r="J2" s="11"/>
      <c r="K2" s="11"/>
      <c r="L2" s="11"/>
      <c r="M2" s="5">
        <v>601</v>
      </c>
      <c r="P2" s="14"/>
    </row>
    <row r="3" spans="1:16" ht="15.75">
      <c r="A3" s="7">
        <v>2</v>
      </c>
      <c r="B3" s="5">
        <f>LOOKUP(C3,statusorder!$B$2:$B$3,statusorder!$A$2:$A$3)</f>
        <v>2</v>
      </c>
      <c r="C3" s="7" t="s">
        <v>144</v>
      </c>
      <c r="D3" s="8">
        <v>44693</v>
      </c>
      <c r="E3" s="7">
        <v>20</v>
      </c>
      <c r="F3" s="7" t="s">
        <v>54</v>
      </c>
      <c r="G3" s="7">
        <v>15</v>
      </c>
      <c r="H3" s="8">
        <v>44687</v>
      </c>
      <c r="I3" s="17" t="s">
        <v>209</v>
      </c>
      <c r="J3" s="12"/>
      <c r="K3" s="12"/>
      <c r="L3" s="12"/>
      <c r="M3" s="7">
        <v>602</v>
      </c>
      <c r="P3" s="15"/>
    </row>
    <row r="4" spans="1:16" ht="15.75">
      <c r="A4" s="7">
        <v>3</v>
      </c>
      <c r="B4" s="5">
        <f>LOOKUP(C4,statusorder!$B$2:$B$3,statusorder!$A$2:$A$3)</f>
        <v>1</v>
      </c>
      <c r="C4" s="7" t="s">
        <v>145</v>
      </c>
      <c r="D4" s="8">
        <v>44695</v>
      </c>
      <c r="E4" s="5">
        <v>22</v>
      </c>
      <c r="F4" s="7" t="s">
        <v>64</v>
      </c>
      <c r="G4" s="7">
        <v>10</v>
      </c>
      <c r="H4" s="8">
        <v>44689</v>
      </c>
      <c r="I4" s="17">
        <f>LOOKUP(J4,user!$B$2:$B$11,user!$A$2:$A$11)</f>
        <v>8</v>
      </c>
      <c r="J4" s="11" t="s">
        <v>167</v>
      </c>
      <c r="K4" s="11" t="s">
        <v>168</v>
      </c>
      <c r="L4" s="11" t="s">
        <v>169</v>
      </c>
      <c r="M4" s="5">
        <v>603</v>
      </c>
      <c r="P4" s="14"/>
    </row>
    <row r="5" spans="1:16" ht="15.75">
      <c r="A5" s="7">
        <v>4</v>
      </c>
      <c r="B5" s="5">
        <f>LOOKUP(C5,statusorder!$B$2:$B$3,statusorder!$A$2:$A$3)</f>
        <v>1</v>
      </c>
      <c r="C5" s="7" t="s">
        <v>145</v>
      </c>
      <c r="D5" s="8">
        <v>44695</v>
      </c>
      <c r="E5" s="7">
        <v>24</v>
      </c>
      <c r="F5" s="7" t="s">
        <v>71</v>
      </c>
      <c r="G5" s="7">
        <v>1</v>
      </c>
      <c r="H5" s="8">
        <v>44689</v>
      </c>
      <c r="I5" s="17" t="s">
        <v>209</v>
      </c>
      <c r="J5" s="11"/>
      <c r="K5" s="11"/>
      <c r="L5" s="11"/>
      <c r="M5" s="7">
        <v>604</v>
      </c>
      <c r="P5" s="15"/>
    </row>
    <row r="6" spans="1:16" ht="15.75">
      <c r="A6" s="7">
        <v>5</v>
      </c>
      <c r="B6" s="5">
        <f>LOOKUP(C6,statusorder!$B$2:$B$3,statusorder!$A$2:$A$3)</f>
        <v>1</v>
      </c>
      <c r="C6" s="7" t="s">
        <v>145</v>
      </c>
      <c r="D6" s="8">
        <v>44697</v>
      </c>
      <c r="E6" s="5">
        <v>25</v>
      </c>
      <c r="F6" s="7" t="s">
        <v>81</v>
      </c>
      <c r="G6" s="7">
        <v>1</v>
      </c>
      <c r="H6" s="8">
        <v>44691</v>
      </c>
      <c r="I6" s="17" t="s">
        <v>209</v>
      </c>
      <c r="J6" s="11"/>
      <c r="K6" s="11"/>
      <c r="L6" s="11"/>
      <c r="M6" s="5">
        <v>605</v>
      </c>
      <c r="P6" s="14"/>
    </row>
    <row r="7" spans="1:16" ht="15.75">
      <c r="A7" s="7">
        <v>6</v>
      </c>
      <c r="B7" s="5">
        <f>LOOKUP(C7,statusorder!$B$2:$B$3,statusorder!$A$2:$A$3)</f>
        <v>1</v>
      </c>
      <c r="C7" s="7" t="s">
        <v>145</v>
      </c>
      <c r="D7" s="8">
        <v>44698</v>
      </c>
      <c r="E7" s="7">
        <v>28</v>
      </c>
      <c r="F7" s="7" t="s">
        <v>92</v>
      </c>
      <c r="G7" s="7">
        <v>1</v>
      </c>
      <c r="H7" s="8">
        <v>44692</v>
      </c>
      <c r="I7" s="17">
        <f>LOOKUP(J7,user!$B$2:$B$11,user!$A$2:$A$11)</f>
        <v>7</v>
      </c>
      <c r="J7" s="11" t="s">
        <v>164</v>
      </c>
      <c r="K7" s="11" t="s">
        <v>165</v>
      </c>
      <c r="L7" s="11" t="s">
        <v>166</v>
      </c>
      <c r="M7" s="7">
        <v>606</v>
      </c>
      <c r="P7" s="15"/>
    </row>
    <row r="8" spans="1:16" ht="15.75">
      <c r="A8" s="7">
        <v>7</v>
      </c>
      <c r="B8" s="5">
        <f>LOOKUP(C8,statusorder!$B$2:$B$3,statusorder!$A$2:$A$3)</f>
        <v>2</v>
      </c>
      <c r="C8" s="7" t="s">
        <v>144</v>
      </c>
      <c r="D8" s="8">
        <v>44699</v>
      </c>
      <c r="E8" s="5">
        <v>36</v>
      </c>
      <c r="F8" s="7" t="s">
        <v>103</v>
      </c>
      <c r="G8" s="7">
        <v>2</v>
      </c>
      <c r="H8" s="8">
        <v>44693</v>
      </c>
      <c r="I8" s="17" t="s">
        <v>209</v>
      </c>
      <c r="J8" s="12"/>
      <c r="K8" s="12"/>
      <c r="L8" s="12"/>
      <c r="M8" s="5">
        <v>607</v>
      </c>
      <c r="P8" s="14"/>
    </row>
    <row r="9" spans="1:16" ht="15.75">
      <c r="A9" s="7">
        <v>8</v>
      </c>
      <c r="B9" s="5">
        <f>LOOKUP(C9,statusorder!$B$2:$B$3,statusorder!$A$2:$A$3)</f>
        <v>2</v>
      </c>
      <c r="C9" s="7" t="s">
        <v>144</v>
      </c>
      <c r="D9" s="8">
        <v>44700</v>
      </c>
      <c r="E9" s="7">
        <v>32</v>
      </c>
      <c r="F9" s="7" t="s">
        <v>111</v>
      </c>
      <c r="G9" s="7">
        <v>1</v>
      </c>
      <c r="H9" s="8">
        <v>44694</v>
      </c>
      <c r="I9" s="17" t="s">
        <v>209</v>
      </c>
      <c r="J9" s="12"/>
      <c r="K9" s="12"/>
      <c r="L9" s="12"/>
      <c r="M9" s="7">
        <v>608</v>
      </c>
      <c r="P9" s="15"/>
    </row>
    <row r="10" spans="1:16" ht="15.75">
      <c r="A10" s="7">
        <v>9</v>
      </c>
      <c r="B10" s="5">
        <f>LOOKUP(C10,statusorder!$B$2:$B$3,statusorder!$A$2:$A$3)</f>
        <v>2</v>
      </c>
      <c r="C10" s="7" t="s">
        <v>144</v>
      </c>
      <c r="D10" s="8">
        <v>44702</v>
      </c>
      <c r="E10" s="5">
        <v>34</v>
      </c>
      <c r="F10" s="7" t="s">
        <v>113</v>
      </c>
      <c r="G10" s="7">
        <v>1</v>
      </c>
      <c r="H10" s="8">
        <v>44696</v>
      </c>
      <c r="I10" s="17" t="e">
        <f>LOOKUP(J10,user!$B$2:$B$11,user!$A$2:$A$11)</f>
        <v>#N/A</v>
      </c>
      <c r="J10" s="11" t="s">
        <v>173</v>
      </c>
      <c r="K10" s="11" t="s">
        <v>174</v>
      </c>
      <c r="L10" s="11" t="s">
        <v>175</v>
      </c>
      <c r="M10" s="5">
        <v>609</v>
      </c>
      <c r="P10" s="14"/>
    </row>
    <row r="11" spans="1:16" ht="15.75">
      <c r="A11" s="7">
        <v>10</v>
      </c>
      <c r="B11" s="5">
        <f>LOOKUP(C11,statusorder!$B$2:$B$3,statusorder!$A$2:$A$3)</f>
        <v>1</v>
      </c>
      <c r="C11" s="7" t="s">
        <v>145</v>
      </c>
      <c r="D11" s="8">
        <v>44702</v>
      </c>
      <c r="E11" s="7">
        <v>36</v>
      </c>
      <c r="F11" s="7" t="s">
        <v>131</v>
      </c>
      <c r="G11" s="7">
        <v>1</v>
      </c>
      <c r="H11" s="8">
        <v>44696</v>
      </c>
      <c r="I11" s="17">
        <f>LOOKUP(J11,user!$B$2:$B$11,user!$A$2:$A$11)</f>
        <v>7</v>
      </c>
      <c r="J11" s="11" t="s">
        <v>170</v>
      </c>
      <c r="K11" s="11" t="s">
        <v>171</v>
      </c>
      <c r="L11" s="11" t="s">
        <v>172</v>
      </c>
      <c r="M11" s="7">
        <v>610</v>
      </c>
      <c r="P11" s="15"/>
    </row>
    <row r="12" spans="1:16" ht="15.75">
      <c r="A12" s="7">
        <v>11</v>
      </c>
      <c r="B12" s="5">
        <f>LOOKUP(C12,statusorder!$B$2:$B$3,statusorder!$A$2:$A$3)</f>
        <v>2</v>
      </c>
      <c r="C12" s="7" t="s">
        <v>144</v>
      </c>
      <c r="D12" s="8">
        <v>44693</v>
      </c>
      <c r="E12" s="5">
        <v>25</v>
      </c>
      <c r="F12" s="5" t="s">
        <v>224</v>
      </c>
      <c r="G12" s="5">
        <v>1</v>
      </c>
      <c r="H12" s="8">
        <v>44687</v>
      </c>
      <c r="I12" s="17" t="s">
        <v>209</v>
      </c>
      <c r="J12" s="11"/>
      <c r="K12" s="11"/>
      <c r="L12" s="11"/>
      <c r="M12" s="5">
        <v>601</v>
      </c>
      <c r="P12" s="14"/>
    </row>
    <row r="13" spans="1:16" ht="15.75">
      <c r="A13" s="7">
        <v>12</v>
      </c>
      <c r="B13" s="5">
        <f>LOOKUP(C13,statusorder!$B$2:$B$3,statusorder!$A$2:$A$3)</f>
        <v>2</v>
      </c>
      <c r="C13" s="7" t="s">
        <v>144</v>
      </c>
      <c r="D13" s="8">
        <v>44693</v>
      </c>
      <c r="E13" s="7">
        <v>20</v>
      </c>
      <c r="F13" s="7" t="s">
        <v>225</v>
      </c>
      <c r="G13" s="7">
        <v>15</v>
      </c>
      <c r="H13" s="8">
        <v>44687</v>
      </c>
      <c r="I13" s="17" t="s">
        <v>209</v>
      </c>
      <c r="J13" s="12"/>
      <c r="K13" s="12"/>
      <c r="L13" s="12"/>
      <c r="M13" s="7">
        <v>602</v>
      </c>
      <c r="P13" s="15"/>
    </row>
    <row r="14" spans="1:16" ht="15.75">
      <c r="A14" s="7">
        <v>13</v>
      </c>
      <c r="B14" s="5">
        <f>LOOKUP(C14,statusorder!$B$2:$B$3,statusorder!$A$2:$A$3)</f>
        <v>1</v>
      </c>
      <c r="C14" s="7" t="s">
        <v>145</v>
      </c>
      <c r="D14" s="8">
        <v>44695</v>
      </c>
      <c r="E14" s="5">
        <v>22</v>
      </c>
      <c r="F14" s="7" t="s">
        <v>226</v>
      </c>
      <c r="G14" s="7">
        <v>10</v>
      </c>
      <c r="H14" s="8">
        <v>44689</v>
      </c>
      <c r="I14" s="17">
        <f>LOOKUP(J14,user!$B$2:$B$11,user!$A$2:$A$11)</f>
        <v>8</v>
      </c>
      <c r="J14" s="11" t="s">
        <v>167</v>
      </c>
      <c r="K14" s="11" t="s">
        <v>168</v>
      </c>
      <c r="L14" s="11" t="s">
        <v>169</v>
      </c>
      <c r="M14" s="5">
        <v>603</v>
      </c>
      <c r="P14" s="14"/>
    </row>
    <row r="15" spans="1:16" ht="15.75">
      <c r="A15" s="7">
        <v>14</v>
      </c>
      <c r="B15" s="5">
        <f>LOOKUP(C15,statusorder!$B$2:$B$3,statusorder!$A$2:$A$3)</f>
        <v>1</v>
      </c>
      <c r="C15" s="7" t="s">
        <v>145</v>
      </c>
      <c r="D15" s="8">
        <v>44695</v>
      </c>
      <c r="E15" s="7">
        <v>24</v>
      </c>
      <c r="F15" s="7" t="s">
        <v>227</v>
      </c>
      <c r="G15" s="7">
        <v>2</v>
      </c>
      <c r="H15" s="8">
        <v>44689</v>
      </c>
      <c r="I15" s="17" t="s">
        <v>209</v>
      </c>
      <c r="J15" s="11"/>
      <c r="K15" s="11"/>
      <c r="L15" s="11"/>
      <c r="M15" s="7">
        <v>604</v>
      </c>
      <c r="P15" s="15"/>
    </row>
    <row r="16" spans="1:16" ht="15.75">
      <c r="A16" s="7">
        <v>15</v>
      </c>
      <c r="B16" s="5">
        <f>LOOKUP(C16,statusorder!$B$2:$B$3,statusorder!$A$2:$A$3)</f>
        <v>1</v>
      </c>
      <c r="C16" s="7" t="s">
        <v>145</v>
      </c>
      <c r="D16" s="8">
        <v>44697</v>
      </c>
      <c r="E16" s="5">
        <v>25</v>
      </c>
      <c r="F16" s="7" t="s">
        <v>228</v>
      </c>
      <c r="G16" s="7">
        <v>10</v>
      </c>
      <c r="H16" s="8">
        <v>44691</v>
      </c>
      <c r="I16" s="17" t="s">
        <v>209</v>
      </c>
      <c r="J16" s="11"/>
      <c r="K16" s="11"/>
      <c r="L16" s="11"/>
      <c r="M16" s="5">
        <v>605</v>
      </c>
      <c r="P16" s="14"/>
    </row>
    <row r="17" spans="1:16" ht="15.75">
      <c r="A17" s="7">
        <v>16</v>
      </c>
      <c r="B17" s="5">
        <f>LOOKUP(C17,statusorder!$B$2:$B$3,statusorder!$A$2:$A$3)</f>
        <v>1</v>
      </c>
      <c r="C17" s="7" t="s">
        <v>145</v>
      </c>
      <c r="D17" s="8">
        <v>44698</v>
      </c>
      <c r="E17" s="7">
        <v>28</v>
      </c>
      <c r="F17" s="7" t="s">
        <v>229</v>
      </c>
      <c r="G17" s="7">
        <v>1</v>
      </c>
      <c r="H17" s="8">
        <v>44692</v>
      </c>
      <c r="I17" s="17">
        <f>LOOKUP(J17,user!$B$2:$B$11,user!$A$2:$A$11)</f>
        <v>7</v>
      </c>
      <c r="J17" s="11" t="s">
        <v>164</v>
      </c>
      <c r="K17" s="11" t="s">
        <v>165</v>
      </c>
      <c r="L17" s="11" t="s">
        <v>166</v>
      </c>
      <c r="M17" s="7">
        <v>606</v>
      </c>
      <c r="P17" s="15"/>
    </row>
    <row r="18" spans="1:16" ht="15.75">
      <c r="A18" s="7">
        <v>17</v>
      </c>
      <c r="B18" s="5">
        <f>LOOKUP(C18,statusorder!$B$2:$B$3,statusorder!$A$2:$A$3)</f>
        <v>2</v>
      </c>
      <c r="C18" s="7" t="s">
        <v>144</v>
      </c>
      <c r="D18" s="8">
        <v>44699</v>
      </c>
      <c r="E18" s="5">
        <v>36</v>
      </c>
      <c r="F18" s="7" t="s">
        <v>230</v>
      </c>
      <c r="G18" s="7">
        <v>2</v>
      </c>
      <c r="H18" s="8">
        <v>44693</v>
      </c>
      <c r="I18" s="17" t="s">
        <v>209</v>
      </c>
      <c r="J18" s="12"/>
      <c r="K18" s="12"/>
      <c r="L18" s="12"/>
      <c r="M18" s="5">
        <v>607</v>
      </c>
      <c r="P18" s="14"/>
    </row>
    <row r="19" spans="1:16" ht="15.75">
      <c r="A19" s="7">
        <v>18</v>
      </c>
      <c r="B19" s="5">
        <f>LOOKUP(C19,statusorder!$B$2:$B$3,statusorder!$A$2:$A$3)</f>
        <v>2</v>
      </c>
      <c r="C19" s="7" t="s">
        <v>144</v>
      </c>
      <c r="D19" s="8">
        <v>44700</v>
      </c>
      <c r="E19" s="7">
        <v>32</v>
      </c>
      <c r="F19" s="7" t="s">
        <v>231</v>
      </c>
      <c r="G19" s="7">
        <v>1</v>
      </c>
      <c r="H19" s="8">
        <v>44694</v>
      </c>
      <c r="I19" s="17" t="s">
        <v>209</v>
      </c>
      <c r="J19" s="12"/>
      <c r="K19" s="12"/>
      <c r="L19" s="12"/>
      <c r="M19" s="7">
        <v>608</v>
      </c>
      <c r="P19" s="15"/>
    </row>
    <row r="20" spans="1:16" ht="15.75">
      <c r="A20" s="7">
        <v>19</v>
      </c>
      <c r="B20" s="5">
        <f>LOOKUP(C20,statusorder!$B$2:$B$3,statusorder!$A$2:$A$3)</f>
        <v>2</v>
      </c>
      <c r="C20" s="7" t="s">
        <v>144</v>
      </c>
      <c r="D20" s="8">
        <v>44702</v>
      </c>
      <c r="E20" s="5">
        <v>34</v>
      </c>
      <c r="F20" s="7" t="s">
        <v>232</v>
      </c>
      <c r="G20" s="7">
        <v>1</v>
      </c>
      <c r="H20" s="8">
        <v>44696</v>
      </c>
      <c r="I20" s="17" t="e">
        <f>LOOKUP(J20,user!$B$2:$B$11,user!$A$2:$A$11)</f>
        <v>#N/A</v>
      </c>
      <c r="J20" s="11" t="s">
        <v>173</v>
      </c>
      <c r="K20" s="11" t="s">
        <v>174</v>
      </c>
      <c r="L20" s="11" t="s">
        <v>175</v>
      </c>
      <c r="M20" s="5">
        <v>609</v>
      </c>
      <c r="P20" s="14"/>
    </row>
    <row r="21" spans="1:16" ht="15.75">
      <c r="A21" s="7">
        <v>20</v>
      </c>
      <c r="B21" s="5">
        <f>LOOKUP(C21,statusorder!$B$2:$B$3,statusorder!$A$2:$A$3)</f>
        <v>1</v>
      </c>
      <c r="C21" s="7" t="s">
        <v>145</v>
      </c>
      <c r="D21" s="8">
        <v>44702</v>
      </c>
      <c r="E21" s="7">
        <v>36</v>
      </c>
      <c r="F21" s="7" t="s">
        <v>233</v>
      </c>
      <c r="G21" s="7">
        <v>1</v>
      </c>
      <c r="H21" s="8">
        <v>44696</v>
      </c>
      <c r="I21" s="17">
        <f>LOOKUP(J21,user!$B$2:$B$11,user!$A$2:$A$11)</f>
        <v>7</v>
      </c>
      <c r="J21" s="11" t="s">
        <v>170</v>
      </c>
      <c r="K21" s="11" t="s">
        <v>171</v>
      </c>
      <c r="L21" s="11" t="s">
        <v>172</v>
      </c>
      <c r="M21" s="7">
        <v>610</v>
      </c>
      <c r="P21" s="1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1048576"/>
    </sheetView>
  </sheetViews>
  <sheetFormatPr defaultRowHeight="15"/>
  <cols>
    <col min="2" max="2" width="11.140625" bestFit="1" customWidth="1"/>
  </cols>
  <sheetData>
    <row r="1" spans="1:2">
      <c r="A1" t="s">
        <v>237</v>
      </c>
      <c r="B1" t="s">
        <v>238</v>
      </c>
    </row>
    <row r="2" spans="1:2" ht="15.75">
      <c r="A2" s="5">
        <v>1</v>
      </c>
      <c r="B2" s="5" t="s">
        <v>39</v>
      </c>
    </row>
    <row r="3" spans="1:2" ht="15.75">
      <c r="A3" s="7">
        <v>2</v>
      </c>
      <c r="B3" s="7" t="s">
        <v>54</v>
      </c>
    </row>
    <row r="4" spans="1:2" ht="15.75">
      <c r="A4" s="7">
        <v>3</v>
      </c>
      <c r="B4" s="7" t="s">
        <v>64</v>
      </c>
    </row>
    <row r="5" spans="1:2" ht="15.75">
      <c r="A5" s="7">
        <v>4</v>
      </c>
      <c r="B5" s="7" t="s">
        <v>71</v>
      </c>
    </row>
    <row r="6" spans="1:2" ht="15.75">
      <c r="A6" s="7">
        <v>5</v>
      </c>
      <c r="B6" s="7" t="s">
        <v>81</v>
      </c>
    </row>
    <row r="7" spans="1:2" ht="15.75">
      <c r="A7" s="7">
        <v>6</v>
      </c>
      <c r="B7" s="7" t="s">
        <v>92</v>
      </c>
    </row>
    <row r="8" spans="1:2" ht="15.75">
      <c r="A8" s="7">
        <v>7</v>
      </c>
      <c r="B8" s="7" t="s">
        <v>103</v>
      </c>
    </row>
    <row r="9" spans="1:2" ht="15.75">
      <c r="A9" s="7">
        <v>8</v>
      </c>
      <c r="B9" s="7" t="s">
        <v>111</v>
      </c>
    </row>
    <row r="10" spans="1:2" ht="15.75">
      <c r="A10" s="7">
        <v>9</v>
      </c>
      <c r="B10" s="7" t="s">
        <v>113</v>
      </c>
    </row>
    <row r="11" spans="1:2" ht="15.75">
      <c r="A11" s="7">
        <v>10</v>
      </c>
      <c r="B11" s="7" t="s">
        <v>131</v>
      </c>
    </row>
    <row r="12" spans="1:2" ht="15.75">
      <c r="A12" s="7">
        <v>11</v>
      </c>
      <c r="B12" s="5" t="s">
        <v>224</v>
      </c>
    </row>
    <row r="13" spans="1:2" ht="15.75">
      <c r="A13" s="7">
        <v>12</v>
      </c>
      <c r="B13" s="7" t="s">
        <v>225</v>
      </c>
    </row>
    <row r="14" spans="1:2" ht="15.75">
      <c r="A14" s="7">
        <v>13</v>
      </c>
      <c r="B14" s="7" t="s">
        <v>226</v>
      </c>
    </row>
    <row r="15" spans="1:2" ht="15.75">
      <c r="A15" s="7">
        <v>14</v>
      </c>
      <c r="B15" s="7" t="s">
        <v>227</v>
      </c>
    </row>
    <row r="16" spans="1:2" ht="15.75">
      <c r="A16" s="7">
        <v>15</v>
      </c>
      <c r="B16" s="7" t="s">
        <v>228</v>
      </c>
    </row>
    <row r="17" spans="1:2" ht="15.75">
      <c r="A17" s="7">
        <v>16</v>
      </c>
      <c r="B17" s="7" t="s">
        <v>229</v>
      </c>
    </row>
    <row r="18" spans="1:2" ht="15.75">
      <c r="A18" s="7">
        <v>17</v>
      </c>
      <c r="B18" s="7" t="s">
        <v>230</v>
      </c>
    </row>
    <row r="19" spans="1:2" ht="15.75">
      <c r="A19" s="7">
        <v>18</v>
      </c>
      <c r="B19" s="7" t="s">
        <v>231</v>
      </c>
    </row>
    <row r="20" spans="1:2" ht="15.75">
      <c r="A20" s="7">
        <v>19</v>
      </c>
      <c r="B20" s="7" t="s">
        <v>232</v>
      </c>
    </row>
    <row r="21" spans="1:2" ht="15.75">
      <c r="A21" s="7">
        <v>20</v>
      </c>
      <c r="B21" s="7" t="s">
        <v>233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176</v>
      </c>
      <c r="B1" t="s">
        <v>236</v>
      </c>
    </row>
    <row r="2" spans="1:2" ht="15.75">
      <c r="A2">
        <v>1</v>
      </c>
      <c r="B2" s="7" t="s">
        <v>145</v>
      </c>
    </row>
    <row r="3" spans="1:2" ht="15.75">
      <c r="A3">
        <v>2</v>
      </c>
      <c r="B3" s="7" t="s">
        <v>144</v>
      </c>
    </row>
  </sheetData>
  <sortState ref="B2:B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sheetData>
    <row r="1" spans="1:2">
      <c r="A1" t="s">
        <v>176</v>
      </c>
      <c r="B1" t="s">
        <v>177</v>
      </c>
    </row>
    <row r="2" spans="1:2" ht="15.75">
      <c r="A2">
        <v>1</v>
      </c>
      <c r="B2" s="2" t="s">
        <v>4</v>
      </c>
    </row>
    <row r="3" spans="1:2" ht="15.75">
      <c r="A3">
        <v>2</v>
      </c>
      <c r="B3" s="2" t="s">
        <v>18</v>
      </c>
    </row>
    <row r="4" spans="1:2" ht="15.75">
      <c r="A4">
        <v>3</v>
      </c>
      <c r="B4" s="2" t="s">
        <v>11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A2" sqref="A2:Q31"/>
    </sheetView>
  </sheetViews>
  <sheetFormatPr defaultRowHeight="15"/>
  <cols>
    <col min="3" max="3" width="9" hidden="1" customWidth="1"/>
    <col min="4" max="4" width="9" customWidth="1"/>
    <col min="5" max="5" width="15.7109375" hidden="1" customWidth="1"/>
    <col min="6" max="6" width="41.85546875" customWidth="1"/>
    <col min="7" max="7" width="21.7109375" customWidth="1"/>
    <col min="8" max="8" width="17.5703125" hidden="1" customWidth="1"/>
    <col min="9" max="10" width="17.7109375" customWidth="1"/>
    <col min="11" max="11" width="0" hidden="1" customWidth="1"/>
    <col min="18" max="18" width="0" hidden="1" customWidth="1"/>
  </cols>
  <sheetData>
    <row r="1" spans="1:18" ht="94.5">
      <c r="A1" t="s">
        <v>146</v>
      </c>
      <c r="B1" t="s">
        <v>241</v>
      </c>
      <c r="C1" s="4" t="s">
        <v>27</v>
      </c>
      <c r="D1" s="4" t="s">
        <v>220</v>
      </c>
      <c r="E1" s="4" t="s">
        <v>28</v>
      </c>
      <c r="F1" s="4" t="s">
        <v>37</v>
      </c>
      <c r="G1" s="4" t="s">
        <v>221</v>
      </c>
      <c r="H1" s="4" t="s">
        <v>34</v>
      </c>
      <c r="I1" s="4" t="s">
        <v>38</v>
      </c>
      <c r="J1" s="4" t="s">
        <v>222</v>
      </c>
      <c r="K1" s="4" t="s">
        <v>32</v>
      </c>
      <c r="L1" s="4" t="s">
        <v>30</v>
      </c>
      <c r="M1" s="4" t="s">
        <v>35</v>
      </c>
      <c r="N1" s="4" t="s">
        <v>36</v>
      </c>
      <c r="O1" s="4" t="s">
        <v>29</v>
      </c>
      <c r="P1" s="4" t="s">
        <v>31</v>
      </c>
      <c r="Q1" s="4" t="s">
        <v>223</v>
      </c>
      <c r="R1" s="4" t="s">
        <v>33</v>
      </c>
    </row>
    <row r="2" spans="1:18" ht="31.5">
      <c r="A2">
        <v>1</v>
      </c>
      <c r="B2">
        <f>LOOKUP(C2,Articul!$B$2:$B$31,Articul!$A$2:$A$31)</f>
        <v>30</v>
      </c>
      <c r="C2" s="19" t="s">
        <v>39</v>
      </c>
      <c r="D2" s="5">
        <f>LOOKUP(E2,nameproduct!$B$2:$B$9,nameproduct!$A$2:$A$9)</f>
        <v>3</v>
      </c>
      <c r="E2" s="5" t="s">
        <v>40</v>
      </c>
      <c r="F2" s="5" t="s">
        <v>45</v>
      </c>
      <c r="G2" s="5">
        <f>LOOKUP(H2,categoryproduct!$B$2:$B$4,categoryproduct!$A$2:$A$4)</f>
        <v>2</v>
      </c>
      <c r="H2" s="5" t="s">
        <v>44</v>
      </c>
      <c r="I2" s="5" t="s">
        <v>46</v>
      </c>
      <c r="J2" s="5">
        <f>LOOKUP(K2,manufactyre!$B$2:$B$14,manufactyre!$A$2:$A$14)</f>
        <v>4</v>
      </c>
      <c r="K2" s="5" t="s">
        <v>42</v>
      </c>
      <c r="L2" s="5">
        <v>123</v>
      </c>
      <c r="M2" s="5">
        <v>3</v>
      </c>
      <c r="N2" s="5">
        <v>6</v>
      </c>
      <c r="O2" s="5" t="s">
        <v>41</v>
      </c>
      <c r="P2" s="5">
        <v>30</v>
      </c>
      <c r="Q2" s="5">
        <f>LOOKUP(R2,deliveri!$B$2:$B$3,deliveri!$A$2:$A$3)</f>
        <v>1</v>
      </c>
      <c r="R2" s="5" t="s">
        <v>43</v>
      </c>
    </row>
    <row r="3" spans="1:18" ht="31.5">
      <c r="A3">
        <v>2</v>
      </c>
      <c r="B3">
        <f>LOOKUP(C3,Articul!$B$2:$B$31,Articul!$A$2:$A$31)</f>
        <v>12</v>
      </c>
      <c r="C3" s="19" t="s">
        <v>47</v>
      </c>
      <c r="D3" s="5">
        <f>LOOKUP(E3,nameproduct!$B$2:$B$9,nameproduct!$A$2:$A$9)</f>
        <v>8</v>
      </c>
      <c r="E3" s="5" t="s">
        <v>48</v>
      </c>
      <c r="F3" s="5" t="s">
        <v>52</v>
      </c>
      <c r="G3" s="5">
        <f>LOOKUP(H3,categoryproduct!$B$2:$B$4,categoryproduct!$A$2:$A$4)</f>
        <v>1</v>
      </c>
      <c r="H3" s="5" t="s">
        <v>51</v>
      </c>
      <c r="I3" s="5" t="s">
        <v>53</v>
      </c>
      <c r="J3" s="5">
        <f>LOOKUP(K3,manufactyre!$B$2:$B$14,manufactyre!$A$2:$A$14)</f>
        <v>12</v>
      </c>
      <c r="K3" s="5" t="s">
        <v>49</v>
      </c>
      <c r="L3" s="5">
        <v>149</v>
      </c>
      <c r="M3" s="5">
        <v>2</v>
      </c>
      <c r="N3" s="5">
        <v>7</v>
      </c>
      <c r="O3" s="5" t="s">
        <v>41</v>
      </c>
      <c r="P3" s="5">
        <v>15</v>
      </c>
      <c r="Q3" s="5">
        <f>LOOKUP(R3,deliveri!$B$2:$B$3,deliveri!$A$2:$A$3)</f>
        <v>2</v>
      </c>
      <c r="R3" s="5" t="s">
        <v>50</v>
      </c>
    </row>
    <row r="4" spans="1:18" ht="31.5">
      <c r="A4">
        <v>3</v>
      </c>
      <c r="B4">
        <f>LOOKUP(C4,Articul!$B$2:$B$31,Articul!$A$2:$A$31)</f>
        <v>10</v>
      </c>
      <c r="C4" s="19" t="s">
        <v>54</v>
      </c>
      <c r="D4" s="5">
        <f>LOOKUP(E4,nameproduct!$B$2:$B$9,nameproduct!$A$2:$A$9)</f>
        <v>7</v>
      </c>
      <c r="E4" s="5" t="s">
        <v>55</v>
      </c>
      <c r="F4" s="5" t="s">
        <v>57</v>
      </c>
      <c r="G4" s="5">
        <f>LOOKUP(H4,categoryproduct!$B$2:$B$4,categoryproduct!$A$2:$A$4)</f>
        <v>2</v>
      </c>
      <c r="H4" s="5" t="s">
        <v>44</v>
      </c>
      <c r="I4" s="5" t="s">
        <v>58</v>
      </c>
      <c r="J4" s="5">
        <f>LOOKUP(K4,manufactyre!$B$2:$B$14,manufactyre!$A$2:$A$14)</f>
        <v>8</v>
      </c>
      <c r="K4" s="5" t="s">
        <v>56</v>
      </c>
      <c r="L4" s="5">
        <v>1200</v>
      </c>
      <c r="M4" s="5">
        <v>3</v>
      </c>
      <c r="N4" s="5">
        <v>15</v>
      </c>
      <c r="O4" s="5" t="s">
        <v>41</v>
      </c>
      <c r="P4" s="5">
        <v>10</v>
      </c>
      <c r="Q4" s="5">
        <f>LOOKUP(R4,deliveri!$B$2:$B$3,deliveri!$A$2:$A$3)</f>
        <v>2</v>
      </c>
      <c r="R4" s="5" t="s">
        <v>50</v>
      </c>
    </row>
    <row r="5" spans="1:18" ht="31.5">
      <c r="A5">
        <v>4</v>
      </c>
      <c r="B5">
        <f>LOOKUP(C5,Articul!$B$2:$B$31,Articul!$A$2:$A$31)</f>
        <v>29</v>
      </c>
      <c r="C5" s="19" t="s">
        <v>59</v>
      </c>
      <c r="D5" s="5">
        <f>LOOKUP(E5,nameproduct!$B$2:$B$9,nameproduct!$A$2:$A$9)</f>
        <v>3</v>
      </c>
      <c r="E5" s="5" t="s">
        <v>40</v>
      </c>
      <c r="F5" s="5" t="s">
        <v>62</v>
      </c>
      <c r="G5" s="5">
        <f>LOOKUP(H5,categoryproduct!$B$2:$B$4,categoryproduct!$A$2:$A$4)</f>
        <v>3</v>
      </c>
      <c r="H5" s="5" t="s">
        <v>61</v>
      </c>
      <c r="I5" s="5" t="s">
        <v>63</v>
      </c>
      <c r="J5" s="5">
        <f>LOOKUP(K5,manufactyre!$B$2:$B$14,manufactyre!$A$2:$A$14)</f>
        <v>9</v>
      </c>
      <c r="K5" s="5" t="s">
        <v>60</v>
      </c>
      <c r="L5" s="5">
        <v>86</v>
      </c>
      <c r="M5" s="5">
        <v>4</v>
      </c>
      <c r="N5" s="5">
        <v>17</v>
      </c>
      <c r="O5" s="5" t="s">
        <v>41</v>
      </c>
      <c r="P5" s="5">
        <v>5</v>
      </c>
      <c r="Q5" s="5">
        <f>LOOKUP(R5,deliveri!$B$2:$B$3,deliveri!$A$2:$A$3)</f>
        <v>1</v>
      </c>
      <c r="R5" s="5" t="s">
        <v>43</v>
      </c>
    </row>
    <row r="6" spans="1:18" ht="31.5">
      <c r="A6">
        <v>5</v>
      </c>
      <c r="B6">
        <f>LOOKUP(C6,Articul!$B$2:$B$31,Articul!$A$2:$A$31)</f>
        <v>9</v>
      </c>
      <c r="C6" s="19" t="s">
        <v>64</v>
      </c>
      <c r="D6" s="5">
        <f>LOOKUP(E6,nameproduct!$B$2:$B$9,nameproduct!$A$2:$A$9)</f>
        <v>3</v>
      </c>
      <c r="E6" s="5" t="s">
        <v>40</v>
      </c>
      <c r="F6" s="5" t="s">
        <v>65</v>
      </c>
      <c r="G6" s="5">
        <f>LOOKUP(H6,categoryproduct!$B$2:$B$4,categoryproduct!$A$2:$A$4)</f>
        <v>3</v>
      </c>
      <c r="H6" s="5" t="s">
        <v>61</v>
      </c>
      <c r="I6" s="5" t="s">
        <v>66</v>
      </c>
      <c r="J6" s="5">
        <f>LOOKUP(K6,manufactyre!$B$2:$B$14,manufactyre!$A$2:$A$14)</f>
        <v>9</v>
      </c>
      <c r="K6" s="5" t="s">
        <v>60</v>
      </c>
      <c r="L6" s="5">
        <v>166</v>
      </c>
      <c r="M6" s="5">
        <v>5</v>
      </c>
      <c r="N6" s="5">
        <v>18</v>
      </c>
      <c r="O6" s="5" t="s">
        <v>41</v>
      </c>
      <c r="P6" s="5">
        <v>15</v>
      </c>
      <c r="Q6" s="5">
        <f>LOOKUP(R6,deliveri!$B$2:$B$3,deliveri!$A$2:$A$3)</f>
        <v>1</v>
      </c>
      <c r="R6" s="5" t="s">
        <v>43</v>
      </c>
    </row>
    <row r="7" spans="1:18" ht="31.5">
      <c r="A7">
        <v>6</v>
      </c>
      <c r="B7">
        <f>LOOKUP(C7,Articul!$B$2:$B$31,Articul!$A$2:$A$31)</f>
        <v>25</v>
      </c>
      <c r="C7" s="19" t="s">
        <v>67</v>
      </c>
      <c r="D7" s="5">
        <f>LOOKUP(E7,nameproduct!$B$2:$B$9,nameproduct!$A$2:$A$9)</f>
        <v>7</v>
      </c>
      <c r="E7" s="5" t="s">
        <v>55</v>
      </c>
      <c r="F7" s="5" t="s">
        <v>69</v>
      </c>
      <c r="G7" s="5">
        <f>LOOKUP(H7,categoryproduct!$B$2:$B$4,categoryproduct!$A$2:$A$4)</f>
        <v>3</v>
      </c>
      <c r="H7" s="5" t="s">
        <v>61</v>
      </c>
      <c r="I7" s="5" t="s">
        <v>70</v>
      </c>
      <c r="J7" s="5">
        <f>LOOKUP(K7,manufactyre!$B$2:$B$14,manufactyre!$A$2:$A$14)</f>
        <v>2</v>
      </c>
      <c r="K7" s="5" t="s">
        <v>68</v>
      </c>
      <c r="L7" s="5">
        <v>1700</v>
      </c>
      <c r="M7" s="5">
        <v>2</v>
      </c>
      <c r="N7" s="5">
        <v>5</v>
      </c>
      <c r="O7" s="5" t="s">
        <v>41</v>
      </c>
      <c r="P7" s="5">
        <v>25</v>
      </c>
      <c r="Q7" s="5">
        <f>LOOKUP(R7,deliveri!$B$2:$B$3,deliveri!$A$2:$A$3)</f>
        <v>2</v>
      </c>
      <c r="R7" s="5" t="s">
        <v>50</v>
      </c>
    </row>
    <row r="8" spans="1:18" ht="31.5">
      <c r="A8">
        <v>7</v>
      </c>
      <c r="B8">
        <f>LOOKUP(C8,Articul!$B$2:$B$31,Articul!$A$2:$A$31)</f>
        <v>11</v>
      </c>
      <c r="C8" s="19" t="s">
        <v>71</v>
      </c>
      <c r="D8" s="5">
        <f>LOOKUP(E8,nameproduct!$B$2:$B$9,nameproduct!$A$2:$A$9)</f>
        <v>6</v>
      </c>
      <c r="E8" s="5" t="s">
        <v>72</v>
      </c>
      <c r="F8" s="5" t="s">
        <v>74</v>
      </c>
      <c r="G8" s="5">
        <f>LOOKUP(H8,categoryproduct!$B$2:$B$4,categoryproduct!$A$2:$A$4)</f>
        <v>3</v>
      </c>
      <c r="H8" s="5" t="s">
        <v>61</v>
      </c>
      <c r="I8" s="5" t="s">
        <v>75</v>
      </c>
      <c r="J8" s="5">
        <f>LOOKUP(K8,manufactyre!$B$2:$B$14,manufactyre!$A$2:$A$14)</f>
        <v>6</v>
      </c>
      <c r="K8" s="5" t="s">
        <v>73</v>
      </c>
      <c r="L8" s="5">
        <v>300</v>
      </c>
      <c r="M8" s="5">
        <v>3</v>
      </c>
      <c r="N8" s="5">
        <v>19</v>
      </c>
      <c r="O8" s="5" t="s">
        <v>41</v>
      </c>
      <c r="P8" s="5">
        <v>5</v>
      </c>
      <c r="Q8" s="5">
        <f>LOOKUP(R8,deliveri!$B$2:$B$3,deliveri!$A$2:$A$3)</f>
        <v>2</v>
      </c>
      <c r="R8" s="5" t="s">
        <v>50</v>
      </c>
    </row>
    <row r="9" spans="1:18" ht="31.5">
      <c r="A9">
        <v>8</v>
      </c>
      <c r="B9">
        <f>LOOKUP(C9,Articul!$B$2:$B$31,Articul!$A$2:$A$31)</f>
        <v>5</v>
      </c>
      <c r="C9" s="19" t="s">
        <v>76</v>
      </c>
      <c r="D9" s="5">
        <f>LOOKUP(E9,nameproduct!$B$2:$B$9,nameproduct!$A$2:$A$9)</f>
        <v>1</v>
      </c>
      <c r="E9" s="5" t="s">
        <v>77</v>
      </c>
      <c r="F9" s="5" t="s">
        <v>79</v>
      </c>
      <c r="G9" s="5">
        <f>LOOKUP(H9,categoryproduct!$B$2:$B$4,categoryproduct!$A$2:$A$4)</f>
        <v>2</v>
      </c>
      <c r="H9" s="5" t="s">
        <v>44</v>
      </c>
      <c r="I9" s="5" t="s">
        <v>80</v>
      </c>
      <c r="J9" s="5">
        <f>LOOKUP(K9,manufactyre!$B$2:$B$14,manufactyre!$A$2:$A$14)</f>
        <v>5</v>
      </c>
      <c r="K9" s="5" t="s">
        <v>78</v>
      </c>
      <c r="L9" s="5">
        <v>199</v>
      </c>
      <c r="M9" s="5">
        <v>5</v>
      </c>
      <c r="N9" s="5">
        <v>7</v>
      </c>
      <c r="O9" s="5" t="s">
        <v>41</v>
      </c>
      <c r="P9" s="5">
        <v>5</v>
      </c>
      <c r="Q9" s="5">
        <f>LOOKUP(R9,deliveri!$B$2:$B$3,deliveri!$A$2:$A$3)</f>
        <v>2</v>
      </c>
      <c r="R9" s="5" t="s">
        <v>50</v>
      </c>
    </row>
    <row r="10" spans="1:18" ht="31.5">
      <c r="A10">
        <v>9</v>
      </c>
      <c r="B10">
        <f>LOOKUP(C10,Articul!$B$2:$B$31,Articul!$A$2:$A$31)</f>
        <v>23</v>
      </c>
      <c r="C10" s="19" t="s">
        <v>81</v>
      </c>
      <c r="D10" s="5">
        <f>LOOKUP(E10,nameproduct!$B$2:$B$9,nameproduct!$A$2:$A$9)</f>
        <v>5</v>
      </c>
      <c r="E10" s="5" t="s">
        <v>82</v>
      </c>
      <c r="F10" s="5" t="s">
        <v>84</v>
      </c>
      <c r="G10" s="5">
        <f>LOOKUP(H10,categoryproduct!$B$2:$B$4,categoryproduct!$A$2:$A$4)</f>
        <v>3</v>
      </c>
      <c r="H10" s="5" t="s">
        <v>61</v>
      </c>
      <c r="I10" s="5" t="s">
        <v>85</v>
      </c>
      <c r="J10" s="5">
        <f>LOOKUP(K10,manufactyre!$B$2:$B$14,manufactyre!$A$2:$A$14)</f>
        <v>7</v>
      </c>
      <c r="K10" s="5" t="s">
        <v>83</v>
      </c>
      <c r="L10" s="5">
        <v>234</v>
      </c>
      <c r="M10" s="5">
        <v>3</v>
      </c>
      <c r="N10" s="5">
        <v>17</v>
      </c>
      <c r="O10" s="5" t="s">
        <v>41</v>
      </c>
      <c r="P10" s="5">
        <v>10</v>
      </c>
      <c r="Q10" s="5">
        <f>LOOKUP(R10,deliveri!$B$2:$B$3,deliveri!$A$2:$A$3)</f>
        <v>1</v>
      </c>
      <c r="R10" s="5" t="s">
        <v>43</v>
      </c>
    </row>
    <row r="11" spans="1:18" ht="31.5">
      <c r="A11">
        <v>10</v>
      </c>
      <c r="B11">
        <f>LOOKUP(C11,Articul!$B$2:$B$31,Articul!$A$2:$A$31)</f>
        <v>6</v>
      </c>
      <c r="C11" s="19" t="s">
        <v>86</v>
      </c>
      <c r="D11" s="5">
        <f>LOOKUP(E11,nameproduct!$B$2:$B$9,nameproduct!$A$2:$A$9)</f>
        <v>3</v>
      </c>
      <c r="E11" s="5" t="s">
        <v>40</v>
      </c>
      <c r="F11" s="5" t="s">
        <v>88</v>
      </c>
      <c r="G11" s="5">
        <f>LOOKUP(H11,categoryproduct!$B$2:$B$4,categoryproduct!$A$2:$A$4)</f>
        <v>3</v>
      </c>
      <c r="H11" s="5" t="s">
        <v>61</v>
      </c>
      <c r="I11" s="5" t="s">
        <v>89</v>
      </c>
      <c r="J11" s="5">
        <f>LOOKUP(K11,manufactyre!$B$2:$B$14,manufactyre!$A$2:$A$14)</f>
        <v>10</v>
      </c>
      <c r="K11" s="5" t="s">
        <v>87</v>
      </c>
      <c r="L11" s="5">
        <v>170</v>
      </c>
      <c r="M11" s="5">
        <v>5</v>
      </c>
      <c r="N11" s="5">
        <v>5</v>
      </c>
      <c r="O11" s="5" t="s">
        <v>41</v>
      </c>
      <c r="P11" s="5">
        <v>5</v>
      </c>
      <c r="Q11" s="5">
        <f>LOOKUP(R11,deliveri!$B$2:$B$3,deliveri!$A$2:$A$3)</f>
        <v>2</v>
      </c>
      <c r="R11" s="5" t="s">
        <v>50</v>
      </c>
    </row>
    <row r="12" spans="1:18" ht="31.5">
      <c r="A12">
        <v>11</v>
      </c>
      <c r="B12">
        <f>LOOKUP(C12,Articul!$B$2:$B$31,Articul!$A$2:$A$31)</f>
        <v>3</v>
      </c>
      <c r="C12" s="19" t="s">
        <v>90</v>
      </c>
      <c r="D12" s="5">
        <f>LOOKUP(E12,nameproduct!$B$2:$B$9,nameproduct!$A$2:$A$9)</f>
        <v>1</v>
      </c>
      <c r="E12" s="5" t="s">
        <v>77</v>
      </c>
      <c r="F12" s="5" t="s">
        <v>91</v>
      </c>
      <c r="G12" s="5">
        <f>LOOKUP(H12,categoryproduct!$B$2:$B$4,categoryproduct!$A$2:$A$4)</f>
        <v>3</v>
      </c>
      <c r="H12" s="5" t="s">
        <v>61</v>
      </c>
      <c r="I12" s="5" t="s">
        <v>209</v>
      </c>
      <c r="J12" s="5">
        <f>LOOKUP(K12,manufactyre!$B$2:$B$14,manufactyre!$A$2:$A$14)</f>
        <v>10</v>
      </c>
      <c r="K12" s="5" t="s">
        <v>87</v>
      </c>
      <c r="L12" s="5">
        <v>600</v>
      </c>
      <c r="M12" s="5">
        <v>5</v>
      </c>
      <c r="N12" s="5">
        <v>5</v>
      </c>
      <c r="O12" s="5" t="s">
        <v>41</v>
      </c>
      <c r="P12" s="5">
        <v>10</v>
      </c>
      <c r="Q12" s="5">
        <f>LOOKUP(R12,deliveri!$B$2:$B$3,deliveri!$A$2:$A$3)</f>
        <v>1</v>
      </c>
      <c r="R12" s="5" t="s">
        <v>43</v>
      </c>
    </row>
    <row r="13" spans="1:18" ht="31.5">
      <c r="A13">
        <v>12</v>
      </c>
      <c r="B13">
        <f>LOOKUP(C13,Articul!$B$2:$B$31,Articul!$A$2:$A$31)</f>
        <v>16</v>
      </c>
      <c r="C13" s="19" t="s">
        <v>92</v>
      </c>
      <c r="D13" s="5">
        <f>LOOKUP(E13,nameproduct!$B$2:$B$9,nameproduct!$A$2:$A$9)</f>
        <v>1</v>
      </c>
      <c r="E13" s="5" t="s">
        <v>77</v>
      </c>
      <c r="F13" s="5" t="s">
        <v>93</v>
      </c>
      <c r="G13" s="5">
        <f>LOOKUP(H13,categoryproduct!$B$2:$B$4,categoryproduct!$A$2:$A$4)</f>
        <v>3</v>
      </c>
      <c r="H13" s="5" t="s">
        <v>61</v>
      </c>
      <c r="I13" s="5" t="s">
        <v>209</v>
      </c>
      <c r="J13" s="5">
        <f>LOOKUP(K13,manufactyre!$B$2:$B$14,manufactyre!$A$2:$A$14)</f>
        <v>10</v>
      </c>
      <c r="K13" s="5" t="s">
        <v>87</v>
      </c>
      <c r="L13" s="5">
        <v>300</v>
      </c>
      <c r="M13" s="5">
        <v>2</v>
      </c>
      <c r="N13" s="5">
        <v>15</v>
      </c>
      <c r="O13" s="5" t="s">
        <v>41</v>
      </c>
      <c r="P13" s="5">
        <v>15</v>
      </c>
      <c r="Q13" s="5">
        <f>LOOKUP(R13,deliveri!$B$2:$B$3,deliveri!$A$2:$A$3)</f>
        <v>1</v>
      </c>
      <c r="R13" s="5" t="s">
        <v>43</v>
      </c>
    </row>
    <row r="14" spans="1:18" ht="31.5">
      <c r="A14">
        <v>13</v>
      </c>
      <c r="B14">
        <f>LOOKUP(C14,Articul!$B$2:$B$31,Articul!$A$2:$A$31)</f>
        <v>4</v>
      </c>
      <c r="C14" s="19" t="s">
        <v>94</v>
      </c>
      <c r="D14" s="5">
        <f>LOOKUP(E14,nameproduct!$B$2:$B$9,nameproduct!$A$2:$A$9)</f>
        <v>7</v>
      </c>
      <c r="E14" s="5" t="s">
        <v>55</v>
      </c>
      <c r="F14" s="5" t="s">
        <v>96</v>
      </c>
      <c r="G14" s="5">
        <f>LOOKUP(H14,categoryproduct!$B$2:$B$4,categoryproduct!$A$2:$A$4)</f>
        <v>2</v>
      </c>
      <c r="H14" s="5" t="s">
        <v>44</v>
      </c>
      <c r="I14" s="5" t="s">
        <v>209</v>
      </c>
      <c r="J14" s="5">
        <f>LOOKUP(K14,manufactyre!$B$2:$B$14,manufactyre!$A$2:$A$14)</f>
        <v>1</v>
      </c>
      <c r="K14" s="5" t="s">
        <v>95</v>
      </c>
      <c r="L14" s="5">
        <v>4100</v>
      </c>
      <c r="M14" s="5">
        <v>4</v>
      </c>
      <c r="N14" s="5">
        <v>9</v>
      </c>
      <c r="O14" s="5" t="s">
        <v>41</v>
      </c>
      <c r="P14" s="5">
        <v>30</v>
      </c>
      <c r="Q14" s="5">
        <f>LOOKUP(R14,deliveri!$B$2:$B$3,deliveri!$A$2:$A$3)</f>
        <v>1</v>
      </c>
      <c r="R14" s="5" t="s">
        <v>43</v>
      </c>
    </row>
    <row r="15" spans="1:18" ht="31.5">
      <c r="A15">
        <v>14</v>
      </c>
      <c r="B15">
        <f>LOOKUP(C15,Articul!$B$2:$B$31,Articul!$A$2:$A$31)</f>
        <v>15</v>
      </c>
      <c r="C15" s="19" t="s">
        <v>97</v>
      </c>
      <c r="D15" s="5">
        <f>LOOKUP(E15,nameproduct!$B$2:$B$9,nameproduct!$A$2:$A$9)</f>
        <v>5</v>
      </c>
      <c r="E15" s="5" t="s">
        <v>82</v>
      </c>
      <c r="F15" s="5" t="s">
        <v>98</v>
      </c>
      <c r="G15" s="5">
        <f>LOOKUP(H15,categoryproduct!$B$2:$B$4,categoryproduct!$A$2:$A$4)</f>
        <v>1</v>
      </c>
      <c r="H15" s="5" t="s">
        <v>51</v>
      </c>
      <c r="I15" s="5" t="s">
        <v>209</v>
      </c>
      <c r="J15" s="5">
        <f>LOOKUP(K15,manufactyre!$B$2:$B$14,manufactyre!$A$2:$A$14)</f>
        <v>10</v>
      </c>
      <c r="K15" s="5" t="s">
        <v>87</v>
      </c>
      <c r="L15" s="5">
        <v>385</v>
      </c>
      <c r="M15" s="5">
        <v>2</v>
      </c>
      <c r="N15" s="5">
        <v>17</v>
      </c>
      <c r="O15" s="5" t="s">
        <v>41</v>
      </c>
      <c r="P15" s="5">
        <v>10</v>
      </c>
      <c r="Q15" s="5">
        <f>LOOKUP(R15,deliveri!$B$2:$B$3,deliveri!$A$2:$A$3)</f>
        <v>2</v>
      </c>
      <c r="R15" s="5" t="s">
        <v>50</v>
      </c>
    </row>
    <row r="16" spans="1:18" ht="31.5">
      <c r="A16">
        <v>15</v>
      </c>
      <c r="B16">
        <f>LOOKUP(C16,Articul!$B$2:$B$31,Articul!$A$2:$A$31)</f>
        <v>24</v>
      </c>
      <c r="C16" s="19" t="s">
        <v>99</v>
      </c>
      <c r="D16" s="5">
        <f>LOOKUP(E16,nameproduct!$B$2:$B$9,nameproduct!$A$2:$A$9)</f>
        <v>7</v>
      </c>
      <c r="E16" s="5" t="s">
        <v>55</v>
      </c>
      <c r="F16" s="5" t="s">
        <v>100</v>
      </c>
      <c r="G16" s="5">
        <f>LOOKUP(H16,categoryproduct!$B$2:$B$4,categoryproduct!$A$2:$A$4)</f>
        <v>2</v>
      </c>
      <c r="H16" s="5" t="s">
        <v>44</v>
      </c>
      <c r="I16" s="5" t="s">
        <v>209</v>
      </c>
      <c r="J16" s="5">
        <f>LOOKUP(K16,manufactyre!$B$2:$B$14,manufactyre!$A$2:$A$14)</f>
        <v>1</v>
      </c>
      <c r="K16" s="5" t="s">
        <v>95</v>
      </c>
      <c r="L16" s="5">
        <v>280</v>
      </c>
      <c r="M16" s="5">
        <v>3</v>
      </c>
      <c r="N16" s="5">
        <v>8</v>
      </c>
      <c r="O16" s="5" t="s">
        <v>41</v>
      </c>
      <c r="P16" s="5">
        <v>15</v>
      </c>
      <c r="Q16" s="5">
        <f>LOOKUP(R16,deliveri!$B$2:$B$3,deliveri!$A$2:$A$3)</f>
        <v>2</v>
      </c>
      <c r="R16" s="5" t="s">
        <v>50</v>
      </c>
    </row>
    <row r="17" spans="1:18" ht="31.5">
      <c r="A17">
        <v>16</v>
      </c>
      <c r="B17">
        <f>LOOKUP(C17,Articul!$B$2:$B$31,Articul!$A$2:$A$31)</f>
        <v>26</v>
      </c>
      <c r="C17" s="19" t="s">
        <v>101</v>
      </c>
      <c r="D17" s="5">
        <f>LOOKUP(E17,nameproduct!$B$2:$B$9,nameproduct!$A$2:$A$9)</f>
        <v>7</v>
      </c>
      <c r="E17" s="5" t="s">
        <v>55</v>
      </c>
      <c r="F17" s="5" t="s">
        <v>102</v>
      </c>
      <c r="G17" s="5">
        <f>LOOKUP(H17,categoryproduct!$B$2:$B$4,categoryproduct!$A$2:$A$4)</f>
        <v>3</v>
      </c>
      <c r="H17" s="5" t="s">
        <v>61</v>
      </c>
      <c r="I17" s="5" t="s">
        <v>209</v>
      </c>
      <c r="J17" s="5">
        <f>LOOKUP(K17,manufactyre!$B$2:$B$14,manufactyre!$A$2:$A$14)</f>
        <v>2</v>
      </c>
      <c r="K17" s="5" t="s">
        <v>68</v>
      </c>
      <c r="L17" s="5">
        <v>1700</v>
      </c>
      <c r="M17" s="5">
        <v>4</v>
      </c>
      <c r="N17" s="5">
        <v>9</v>
      </c>
      <c r="O17" s="5" t="s">
        <v>41</v>
      </c>
      <c r="P17" s="5">
        <v>25</v>
      </c>
      <c r="Q17" s="5">
        <f>LOOKUP(R17,deliveri!$B$2:$B$3,deliveri!$A$2:$A$3)</f>
        <v>1</v>
      </c>
      <c r="R17" s="5" t="s">
        <v>43</v>
      </c>
    </row>
    <row r="18" spans="1:18" ht="31.5">
      <c r="A18">
        <v>17</v>
      </c>
      <c r="B18">
        <f>LOOKUP(C18,Articul!$B$2:$B$31,Articul!$A$2:$A$31)</f>
        <v>14</v>
      </c>
      <c r="C18" s="19" t="s">
        <v>103</v>
      </c>
      <c r="D18" s="5">
        <f>LOOKUP(E18,nameproduct!$B$2:$B$9,nameproduct!$A$2:$A$9)</f>
        <v>1</v>
      </c>
      <c r="E18" s="5" t="s">
        <v>77</v>
      </c>
      <c r="F18" s="5" t="s">
        <v>104</v>
      </c>
      <c r="G18" s="5">
        <f>LOOKUP(H18,categoryproduct!$B$2:$B$4,categoryproduct!$A$2:$A$4)</f>
        <v>3</v>
      </c>
      <c r="H18" s="5" t="s">
        <v>61</v>
      </c>
      <c r="I18" s="5" t="s">
        <v>209</v>
      </c>
      <c r="J18" s="5">
        <f>LOOKUP(K18,manufactyre!$B$2:$B$14,manufactyre!$A$2:$A$14)</f>
        <v>10</v>
      </c>
      <c r="K18" s="5" t="s">
        <v>87</v>
      </c>
      <c r="L18" s="5">
        <v>510</v>
      </c>
      <c r="M18" s="5">
        <v>2</v>
      </c>
      <c r="N18" s="5">
        <v>17</v>
      </c>
      <c r="O18" s="5" t="s">
        <v>41</v>
      </c>
      <c r="P18" s="5">
        <v>5</v>
      </c>
      <c r="Q18" s="5">
        <f>LOOKUP(R18,deliveri!$B$2:$B$3,deliveri!$A$2:$A$3)</f>
        <v>2</v>
      </c>
      <c r="R18" s="5" t="s">
        <v>50</v>
      </c>
    </row>
    <row r="19" spans="1:18" ht="31.5">
      <c r="A19">
        <v>18</v>
      </c>
      <c r="B19">
        <f>LOOKUP(C19,Articul!$B$2:$B$31,Articul!$A$2:$A$31)</f>
        <v>22</v>
      </c>
      <c r="C19" s="19" t="s">
        <v>105</v>
      </c>
      <c r="D19" s="5">
        <f>LOOKUP(E19,nameproduct!$B$2:$B$9,nameproduct!$A$2:$A$9)</f>
        <v>1</v>
      </c>
      <c r="E19" s="5" t="s">
        <v>77</v>
      </c>
      <c r="F19" s="5" t="s">
        <v>106</v>
      </c>
      <c r="G19" s="5">
        <f>LOOKUP(H19,categoryproduct!$B$2:$B$4,categoryproduct!$A$2:$A$4)</f>
        <v>3</v>
      </c>
      <c r="H19" s="5" t="s">
        <v>61</v>
      </c>
      <c r="I19" s="5" t="s">
        <v>209</v>
      </c>
      <c r="J19" s="5">
        <f>LOOKUP(K19,manufactyre!$B$2:$B$14,manufactyre!$A$2:$A$14)</f>
        <v>10</v>
      </c>
      <c r="K19" s="5" t="s">
        <v>87</v>
      </c>
      <c r="L19" s="5">
        <v>510</v>
      </c>
      <c r="M19" s="5">
        <v>2</v>
      </c>
      <c r="N19" s="5">
        <v>17</v>
      </c>
      <c r="O19" s="5" t="s">
        <v>41</v>
      </c>
      <c r="P19" s="5">
        <v>5</v>
      </c>
      <c r="Q19" s="5">
        <f>LOOKUP(R19,deliveri!$B$2:$B$3,deliveri!$A$2:$A$3)</f>
        <v>2</v>
      </c>
      <c r="R19" s="5" t="s">
        <v>50</v>
      </c>
    </row>
    <row r="20" spans="1:18" ht="31.5">
      <c r="A20">
        <v>19</v>
      </c>
      <c r="B20">
        <f>LOOKUP(C20,Articul!$B$2:$B$31,Articul!$A$2:$A$31)</f>
        <v>13</v>
      </c>
      <c r="C20" s="19" t="s">
        <v>107</v>
      </c>
      <c r="D20" s="5">
        <f>LOOKUP(E20,nameproduct!$B$2:$B$9,nameproduct!$A$2:$A$9)</f>
        <v>7</v>
      </c>
      <c r="E20" s="5" t="s">
        <v>55</v>
      </c>
      <c r="F20" s="5" t="s">
        <v>108</v>
      </c>
      <c r="G20" s="5">
        <f>LOOKUP(H20,categoryproduct!$B$2:$B$4,categoryproduct!$A$2:$A$4)</f>
        <v>3</v>
      </c>
      <c r="H20" s="5" t="s">
        <v>61</v>
      </c>
      <c r="I20" s="5" t="s">
        <v>209</v>
      </c>
      <c r="J20" s="5">
        <f>LOOKUP(K20,manufactyre!$B$2:$B$14,manufactyre!$A$2:$A$14)</f>
        <v>8</v>
      </c>
      <c r="K20" s="5" t="s">
        <v>56</v>
      </c>
      <c r="L20" s="5">
        <v>2190</v>
      </c>
      <c r="M20" s="5">
        <v>4</v>
      </c>
      <c r="N20" s="5">
        <v>7</v>
      </c>
      <c r="O20" s="5" t="s">
        <v>41</v>
      </c>
      <c r="P20" s="5">
        <v>30</v>
      </c>
      <c r="Q20" s="5">
        <f>LOOKUP(R20,deliveri!$B$2:$B$3,deliveri!$A$2:$A$3)</f>
        <v>1</v>
      </c>
      <c r="R20" s="5" t="s">
        <v>43</v>
      </c>
    </row>
    <row r="21" spans="1:18" ht="31.5">
      <c r="A21">
        <v>20</v>
      </c>
      <c r="B21">
        <f>LOOKUP(C21,Articul!$B$2:$B$31,Articul!$A$2:$A$31)</f>
        <v>17</v>
      </c>
      <c r="C21" s="19" t="s">
        <v>109</v>
      </c>
      <c r="D21" s="5">
        <f>LOOKUP(E21,nameproduct!$B$2:$B$9,nameproduct!$A$2:$A$9)</f>
        <v>3</v>
      </c>
      <c r="E21" s="5" t="s">
        <v>40</v>
      </c>
      <c r="F21" s="5" t="s">
        <v>110</v>
      </c>
      <c r="G21" s="5">
        <f>LOOKUP(H21,categoryproduct!$B$2:$B$4,categoryproduct!$A$2:$A$4)</f>
        <v>3</v>
      </c>
      <c r="H21" s="5" t="s">
        <v>61</v>
      </c>
      <c r="I21" s="5" t="s">
        <v>209</v>
      </c>
      <c r="J21" s="5">
        <f>LOOKUP(K21,manufactyre!$B$2:$B$14,manufactyre!$A$2:$A$14)</f>
        <v>10</v>
      </c>
      <c r="K21" s="5" t="s">
        <v>87</v>
      </c>
      <c r="L21" s="5">
        <v>177</v>
      </c>
      <c r="M21" s="5">
        <v>3</v>
      </c>
      <c r="N21" s="5">
        <v>15</v>
      </c>
      <c r="O21" s="5" t="s">
        <v>41</v>
      </c>
      <c r="P21" s="5">
        <v>15</v>
      </c>
      <c r="Q21" s="5">
        <f>LOOKUP(R21,deliveri!$B$2:$B$3,deliveri!$A$2:$A$3)</f>
        <v>2</v>
      </c>
      <c r="R21" s="5" t="s">
        <v>50</v>
      </c>
    </row>
    <row r="22" spans="1:18" ht="31.5">
      <c r="A22">
        <v>21</v>
      </c>
      <c r="B22">
        <f>LOOKUP(C22,Articul!$B$2:$B$31,Articul!$A$2:$A$31)</f>
        <v>19</v>
      </c>
      <c r="C22" s="19" t="s">
        <v>111</v>
      </c>
      <c r="D22" s="5">
        <f>LOOKUP(E22,nameproduct!$B$2:$B$9,nameproduct!$A$2:$A$9)</f>
        <v>6</v>
      </c>
      <c r="E22" s="5" t="s">
        <v>72</v>
      </c>
      <c r="F22" s="5" t="s">
        <v>112</v>
      </c>
      <c r="G22" s="5">
        <f>LOOKUP(H22,categoryproduct!$B$2:$B$4,categoryproduct!$A$2:$A$4)</f>
        <v>3</v>
      </c>
      <c r="H22" s="5" t="s">
        <v>61</v>
      </c>
      <c r="I22" s="5" t="s">
        <v>209</v>
      </c>
      <c r="J22" s="5">
        <f>LOOKUP(K22,manufactyre!$B$2:$B$14,manufactyre!$A$2:$A$14)</f>
        <v>10</v>
      </c>
      <c r="K22" s="5" t="s">
        <v>87</v>
      </c>
      <c r="L22" s="5">
        <v>100</v>
      </c>
      <c r="M22" s="5">
        <v>4</v>
      </c>
      <c r="N22" s="5">
        <v>21</v>
      </c>
      <c r="O22" s="5" t="s">
        <v>41</v>
      </c>
      <c r="P22" s="5">
        <v>5</v>
      </c>
      <c r="Q22" s="5">
        <f>LOOKUP(R22,deliveri!$B$2:$B$3,deliveri!$A$2:$A$3)</f>
        <v>2</v>
      </c>
      <c r="R22" s="5" t="s">
        <v>50</v>
      </c>
    </row>
    <row r="23" spans="1:18" ht="31.5">
      <c r="A23">
        <v>22</v>
      </c>
      <c r="B23">
        <f>LOOKUP(C23,Articul!$B$2:$B$31,Articul!$A$2:$A$31)</f>
        <v>27</v>
      </c>
      <c r="C23" s="19" t="s">
        <v>113</v>
      </c>
      <c r="D23" s="5">
        <f>LOOKUP(E23,nameproduct!$B$2:$B$9,nameproduct!$A$2:$A$9)</f>
        <v>1</v>
      </c>
      <c r="E23" s="5" t="s">
        <v>77</v>
      </c>
      <c r="F23" s="5" t="s">
        <v>114</v>
      </c>
      <c r="G23" s="5">
        <f>LOOKUP(H23,categoryproduct!$B$2:$B$4,categoryproduct!$A$2:$A$4)</f>
        <v>3</v>
      </c>
      <c r="H23" s="5" t="s">
        <v>61</v>
      </c>
      <c r="I23" s="5" t="s">
        <v>209</v>
      </c>
      <c r="J23" s="5">
        <f>LOOKUP(K23,manufactyre!$B$2:$B$14,manufactyre!$A$2:$A$14)</f>
        <v>10</v>
      </c>
      <c r="K23" s="5" t="s">
        <v>87</v>
      </c>
      <c r="L23" s="5">
        <v>640</v>
      </c>
      <c r="M23" s="5">
        <v>5</v>
      </c>
      <c r="N23" s="5">
        <v>4</v>
      </c>
      <c r="O23" s="5" t="s">
        <v>41</v>
      </c>
      <c r="P23" s="5">
        <v>5</v>
      </c>
      <c r="Q23" s="5">
        <f>LOOKUP(R23,deliveri!$B$2:$B$3,deliveri!$A$2:$A$3)</f>
        <v>1</v>
      </c>
      <c r="R23" s="5" t="s">
        <v>43</v>
      </c>
    </row>
    <row r="24" spans="1:18" ht="31.5">
      <c r="A24">
        <v>23</v>
      </c>
      <c r="B24">
        <f>LOOKUP(C24,Articul!$B$2:$B$31,Articul!$A$2:$A$31)</f>
        <v>20</v>
      </c>
      <c r="C24" s="19" t="s">
        <v>115</v>
      </c>
      <c r="D24" s="5">
        <f>LOOKUP(E24,nameproduct!$B$2:$B$9,nameproduct!$A$2:$A$9)</f>
        <v>4</v>
      </c>
      <c r="E24" s="5" t="s">
        <v>116</v>
      </c>
      <c r="F24" s="5" t="s">
        <v>118</v>
      </c>
      <c r="G24" s="5">
        <f>LOOKUP(H24,categoryproduct!$B$2:$B$4,categoryproduct!$A$2:$A$4)</f>
        <v>3</v>
      </c>
      <c r="H24" s="5" t="s">
        <v>61</v>
      </c>
      <c r="I24" s="5" t="s">
        <v>209</v>
      </c>
      <c r="J24" s="5">
        <f>LOOKUP(K24,manufactyre!$B$2:$B$14,manufactyre!$A$2:$A$14)</f>
        <v>13</v>
      </c>
      <c r="K24" s="5" t="s">
        <v>117</v>
      </c>
      <c r="L24" s="5">
        <v>800</v>
      </c>
      <c r="M24" s="5">
        <v>2</v>
      </c>
      <c r="N24" s="5">
        <v>17</v>
      </c>
      <c r="O24" s="5" t="s">
        <v>41</v>
      </c>
      <c r="P24" s="5">
        <v>25</v>
      </c>
      <c r="Q24" s="5">
        <f>LOOKUP(R24,deliveri!$B$2:$B$3,deliveri!$A$2:$A$3)</f>
        <v>2</v>
      </c>
      <c r="R24" s="5" t="s">
        <v>50</v>
      </c>
    </row>
    <row r="25" spans="1:18" ht="31.5">
      <c r="A25">
        <v>24</v>
      </c>
      <c r="B25">
        <f>LOOKUP(C25,Articul!$B$2:$B$31,Articul!$A$2:$A$31)</f>
        <v>8</v>
      </c>
      <c r="C25" s="19" t="s">
        <v>119</v>
      </c>
      <c r="D25" s="5">
        <f>LOOKUP(E25,nameproduct!$B$2:$B$9,nameproduct!$A$2:$A$9)</f>
        <v>2</v>
      </c>
      <c r="E25" s="5" t="s">
        <v>120</v>
      </c>
      <c r="F25" s="5" t="s">
        <v>121</v>
      </c>
      <c r="G25" s="5">
        <f>LOOKUP(H25,categoryproduct!$B$2:$B$4,categoryproduct!$A$2:$A$4)</f>
        <v>3</v>
      </c>
      <c r="H25" s="5" t="s">
        <v>61</v>
      </c>
      <c r="I25" s="5" t="s">
        <v>209</v>
      </c>
      <c r="J25" s="5">
        <f>LOOKUP(K25,manufactyre!$B$2:$B$14,manufactyre!$A$2:$A$14)</f>
        <v>10</v>
      </c>
      <c r="K25" s="5" t="s">
        <v>87</v>
      </c>
      <c r="L25" s="5">
        <v>3500</v>
      </c>
      <c r="M25" s="5">
        <v>5</v>
      </c>
      <c r="N25" s="5">
        <v>3</v>
      </c>
      <c r="O25" s="5" t="s">
        <v>41</v>
      </c>
      <c r="P25" s="5">
        <v>30</v>
      </c>
      <c r="Q25" s="5">
        <f>LOOKUP(R25,deliveri!$B$2:$B$3,deliveri!$A$2:$A$3)</f>
        <v>2</v>
      </c>
      <c r="R25" s="5" t="s">
        <v>50</v>
      </c>
    </row>
    <row r="26" spans="1:18" ht="31.5">
      <c r="A26">
        <v>25</v>
      </c>
      <c r="B26">
        <f>LOOKUP(C26,Articul!$B$2:$B$31,Articul!$A$2:$A$31)</f>
        <v>1</v>
      </c>
      <c r="C26" s="19" t="s">
        <v>122</v>
      </c>
      <c r="D26" s="5">
        <f>LOOKUP(E26,nameproduct!$B$2:$B$9,nameproduct!$A$2:$A$9)</f>
        <v>5</v>
      </c>
      <c r="E26" s="5" t="s">
        <v>82</v>
      </c>
      <c r="F26" s="5" t="s">
        <v>123</v>
      </c>
      <c r="G26" s="5">
        <f>LOOKUP(H26,categoryproduct!$B$2:$B$4,categoryproduct!$A$2:$A$4)</f>
        <v>1</v>
      </c>
      <c r="H26" s="5" t="s">
        <v>51</v>
      </c>
      <c r="I26" s="5" t="s">
        <v>209</v>
      </c>
      <c r="J26" s="5">
        <f>LOOKUP(K26,manufactyre!$B$2:$B$14,manufactyre!$A$2:$A$14)</f>
        <v>10</v>
      </c>
      <c r="K26" s="5" t="s">
        <v>87</v>
      </c>
      <c r="L26" s="5">
        <v>400</v>
      </c>
      <c r="M26" s="5">
        <v>4</v>
      </c>
      <c r="N26" s="5">
        <v>5</v>
      </c>
      <c r="O26" s="5" t="s">
        <v>41</v>
      </c>
      <c r="P26" s="5">
        <v>15</v>
      </c>
      <c r="Q26" s="5">
        <f>LOOKUP(R26,deliveri!$B$2:$B$3,deliveri!$A$2:$A$3)</f>
        <v>2</v>
      </c>
      <c r="R26" s="5" t="s">
        <v>50</v>
      </c>
    </row>
    <row r="27" spans="1:18" ht="31.5">
      <c r="A27">
        <v>26</v>
      </c>
      <c r="B27">
        <f>LOOKUP(C27,Articul!$B$2:$B$31,Articul!$A$2:$A$31)</f>
        <v>18</v>
      </c>
      <c r="C27" s="19" t="s">
        <v>124</v>
      </c>
      <c r="D27" s="5">
        <f>LOOKUP(E27,nameproduct!$B$2:$B$9,nameproduct!$A$2:$A$9)</f>
        <v>5</v>
      </c>
      <c r="E27" s="5" t="s">
        <v>82</v>
      </c>
      <c r="F27" s="5" t="s">
        <v>125</v>
      </c>
      <c r="G27" s="5">
        <f>LOOKUP(H27,categoryproduct!$B$2:$B$4,categoryproduct!$A$2:$A$4)</f>
        <v>1</v>
      </c>
      <c r="H27" s="5" t="s">
        <v>51</v>
      </c>
      <c r="I27" s="5" t="s">
        <v>209</v>
      </c>
      <c r="J27" s="5">
        <f>LOOKUP(K27,manufactyre!$B$2:$B$14,manufactyre!$A$2:$A$14)</f>
        <v>10</v>
      </c>
      <c r="K27" s="5" t="s">
        <v>87</v>
      </c>
      <c r="L27" s="5">
        <v>292</v>
      </c>
      <c r="M27" s="5">
        <v>3</v>
      </c>
      <c r="N27" s="5">
        <v>13</v>
      </c>
      <c r="O27" s="5" t="s">
        <v>41</v>
      </c>
      <c r="P27" s="5">
        <v>25</v>
      </c>
      <c r="Q27" s="5">
        <f>LOOKUP(R27,deliveri!$B$2:$B$3,deliveri!$A$2:$A$3)</f>
        <v>1</v>
      </c>
      <c r="R27" s="5" t="s">
        <v>43</v>
      </c>
    </row>
    <row r="28" spans="1:18" ht="31.5">
      <c r="A28">
        <v>27</v>
      </c>
      <c r="B28">
        <f>LOOKUP(C28,Articul!$B$2:$B$31,Articul!$A$2:$A$31)</f>
        <v>2</v>
      </c>
      <c r="C28" s="19" t="s">
        <v>126</v>
      </c>
      <c r="D28" s="5">
        <f>LOOKUP(E28,nameproduct!$B$2:$B$9,nameproduct!$A$2:$A$9)</f>
        <v>6</v>
      </c>
      <c r="E28" s="5" t="s">
        <v>72</v>
      </c>
      <c r="F28" s="5" t="s">
        <v>128</v>
      </c>
      <c r="G28" s="5">
        <f>LOOKUP(H28,categoryproduct!$B$2:$B$4,categoryproduct!$A$2:$A$4)</f>
        <v>3</v>
      </c>
      <c r="H28" s="5" t="s">
        <v>61</v>
      </c>
      <c r="I28" s="5" t="s">
        <v>209</v>
      </c>
      <c r="J28" s="5">
        <f>LOOKUP(K28,manufactyre!$B$2:$B$14,manufactyre!$A$2:$A$14)</f>
        <v>11</v>
      </c>
      <c r="K28" s="5" t="s">
        <v>127</v>
      </c>
      <c r="L28" s="5">
        <v>600</v>
      </c>
      <c r="M28" s="5">
        <v>2</v>
      </c>
      <c r="N28" s="5">
        <v>16</v>
      </c>
      <c r="O28" s="5" t="s">
        <v>41</v>
      </c>
      <c r="P28" s="5">
        <v>15</v>
      </c>
      <c r="Q28" s="5">
        <f>LOOKUP(R28,deliveri!$B$2:$B$3,deliveri!$A$2:$A$3)</f>
        <v>1</v>
      </c>
      <c r="R28" s="5" t="s">
        <v>43</v>
      </c>
    </row>
    <row r="29" spans="1:18" ht="31.5">
      <c r="A29">
        <v>28</v>
      </c>
      <c r="B29">
        <f>LOOKUP(C29,Articul!$B$2:$B$31,Articul!$A$2:$A$31)</f>
        <v>7</v>
      </c>
      <c r="C29" s="19" t="s">
        <v>129</v>
      </c>
      <c r="D29" s="5">
        <f>LOOKUP(E29,nameproduct!$B$2:$B$9,nameproduct!$A$2:$A$9)</f>
        <v>3</v>
      </c>
      <c r="E29" s="5" t="s">
        <v>40</v>
      </c>
      <c r="F29" s="5" t="s">
        <v>130</v>
      </c>
      <c r="G29" s="5">
        <f>LOOKUP(H29,categoryproduct!$B$2:$B$4,categoryproduct!$A$2:$A$4)</f>
        <v>3</v>
      </c>
      <c r="H29" s="5" t="s">
        <v>61</v>
      </c>
      <c r="I29" s="5" t="s">
        <v>209</v>
      </c>
      <c r="J29" s="5">
        <f>LOOKUP(K29,manufactyre!$B$2:$B$14,manufactyre!$A$2:$A$14)</f>
        <v>9</v>
      </c>
      <c r="K29" s="5" t="s">
        <v>60</v>
      </c>
      <c r="L29" s="5">
        <v>140</v>
      </c>
      <c r="M29" s="5">
        <v>3</v>
      </c>
      <c r="N29" s="5">
        <v>19</v>
      </c>
      <c r="O29" s="5" t="s">
        <v>41</v>
      </c>
      <c r="P29" s="5">
        <v>20</v>
      </c>
      <c r="Q29" s="5">
        <f>LOOKUP(R29,deliveri!$B$2:$B$3,deliveri!$A$2:$A$3)</f>
        <v>2</v>
      </c>
      <c r="R29" s="5" t="s">
        <v>50</v>
      </c>
    </row>
    <row r="30" spans="1:18" ht="31.5">
      <c r="A30">
        <v>29</v>
      </c>
      <c r="B30">
        <f>LOOKUP(C30,Articul!$B$2:$B$31,Articul!$A$2:$A$31)</f>
        <v>21</v>
      </c>
      <c r="C30" s="19" t="s">
        <v>131</v>
      </c>
      <c r="D30" s="5">
        <f>LOOKUP(E30,nameproduct!$B$2:$B$9,nameproduct!$A$2:$A$9)</f>
        <v>3</v>
      </c>
      <c r="E30" s="5" t="s">
        <v>40</v>
      </c>
      <c r="F30" s="5" t="s">
        <v>132</v>
      </c>
      <c r="G30" s="5">
        <f>LOOKUP(H30,categoryproduct!$B$2:$B$4,categoryproduct!$A$2:$A$4)</f>
        <v>3</v>
      </c>
      <c r="H30" s="5" t="s">
        <v>61</v>
      </c>
      <c r="I30" s="5" t="s">
        <v>209</v>
      </c>
      <c r="J30" s="5">
        <f>LOOKUP(K30,manufactyre!$B$2:$B$14,manufactyre!$A$2:$A$14)</f>
        <v>9</v>
      </c>
      <c r="K30" s="5" t="s">
        <v>60</v>
      </c>
      <c r="L30" s="5">
        <v>50</v>
      </c>
      <c r="M30" s="5">
        <v>4</v>
      </c>
      <c r="N30" s="5">
        <v>6</v>
      </c>
      <c r="O30" s="5" t="s">
        <v>41</v>
      </c>
      <c r="P30" s="5">
        <v>5</v>
      </c>
      <c r="Q30" s="5">
        <f>LOOKUP(R30,deliveri!$B$2:$B$3,deliveri!$A$2:$A$3)</f>
        <v>2</v>
      </c>
      <c r="R30" s="5" t="s">
        <v>50</v>
      </c>
    </row>
    <row r="31" spans="1:18" ht="31.5">
      <c r="A31">
        <v>30</v>
      </c>
      <c r="B31">
        <f>LOOKUP(C31,Articul!$B$2:$B$31,Articul!$A$2:$A$31)</f>
        <v>28</v>
      </c>
      <c r="C31" s="19" t="s">
        <v>133</v>
      </c>
      <c r="D31" s="5">
        <f>LOOKUP(E31,nameproduct!$B$2:$B$9,nameproduct!$A$2:$A$9)</f>
        <v>7</v>
      </c>
      <c r="E31" s="5" t="s">
        <v>55</v>
      </c>
      <c r="F31" s="5" t="s">
        <v>135</v>
      </c>
      <c r="G31" s="5">
        <f>LOOKUP(H31,categoryproduct!$B$2:$B$4,categoryproduct!$A$2:$A$4)</f>
        <v>3</v>
      </c>
      <c r="H31" s="5" t="s">
        <v>61</v>
      </c>
      <c r="I31" s="5" t="s">
        <v>209</v>
      </c>
      <c r="J31" s="5">
        <f>LOOKUP(K31,manufactyre!$B$2:$B$14,manufactyre!$A$2:$A$14)</f>
        <v>3</v>
      </c>
      <c r="K31" s="5" t="s">
        <v>134</v>
      </c>
      <c r="L31" s="5">
        <v>600</v>
      </c>
      <c r="M31" s="5">
        <v>5</v>
      </c>
      <c r="N31" s="5">
        <v>15</v>
      </c>
      <c r="O31" s="5" t="s">
        <v>41</v>
      </c>
      <c r="P31" s="5">
        <v>15</v>
      </c>
      <c r="Q31" s="5">
        <f>LOOKUP(R31,deliveri!$B$2:$B$3,deliveri!$A$2:$A$3)</f>
        <v>1</v>
      </c>
      <c r="R31" s="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sheetData>
    <row r="1" spans="1:2">
      <c r="A1" t="s">
        <v>176</v>
      </c>
      <c r="B1" t="s">
        <v>240</v>
      </c>
    </row>
    <row r="2" spans="1:2" ht="15.75">
      <c r="A2">
        <v>1</v>
      </c>
      <c r="B2" s="19" t="s">
        <v>122</v>
      </c>
    </row>
    <row r="3" spans="1:2" ht="15.75">
      <c r="A3">
        <v>2</v>
      </c>
      <c r="B3" s="19" t="s">
        <v>126</v>
      </c>
    </row>
    <row r="4" spans="1:2" ht="15.75">
      <c r="A4">
        <v>3</v>
      </c>
      <c r="B4" s="19" t="s">
        <v>90</v>
      </c>
    </row>
    <row r="5" spans="1:2" ht="15.75">
      <c r="A5">
        <v>4</v>
      </c>
      <c r="B5" s="19" t="s">
        <v>94</v>
      </c>
    </row>
    <row r="6" spans="1:2" ht="15.75">
      <c r="A6">
        <v>5</v>
      </c>
      <c r="B6" s="19" t="s">
        <v>76</v>
      </c>
    </row>
    <row r="7" spans="1:2" ht="15.75">
      <c r="A7">
        <v>6</v>
      </c>
      <c r="B7" s="19" t="s">
        <v>86</v>
      </c>
    </row>
    <row r="8" spans="1:2" ht="15.75">
      <c r="A8">
        <v>7</v>
      </c>
      <c r="B8" s="19" t="s">
        <v>129</v>
      </c>
    </row>
    <row r="9" spans="1:2" ht="15.75">
      <c r="A9">
        <v>8</v>
      </c>
      <c r="B9" s="19" t="s">
        <v>119</v>
      </c>
    </row>
    <row r="10" spans="1:2" ht="15.75">
      <c r="A10">
        <v>9</v>
      </c>
      <c r="B10" s="19" t="s">
        <v>64</v>
      </c>
    </row>
    <row r="11" spans="1:2" ht="15.75">
      <c r="A11">
        <v>10</v>
      </c>
      <c r="B11" s="19" t="s">
        <v>54</v>
      </c>
    </row>
    <row r="12" spans="1:2" ht="15.75">
      <c r="A12">
        <v>11</v>
      </c>
      <c r="B12" s="19" t="s">
        <v>71</v>
      </c>
    </row>
    <row r="13" spans="1:2" ht="15.75">
      <c r="A13">
        <v>12</v>
      </c>
      <c r="B13" s="19" t="s">
        <v>47</v>
      </c>
    </row>
    <row r="14" spans="1:2" ht="15.75">
      <c r="A14">
        <v>13</v>
      </c>
      <c r="B14" s="19" t="s">
        <v>107</v>
      </c>
    </row>
    <row r="15" spans="1:2" ht="15.75">
      <c r="A15">
        <v>14</v>
      </c>
      <c r="B15" s="19" t="s">
        <v>103</v>
      </c>
    </row>
    <row r="16" spans="1:2" ht="15.75">
      <c r="A16">
        <v>15</v>
      </c>
      <c r="B16" s="19" t="s">
        <v>97</v>
      </c>
    </row>
    <row r="17" spans="1:2" ht="15.75">
      <c r="A17">
        <v>16</v>
      </c>
      <c r="B17" s="19" t="s">
        <v>92</v>
      </c>
    </row>
    <row r="18" spans="1:2" ht="15.75">
      <c r="A18">
        <v>17</v>
      </c>
      <c r="B18" s="19" t="s">
        <v>109</v>
      </c>
    </row>
    <row r="19" spans="1:2" ht="31.5">
      <c r="A19">
        <v>18</v>
      </c>
      <c r="B19" s="19" t="s">
        <v>124</v>
      </c>
    </row>
    <row r="20" spans="1:2" ht="15.75">
      <c r="A20">
        <v>19</v>
      </c>
      <c r="B20" s="19" t="s">
        <v>111</v>
      </c>
    </row>
    <row r="21" spans="1:2" ht="15.75">
      <c r="A21">
        <v>20</v>
      </c>
      <c r="B21" s="19" t="s">
        <v>115</v>
      </c>
    </row>
    <row r="22" spans="1:2" ht="15.75">
      <c r="A22">
        <v>21</v>
      </c>
      <c r="B22" s="19" t="s">
        <v>131</v>
      </c>
    </row>
    <row r="23" spans="1:2" ht="15.75">
      <c r="A23">
        <v>22</v>
      </c>
      <c r="B23" s="19" t="s">
        <v>105</v>
      </c>
    </row>
    <row r="24" spans="1:2" ht="15.75">
      <c r="A24">
        <v>23</v>
      </c>
      <c r="B24" s="19" t="s">
        <v>81</v>
      </c>
    </row>
    <row r="25" spans="1:2" ht="15.75">
      <c r="A25">
        <v>24</v>
      </c>
      <c r="B25" s="19" t="s">
        <v>99</v>
      </c>
    </row>
    <row r="26" spans="1:2" ht="15.75">
      <c r="A26">
        <v>25</v>
      </c>
      <c r="B26" s="19" t="s">
        <v>67</v>
      </c>
    </row>
    <row r="27" spans="1:2" ht="15.75">
      <c r="A27">
        <v>26</v>
      </c>
      <c r="B27" s="19" t="s">
        <v>101</v>
      </c>
    </row>
    <row r="28" spans="1:2" ht="15.75">
      <c r="A28">
        <v>27</v>
      </c>
      <c r="B28" s="19" t="s">
        <v>113</v>
      </c>
    </row>
    <row r="29" spans="1:2" ht="31.5">
      <c r="A29">
        <v>28</v>
      </c>
      <c r="B29" s="19" t="s">
        <v>133</v>
      </c>
    </row>
    <row r="30" spans="1:2" ht="15.75">
      <c r="A30">
        <v>29</v>
      </c>
      <c r="B30" s="19" t="s">
        <v>59</v>
      </c>
    </row>
    <row r="31" spans="1:2" ht="15.75">
      <c r="A31">
        <v>30</v>
      </c>
      <c r="B31" s="19" t="s">
        <v>39</v>
      </c>
    </row>
  </sheetData>
  <sortState ref="B2:B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 ht="31.5">
      <c r="A1" t="s">
        <v>176</v>
      </c>
      <c r="B1" s="4" t="s">
        <v>33</v>
      </c>
    </row>
    <row r="2" spans="1:2" ht="15.75">
      <c r="A2">
        <v>1</v>
      </c>
      <c r="B2" s="5" t="s">
        <v>43</v>
      </c>
    </row>
    <row r="3" spans="1:2" ht="15.75">
      <c r="A3">
        <v>2</v>
      </c>
      <c r="B3" s="5" t="s">
        <v>50</v>
      </c>
    </row>
  </sheetData>
  <sortState ref="B2:B3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28.140625" customWidth="1"/>
  </cols>
  <sheetData>
    <row r="1" spans="1:2" ht="15.75">
      <c r="A1" t="s">
        <v>176</v>
      </c>
      <c r="B1" s="4" t="s">
        <v>34</v>
      </c>
    </row>
    <row r="2" spans="1:2" ht="15.75">
      <c r="A2">
        <v>1</v>
      </c>
      <c r="B2" s="5" t="s">
        <v>51</v>
      </c>
    </row>
    <row r="3" spans="1:2" ht="15.75">
      <c r="A3">
        <v>2</v>
      </c>
      <c r="B3" s="5" t="s">
        <v>44</v>
      </c>
    </row>
    <row r="4" spans="1:2" ht="15.75">
      <c r="A4">
        <v>3</v>
      </c>
      <c r="B4" s="5" t="s">
        <v>61</v>
      </c>
    </row>
  </sheetData>
  <sortState ref="B2:B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21.7109375" customWidth="1"/>
  </cols>
  <sheetData>
    <row r="1" spans="1:2" ht="15.75">
      <c r="A1" t="s">
        <v>176</v>
      </c>
      <c r="B1" s="4" t="s">
        <v>28</v>
      </c>
    </row>
    <row r="2" spans="1:2" ht="15.75">
      <c r="A2">
        <v>1</v>
      </c>
      <c r="B2" s="5" t="s">
        <v>77</v>
      </c>
    </row>
    <row r="3" spans="1:2" ht="15.75">
      <c r="A3">
        <v>2</v>
      </c>
      <c r="B3" s="5" t="s">
        <v>120</v>
      </c>
    </row>
    <row r="4" spans="1:2" ht="15.75">
      <c r="A4">
        <v>3</v>
      </c>
      <c r="B4" s="5" t="s">
        <v>40</v>
      </c>
    </row>
    <row r="5" spans="1:2" ht="15.75">
      <c r="A5">
        <v>4</v>
      </c>
      <c r="B5" s="5" t="s">
        <v>116</v>
      </c>
    </row>
    <row r="6" spans="1:2" ht="15.75">
      <c r="A6">
        <v>5</v>
      </c>
      <c r="B6" s="5" t="s">
        <v>82</v>
      </c>
    </row>
    <row r="7" spans="1:2" ht="15.75">
      <c r="A7">
        <v>6</v>
      </c>
      <c r="B7" s="5" t="s">
        <v>72</v>
      </c>
    </row>
    <row r="8" spans="1:2" ht="15.75">
      <c r="A8">
        <v>7</v>
      </c>
      <c r="B8" s="5" t="s">
        <v>55</v>
      </c>
    </row>
    <row r="9" spans="1:2" ht="15.75">
      <c r="A9">
        <v>8</v>
      </c>
      <c r="B9" s="5" t="s">
        <v>48</v>
      </c>
    </row>
  </sheetData>
  <sortState ref="B2:B9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5"/>
  <cols>
    <col min="2" max="2" width="21" customWidth="1"/>
  </cols>
  <sheetData>
    <row r="1" spans="1:2" ht="15.75">
      <c r="A1" t="s">
        <v>176</v>
      </c>
      <c r="B1" s="4" t="s">
        <v>32</v>
      </c>
    </row>
    <row r="2" spans="1:2" ht="15.75">
      <c r="A2">
        <v>1</v>
      </c>
      <c r="B2" s="5" t="s">
        <v>95</v>
      </c>
    </row>
    <row r="3" spans="1:2" ht="15.75">
      <c r="A3">
        <v>2</v>
      </c>
      <c r="B3" s="5" t="s">
        <v>68</v>
      </c>
    </row>
    <row r="4" spans="1:2" ht="15.75">
      <c r="A4">
        <v>3</v>
      </c>
      <c r="B4" s="5" t="s">
        <v>134</v>
      </c>
    </row>
    <row r="5" spans="1:2" ht="15.75">
      <c r="A5">
        <v>4</v>
      </c>
      <c r="B5" s="5" t="s">
        <v>42</v>
      </c>
    </row>
    <row r="6" spans="1:2" ht="15.75">
      <c r="A6">
        <v>5</v>
      </c>
      <c r="B6" s="5" t="s">
        <v>78</v>
      </c>
    </row>
    <row r="7" spans="1:2" ht="15.75">
      <c r="A7">
        <v>6</v>
      </c>
      <c r="B7" s="5" t="s">
        <v>73</v>
      </c>
    </row>
    <row r="8" spans="1:2" ht="15.75">
      <c r="A8">
        <v>7</v>
      </c>
      <c r="B8" s="5" t="s">
        <v>83</v>
      </c>
    </row>
    <row r="9" spans="1:2" ht="15.75">
      <c r="A9">
        <v>8</v>
      </c>
      <c r="B9" s="5" t="s">
        <v>56</v>
      </c>
    </row>
    <row r="10" spans="1:2" ht="15.75">
      <c r="A10">
        <v>9</v>
      </c>
      <c r="B10" s="5" t="s">
        <v>60</v>
      </c>
    </row>
    <row r="11" spans="1:2" ht="15.75">
      <c r="A11">
        <v>10</v>
      </c>
      <c r="B11" s="5" t="s">
        <v>87</v>
      </c>
    </row>
    <row r="12" spans="1:2" ht="15.75">
      <c r="A12">
        <v>11</v>
      </c>
      <c r="B12" s="5" t="s">
        <v>127</v>
      </c>
    </row>
    <row r="13" spans="1:2" ht="15.75">
      <c r="A13">
        <v>12</v>
      </c>
      <c r="B13" s="5" t="s">
        <v>49</v>
      </c>
    </row>
    <row r="14" spans="1:2" ht="15.75">
      <c r="A14">
        <v>13</v>
      </c>
      <c r="B14" s="5" t="s">
        <v>117</v>
      </c>
    </row>
  </sheetData>
  <sortState ref="B2:B1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zoomScaleNormal="100" workbookViewId="0">
      <selection activeCell="A2" sqref="A2:H37"/>
    </sheetView>
  </sheetViews>
  <sheetFormatPr defaultRowHeight="15"/>
  <cols>
    <col min="3" max="3" width="7.85546875" hidden="1" customWidth="1"/>
    <col min="4" max="4" width="7.85546875" customWidth="1"/>
    <col min="5" max="5" width="26.85546875" hidden="1" customWidth="1"/>
    <col min="6" max="6" width="8.28515625" bestFit="1" customWidth="1"/>
    <col min="7" max="7" width="22.28515625" hidden="1" customWidth="1"/>
  </cols>
  <sheetData>
    <row r="1" spans="1:8">
      <c r="A1" t="s">
        <v>176</v>
      </c>
      <c r="B1" t="s">
        <v>219</v>
      </c>
      <c r="C1" t="s">
        <v>213</v>
      </c>
      <c r="D1" t="s">
        <v>217</v>
      </c>
      <c r="E1" t="s">
        <v>211</v>
      </c>
      <c r="F1" t="s">
        <v>218</v>
      </c>
      <c r="G1" t="s">
        <v>214</v>
      </c>
      <c r="H1" t="s">
        <v>215</v>
      </c>
    </row>
    <row r="2" spans="1:8" ht="15.75">
      <c r="A2" s="9">
        <v>1</v>
      </c>
      <c r="B2" s="9">
        <f>LOOKUP(C2,index!$B$2:$B$37,index!$A$2:$A$37)</f>
        <v>5</v>
      </c>
      <c r="C2" s="10">
        <v>344288</v>
      </c>
      <c r="D2" s="10">
        <f>LOOKUP(E2,city!$B$2,city!$A$2)</f>
        <v>1</v>
      </c>
      <c r="E2" s="9" t="s">
        <v>179</v>
      </c>
      <c r="F2" s="9">
        <f>LOOKUP(G2,street!$B$2:$B$31,street!$A$2:$A$31)</f>
        <v>28</v>
      </c>
      <c r="G2" s="9" t="s">
        <v>180</v>
      </c>
      <c r="H2" s="9">
        <v>1</v>
      </c>
    </row>
    <row r="3" spans="1:8" ht="15.75">
      <c r="A3" s="9">
        <v>2</v>
      </c>
      <c r="B3" s="9">
        <f>LOOKUP(C3,index!$B$2:$B$37,index!$A$2:$A$37)</f>
        <v>24</v>
      </c>
      <c r="C3" s="10">
        <v>614164</v>
      </c>
      <c r="D3" s="10">
        <f>LOOKUP(E3,city!$B$2,city!$A$2)</f>
        <v>1</v>
      </c>
      <c r="E3" s="9" t="s">
        <v>179</v>
      </c>
      <c r="F3" s="9">
        <f>LOOKUP(G3,street!$B$2:$B$31,street!$A$2:$A$31)</f>
        <v>25</v>
      </c>
      <c r="G3" s="9" t="s">
        <v>212</v>
      </c>
      <c r="H3" s="9">
        <v>30</v>
      </c>
    </row>
    <row r="4" spans="1:8" ht="15.75">
      <c r="A4" s="9">
        <v>3</v>
      </c>
      <c r="B4" s="9">
        <f>LOOKUP(C4,index!$B$2:$B$37,index!$A$2:$A$37)</f>
        <v>7</v>
      </c>
      <c r="C4" s="10">
        <v>394242</v>
      </c>
      <c r="D4" s="10">
        <f>LOOKUP(E4,city!$B$2,city!$A$2)</f>
        <v>1</v>
      </c>
      <c r="E4" s="9" t="s">
        <v>179</v>
      </c>
      <c r="F4" s="9">
        <f>LOOKUP(G4,street!$B$2:$B$31,street!$A$2:$A$31)</f>
        <v>7</v>
      </c>
      <c r="G4" s="9" t="s">
        <v>181</v>
      </c>
      <c r="H4" s="9">
        <v>43</v>
      </c>
    </row>
    <row r="5" spans="1:8" ht="15.75">
      <c r="A5" s="9">
        <v>4</v>
      </c>
      <c r="B5" s="9">
        <f>LOOKUP(C5,index!$B$2:$B$37,index!$A$2:$A$37)</f>
        <v>36</v>
      </c>
      <c r="C5" s="10">
        <v>660540</v>
      </c>
      <c r="D5" s="10">
        <f>LOOKUP(E5,city!$B$2,city!$A$2)</f>
        <v>1</v>
      </c>
      <c r="E5" s="9" t="s">
        <v>179</v>
      </c>
      <c r="F5" s="9">
        <f>LOOKUP(G5,street!$B$2:$B$31,street!$A$2:$A$31)</f>
        <v>23</v>
      </c>
      <c r="G5" s="9" t="s">
        <v>182</v>
      </c>
      <c r="H5" s="9">
        <v>25</v>
      </c>
    </row>
    <row r="6" spans="1:8" ht="15.75">
      <c r="A6" s="9">
        <v>5</v>
      </c>
      <c r="B6" s="9">
        <f>LOOKUP(C6,index!$B$2:$B$37,index!$A$2:$A$37)</f>
        <v>3</v>
      </c>
      <c r="C6" s="10">
        <v>125837</v>
      </c>
      <c r="D6" s="10">
        <f>LOOKUP(E6,city!$B$2,city!$A$2)</f>
        <v>1</v>
      </c>
      <c r="E6" s="9" t="s">
        <v>179</v>
      </c>
      <c r="F6" s="9">
        <f>LOOKUP(G6,street!$B$2:$B$31,street!$A$2:$A$31)</f>
        <v>30</v>
      </c>
      <c r="G6" s="9" t="s">
        <v>183</v>
      </c>
      <c r="H6" s="9">
        <v>40</v>
      </c>
    </row>
    <row r="7" spans="1:8" ht="15.75">
      <c r="A7" s="9">
        <v>6</v>
      </c>
      <c r="B7" s="9">
        <f>LOOKUP(C7,index!$B$2:$B$37,index!$A$2:$A$37)</f>
        <v>2</v>
      </c>
      <c r="C7" s="10">
        <v>125703</v>
      </c>
      <c r="D7" s="10">
        <f>LOOKUP(E7,city!$B$2,city!$A$2)</f>
        <v>1</v>
      </c>
      <c r="E7" s="9" t="s">
        <v>179</v>
      </c>
      <c r="F7" s="9">
        <f>LOOKUP(G7,street!$B$2:$B$31,street!$A$2:$A$31)</f>
        <v>16</v>
      </c>
      <c r="G7" s="9" t="s">
        <v>184</v>
      </c>
      <c r="H7" s="9">
        <v>49</v>
      </c>
    </row>
    <row r="8" spans="1:8" ht="15.75">
      <c r="A8" s="9">
        <v>7</v>
      </c>
      <c r="B8" s="9">
        <f>LOOKUP(C8,index!$B$2:$B$37,index!$A$2:$A$37)</f>
        <v>29</v>
      </c>
      <c r="C8" s="10">
        <v>625283</v>
      </c>
      <c r="D8" s="10">
        <f>LOOKUP(E8,city!$B$2,city!$A$2)</f>
        <v>1</v>
      </c>
      <c r="E8" s="9" t="s">
        <v>179</v>
      </c>
      <c r="F8" s="9">
        <f>LOOKUP(G8,street!$B$2:$B$31,street!$A$2:$A$31)</f>
        <v>17</v>
      </c>
      <c r="G8" s="9" t="s">
        <v>185</v>
      </c>
      <c r="H8" s="9">
        <v>46</v>
      </c>
    </row>
    <row r="9" spans="1:8" ht="15.75">
      <c r="A9" s="9">
        <v>8</v>
      </c>
      <c r="B9" s="9">
        <f>LOOKUP(C9,index!$B$2:$B$37,index!$A$2:$A$37)</f>
        <v>26</v>
      </c>
      <c r="C9" s="10">
        <v>614611</v>
      </c>
      <c r="D9" s="10">
        <f>LOOKUP(E9,city!$B$2,city!$A$2)</f>
        <v>1</v>
      </c>
      <c r="E9" s="9" t="s">
        <v>179</v>
      </c>
      <c r="F9" s="9">
        <f>LOOKUP(G9,street!$B$2:$B$31,street!$A$2:$A$31)</f>
        <v>11</v>
      </c>
      <c r="G9" s="9" t="s">
        <v>186</v>
      </c>
      <c r="H9" s="9">
        <v>50</v>
      </c>
    </row>
    <row r="10" spans="1:8" ht="15.75">
      <c r="A10" s="9">
        <v>9</v>
      </c>
      <c r="B10" s="9">
        <f>LOOKUP(C10,index!$B$2:$B$37,index!$A$2:$A$37)</f>
        <v>19</v>
      </c>
      <c r="C10" s="10">
        <v>454311</v>
      </c>
      <c r="D10" s="10">
        <f>LOOKUP(E10,city!$B$2,city!$A$2)</f>
        <v>1</v>
      </c>
      <c r="E10" s="9" t="s">
        <v>179</v>
      </c>
      <c r="F10" s="9">
        <f>LOOKUP(G10,street!$B$2:$B$31,street!$A$2:$A$31)</f>
        <v>14</v>
      </c>
      <c r="G10" s="9" t="s">
        <v>187</v>
      </c>
      <c r="H10" s="9">
        <v>19</v>
      </c>
    </row>
    <row r="11" spans="1:8" ht="15.75">
      <c r="A11" s="9">
        <v>10</v>
      </c>
      <c r="B11" s="9">
        <f>LOOKUP(C11,index!$B$2:$B$37,index!$A$2:$A$37)</f>
        <v>35</v>
      </c>
      <c r="C11" s="10">
        <v>660007</v>
      </c>
      <c r="D11" s="10">
        <f>LOOKUP(E11,city!$B$2,city!$A$2)</f>
        <v>1</v>
      </c>
      <c r="E11" s="9" t="s">
        <v>179</v>
      </c>
      <c r="F11" s="9">
        <f>LOOKUP(G11,street!$B$2:$B$31,street!$A$2:$A$31)</f>
        <v>15</v>
      </c>
      <c r="G11" s="9" t="s">
        <v>188</v>
      </c>
      <c r="H11" s="9">
        <v>19</v>
      </c>
    </row>
    <row r="12" spans="1:8" ht="15.75">
      <c r="A12" s="9">
        <v>11</v>
      </c>
      <c r="B12" s="9">
        <f>LOOKUP(C12,index!$B$2:$B$37,index!$A$2:$A$37)</f>
        <v>21</v>
      </c>
      <c r="C12" s="10">
        <v>603036</v>
      </c>
      <c r="D12" s="10">
        <f>LOOKUP(E12,city!$B$2,city!$A$2)</f>
        <v>1</v>
      </c>
      <c r="E12" s="9" t="s">
        <v>179</v>
      </c>
      <c r="F12" s="9">
        <f>LOOKUP(G12,street!$B$2:$B$31,street!$A$2:$A$31)</f>
        <v>20</v>
      </c>
      <c r="G12" s="9" t="s">
        <v>189</v>
      </c>
      <c r="H12" s="9">
        <v>4</v>
      </c>
    </row>
    <row r="13" spans="1:8" ht="15.75">
      <c r="A13" s="9">
        <v>12</v>
      </c>
      <c r="B13" s="9">
        <f>LOOKUP(C13,index!$B$2:$B$37,index!$A$2:$A$37)</f>
        <v>18</v>
      </c>
      <c r="C13" s="10">
        <v>450983</v>
      </c>
      <c r="D13" s="10">
        <f>LOOKUP(E13,city!$B$2,city!$A$2)</f>
        <v>1</v>
      </c>
      <c r="E13" s="9" t="s">
        <v>179</v>
      </c>
      <c r="F13" s="9">
        <f>LOOKUP(G13,street!$B$2:$B$31,street!$A$2:$A$31)</f>
        <v>8</v>
      </c>
      <c r="G13" s="9" t="s">
        <v>190</v>
      </c>
      <c r="H13" s="9">
        <v>26</v>
      </c>
    </row>
    <row r="14" spans="1:8" ht="15.75">
      <c r="A14" s="9">
        <v>13</v>
      </c>
      <c r="B14" s="9">
        <f>LOOKUP(C14,index!$B$2:$B$37,index!$A$2:$A$37)</f>
        <v>8</v>
      </c>
      <c r="C14" s="10">
        <v>394782</v>
      </c>
      <c r="D14" s="10">
        <f>LOOKUP(E14,city!$B$2,city!$A$2)</f>
        <v>1</v>
      </c>
      <c r="E14" s="9" t="s">
        <v>179</v>
      </c>
      <c r="F14" s="9">
        <f>LOOKUP(G14,street!$B$2:$B$31,street!$A$2:$A$31)</f>
        <v>28</v>
      </c>
      <c r="G14" s="9" t="s">
        <v>180</v>
      </c>
      <c r="H14" s="9">
        <v>3</v>
      </c>
    </row>
    <row r="15" spans="1:8" ht="15.75">
      <c r="A15" s="9">
        <v>14</v>
      </c>
      <c r="B15" s="9">
        <f>LOOKUP(C15,index!$B$2:$B$37,index!$A$2:$A$37)</f>
        <v>20</v>
      </c>
      <c r="C15" s="10">
        <v>603002</v>
      </c>
      <c r="D15" s="10">
        <f>LOOKUP(E15,city!$B$2,city!$A$2)</f>
        <v>1</v>
      </c>
      <c r="E15" s="9" t="s">
        <v>179</v>
      </c>
      <c r="F15" s="9">
        <f>LOOKUP(G15,street!$B$2:$B$31,street!$A$2:$A$31)</f>
        <v>4</v>
      </c>
      <c r="G15" s="9" t="s">
        <v>191</v>
      </c>
      <c r="H15" s="9">
        <v>28</v>
      </c>
    </row>
    <row r="16" spans="1:8" ht="15.75">
      <c r="A16" s="9">
        <v>15</v>
      </c>
      <c r="B16" s="9">
        <f>LOOKUP(C16,index!$B$2:$B$37,index!$A$2:$A$37)</f>
        <v>17</v>
      </c>
      <c r="C16" s="10">
        <v>450558</v>
      </c>
      <c r="D16" s="10">
        <f>LOOKUP(E16,city!$B$2,city!$A$2)</f>
        <v>1</v>
      </c>
      <c r="E16" s="9" t="s">
        <v>179</v>
      </c>
      <c r="F16" s="9">
        <f>LOOKUP(G16,street!$B$2:$B$31,street!$A$2:$A$31)</f>
        <v>12</v>
      </c>
      <c r="G16" s="9" t="s">
        <v>192</v>
      </c>
      <c r="H16" s="9">
        <v>30</v>
      </c>
    </row>
    <row r="17" spans="1:8" ht="15.75">
      <c r="A17" s="9">
        <v>16</v>
      </c>
      <c r="B17" s="9">
        <f>LOOKUP(C17,index!$B$2:$B$37,index!$A$2:$A$37)</f>
        <v>6</v>
      </c>
      <c r="C17" s="10">
        <v>394060</v>
      </c>
      <c r="D17" s="10">
        <f>LOOKUP(E17,city!$B$2,city!$A$2)</f>
        <v>1</v>
      </c>
      <c r="E17" s="9" t="s">
        <v>179</v>
      </c>
      <c r="F17" s="9">
        <f>LOOKUP(G17,street!$B$2:$B$31,street!$A$2:$A$31)</f>
        <v>26</v>
      </c>
      <c r="G17" s="9" t="s">
        <v>193</v>
      </c>
      <c r="H17" s="9">
        <v>43</v>
      </c>
    </row>
    <row r="18" spans="1:8" ht="15.75">
      <c r="A18" s="9">
        <v>17</v>
      </c>
      <c r="B18" s="9">
        <f>LOOKUP(C18,index!$B$2:$B$37,index!$A$2:$A$37)</f>
        <v>12</v>
      </c>
      <c r="C18" s="10">
        <v>410661</v>
      </c>
      <c r="D18" s="10">
        <f>LOOKUP(E18,city!$B$2,city!$A$2)</f>
        <v>1</v>
      </c>
      <c r="E18" s="9" t="s">
        <v>179</v>
      </c>
      <c r="F18" s="9">
        <f>LOOKUP(G18,street!$B$2:$B$31,street!$A$2:$A$31)</f>
        <v>29</v>
      </c>
      <c r="G18" s="9" t="s">
        <v>194</v>
      </c>
      <c r="H18" s="9">
        <v>50</v>
      </c>
    </row>
    <row r="19" spans="1:8" ht="15.75">
      <c r="A19" s="9">
        <v>18</v>
      </c>
      <c r="B19" s="9">
        <f>LOOKUP(C19,index!$B$2:$B$37,index!$A$2:$A$37)</f>
        <v>31</v>
      </c>
      <c r="C19" s="10">
        <v>625590</v>
      </c>
      <c r="D19" s="10">
        <f>LOOKUP(E19,city!$B$2,city!$A$2)</f>
        <v>1</v>
      </c>
      <c r="E19" s="9" t="s">
        <v>179</v>
      </c>
      <c r="F19" s="9">
        <f>LOOKUP(G19,street!$B$2:$B$31,street!$A$2:$A$31)</f>
        <v>7</v>
      </c>
      <c r="G19" s="9" t="s">
        <v>181</v>
      </c>
      <c r="H19" s="9">
        <v>20</v>
      </c>
    </row>
    <row r="20" spans="1:8" ht="15.75">
      <c r="A20" s="9">
        <v>19</v>
      </c>
      <c r="B20" s="9">
        <f>LOOKUP(C20,index!$B$2:$B$37,index!$A$2:$A$37)</f>
        <v>32</v>
      </c>
      <c r="C20" s="10">
        <v>625683</v>
      </c>
      <c r="D20" s="10">
        <f>LOOKUP(E20,city!$B$2,city!$A$2)</f>
        <v>1</v>
      </c>
      <c r="E20" s="9" t="s">
        <v>179</v>
      </c>
      <c r="F20" s="9">
        <f>LOOKUP(G20,street!$B$2:$B$31,street!$A$2:$A$31)</f>
        <v>1</v>
      </c>
      <c r="G20" s="9" t="s">
        <v>195</v>
      </c>
      <c r="H20" s="9" t="s">
        <v>209</v>
      </c>
    </row>
    <row r="21" spans="1:8" ht="15.75">
      <c r="A21" s="9">
        <v>20</v>
      </c>
      <c r="B21" s="9">
        <f>LOOKUP(C21,index!$B$2:$B$37,index!$A$2:$A$37)</f>
        <v>9</v>
      </c>
      <c r="C21" s="10">
        <v>400562</v>
      </c>
      <c r="D21" s="10">
        <f>LOOKUP(E21,city!$B$2,city!$A$2)</f>
        <v>1</v>
      </c>
      <c r="E21" s="9" t="s">
        <v>179</v>
      </c>
      <c r="F21" s="9">
        <f>LOOKUP(G21,street!$B$2:$B$31,street!$A$2:$A$31)</f>
        <v>5</v>
      </c>
      <c r="G21" s="9" t="s">
        <v>196</v>
      </c>
      <c r="H21" s="9">
        <v>32</v>
      </c>
    </row>
    <row r="22" spans="1:8" ht="15.75">
      <c r="A22" s="9">
        <v>21</v>
      </c>
      <c r="B22" s="9">
        <f>LOOKUP(C22,index!$B$2:$B$37,index!$A$2:$A$37)</f>
        <v>25</v>
      </c>
      <c r="C22" s="10">
        <v>614510</v>
      </c>
      <c r="D22" s="10">
        <f>LOOKUP(E22,city!$B$2,city!$A$2)</f>
        <v>1</v>
      </c>
      <c r="E22" s="9" t="s">
        <v>179</v>
      </c>
      <c r="F22" s="9">
        <f>LOOKUP(G22,street!$B$2:$B$31,street!$A$2:$A$31)</f>
        <v>9</v>
      </c>
      <c r="G22" s="9" t="s">
        <v>197</v>
      </c>
      <c r="H22" s="9">
        <v>47</v>
      </c>
    </row>
    <row r="23" spans="1:8" ht="15.75">
      <c r="A23" s="9">
        <v>22</v>
      </c>
      <c r="B23" s="9">
        <f>LOOKUP(C23,index!$B$2:$B$37,index!$A$2:$A$37)</f>
        <v>11</v>
      </c>
      <c r="C23" s="10">
        <v>410542</v>
      </c>
      <c r="D23" s="10">
        <f>LOOKUP(E23,city!$B$2,city!$A$2)</f>
        <v>1</v>
      </c>
      <c r="E23" s="9" t="s">
        <v>179</v>
      </c>
      <c r="F23" s="9">
        <f>LOOKUP(G23,street!$B$2:$B$31,street!$A$2:$A$31)</f>
        <v>21</v>
      </c>
      <c r="G23" s="9" t="s">
        <v>198</v>
      </c>
      <c r="H23" s="9">
        <v>46</v>
      </c>
    </row>
    <row r="24" spans="1:8" ht="15.75">
      <c r="A24" s="9">
        <v>23</v>
      </c>
      <c r="B24" s="9">
        <f>LOOKUP(C24,index!$B$2:$B$37,index!$A$2:$A$37)</f>
        <v>28</v>
      </c>
      <c r="C24" s="10">
        <v>620839</v>
      </c>
      <c r="D24" s="10">
        <f>LOOKUP(E24,city!$B$2,city!$A$2)</f>
        <v>1</v>
      </c>
      <c r="E24" s="9" t="s">
        <v>179</v>
      </c>
      <c r="F24" s="9">
        <f>LOOKUP(G24,street!$B$2:$B$31,street!$A$2:$A$31)</f>
        <v>27</v>
      </c>
      <c r="G24" s="9" t="s">
        <v>199</v>
      </c>
      <c r="H24" s="9">
        <v>8</v>
      </c>
    </row>
    <row r="25" spans="1:8" ht="15.75">
      <c r="A25" s="9">
        <v>24</v>
      </c>
      <c r="B25" s="9">
        <f>LOOKUP(C25,index!$B$2:$B$37,index!$A$2:$A$37)</f>
        <v>15</v>
      </c>
      <c r="C25" s="10">
        <v>443890</v>
      </c>
      <c r="D25" s="10">
        <f>LOOKUP(E25,city!$B$2,city!$A$2)</f>
        <v>1</v>
      </c>
      <c r="E25" s="9" t="s">
        <v>179</v>
      </c>
      <c r="F25" s="9">
        <f>LOOKUP(G25,street!$B$2:$B$31,street!$A$2:$A$31)</f>
        <v>7</v>
      </c>
      <c r="G25" s="9" t="s">
        <v>181</v>
      </c>
      <c r="H25" s="9">
        <v>1</v>
      </c>
    </row>
    <row r="26" spans="1:8" ht="15.75">
      <c r="A26" s="9">
        <v>25</v>
      </c>
      <c r="B26" s="9">
        <f>LOOKUP(C26,index!$B$2:$B$37,index!$A$2:$A$37)</f>
        <v>22</v>
      </c>
      <c r="C26" s="10">
        <v>603379</v>
      </c>
      <c r="D26" s="10">
        <f>LOOKUP(E26,city!$B$2,city!$A$2)</f>
        <v>1</v>
      </c>
      <c r="E26" s="9" t="s">
        <v>179</v>
      </c>
      <c r="F26" s="9">
        <f>LOOKUP(G26,street!$B$2:$B$31,street!$A$2:$A$31)</f>
        <v>24</v>
      </c>
      <c r="G26" s="9" t="s">
        <v>200</v>
      </c>
      <c r="H26" s="9">
        <v>46</v>
      </c>
    </row>
    <row r="27" spans="1:8" ht="15.75">
      <c r="A27" s="9">
        <v>26</v>
      </c>
      <c r="B27" s="9">
        <f>LOOKUP(C27,index!$B$2:$B$37,index!$A$2:$A$37)</f>
        <v>23</v>
      </c>
      <c r="C27" s="10">
        <v>603721</v>
      </c>
      <c r="D27" s="10">
        <f>LOOKUP(E27,city!$B$2,city!$A$2)</f>
        <v>1</v>
      </c>
      <c r="E27" s="9" t="s">
        <v>179</v>
      </c>
      <c r="F27" s="9">
        <f>LOOKUP(G27,street!$B$2:$B$31,street!$A$2:$A$31)</f>
        <v>3</v>
      </c>
      <c r="G27" s="9" t="s">
        <v>201</v>
      </c>
      <c r="H27" s="9">
        <v>41</v>
      </c>
    </row>
    <row r="28" spans="1:8" ht="15.75">
      <c r="A28" s="9">
        <v>27</v>
      </c>
      <c r="B28" s="9">
        <f>LOOKUP(C28,index!$B$2:$B$37,index!$A$2:$A$37)</f>
        <v>10</v>
      </c>
      <c r="C28" s="10">
        <v>410172</v>
      </c>
      <c r="D28" s="10">
        <f>LOOKUP(E28,city!$B$2,city!$A$2)</f>
        <v>1</v>
      </c>
      <c r="E28" s="9" t="s">
        <v>179</v>
      </c>
      <c r="F28" s="9">
        <f>LOOKUP(G28,street!$B$2:$B$31,street!$A$2:$A$31)</f>
        <v>22</v>
      </c>
      <c r="G28" s="9" t="s">
        <v>202</v>
      </c>
      <c r="H28" s="9">
        <v>13</v>
      </c>
    </row>
    <row r="29" spans="1:8" ht="15.75">
      <c r="A29" s="9">
        <v>28</v>
      </c>
      <c r="B29" s="9">
        <f>LOOKUP(C29,index!$B$2:$B$37,index!$A$2:$A$37)</f>
        <v>13</v>
      </c>
      <c r="C29" s="10">
        <v>420151</v>
      </c>
      <c r="D29" s="10">
        <f>LOOKUP(E29,city!$B$2,city!$A$2)</f>
        <v>1</v>
      </c>
      <c r="E29" s="9" t="s">
        <v>179</v>
      </c>
      <c r="F29" s="9">
        <f>LOOKUP(G29,street!$B$2:$B$31,street!$A$2:$A$31)</f>
        <v>2</v>
      </c>
      <c r="G29" s="9" t="s">
        <v>203</v>
      </c>
      <c r="H29" s="9">
        <v>32</v>
      </c>
    </row>
    <row r="30" spans="1:8" ht="15.75">
      <c r="A30" s="9">
        <v>29</v>
      </c>
      <c r="B30" s="9">
        <f>LOOKUP(C30,index!$B$2:$B$37,index!$A$2:$A$37)</f>
        <v>1</v>
      </c>
      <c r="C30" s="10">
        <v>125061</v>
      </c>
      <c r="D30" s="10">
        <f>LOOKUP(E30,city!$B$2,city!$A$2)</f>
        <v>1</v>
      </c>
      <c r="E30" s="9" t="s">
        <v>179</v>
      </c>
      <c r="F30" s="9">
        <f>LOOKUP(G30,street!$B$2:$B$31,street!$A$2:$A$31)</f>
        <v>18</v>
      </c>
      <c r="G30" s="9" t="s">
        <v>204</v>
      </c>
      <c r="H30" s="9">
        <v>8</v>
      </c>
    </row>
    <row r="31" spans="1:8" ht="15.75">
      <c r="A31" s="9">
        <v>30</v>
      </c>
      <c r="B31" s="9">
        <f>LOOKUP(C31,index!$B$2:$B$37,index!$A$2:$A$37)</f>
        <v>34</v>
      </c>
      <c r="C31" s="10">
        <v>630370</v>
      </c>
      <c r="D31" s="10">
        <f>LOOKUP(E31,city!$B$2,city!$A$2)</f>
        <v>1</v>
      </c>
      <c r="E31" s="9" t="s">
        <v>179</v>
      </c>
      <c r="F31" s="9">
        <f>LOOKUP(G31,street!$B$2:$B$31,street!$A$2:$A$31)</f>
        <v>30</v>
      </c>
      <c r="G31" s="9" t="s">
        <v>183</v>
      </c>
      <c r="H31" s="9">
        <v>24</v>
      </c>
    </row>
    <row r="32" spans="1:8" ht="15.75">
      <c r="A32" s="9">
        <v>31</v>
      </c>
      <c r="B32" s="9">
        <f>LOOKUP(C32,index!$B$2:$B$37,index!$A$2:$A$37)</f>
        <v>27</v>
      </c>
      <c r="C32" s="10">
        <v>614753</v>
      </c>
      <c r="D32" s="10">
        <f>LOOKUP(E32,city!$B$2,city!$A$2)</f>
        <v>1</v>
      </c>
      <c r="E32" s="9" t="s">
        <v>179</v>
      </c>
      <c r="F32" s="9">
        <f>LOOKUP(G32,street!$B$2:$B$31,street!$A$2:$A$31)</f>
        <v>19</v>
      </c>
      <c r="G32" s="9" t="s">
        <v>205</v>
      </c>
      <c r="H32" s="9">
        <v>35</v>
      </c>
    </row>
    <row r="33" spans="1:8" ht="15.75">
      <c r="A33" s="9">
        <v>32</v>
      </c>
      <c r="B33" s="9">
        <f>LOOKUP(C33,index!$B$2:$B$37,index!$A$2:$A$37)</f>
        <v>14</v>
      </c>
      <c r="C33" s="10">
        <v>426030</v>
      </c>
      <c r="D33" s="10">
        <f>LOOKUP(E33,city!$B$2,city!$A$2)</f>
        <v>1</v>
      </c>
      <c r="E33" s="9" t="s">
        <v>179</v>
      </c>
      <c r="F33" s="9">
        <f>LOOKUP(G33,street!$B$2:$B$31,street!$A$2:$A$31)</f>
        <v>9</v>
      </c>
      <c r="G33" s="9" t="s">
        <v>197</v>
      </c>
      <c r="H33" s="9">
        <v>44</v>
      </c>
    </row>
    <row r="34" spans="1:8" ht="15.75">
      <c r="A34" s="9">
        <v>33</v>
      </c>
      <c r="B34" s="9">
        <f>LOOKUP(C34,index!$B$2:$B$37,index!$A$2:$A$37)</f>
        <v>16</v>
      </c>
      <c r="C34" s="10">
        <v>450375</v>
      </c>
      <c r="D34" s="10">
        <f>LOOKUP(E34,city!$B$2,city!$A$2)</f>
        <v>1</v>
      </c>
      <c r="E34" s="9" t="s">
        <v>208</v>
      </c>
      <c r="F34" s="9">
        <f>LOOKUP(G34,street!$B$2:$B$31,street!$A$2:$A$31)</f>
        <v>6</v>
      </c>
      <c r="G34" s="9" t="s">
        <v>210</v>
      </c>
      <c r="H34" s="9">
        <v>44</v>
      </c>
    </row>
    <row r="35" spans="1:8" ht="15.75">
      <c r="A35" s="9">
        <v>34</v>
      </c>
      <c r="B35" s="9">
        <f>LOOKUP(C35,index!$B$2:$B$37,index!$A$2:$A$37)</f>
        <v>30</v>
      </c>
      <c r="C35" s="10">
        <v>625560</v>
      </c>
      <c r="D35" s="10">
        <f>LOOKUP(E35,city!$B$2,city!$A$2)</f>
        <v>1</v>
      </c>
      <c r="E35" s="9" t="s">
        <v>179</v>
      </c>
      <c r="F35" s="9">
        <f>LOOKUP(G35,street!$B$2:$B$31,street!$A$2:$A$31)</f>
        <v>13</v>
      </c>
      <c r="G35" s="9" t="s">
        <v>206</v>
      </c>
      <c r="H35" s="9">
        <v>12</v>
      </c>
    </row>
    <row r="36" spans="1:8" ht="15.75">
      <c r="A36" s="9">
        <v>35</v>
      </c>
      <c r="B36" s="9">
        <f>LOOKUP(C36,index!$B$2:$B$37,index!$A$2:$A$37)</f>
        <v>33</v>
      </c>
      <c r="C36" s="10">
        <v>630201</v>
      </c>
      <c r="D36" s="10">
        <f>LOOKUP(E36,city!$B$2,city!$A$2)</f>
        <v>1</v>
      </c>
      <c r="E36" s="9" t="s">
        <v>179</v>
      </c>
      <c r="F36" s="9">
        <f>LOOKUP(G36,street!$B$2:$B$31,street!$A$2:$A$31)</f>
        <v>8</v>
      </c>
      <c r="G36" s="9" t="s">
        <v>190</v>
      </c>
      <c r="H36" s="9">
        <v>17</v>
      </c>
    </row>
    <row r="37" spans="1:8" ht="15.75">
      <c r="A37" s="9">
        <v>36</v>
      </c>
      <c r="B37" s="9">
        <f>LOOKUP(C37,index!$B$2:$B$37,index!$A$2:$A$37)</f>
        <v>4</v>
      </c>
      <c r="C37" s="10">
        <v>190949</v>
      </c>
      <c r="D37" s="10">
        <f>LOOKUP(E37,city!$B$2,city!$A$2)</f>
        <v>1</v>
      </c>
      <c r="E37" s="9" t="s">
        <v>179</v>
      </c>
      <c r="F37" s="9">
        <f>LOOKUP(G37,street!$B$2:$B$31,street!$A$2:$A$31)</f>
        <v>10</v>
      </c>
      <c r="G37" s="9" t="s">
        <v>207</v>
      </c>
      <c r="H37" s="9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</vt:lpstr>
      <vt:lpstr>role</vt:lpstr>
      <vt:lpstr>product</vt:lpstr>
      <vt:lpstr>Articul</vt:lpstr>
      <vt:lpstr>deliveri</vt:lpstr>
      <vt:lpstr>categoryproduct</vt:lpstr>
      <vt:lpstr>nameproduct</vt:lpstr>
      <vt:lpstr>manufactyre</vt:lpstr>
      <vt:lpstr>adres</vt:lpstr>
      <vt:lpstr>street</vt:lpstr>
      <vt:lpstr>index</vt:lpstr>
      <vt:lpstr>city</vt:lpstr>
      <vt:lpstr>order</vt:lpstr>
      <vt:lpstr>orderproduct</vt:lpstr>
      <vt:lpstr>statusorder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2025-02-11T09:39:27Z</dcterms:modified>
</cp:coreProperties>
</file>