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1" activeTab="11"/>
  </bookViews>
  <sheets>
    <sheet name="Material" sheetId="1" r:id="rId1"/>
    <sheet name="PartnerProductsImport" sheetId="2" r:id="rId2"/>
    <sheet name="ProductName" sheetId="10" r:id="rId3"/>
    <sheet name="Partner" sheetId="7" r:id="rId4"/>
    <sheet name="TypePartner" sheetId="8" r:id="rId5"/>
    <sheet name="PartnersImport" sheetId="3" r:id="rId6"/>
    <sheet name="Adres" sheetId="11" r:id="rId7"/>
    <sheet name="index" sheetId="12" r:id="rId8"/>
    <sheet name="area" sheetId="13" r:id="rId9"/>
    <sheet name="city" sheetId="14" r:id="rId10"/>
    <sheet name="street" sheetId="15" r:id="rId11"/>
    <sheet name="ProductTypeImport" sheetId="4" r:id="rId12"/>
    <sheet name="TypeProduct" sheetId="9" r:id="rId13"/>
    <sheet name="ProductImport" sheetId="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2" i="3"/>
  <c r="K3" i="3"/>
  <c r="K4" i="3"/>
  <c r="K5" i="3"/>
  <c r="K6" i="3"/>
  <c r="K2" i="3"/>
  <c r="H3" i="11"/>
  <c r="H4" i="11"/>
  <c r="H2" i="11"/>
  <c r="H5" i="11"/>
  <c r="H6" i="11"/>
  <c r="F3" i="11"/>
  <c r="F4" i="11"/>
  <c r="F2" i="11"/>
  <c r="F5" i="11"/>
  <c r="F6" i="11"/>
  <c r="D3" i="11"/>
  <c r="D4" i="11"/>
  <c r="D2" i="11"/>
  <c r="D5" i="11"/>
  <c r="D6" i="11"/>
  <c r="B3" i="11"/>
  <c r="B4" i="11"/>
  <c r="B2" i="11"/>
  <c r="B5" i="11"/>
  <c r="B6" i="11"/>
  <c r="D3" i="6"/>
  <c r="D4" i="6"/>
  <c r="D5" i="6"/>
  <c r="D6" i="6"/>
  <c r="D2" i="6"/>
  <c r="B3" i="6"/>
  <c r="B4" i="6"/>
  <c r="B5" i="6"/>
  <c r="B6" i="6"/>
  <c r="B2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B3" i="4"/>
  <c r="B4" i="4"/>
  <c r="B5" i="4"/>
  <c r="B2" i="4"/>
  <c r="B3" i="3"/>
  <c r="B4" i="3"/>
  <c r="B5" i="3"/>
  <c r="B6" i="3"/>
  <c r="B2" i="3"/>
  <c r="D3" i="3"/>
  <c r="D4" i="3"/>
  <c r="D5" i="3"/>
  <c r="D6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</calcChain>
</file>

<file path=xl/sharedStrings.xml><?xml version="1.0" encoding="utf-8"?>
<sst xmlns="http://schemas.openxmlformats.org/spreadsheetml/2006/main" count="188" uniqueCount="93">
  <si>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</si>
  <si>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</si>
  <si>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</si>
  <si>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</si>
  <si>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</si>
  <si>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</si>
  <si>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</si>
  <si>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</si>
  <si>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</si>
  <si>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</si>
  <si>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</si>
  <si>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</si>
  <si>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</si>
  <si>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</si>
  <si>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</si>
  <si>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</si>
  <si>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</si>
  <si>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</si>
  <si>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</si>
  <si>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</si>
  <si>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</si>
  <si>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</si>
  <si>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Директор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</si>
  <si>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</si>
  <si>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</si>
  <si>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</si>
  <si>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</si>
  <si>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</si>
  <si>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</si>
  <si>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</si>
  <si>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</si>
  <si>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493 123 45 67</t>
  </si>
  <si>
    <t>ООО</t>
  </si>
  <si>
    <t>Петров Василий Петрович</t>
  </si>
  <si>
    <t>vppetrov@vl.ru</t>
  </si>
  <si>
    <t>987 123 56 78</t>
  </si>
  <si>
    <t>ПАО</t>
  </si>
  <si>
    <t>Соловьев Андрей Николаевич</t>
  </si>
  <si>
    <t>ansolovev@st.ru</t>
  </si>
  <si>
    <t>812 223 32 00</t>
  </si>
  <si>
    <t>ОАО</t>
  </si>
  <si>
    <t>Воробьева Екатерина Валерьевна</t>
  </si>
  <si>
    <t>ekaterina.vorobeva@ml.ru</t>
  </si>
  <si>
    <t>444 222 33 11</t>
  </si>
  <si>
    <t>Степанов Степан Сергеевич</t>
  </si>
  <si>
    <t>stepanov@stepan.ru</t>
  </si>
  <si>
    <t>912 888 33 33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</si>
  <si>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</si>
  <si>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</si>
  <si>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</si>
  <si>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</si>
  <si>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</si>
  <si>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</si>
  <si>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</si>
  <si>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</si>
  <si>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</si>
  <si>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</t>
  </si>
  <si>
    <t>Name</t>
  </si>
  <si>
    <t>id</t>
  </si>
  <si>
    <t>IDPartner</t>
  </si>
  <si>
    <t>type</t>
  </si>
  <si>
    <t>IDType</t>
  </si>
  <si>
    <t>idtype</t>
  </si>
  <si>
    <t>name</t>
  </si>
  <si>
    <t>IDNameProduct</t>
  </si>
  <si>
    <t>IDTypeProduct</t>
  </si>
  <si>
    <t xml:space="preserve"> Кемеровская область</t>
  </si>
  <si>
    <t xml:space="preserve"> город Юрга</t>
  </si>
  <si>
    <t xml:space="preserve"> ул. Лесная</t>
  </si>
  <si>
    <t xml:space="preserve"> Архангельская область</t>
  </si>
  <si>
    <t xml:space="preserve"> город Северодвинск</t>
  </si>
  <si>
    <t xml:space="preserve"> ул. Строителей</t>
  </si>
  <si>
    <t xml:space="preserve"> Ленинградская область</t>
  </si>
  <si>
    <t xml:space="preserve"> город Приморск</t>
  </si>
  <si>
    <t xml:space="preserve"> ул. Парковая</t>
  </si>
  <si>
    <t xml:space="preserve"> Московская область</t>
  </si>
  <si>
    <t xml:space="preserve"> город Реутов</t>
  </si>
  <si>
    <t xml:space="preserve"> ул. Свободы</t>
  </si>
  <si>
    <t xml:space="preserve"> Белгородская область</t>
  </si>
  <si>
    <t xml:space="preserve"> город Старый Оскол</t>
  </si>
  <si>
    <t xml:space="preserve"> ул. Рабочая</t>
  </si>
  <si>
    <t>Area</t>
  </si>
  <si>
    <t>city</t>
  </si>
  <si>
    <t>street</t>
  </si>
  <si>
    <t>House</t>
  </si>
  <si>
    <t>index</t>
  </si>
  <si>
    <t>num</t>
  </si>
  <si>
    <t>idIndex</t>
  </si>
  <si>
    <t>idArea</t>
  </si>
  <si>
    <t>idCity</t>
  </si>
  <si>
    <t>idStreet</t>
  </si>
  <si>
    <t>AdresID</t>
  </si>
  <si>
    <t xml:space="preserve">+7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</si>
</sst>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00"/>
    <numFmt numFmtId="166" formatCode="yyyy\-mm\-dd"/>
    <numFmt numFmtId="167" formatCode="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/>
    <xf numFmtId="2" fontId="0" fillId="0" borderId="0" xfId="0" applyNumberFormat="1"/>
    <xf numFmtId="165" fontId="0" fillId="0" borderId="0" xfId="1" applyNumberFormat="1" applyFont="1"/>
    <xf numFmtId="166" fontId="2" fillId="0" borderId="0" xfId="0" applyNumberFormat="1" applyFon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0" fontId="3" fillId="0" borderId="0" xfId="0" quotePrefix="1" applyFont="1" applyAlignment="1">
      <alignment vertical="center"/>
    </xf>
    <xf numFmtId="167" fontId="3" fillId="0" borderId="0" xfId="0" applyNumberFormat="1" applyFont="1" applyAlignment="1">
      <alignment vertic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45" zoomScaleNormal="145" workbookViewId="0">
      <selection activeCell="A2" sqref="A2:C6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56</v>
      </c>
      <c r="B1" t="s">
        <v>0</v>
      </c>
      <c r="C1" t="s">
        <v>1</v>
      </c>
    </row>
    <row r="2" spans="1:3" x14ac:dyDescent="0.25">
      <c r="A2">
        <v>1</v>
      </c>
      <c r="B2" t="s">
        <v>2</v>
      </c>
      <c r="C2" s="5">
        <v>1E-3</v>
      </c>
    </row>
    <row r="3" spans="1:3" x14ac:dyDescent="0.25">
      <c r="A3">
        <v>2</v>
      </c>
      <c r="B3" t="s">
        <v>3</v>
      </c>
      <c r="C3" s="5">
        <v>9.4999999999999998E-3</v>
      </c>
    </row>
    <row r="4" spans="1:3" x14ac:dyDescent="0.25">
      <c r="A4">
        <v>3</v>
      </c>
      <c r="B4" t="s">
        <v>4</v>
      </c>
      <c r="C4" s="5">
        <v>2.8E-3</v>
      </c>
    </row>
    <row r="5" spans="1:3" x14ac:dyDescent="0.25">
      <c r="A5">
        <v>4</v>
      </c>
      <c r="B5" t="s">
        <v>5</v>
      </c>
      <c r="C5" s="5">
        <v>5.4999999999999997E-3</v>
      </c>
    </row>
    <row r="6" spans="1:3" x14ac:dyDescent="0.25">
      <c r="A6">
        <v>5</v>
      </c>
      <c r="B6" t="s">
        <v>6</v>
      </c>
      <c r="C6" s="5">
        <v>3.3999999999999998E-3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58</v>
      </c>
      <c r="B1" t="s">
        <v>63</v>
      </c>
    </row>
    <row r="2" spans="1:2" x14ac:dyDescent="0.25">
      <c r="A2">
        <v>1</v>
      </c>
      <c r="B2" t="s">
        <v>73</v>
      </c>
    </row>
    <row r="3" spans="1:2" x14ac:dyDescent="0.25">
      <c r="A3">
        <v>2</v>
      </c>
      <c r="B3" t="s">
        <v>76</v>
      </c>
    </row>
    <row r="4" spans="1:2" x14ac:dyDescent="0.25">
      <c r="A4">
        <v>3</v>
      </c>
      <c r="B4" t="s">
        <v>70</v>
      </c>
    </row>
    <row r="5" spans="1:2" x14ac:dyDescent="0.25">
      <c r="A5">
        <v>4</v>
      </c>
      <c r="B5" t="s">
        <v>79</v>
      </c>
    </row>
    <row r="6" spans="1:2" x14ac:dyDescent="0.25">
      <c r="A6">
        <v>5</v>
      </c>
      <c r="B6" t="s">
        <v>67</v>
      </c>
    </row>
  </sheetData>
  <sortState ref="B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5.5703125" bestFit="1" customWidth="1"/>
  </cols>
  <sheetData>
    <row r="1" spans="1:2" x14ac:dyDescent="0.25">
      <c r="A1" t="s">
        <v>58</v>
      </c>
      <c r="B1" t="s">
        <v>63</v>
      </c>
    </row>
    <row r="2" spans="1:2" x14ac:dyDescent="0.25">
      <c r="A2">
        <v>1</v>
      </c>
      <c r="B2" t="s">
        <v>68</v>
      </c>
    </row>
    <row r="3" spans="1:2" x14ac:dyDescent="0.25">
      <c r="A3">
        <v>2</v>
      </c>
      <c r="B3" t="s">
        <v>74</v>
      </c>
    </row>
    <row r="4" spans="1:2" x14ac:dyDescent="0.25">
      <c r="A4">
        <v>3</v>
      </c>
      <c r="B4" t="s">
        <v>80</v>
      </c>
    </row>
    <row r="5" spans="1:2" x14ac:dyDescent="0.25">
      <c r="A5">
        <v>4</v>
      </c>
      <c r="B5" t="s">
        <v>77</v>
      </c>
    </row>
    <row r="6" spans="1:2" x14ac:dyDescent="0.25">
      <c r="A6">
        <v>5</v>
      </c>
      <c r="B6" t="s">
        <v>71</v>
      </c>
    </row>
  </sheetData>
  <sortState ref="B2:B6">
    <sortCondition ref="B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2" sqref="A2:D5"/>
    </sheetView>
  </sheetViews>
  <sheetFormatPr defaultRowHeight="15" x14ac:dyDescent="0.25"/>
  <cols>
    <col min="3" max="3" width="0" hidden="1" customWidth="1"/>
    <col min="4" max="4" width="29" bestFit="1" customWidth="1"/>
  </cols>
  <sheetData>
    <row r="1" spans="1:4" x14ac:dyDescent="0.25">
      <c r="A1" t="s">
        <v>56</v>
      </c>
      <c r="B1" t="s">
        <v>62</v>
      </c>
      <c r="C1" s="3" t="s">
        <v>47</v>
      </c>
      <c r="D1" s="3" t="s">
        <v>48</v>
      </c>
    </row>
    <row r="2" spans="1:4" x14ac:dyDescent="0.25">
      <c r="A2">
        <v>1</v>
      </c>
      <c r="B2">
        <f>LOOKUP(C2,TypeProduct!$B$2:$B$5,TypeProduct!$A$2:$A$5)</f>
        <v>1</v>
      </c>
      <c r="C2" t="s">
        <v>49</v>
      </c>
      <c r="D2" s="7">
        <v>2.35</v>
      </c>
    </row>
    <row r="3" spans="1:4" x14ac:dyDescent="0.25">
      <c r="A3">
        <v>2</v>
      </c>
      <c r="B3">
        <f>LOOKUP(C3,TypeProduct!$B$2:$B$5,TypeProduct!$A$2:$A$5)</f>
        <v>2</v>
      </c>
      <c r="C3" t="s">
        <v>50</v>
      </c>
      <c r="D3" s="7">
        <v>5.15</v>
      </c>
    </row>
    <row r="4" spans="1:4" x14ac:dyDescent="0.25">
      <c r="A4">
        <v>3</v>
      </c>
      <c r="B4">
        <f>LOOKUP(C4,TypeProduct!$B$2:$B$5,TypeProduct!$A$2:$A$5)</f>
        <v>3</v>
      </c>
      <c r="C4" t="s">
        <v>51</v>
      </c>
      <c r="D4" s="7">
        <v>4.34</v>
      </c>
    </row>
    <row r="5" spans="1:4" x14ac:dyDescent="0.25">
      <c r="A5">
        <v>4</v>
      </c>
      <c r="B5">
        <f>LOOKUP(C5,TypeProduct!$B$2:$B$5,TypeProduct!$A$2:$A$5)</f>
        <v>4</v>
      </c>
      <c r="C5" t="s">
        <v>52</v>
      </c>
      <c r="D5" s="7">
        <v>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sheetData>
    <row r="1" spans="1:2" x14ac:dyDescent="0.25">
      <c r="A1" t="s">
        <v>58</v>
      </c>
      <c r="B1" t="s">
        <v>60</v>
      </c>
    </row>
    <row r="2" spans="1:2" x14ac:dyDescent="0.25">
      <c r="A2">
        <v>1</v>
      </c>
      <c r="B2" t="s">
        <v>49</v>
      </c>
    </row>
    <row r="3" spans="1:2" x14ac:dyDescent="0.25">
      <c r="A3">
        <v>2</v>
      </c>
      <c r="B3" t="s">
        <v>50</v>
      </c>
    </row>
    <row r="4" spans="1:2" x14ac:dyDescent="0.25">
      <c r="A4">
        <v>3</v>
      </c>
      <c r="B4" t="s">
        <v>51</v>
      </c>
    </row>
    <row r="5" spans="1:2" x14ac:dyDescent="0.25">
      <c r="A5">
        <v>4</v>
      </c>
      <c r="B5" t="s">
        <v>52</v>
      </c>
    </row>
  </sheetData>
  <sortState ref="B2:B5">
    <sortCondition ref="B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2" sqref="A2:G6"/>
    </sheetView>
  </sheetViews>
  <sheetFormatPr defaultRowHeight="15" x14ac:dyDescent="0.25"/>
  <cols>
    <col min="2" max="2" width="14.140625" bestFit="1" customWidth="1"/>
    <col min="3" max="3" width="20.85546875" hidden="1" customWidth="1"/>
    <col min="4" max="4" width="20.85546875" customWidth="1"/>
    <col min="5" max="5" width="60" hidden="1" customWidth="1"/>
    <col min="6" max="6" width="8.5703125" bestFit="1" customWidth="1"/>
    <col min="7" max="7" width="37.140625" bestFit="1" customWidth="1"/>
  </cols>
  <sheetData>
    <row r="1" spans="1:7" x14ac:dyDescent="0.25">
      <c r="A1" t="s">
        <v>56</v>
      </c>
      <c r="B1" t="s">
        <v>65</v>
      </c>
      <c r="C1" t="s">
        <v>47</v>
      </c>
      <c r="D1" t="s">
        <v>64</v>
      </c>
      <c r="E1" t="s">
        <v>53</v>
      </c>
      <c r="F1" t="s">
        <v>54</v>
      </c>
      <c r="G1" t="s">
        <v>55</v>
      </c>
    </row>
    <row r="2" spans="1:7" x14ac:dyDescent="0.25">
      <c r="A2">
        <v>1</v>
      </c>
      <c r="B2">
        <f>LOOKUP(C2,TypeProduct!$B$2:$B$5,TypeProduct!$A$2:$A$5)</f>
        <v>3</v>
      </c>
      <c r="C2" t="s">
        <v>51</v>
      </c>
      <c r="D2">
        <f>LOOKUP(E2,ProductName!$B$2:$B$6,ProductName!$A$2:$A$6)</f>
        <v>4</v>
      </c>
      <c r="E2" t="s">
        <v>11</v>
      </c>
      <c r="F2">
        <v>8758385</v>
      </c>
      <c r="G2" s="4">
        <v>4456.8999999999996</v>
      </c>
    </row>
    <row r="3" spans="1:7" x14ac:dyDescent="0.25">
      <c r="A3">
        <v>2</v>
      </c>
      <c r="B3">
        <f>LOOKUP(C3,TypeProduct!$B$2:$B$5,TypeProduct!$A$2:$A$5)</f>
        <v>3</v>
      </c>
      <c r="C3" t="s">
        <v>51</v>
      </c>
      <c r="D3">
        <f>LOOKUP(E3,ProductName!$B$2:$B$6,ProductName!$A$2:$A$6)</f>
        <v>1</v>
      </c>
      <c r="E3" t="s">
        <v>15</v>
      </c>
      <c r="F3">
        <v>8858958</v>
      </c>
      <c r="G3" s="4">
        <v>7330.99</v>
      </c>
    </row>
    <row r="4" spans="1:7" x14ac:dyDescent="0.25">
      <c r="A4">
        <v>3</v>
      </c>
      <c r="B4">
        <f>LOOKUP(C4,TypeProduct!$B$2:$B$5,TypeProduct!$A$2:$A$5)</f>
        <v>1</v>
      </c>
      <c r="C4" t="s">
        <v>49</v>
      </c>
      <c r="D4">
        <f>LOOKUP(E4,ProductName!$B$2:$B$6,ProductName!$A$2:$A$6)</f>
        <v>2</v>
      </c>
      <c r="E4" t="s">
        <v>13</v>
      </c>
      <c r="F4">
        <v>7750282</v>
      </c>
      <c r="G4" s="4">
        <v>1799.33</v>
      </c>
    </row>
    <row r="5" spans="1:7" x14ac:dyDescent="0.25">
      <c r="A5">
        <v>4</v>
      </c>
      <c r="B5">
        <f>LOOKUP(C5,TypeProduct!$B$2:$B$5,TypeProduct!$A$2:$A$5)</f>
        <v>1</v>
      </c>
      <c r="C5" t="s">
        <v>49</v>
      </c>
      <c r="D5">
        <f>LOOKUP(E5,ProductName!$B$2:$B$6,ProductName!$A$2:$A$6)</f>
        <v>3</v>
      </c>
      <c r="E5" t="s">
        <v>14</v>
      </c>
      <c r="F5">
        <v>7028748</v>
      </c>
      <c r="G5" s="4">
        <v>3890.41</v>
      </c>
    </row>
    <row r="6" spans="1:7" x14ac:dyDescent="0.25">
      <c r="A6">
        <v>5</v>
      </c>
      <c r="B6">
        <f>LOOKUP(C6,TypeProduct!$B$2:$B$5,TypeProduct!$A$2:$A$5)</f>
        <v>4</v>
      </c>
      <c r="C6" t="s">
        <v>52</v>
      </c>
      <c r="D6">
        <f>LOOKUP(E6,ProductName!$B$2:$B$6,ProductName!$A$2:$A$6)</f>
        <v>5</v>
      </c>
      <c r="E6" t="s">
        <v>17</v>
      </c>
      <c r="F6">
        <v>5012543</v>
      </c>
      <c r="G6" s="4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2" sqref="A2:G17"/>
    </sheetView>
  </sheetViews>
  <sheetFormatPr defaultRowHeight="15" x14ac:dyDescent="0.25"/>
  <cols>
    <col min="2" max="2" width="15.140625" bestFit="1" customWidth="1"/>
    <col min="3" max="3" width="60" hidden="1" customWidth="1"/>
    <col min="4" max="4" width="9.42578125" bestFit="1" customWidth="1"/>
    <col min="5" max="5" width="24.140625" hidden="1" customWidth="1"/>
    <col min="6" max="6" width="22.42578125" bestFit="1" customWidth="1"/>
    <col min="7" max="7" width="14" bestFit="1" customWidth="1"/>
  </cols>
  <sheetData>
    <row r="1" spans="1:7" x14ac:dyDescent="0.25">
      <c r="A1" t="s">
        <v>56</v>
      </c>
      <c r="B1" t="s">
        <v>64</v>
      </c>
      <c r="C1" t="s">
        <v>7</v>
      </c>
      <c r="D1" t="s">
        <v>59</v>
      </c>
      <c r="E1" t="s">
        <v>8</v>
      </c>
      <c r="F1" s="1" t="s">
        <v>9</v>
      </c>
      <c r="G1" s="1" t="s">
        <v>10</v>
      </c>
    </row>
    <row r="2" spans="1:7" x14ac:dyDescent="0.25">
      <c r="A2">
        <v>1</v>
      </c>
      <c r="B2">
        <f>LOOKUP(C2,ProductName!$B$2:$B$6,ProductName!$A$2:$A$6)</f>
        <v>4</v>
      </c>
      <c r="C2" t="s">
        <v>11</v>
      </c>
      <c r="D2">
        <f>LOOKUP(E2,Partner!$B$2:$B$6,Partner!$A$2:$A$6)</f>
        <v>1</v>
      </c>
      <c r="E2" s="2" t="s">
        <v>12</v>
      </c>
      <c r="F2" s="1">
        <v>15500</v>
      </c>
      <c r="G2" s="6">
        <v>45008</v>
      </c>
    </row>
    <row r="3" spans="1:7" x14ac:dyDescent="0.25">
      <c r="A3">
        <v>2</v>
      </c>
      <c r="B3">
        <f>LOOKUP(C3,ProductName!$B$2:$B$6,ProductName!$A$2:$A$6)</f>
        <v>2</v>
      </c>
      <c r="C3" t="s">
        <v>13</v>
      </c>
      <c r="D3">
        <f>LOOKUP(E3,Partner!$B$2:$B$6,Partner!$A$2:$A$6)</f>
        <v>1</v>
      </c>
      <c r="E3" s="2" t="s">
        <v>12</v>
      </c>
      <c r="F3" s="1">
        <v>12350</v>
      </c>
      <c r="G3" s="6">
        <v>45278</v>
      </c>
    </row>
    <row r="4" spans="1:7" x14ac:dyDescent="0.25">
      <c r="A4">
        <v>3</v>
      </c>
      <c r="B4">
        <f>LOOKUP(C4,ProductName!$B$2:$B$6,ProductName!$A$2:$A$6)</f>
        <v>3</v>
      </c>
      <c r="C4" t="s">
        <v>14</v>
      </c>
      <c r="D4">
        <f>LOOKUP(E4,Partner!$B$2:$B$6,Partner!$A$2:$A$6)</f>
        <v>1</v>
      </c>
      <c r="E4" s="2" t="s">
        <v>12</v>
      </c>
      <c r="F4" s="1">
        <v>37400</v>
      </c>
      <c r="G4" s="6">
        <v>45450</v>
      </c>
    </row>
    <row r="5" spans="1:7" x14ac:dyDescent="0.25">
      <c r="A5">
        <v>4</v>
      </c>
      <c r="B5">
        <f>LOOKUP(C5,ProductName!$B$2:$B$6,ProductName!$A$2:$A$6)</f>
        <v>1</v>
      </c>
      <c r="C5" t="s">
        <v>15</v>
      </c>
      <c r="D5">
        <f>LOOKUP(E5,Partner!$B$2:$B$6,Partner!$A$2:$A$6)</f>
        <v>3</v>
      </c>
      <c r="E5" s="2" t="s">
        <v>16</v>
      </c>
      <c r="F5" s="1">
        <v>35000</v>
      </c>
      <c r="G5" s="6">
        <v>44897</v>
      </c>
    </row>
    <row r="6" spans="1:7" x14ac:dyDescent="0.25">
      <c r="A6">
        <v>5</v>
      </c>
      <c r="B6">
        <f>LOOKUP(C6,ProductName!$B$2:$B$6,ProductName!$A$2:$A$6)</f>
        <v>5</v>
      </c>
      <c r="C6" t="s">
        <v>17</v>
      </c>
      <c r="D6">
        <f>LOOKUP(E6,Partner!$B$2:$B$6,Partner!$A$2:$A$6)</f>
        <v>3</v>
      </c>
      <c r="E6" s="2" t="s">
        <v>16</v>
      </c>
      <c r="F6" s="1">
        <v>1250</v>
      </c>
      <c r="G6" s="6">
        <v>45063</v>
      </c>
    </row>
    <row r="7" spans="1:7" x14ac:dyDescent="0.25">
      <c r="A7">
        <v>6</v>
      </c>
      <c r="B7">
        <f>LOOKUP(C7,ProductName!$B$2:$B$6,ProductName!$A$2:$A$6)</f>
        <v>2</v>
      </c>
      <c r="C7" t="s">
        <v>13</v>
      </c>
      <c r="D7">
        <f>LOOKUP(E7,Partner!$B$2:$B$6,Partner!$A$2:$A$6)</f>
        <v>3</v>
      </c>
      <c r="E7" s="2" t="s">
        <v>16</v>
      </c>
      <c r="F7" s="1">
        <v>1000</v>
      </c>
      <c r="G7" s="6">
        <v>45450</v>
      </c>
    </row>
    <row r="8" spans="1:7" x14ac:dyDescent="0.25">
      <c r="A8">
        <v>7</v>
      </c>
      <c r="B8">
        <f>LOOKUP(C8,ProductName!$B$2:$B$6,ProductName!$A$2:$A$6)</f>
        <v>4</v>
      </c>
      <c r="C8" t="s">
        <v>11</v>
      </c>
      <c r="D8">
        <f>LOOKUP(E8,Partner!$B$2:$B$6,Partner!$A$2:$A$6)</f>
        <v>3</v>
      </c>
      <c r="E8" s="2" t="s">
        <v>16</v>
      </c>
      <c r="F8" s="1">
        <v>7550</v>
      </c>
      <c r="G8" s="6">
        <v>45474</v>
      </c>
    </row>
    <row r="9" spans="1:7" x14ac:dyDescent="0.25">
      <c r="A9">
        <v>8</v>
      </c>
      <c r="B9">
        <f>LOOKUP(C9,ProductName!$B$2:$B$6,ProductName!$A$2:$A$6)</f>
        <v>4</v>
      </c>
      <c r="C9" t="s">
        <v>11</v>
      </c>
      <c r="D9">
        <f>LOOKUP(E9,Partner!$B$2:$B$6,Partner!$A$2:$A$6)</f>
        <v>5</v>
      </c>
      <c r="E9" s="2" t="s">
        <v>18</v>
      </c>
      <c r="F9" s="1">
        <v>7250</v>
      </c>
      <c r="G9" s="6">
        <v>44948</v>
      </c>
    </row>
    <row r="10" spans="1:7" x14ac:dyDescent="0.25">
      <c r="A10">
        <v>9</v>
      </c>
      <c r="B10">
        <f>LOOKUP(C10,ProductName!$B$2:$B$6,ProductName!$A$2:$A$6)</f>
        <v>1</v>
      </c>
      <c r="C10" t="s">
        <v>15</v>
      </c>
      <c r="D10">
        <f>LOOKUP(E10,Partner!$B$2:$B$6,Partner!$A$2:$A$6)</f>
        <v>5</v>
      </c>
      <c r="E10" s="2" t="s">
        <v>18</v>
      </c>
      <c r="F10" s="1">
        <v>2500</v>
      </c>
      <c r="G10" s="6">
        <v>45478</v>
      </c>
    </row>
    <row r="11" spans="1:7" x14ac:dyDescent="0.25">
      <c r="A11">
        <v>10</v>
      </c>
      <c r="B11">
        <f>LOOKUP(C11,ProductName!$B$2:$B$6,ProductName!$A$2:$A$6)</f>
        <v>3</v>
      </c>
      <c r="C11" t="s">
        <v>14</v>
      </c>
      <c r="D11">
        <f>LOOKUP(E11,Partner!$B$2:$B$6,Partner!$A$2:$A$6)</f>
        <v>4</v>
      </c>
      <c r="E11" s="2" t="s">
        <v>19</v>
      </c>
      <c r="F11" s="1">
        <v>59050</v>
      </c>
      <c r="G11" s="6">
        <v>45005</v>
      </c>
    </row>
    <row r="12" spans="1:7" x14ac:dyDescent="0.25">
      <c r="A12">
        <v>11</v>
      </c>
      <c r="B12">
        <f>LOOKUP(C12,ProductName!$B$2:$B$6,ProductName!$A$2:$A$6)</f>
        <v>2</v>
      </c>
      <c r="C12" t="s">
        <v>13</v>
      </c>
      <c r="D12">
        <f>LOOKUP(E12,Partner!$B$2:$B$6,Partner!$A$2:$A$6)</f>
        <v>4</v>
      </c>
      <c r="E12" s="2" t="s">
        <v>19</v>
      </c>
      <c r="F12" s="1">
        <v>37200</v>
      </c>
      <c r="G12" s="6">
        <v>45363</v>
      </c>
    </row>
    <row r="13" spans="1:7" x14ac:dyDescent="0.25">
      <c r="A13">
        <v>12</v>
      </c>
      <c r="B13">
        <f>LOOKUP(C13,ProductName!$B$2:$B$6,ProductName!$A$2:$A$6)</f>
        <v>5</v>
      </c>
      <c r="C13" t="s">
        <v>17</v>
      </c>
      <c r="D13">
        <f>LOOKUP(E13,Partner!$B$2:$B$6,Partner!$A$2:$A$6)</f>
        <v>4</v>
      </c>
      <c r="E13" s="2" t="s">
        <v>19</v>
      </c>
      <c r="F13" s="1">
        <v>4500</v>
      </c>
      <c r="G13" s="6">
        <v>45426</v>
      </c>
    </row>
    <row r="14" spans="1:7" x14ac:dyDescent="0.25">
      <c r="A14">
        <v>13</v>
      </c>
      <c r="B14">
        <f>LOOKUP(C14,ProductName!$B$2:$B$6,ProductName!$A$2:$A$6)</f>
        <v>2</v>
      </c>
      <c r="C14" t="s">
        <v>13</v>
      </c>
      <c r="D14">
        <f>LOOKUP(E14,Partner!$B$2:$B$6,Partner!$A$2:$A$6)</f>
        <v>2</v>
      </c>
      <c r="E14" s="2" t="s">
        <v>20</v>
      </c>
      <c r="F14" s="1">
        <v>50000</v>
      </c>
      <c r="G14" s="6">
        <v>45188</v>
      </c>
    </row>
    <row r="15" spans="1:7" x14ac:dyDescent="0.25">
      <c r="A15">
        <v>14</v>
      </c>
      <c r="B15">
        <f>LOOKUP(C15,ProductName!$B$2:$B$6,ProductName!$A$2:$A$6)</f>
        <v>3</v>
      </c>
      <c r="C15" t="s">
        <v>14</v>
      </c>
      <c r="D15">
        <f>LOOKUP(E15,Partner!$B$2:$B$6,Partner!$A$2:$A$6)</f>
        <v>2</v>
      </c>
      <c r="E15" s="2" t="s">
        <v>20</v>
      </c>
      <c r="F15" s="1">
        <v>670000</v>
      </c>
      <c r="G15" s="6">
        <v>45240</v>
      </c>
    </row>
    <row r="16" spans="1:7" x14ac:dyDescent="0.25">
      <c r="A16">
        <v>15</v>
      </c>
      <c r="B16">
        <f>LOOKUP(C16,ProductName!$B$2:$B$6,ProductName!$A$2:$A$6)</f>
        <v>4</v>
      </c>
      <c r="C16" t="s">
        <v>11</v>
      </c>
      <c r="D16">
        <f>LOOKUP(E16,Partner!$B$2:$B$6,Partner!$A$2:$A$6)</f>
        <v>2</v>
      </c>
      <c r="E16" s="2" t="s">
        <v>20</v>
      </c>
      <c r="F16" s="1">
        <v>35000</v>
      </c>
      <c r="G16" s="6">
        <v>45397</v>
      </c>
    </row>
    <row r="17" spans="1:7" x14ac:dyDescent="0.25">
      <c r="A17">
        <v>16</v>
      </c>
      <c r="B17">
        <f>LOOKUP(C17,ProductName!$B$2:$B$6,ProductName!$A$2:$A$6)</f>
        <v>1</v>
      </c>
      <c r="C17" t="s">
        <v>15</v>
      </c>
      <c r="D17">
        <f>LOOKUP(E17,Partner!$B$2:$B$6,Partner!$A$2:$A$6)</f>
        <v>2</v>
      </c>
      <c r="E17" s="2" t="s">
        <v>20</v>
      </c>
      <c r="F17" s="1">
        <v>25000</v>
      </c>
      <c r="G17" s="6">
        <v>45455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58</v>
      </c>
      <c r="B1" t="s">
        <v>63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13</v>
      </c>
    </row>
    <row r="4" spans="1:2" x14ac:dyDescent="0.25">
      <c r="A4">
        <v>3</v>
      </c>
      <c r="B4" t="s">
        <v>14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17</v>
      </c>
    </row>
  </sheetData>
  <sortState ref="B2:B6">
    <sortCondition ref="B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58</v>
      </c>
      <c r="B1" t="s">
        <v>57</v>
      </c>
    </row>
    <row r="2" spans="1:2" x14ac:dyDescent="0.25">
      <c r="A2">
        <v>1</v>
      </c>
      <c r="B2" s="2" t="s">
        <v>12</v>
      </c>
    </row>
    <row r="3" spans="1:2" x14ac:dyDescent="0.25">
      <c r="A3">
        <v>2</v>
      </c>
      <c r="B3" s="2" t="s">
        <v>20</v>
      </c>
    </row>
    <row r="4" spans="1:2" x14ac:dyDescent="0.25">
      <c r="A4">
        <v>3</v>
      </c>
      <c r="B4" s="2" t="s">
        <v>16</v>
      </c>
    </row>
    <row r="5" spans="1:2" x14ac:dyDescent="0.25">
      <c r="A5">
        <v>4</v>
      </c>
      <c r="B5" s="2" t="s">
        <v>19</v>
      </c>
    </row>
    <row r="6" spans="1:2" x14ac:dyDescent="0.25">
      <c r="A6">
        <v>5</v>
      </c>
      <c r="B6" s="2" t="s">
        <v>18</v>
      </c>
    </row>
  </sheetData>
  <sortState ref="B2:B6">
    <sortCondition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B5"/>
    </sheetView>
  </sheetViews>
  <sheetFormatPr defaultRowHeight="15" x14ac:dyDescent="0.25"/>
  <sheetData>
    <row r="1" spans="1:2" x14ac:dyDescent="0.25">
      <c r="A1" t="s">
        <v>58</v>
      </c>
      <c r="B1" t="s">
        <v>60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36</v>
      </c>
    </row>
  </sheetData>
  <sortState ref="B2:B5">
    <sortCondition ref="B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F1" workbookViewId="0">
      <selection activeCell="A2" sqref="A2:N6"/>
    </sheetView>
  </sheetViews>
  <sheetFormatPr defaultRowHeight="15" x14ac:dyDescent="0.25"/>
  <cols>
    <col min="3" max="3" width="13.42578125" hidden="1" customWidth="1"/>
    <col min="4" max="4" width="13.42578125" customWidth="1"/>
    <col min="5" max="5" width="24.140625" hidden="1" customWidth="1"/>
    <col min="6" max="6" width="32.7109375" bestFit="1" customWidth="1"/>
    <col min="7" max="7" width="28" bestFit="1" customWidth="1"/>
    <col min="8" max="8" width="28" hidden="1" customWidth="1"/>
    <col min="9" max="9" width="28" customWidth="1"/>
    <col min="10" max="10" width="18.28515625" hidden="1" customWidth="1"/>
    <col min="11" max="11" width="18.28515625" customWidth="1"/>
    <col min="12" max="12" width="68.7109375" hidden="1" customWidth="1"/>
    <col min="13" max="13" width="11" bestFit="1" customWidth="1"/>
    <col min="14" max="14" width="8.28515625" bestFit="1" customWidth="1"/>
  </cols>
  <sheetData>
    <row r="1" spans="1:14" x14ac:dyDescent="0.25">
      <c r="A1" t="s">
        <v>56</v>
      </c>
      <c r="B1" t="s">
        <v>61</v>
      </c>
      <c r="C1" t="s">
        <v>21</v>
      </c>
      <c r="D1" t="s">
        <v>59</v>
      </c>
      <c r="E1" t="s">
        <v>8</v>
      </c>
      <c r="F1" t="s">
        <v>22</v>
      </c>
      <c r="G1" t="s">
        <v>23</v>
      </c>
      <c r="I1" t="s">
        <v>24</v>
      </c>
      <c r="K1" t="s">
        <v>91</v>
      </c>
      <c r="L1" t="s">
        <v>25</v>
      </c>
      <c r="M1" t="s">
        <v>26</v>
      </c>
      <c r="N1" t="s">
        <v>27</v>
      </c>
    </row>
    <row r="2" spans="1:14" x14ac:dyDescent="0.25">
      <c r="A2">
        <v>1</v>
      </c>
      <c r="B2">
        <f>LOOKUP(C2,TypePartner!$B$2:$B$5,TypePartner!$A$2:$A$5)</f>
        <v>1</v>
      </c>
      <c r="C2" t="s">
        <v>28</v>
      </c>
      <c r="D2">
        <f>LOOKUP(E2,Partner!$B$2:$B$6,Partner!$A$2:$A$6)</f>
        <v>1</v>
      </c>
      <c r="E2" s="2" t="s">
        <v>12</v>
      </c>
      <c r="F2" s="2" t="s">
        <v>29</v>
      </c>
      <c r="G2" s="2" t="s">
        <v>30</v>
      </c>
      <c r="H2" s="8" t="s">
        <v>92</v>
      </c>
      <c r="I2" s="9" t="str">
        <f>CONCATENATE(H2,J2)</f>
        <v>+7 493 123 45 67</v>
      </c>
      <c r="J2" t="s">
        <v>31</v>
      </c>
      <c r="K2">
        <f>LOOKUP(L2,Adres!$C$2:$C$6,Adres!$A$2:$A$6)</f>
        <v>1</v>
      </c>
      <c r="L2">
        <v>652050</v>
      </c>
      <c r="M2">
        <v>2222455179</v>
      </c>
      <c r="N2">
        <v>7</v>
      </c>
    </row>
    <row r="3" spans="1:14" x14ac:dyDescent="0.25">
      <c r="A3">
        <v>2</v>
      </c>
      <c r="B3">
        <f>LOOKUP(C3,TypePartner!$B$2:$B$5,TypePartner!$A$2:$A$5)</f>
        <v>3</v>
      </c>
      <c r="C3" t="s">
        <v>32</v>
      </c>
      <c r="D3">
        <f>LOOKUP(E3,Partner!$B$2:$B$6,Partner!$A$2:$A$6)</f>
        <v>3</v>
      </c>
      <c r="E3" s="2" t="s">
        <v>16</v>
      </c>
      <c r="F3" s="2" t="s">
        <v>33</v>
      </c>
      <c r="G3" s="2" t="s">
        <v>34</v>
      </c>
      <c r="H3" s="8" t="s">
        <v>92</v>
      </c>
      <c r="I3" s="9" t="str">
        <f t="shared" ref="I3:I6" si="0">CONCATENATE(H3,J3)</f>
        <v>+7 987 123 56 78</v>
      </c>
      <c r="J3" t="s">
        <v>35</v>
      </c>
      <c r="K3">
        <f>LOOKUP(L3,Adres!$C$2:$C$6,Adres!$A$2:$A$6)</f>
        <v>2</v>
      </c>
      <c r="L3">
        <v>164500</v>
      </c>
      <c r="M3">
        <v>3333888520</v>
      </c>
      <c r="N3">
        <v>7</v>
      </c>
    </row>
    <row r="4" spans="1:14" x14ac:dyDescent="0.25">
      <c r="A4">
        <v>3</v>
      </c>
      <c r="B4">
        <f>LOOKUP(C4,TypePartner!$B$2:$B$5,TypePartner!$A$2:$A$5)</f>
        <v>4</v>
      </c>
      <c r="C4" t="s">
        <v>36</v>
      </c>
      <c r="D4">
        <f>LOOKUP(E4,Partner!$B$2:$B$6,Partner!$A$2:$A$6)</f>
        <v>5</v>
      </c>
      <c r="E4" s="2" t="s">
        <v>18</v>
      </c>
      <c r="F4" s="2" t="s">
        <v>37</v>
      </c>
      <c r="G4" s="2" t="s">
        <v>38</v>
      </c>
      <c r="H4" s="8" t="s">
        <v>92</v>
      </c>
      <c r="I4" s="9" t="str">
        <f t="shared" si="0"/>
        <v>+7 812 223 32 00</v>
      </c>
      <c r="J4" t="s">
        <v>39</v>
      </c>
      <c r="K4">
        <f>LOOKUP(L4,Adres!$C$2:$C$6,Adres!$A$2:$A$6)</f>
        <v>3</v>
      </c>
      <c r="L4">
        <v>188910</v>
      </c>
      <c r="M4">
        <v>4440391035</v>
      </c>
      <c r="N4">
        <v>7</v>
      </c>
    </row>
    <row r="5" spans="1:14" x14ac:dyDescent="0.25">
      <c r="A5">
        <v>4</v>
      </c>
      <c r="B5">
        <f>LOOKUP(C5,TypePartner!$B$2:$B$5,TypePartner!$A$2:$A$5)</f>
        <v>2</v>
      </c>
      <c r="C5" t="s">
        <v>40</v>
      </c>
      <c r="D5">
        <f>LOOKUP(E5,Partner!$B$2:$B$6,Partner!$A$2:$A$6)</f>
        <v>4</v>
      </c>
      <c r="E5" s="2" t="s">
        <v>19</v>
      </c>
      <c r="F5" s="2" t="s">
        <v>41</v>
      </c>
      <c r="G5" s="2" t="s">
        <v>42</v>
      </c>
      <c r="H5" s="8" t="s">
        <v>92</v>
      </c>
      <c r="I5" s="9" t="str">
        <f t="shared" si="0"/>
        <v>+7 444 222 33 11</v>
      </c>
      <c r="J5" t="s">
        <v>43</v>
      </c>
      <c r="K5">
        <f>LOOKUP(L5,Adres!$C$2:$C$6,Adres!$A$2:$A$6)</f>
        <v>4</v>
      </c>
      <c r="L5">
        <v>143960</v>
      </c>
      <c r="M5">
        <v>1111520857</v>
      </c>
      <c r="N5">
        <v>5</v>
      </c>
    </row>
    <row r="6" spans="1:14" x14ac:dyDescent="0.25">
      <c r="A6">
        <v>5</v>
      </c>
      <c r="B6">
        <f>LOOKUP(C6,TypePartner!$B$2:$B$5,TypePartner!$A$2:$A$5)</f>
        <v>1</v>
      </c>
      <c r="C6" t="s">
        <v>28</v>
      </c>
      <c r="D6">
        <f>LOOKUP(E6,Partner!$B$2:$B$6,Partner!$A$2:$A$6)</f>
        <v>2</v>
      </c>
      <c r="E6" s="2" t="s">
        <v>20</v>
      </c>
      <c r="F6" s="2" t="s">
        <v>44</v>
      </c>
      <c r="G6" s="2" t="s">
        <v>45</v>
      </c>
      <c r="H6" s="8" t="s">
        <v>92</v>
      </c>
      <c r="I6" s="9" t="str">
        <f t="shared" si="0"/>
        <v>+7 912 888 33 33</v>
      </c>
      <c r="J6" t="s">
        <v>46</v>
      </c>
      <c r="K6">
        <f>LOOKUP(L6,Adres!$C$2:$C$6,Adres!$A$2:$A$6)</f>
        <v>5</v>
      </c>
      <c r="L6">
        <v>309500</v>
      </c>
      <c r="M6">
        <v>5552431140</v>
      </c>
      <c r="N6">
        <v>10</v>
      </c>
    </row>
  </sheetData>
  <hyperlinks>
    <hyperlink ref="G2" r:id="rId1"/>
    <hyperlink ref="G3" r:id="rId2"/>
    <hyperlink ref="G4" r:id="rId3"/>
    <hyperlink ref="G6" r:id="rId4"/>
    <hyperlink ref="G5" r:id="rId5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C2" sqref="C2:C6"/>
    </sheetView>
  </sheetViews>
  <sheetFormatPr defaultRowHeight="15" x14ac:dyDescent="0.25"/>
  <cols>
    <col min="3" max="4" width="7" customWidth="1"/>
    <col min="5" max="5" width="23.140625" hidden="1" customWidth="1"/>
    <col min="6" max="6" width="6.140625" bestFit="1" customWidth="1"/>
    <col min="7" max="7" width="20.42578125" hidden="1" customWidth="1"/>
    <col min="8" max="8" width="8.140625" bestFit="1" customWidth="1"/>
    <col min="9" max="9" width="15.5703125" hidden="1" customWidth="1"/>
    <col min="10" max="10" width="6.5703125" bestFit="1" customWidth="1"/>
  </cols>
  <sheetData>
    <row r="1" spans="1:10" x14ac:dyDescent="0.25">
      <c r="A1" t="s">
        <v>56</v>
      </c>
      <c r="B1" t="s">
        <v>87</v>
      </c>
      <c r="C1" t="s">
        <v>85</v>
      </c>
      <c r="D1" t="s">
        <v>88</v>
      </c>
      <c r="E1" t="s">
        <v>81</v>
      </c>
      <c r="F1" t="s">
        <v>89</v>
      </c>
      <c r="G1" t="s">
        <v>82</v>
      </c>
      <c r="H1" t="s">
        <v>90</v>
      </c>
      <c r="I1" t="s">
        <v>83</v>
      </c>
      <c r="J1" t="s">
        <v>84</v>
      </c>
    </row>
    <row r="2" spans="1:10" x14ac:dyDescent="0.25">
      <c r="A2">
        <v>4</v>
      </c>
      <c r="B2">
        <f>LOOKUP(C2,index!$B$2:$B$6,index!$A$2:$A$6)</f>
        <v>1</v>
      </c>
      <c r="C2">
        <v>143960</v>
      </c>
      <c r="D2">
        <f>LOOKUP(E2,area!$B$2:$B$6,area!$A$2:$A$6)</f>
        <v>5</v>
      </c>
      <c r="E2" t="s">
        <v>75</v>
      </c>
      <c r="F2">
        <f>LOOKUP(G2,city!$B$2:$B$6,city!$A$2:$A$6)</f>
        <v>2</v>
      </c>
      <c r="G2" t="s">
        <v>76</v>
      </c>
      <c r="H2">
        <f>LOOKUP(I2,street!$B$2:$B$6,street!$A$2:$A$6)</f>
        <v>4</v>
      </c>
      <c r="I2" t="s">
        <v>77</v>
      </c>
      <c r="J2">
        <v>51</v>
      </c>
    </row>
    <row r="3" spans="1:10" x14ac:dyDescent="0.25">
      <c r="A3">
        <v>2</v>
      </c>
      <c r="B3">
        <f>LOOKUP(C3,index!$B$2:$B$6,index!$A$2:$A$6)</f>
        <v>2</v>
      </c>
      <c r="C3">
        <v>164500</v>
      </c>
      <c r="D3">
        <f>LOOKUP(E3,area!$B$2:$B$6,area!$A$2:$A$6)</f>
        <v>1</v>
      </c>
      <c r="E3" t="s">
        <v>69</v>
      </c>
      <c r="F3">
        <f>LOOKUP(G3,city!$B$2:$B$6,city!$A$2:$A$6)</f>
        <v>3</v>
      </c>
      <c r="G3" t="s">
        <v>70</v>
      </c>
      <c r="H3">
        <f>LOOKUP(I3,street!$B$2:$B$6,street!$A$2:$A$6)</f>
        <v>5</v>
      </c>
      <c r="I3" t="s">
        <v>71</v>
      </c>
      <c r="J3">
        <v>18</v>
      </c>
    </row>
    <row r="4" spans="1:10" x14ac:dyDescent="0.25">
      <c r="A4">
        <v>3</v>
      </c>
      <c r="B4">
        <f>LOOKUP(C4,index!$B$2:$B$6,index!$A$2:$A$6)</f>
        <v>3</v>
      </c>
      <c r="C4">
        <v>188910</v>
      </c>
      <c r="D4">
        <f>LOOKUP(E4,area!$B$2:$B$6,area!$A$2:$A$6)</f>
        <v>4</v>
      </c>
      <c r="E4" t="s">
        <v>72</v>
      </c>
      <c r="F4">
        <f>LOOKUP(G4,city!$B$2:$B$6,city!$A$2:$A$6)</f>
        <v>1</v>
      </c>
      <c r="G4" t="s">
        <v>73</v>
      </c>
      <c r="H4">
        <f>LOOKUP(I4,street!$B$2:$B$6,street!$A$2:$A$6)</f>
        <v>2</v>
      </c>
      <c r="I4" t="s">
        <v>74</v>
      </c>
      <c r="J4">
        <v>21</v>
      </c>
    </row>
    <row r="5" spans="1:10" x14ac:dyDescent="0.25">
      <c r="A5">
        <v>5</v>
      </c>
      <c r="B5">
        <f>LOOKUP(C5,index!$B$2:$B$6,index!$A$2:$A$6)</f>
        <v>4</v>
      </c>
      <c r="C5">
        <v>309500</v>
      </c>
      <c r="D5">
        <f>LOOKUP(E5,area!$B$2:$B$6,area!$A$2:$A$6)</f>
        <v>2</v>
      </c>
      <c r="E5" t="s">
        <v>78</v>
      </c>
      <c r="F5">
        <f>LOOKUP(G5,city!$B$2:$B$6,city!$A$2:$A$6)</f>
        <v>4</v>
      </c>
      <c r="G5" t="s">
        <v>79</v>
      </c>
      <c r="H5">
        <f>LOOKUP(I5,street!$B$2:$B$6,street!$A$2:$A$6)</f>
        <v>3</v>
      </c>
      <c r="I5" t="s">
        <v>80</v>
      </c>
      <c r="J5">
        <v>122</v>
      </c>
    </row>
    <row r="6" spans="1:10" x14ac:dyDescent="0.25">
      <c r="A6">
        <v>1</v>
      </c>
      <c r="B6">
        <f>LOOKUP(C6,index!$B$2:$B$6,index!$A$2:$A$6)</f>
        <v>5</v>
      </c>
      <c r="C6">
        <v>652050</v>
      </c>
      <c r="D6">
        <f>LOOKUP(E6,area!$B$2:$B$6,area!$A$2:$A$6)</f>
        <v>3</v>
      </c>
      <c r="E6" t="s">
        <v>66</v>
      </c>
      <c r="F6">
        <f>LOOKUP(G6,city!$B$2:$B$6,city!$A$2:$A$6)</f>
        <v>5</v>
      </c>
      <c r="G6" t="s">
        <v>67</v>
      </c>
      <c r="H6">
        <f>LOOKUP(I6,street!$B$2:$B$6,street!$A$2:$A$6)</f>
        <v>1</v>
      </c>
      <c r="I6" t="s">
        <v>68</v>
      </c>
      <c r="J6">
        <v>15</v>
      </c>
    </row>
  </sheetData>
  <sortState ref="A2:J6">
    <sortCondition ref="C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58</v>
      </c>
      <c r="B1" t="s">
        <v>86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sortState ref="B2:B6">
    <sortCondition ref="B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:B6"/>
    </sheetView>
  </sheetViews>
  <sheetFormatPr defaultRowHeight="15" x14ac:dyDescent="0.25"/>
  <cols>
    <col min="2" max="2" width="23.140625" bestFit="1" customWidth="1"/>
  </cols>
  <sheetData>
    <row r="1" spans="1:2" x14ac:dyDescent="0.25">
      <c r="A1" t="s">
        <v>58</v>
      </c>
      <c r="B1" t="s">
        <v>63</v>
      </c>
    </row>
    <row r="2" spans="1:2" x14ac:dyDescent="0.25">
      <c r="A2">
        <v>1</v>
      </c>
      <c r="B2" t="s">
        <v>69</v>
      </c>
    </row>
    <row r="3" spans="1:2" x14ac:dyDescent="0.25">
      <c r="A3">
        <v>2</v>
      </c>
      <c r="B3" t="s">
        <v>78</v>
      </c>
    </row>
    <row r="4" spans="1:2" x14ac:dyDescent="0.25">
      <c r="A4">
        <v>3</v>
      </c>
      <c r="B4" t="s">
        <v>66</v>
      </c>
    </row>
    <row r="5" spans="1:2" x14ac:dyDescent="0.25">
      <c r="A5">
        <v>4</v>
      </c>
      <c r="B5" t="s">
        <v>72</v>
      </c>
    </row>
    <row r="6" spans="1:2" x14ac:dyDescent="0.25">
      <c r="A6">
        <v>5</v>
      </c>
      <c r="B6" t="s">
        <v>75</v>
      </c>
    </row>
  </sheetData>
  <sortState ref="B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Material</vt:lpstr>
      <vt:lpstr>PartnerProductsImport</vt:lpstr>
      <vt:lpstr>ProductName</vt:lpstr>
      <vt:lpstr>Partner</vt:lpstr>
      <vt:lpstr>TypePartner</vt:lpstr>
      <vt:lpstr>PartnersImport</vt:lpstr>
      <vt:lpstr>Adres</vt:lpstr>
      <vt:lpstr>index</vt:lpstr>
      <vt:lpstr>area</vt:lpstr>
      <vt:lpstr>city</vt:lpstr>
      <vt:lpstr>street</vt:lpstr>
      <vt:lpstr>ProductTypeImport</vt:lpstr>
      <vt:lpstr>TypeProduct</vt:lpstr>
      <vt:lpstr>ProductImport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2025-03-10T11:35:58Z</dcterms:modified>
</cp:coreProperties>
</file>