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users" sheetId="1" r:id="rId1"/>
    <sheet name="role_id" sheetId="2" r:id="rId2"/>
    <sheet name="zacaz" sheetId="7" r:id="rId3"/>
    <sheet name="pick_point_id" sheetId="13" r:id="rId4"/>
    <sheet name="tovar" sheetId="8" r:id="rId5"/>
    <sheet name="manufactyre_id" sheetId="10" r:id="rId6"/>
    <sheet name="deliveri_id" sheetId="11" r:id="rId7"/>
    <sheet name="category_tovarov_id" sheetId="12" r:id="rId8"/>
    <sheet name="nametovar_id" sheetId="9" r:id="rId9"/>
    <sheet name="addres" sheetId="3" r:id="rId10"/>
    <sheet name="index_id" sheetId="6" r:id="rId11"/>
    <sheet name="street_id" sheetId="5" r:id="rId12"/>
    <sheet name="city_id" sheetId="4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" i="7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2" i="8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2" i="3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<sst xmlns="http://schemas.openxmlformats.org/spreadsheetml/2006/main" count="548" uniqueCount="243">
  <si>
    <t>Роль сотрудника</t>
  </si>
  <si>
    <t>Логин</t>
  </si>
  <si>
    <t>Пароль</t>
  </si>
  <si>
    <t>Администратор</t>
  </si>
  <si>
    <t>pixil59@gmail.com</t>
  </si>
  <si>
    <t>2L6KZG</t>
  </si>
  <si>
    <t xml:space="preserve">deummecillummu-4992@mail.ru
</t>
  </si>
  <si>
    <t>uzWC67</t>
  </si>
  <si>
    <t>vilagajaunne-5170@yandex.ru</t>
  </si>
  <si>
    <t>8ntwUp</t>
  </si>
  <si>
    <t>Менеджер</t>
  </si>
  <si>
    <t>frusubroppotou656@yandex.ru</t>
  </si>
  <si>
    <t>YOyhfR</t>
  </si>
  <si>
    <t>leuttevitrafo1998@mail.ru</t>
  </si>
  <si>
    <t>RSbvHv</t>
  </si>
  <si>
    <t>frapreubrulloba1141@yandex.ru</t>
  </si>
  <si>
    <t>rwVDh9</t>
  </si>
  <si>
    <t>Клиент</t>
  </si>
  <si>
    <t>Филимонов Роберт Васильевич</t>
  </si>
  <si>
    <t>loudittoimmolau1900@gmail.com</t>
  </si>
  <si>
    <t>LdNyos</t>
  </si>
  <si>
    <t>Шилова Майя Артемьевна</t>
  </si>
  <si>
    <t>hittuprofassa4984@mail.com</t>
  </si>
  <si>
    <t>gynQMT</t>
  </si>
  <si>
    <t>Чистякова Виктория Степановна</t>
  </si>
  <si>
    <t>freineiciweijau888@yandex.ru</t>
  </si>
  <si>
    <t>AtnDjr</t>
  </si>
  <si>
    <t>Волкова Эмилия Артёмовна</t>
  </si>
  <si>
    <t>nokupekidda2001@gmail.com</t>
  </si>
  <si>
    <t>JlFRCZ</t>
  </si>
  <si>
    <t>id</t>
  </si>
  <si>
    <t>role</t>
  </si>
  <si>
    <t>ID</t>
  </si>
  <si>
    <t>Role_ID</t>
  </si>
  <si>
    <t xml:space="preserve"> г. Нефтеюганск</t>
  </si>
  <si>
    <t xml:space="preserve"> ул. Чехова</t>
  </si>
  <si>
    <t xml:space="preserve"> г.Нефтеюганск</t>
  </si>
  <si>
    <t>  ул. Степная</t>
  </si>
  <si>
    <t xml:space="preserve"> ул. Коммунистическая</t>
  </si>
  <si>
    <t xml:space="preserve"> ул. Солнечная</t>
  </si>
  <si>
    <t xml:space="preserve"> ул. Шоссейная</t>
  </si>
  <si>
    <t xml:space="preserve"> ул. Партизанская</t>
  </si>
  <si>
    <t xml:space="preserve"> ул. Победы</t>
  </si>
  <si>
    <t xml:space="preserve"> ул. Молодежная</t>
  </si>
  <si>
    <t xml:space="preserve"> ул. Новая</t>
  </si>
  <si>
    <t xml:space="preserve"> ул. Октябрьская</t>
  </si>
  <si>
    <t xml:space="preserve"> ул. Садовая</t>
  </si>
  <si>
    <t xml:space="preserve"> ул. Комсомольская</t>
  </si>
  <si>
    <t xml:space="preserve"> ул. Дзержинского</t>
  </si>
  <si>
    <t xml:space="preserve"> ул. Набережная</t>
  </si>
  <si>
    <t xml:space="preserve"> ул. Фрунзе</t>
  </si>
  <si>
    <t xml:space="preserve"> ул. Школьная</t>
  </si>
  <si>
    <t xml:space="preserve"> ул. 8 Марта</t>
  </si>
  <si>
    <t xml:space="preserve"> ул. Зеленая</t>
  </si>
  <si>
    <t xml:space="preserve"> ул. Маяковского</t>
  </si>
  <si>
    <t xml:space="preserve"> ул. Светлая</t>
  </si>
  <si>
    <t xml:space="preserve"> ул. Цветочная</t>
  </si>
  <si>
    <t xml:space="preserve"> ул. Спортивная</t>
  </si>
  <si>
    <t xml:space="preserve"> ул. Гоголя</t>
  </si>
  <si>
    <t xml:space="preserve"> ул. Северная</t>
  </si>
  <si>
    <t xml:space="preserve"> ул. Вишневая</t>
  </si>
  <si>
    <t xml:space="preserve"> ул. Подгорная</t>
  </si>
  <si>
    <t xml:space="preserve"> ул. Полевая</t>
  </si>
  <si>
    <t xml:space="preserve"> ул. Некрасова</t>
  </si>
  <si>
    <t xml:space="preserve"> ул. Мичурина</t>
  </si>
  <si>
    <t>ул. Клубная</t>
  </si>
  <si>
    <t xml:space="preserve"> г. Нефтеюганск </t>
  </si>
  <si>
    <t>city</t>
  </si>
  <si>
    <t>street</t>
  </si>
  <si>
    <t>NULL</t>
  </si>
  <si>
    <t>index</t>
  </si>
  <si>
    <t>num_street</t>
  </si>
  <si>
    <t>id_city</t>
  </si>
  <si>
    <t>id_street</t>
  </si>
  <si>
    <t>id_index</t>
  </si>
  <si>
    <t>Номер заказа</t>
  </si>
  <si>
    <t>Состав заказа</t>
  </si>
  <si>
    <t>Дата заказа</t>
  </si>
  <si>
    <t>Дата доставки</t>
  </si>
  <si>
    <t>Пункт выдачи</t>
  </si>
  <si>
    <t>ФИО клиента</t>
  </si>
  <si>
    <t>Код для получения</t>
  </si>
  <si>
    <t>Статус заказа</t>
  </si>
  <si>
    <t xml:space="preserve">Новый </t>
  </si>
  <si>
    <t>Завершен</t>
  </si>
  <si>
    <t>Артикул</t>
  </si>
  <si>
    <t xml:space="preserve">Наименование </t>
  </si>
  <si>
    <t>Единица измерения</t>
  </si>
  <si>
    <t>Стоимость</t>
  </si>
  <si>
    <t>Размер максимально возможной скидки</t>
  </si>
  <si>
    <t>Производитель</t>
  </si>
  <si>
    <t>Поставщик</t>
  </si>
  <si>
    <t>Категория товара</t>
  </si>
  <si>
    <t>Действующая скидка</t>
  </si>
  <si>
    <t>Кол-во на складе</t>
  </si>
  <si>
    <t>Описание</t>
  </si>
  <si>
    <t>Изображение</t>
  </si>
  <si>
    <t>А112Т4</t>
  </si>
  <si>
    <t>Лакомство</t>
  </si>
  <si>
    <t>шт.</t>
  </si>
  <si>
    <t>Dreames</t>
  </si>
  <si>
    <t>PetShop</t>
  </si>
  <si>
    <t>Товары для кошек</t>
  </si>
  <si>
    <t>Лакомство для кошек Dreamies Подушечки с курицей, 140 г</t>
  </si>
  <si>
    <t>А112Т4.png</t>
  </si>
  <si>
    <t>G453T5</t>
  </si>
  <si>
    <t>Щетка-варежка</t>
  </si>
  <si>
    <t>True Touch</t>
  </si>
  <si>
    <t>ZooMir</t>
  </si>
  <si>
    <t>Для животных</t>
  </si>
  <si>
    <t>Щетка-варежка True Touch для вычесывания шерсти, синий</t>
  </si>
  <si>
    <t>G453T5.jpg</t>
  </si>
  <si>
    <t>F432F4</t>
  </si>
  <si>
    <t>Сухой корм</t>
  </si>
  <si>
    <t>Pro Plan</t>
  </si>
  <si>
    <t>Сухой корм для кошек Pro Plan с чувствительным пищеварением</t>
  </si>
  <si>
    <t>F432F4.jpg</t>
  </si>
  <si>
    <t>Y324F4</t>
  </si>
  <si>
    <t>TitBit</t>
  </si>
  <si>
    <t>Товары для собак</t>
  </si>
  <si>
    <t>Лакомство для собак Titbit Косточки мясные с индейкой и ягненком, 145 г</t>
  </si>
  <si>
    <t>Y324F4.jpg</t>
  </si>
  <si>
    <t>E532Q5</t>
  </si>
  <si>
    <t>Лакомство для собак Titbit Печенье Био Десерт с лососем стандарт, 350 г</t>
  </si>
  <si>
    <t>E532Q5.jpg</t>
  </si>
  <si>
    <t>T432F4</t>
  </si>
  <si>
    <t>Chappy</t>
  </si>
  <si>
    <t>Сухой корм для собак Chappi говядина по-домашнему, с овощами</t>
  </si>
  <si>
    <t>T432F4.jpg</t>
  </si>
  <si>
    <t>G345E4</t>
  </si>
  <si>
    <t>Мячик</t>
  </si>
  <si>
    <t>LIKER</t>
  </si>
  <si>
    <t>Мячик для собак LIKER Мячик Лайкер (6294) оранжевый</t>
  </si>
  <si>
    <t>G345E4.jpg</t>
  </si>
  <si>
    <t>E345R4</t>
  </si>
  <si>
    <t>Игрушка</t>
  </si>
  <si>
    <t>Fancy Pets</t>
  </si>
  <si>
    <t>Игрушка для животных «Котик» с кошачьей мятой FANCY PETS</t>
  </si>
  <si>
    <t>E345R4.jpg</t>
  </si>
  <si>
    <t>R356F4</t>
  </si>
  <si>
    <t>Миска</t>
  </si>
  <si>
    <t>Nobby</t>
  </si>
  <si>
    <t>Миска Nobby с рисунком Dog для собак 130 мл красный</t>
  </si>
  <si>
    <t>R356F4.jpg</t>
  </si>
  <si>
    <t>E431R5</t>
  </si>
  <si>
    <t>Triol</t>
  </si>
  <si>
    <t>Лакомство для собак Triol Кость из жил 7.5 см, 4шт. в уп.</t>
  </si>
  <si>
    <t>E431R5.png</t>
  </si>
  <si>
    <t>D563F4</t>
  </si>
  <si>
    <t>Игрушка для собак Triol Бобер 41 см 12141053 бежевый</t>
  </si>
  <si>
    <t>H436R4</t>
  </si>
  <si>
    <t>Игрушка для собак Triol 3D плетение EC-04/12171005 бежевый</t>
  </si>
  <si>
    <t>D643B5</t>
  </si>
  <si>
    <t>Cat Chow</t>
  </si>
  <si>
    <t>Сухой корм для котят CAT CHOW с высоким содержанием домашней птицы</t>
  </si>
  <si>
    <t>H432F4</t>
  </si>
  <si>
    <t>Миска Triol 9002/KIDP3211/30261087 400 мл серебристый</t>
  </si>
  <si>
    <t>S245R4</t>
  </si>
  <si>
    <t>Сухой корм для кошек CAT CHOW</t>
  </si>
  <si>
    <t>V352R4</t>
  </si>
  <si>
    <t>Сухой корм для собак Chappi Мясное изобилие, мясное ассорти</t>
  </si>
  <si>
    <t>H342F5</t>
  </si>
  <si>
    <t>Игрушка для собак Triol Енот 41 см 12141063 серый</t>
  </si>
  <si>
    <t>Q245F5</t>
  </si>
  <si>
    <t>Игрушка для собак Triol Бобер 41 см 12141063 серый</t>
  </si>
  <si>
    <t>G542F5</t>
  </si>
  <si>
    <t>Сухой корм для собак Pro Plan при чувствительном пищеварении, ягненок</t>
  </si>
  <si>
    <t>H542R6</t>
  </si>
  <si>
    <t>Лакомство для собак Triol Мясные полоски из кролика, 70 г</t>
  </si>
  <si>
    <t>K436T5</t>
  </si>
  <si>
    <t>Мячик для собак Triol с косточками 12101096 желтый/зеленый</t>
  </si>
  <si>
    <t>V527T5</t>
  </si>
  <si>
    <t>Игрушка для собак Triol Ящерица 39 см коричневый</t>
  </si>
  <si>
    <t>K452T5</t>
  </si>
  <si>
    <t>Лежак</t>
  </si>
  <si>
    <t>ZooM</t>
  </si>
  <si>
    <t>Лежак для собак и кошек ZooM Lama 40х30х8 см бежевый</t>
  </si>
  <si>
    <t>E466T6</t>
  </si>
  <si>
    <t>Клетка</t>
  </si>
  <si>
    <t>Клетка для собак Triol 30671002 61х45.5х52 см серый/белый</t>
  </si>
  <si>
    <t>B427R5</t>
  </si>
  <si>
    <t>Миска для животных Triol "Стрекоза", 450 мл</t>
  </si>
  <si>
    <t>H643W2</t>
  </si>
  <si>
    <t>Миска Triol CB02/30231002 100 мл бежевый/голубой</t>
  </si>
  <si>
    <t>D356R4</t>
  </si>
  <si>
    <t>trixie</t>
  </si>
  <si>
    <t>Мячик для собак TRIXIE DentaFun (32942) зеленый / белый</t>
  </si>
  <si>
    <t>E434U6</t>
  </si>
  <si>
    <t>Лакомство для собак Titbit Лакомый кусочек Нарезка из говядины, 80 г</t>
  </si>
  <si>
    <t>M356R4</t>
  </si>
  <si>
    <t>Лакомство для собак Titbit Гематоген мясной Classic, 35 г</t>
  </si>
  <si>
    <t>W548O7</t>
  </si>
  <si>
    <t>Dog Chow</t>
  </si>
  <si>
    <t>Сухой корм для щенков DOG CHOW Puppy, ягненок 2.5 кг</t>
  </si>
  <si>
    <t>ID_Nametovar</t>
  </si>
  <si>
    <t>ID_Deliveri</t>
  </si>
  <si>
    <t>ID_Manufactyre</t>
  </si>
  <si>
    <t>ID_Category_Tovar</t>
  </si>
  <si>
    <t xml:space="preserve"> G453T5</t>
  </si>
  <si>
    <t xml:space="preserve"> Y324F4</t>
  </si>
  <si>
    <t xml:space="preserve"> T432F4</t>
  </si>
  <si>
    <t xml:space="preserve"> E345R4</t>
  </si>
  <si>
    <t xml:space="preserve"> E431R5</t>
  </si>
  <si>
    <t xml:space="preserve"> D643B5</t>
  </si>
  <si>
    <t xml:space="preserve"> Q245F5</t>
  </si>
  <si>
    <t xml:space="preserve"> V527T5</t>
  </si>
  <si>
    <t xml:space="preserve"> K452T5</t>
  </si>
  <si>
    <t xml:space="preserve"> W548O7</t>
  </si>
  <si>
    <t>Col-vo</t>
  </si>
  <si>
    <t>pick_point</t>
  </si>
  <si>
    <t>ID_Pick_Point</t>
  </si>
  <si>
    <t>Суслов</t>
  </si>
  <si>
    <t>Илья</t>
  </si>
  <si>
    <t>Арсентьевич</t>
  </si>
  <si>
    <t>Яковлева</t>
  </si>
  <si>
    <t>Ярослава</t>
  </si>
  <si>
    <t>Даниэльевна</t>
  </si>
  <si>
    <t>Игнатьева</t>
  </si>
  <si>
    <t>Алина</t>
  </si>
  <si>
    <t>Михайловна</t>
  </si>
  <si>
    <t>Денисов</t>
  </si>
  <si>
    <t>Михаил</t>
  </si>
  <si>
    <t>Романович</t>
  </si>
  <si>
    <t>Тимофеев</t>
  </si>
  <si>
    <t>Елисеевич</t>
  </si>
  <si>
    <t>Соловьев</t>
  </si>
  <si>
    <t>Ярослав</t>
  </si>
  <si>
    <t>Маркович</t>
  </si>
  <si>
    <t>Филимонов</t>
  </si>
  <si>
    <t>Роберт</t>
  </si>
  <si>
    <t>Васильевич</t>
  </si>
  <si>
    <t>Шилова</t>
  </si>
  <si>
    <t>Майя</t>
  </si>
  <si>
    <t>Артемьевна</t>
  </si>
  <si>
    <t>Чистякова</t>
  </si>
  <si>
    <t>Виктория</t>
  </si>
  <si>
    <t>Степановна</t>
  </si>
  <si>
    <t>Волкова</t>
  </si>
  <si>
    <t>Эмилия</t>
  </si>
  <si>
    <t>Артёмовна</t>
  </si>
  <si>
    <t>fam</t>
  </si>
  <si>
    <t>im</t>
  </si>
  <si>
    <t>otch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</si>
</sst>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6">
    <font>
      <sz val="11"/>
      <color theme="1"/>
      <name val="Calibri"/>
      <family val="2"/>
      <scheme val="minor"/>
    </font>
    <font>
      <b/>
      <sz val="12"/>
      <color theme="1"/>
      <name val="Times Roman"/>
      <charset val="204"/>
    </font>
    <font>
      <sz val="12"/>
      <color theme="1"/>
      <name val="Times Roman"/>
      <charset val="204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164" fontId="2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zoomScale="160" zoomScaleNormal="160" workbookViewId="0">
      <selection activeCell="H1" sqref="H1:H1048576"/>
    </sheetView>
  </sheetViews>
  <sheetFormatPr defaultRowHeight="15"/>
  <cols>
    <col min="2" max="2" width="34.28515625" bestFit="1" customWidth="1"/>
    <col min="3" max="4" width="34.28515625" customWidth="1"/>
    <col min="5" max="5" width="34" bestFit="1" customWidth="1"/>
    <col min="6" max="6" width="9.5703125" bestFit="1" customWidth="1"/>
    <col min="8" max="8" width="19.140625" hidden="1" customWidth="1"/>
  </cols>
  <sheetData>
    <row r="1" spans="1:8" ht="15.75">
      <c r="A1" s="6" t="s">
        <v>32</v>
      </c>
      <c r="B1" s="7" t="s">
        <v>240</v>
      </c>
      <c r="C1" s="7" t="s">
        <v>241</v>
      </c>
      <c r="D1" s="7" t="s">
        <v>242</v>
      </c>
      <c r="E1" s="7" t="s">
        <v>1</v>
      </c>
      <c r="F1" s="7" t="s">
        <v>2</v>
      </c>
      <c r="G1" s="6" t="s">
        <v>33</v>
      </c>
      <c r="H1" s="7" t="s">
        <v>0</v>
      </c>
    </row>
    <row r="2" spans="1:8" ht="15.75">
      <c r="A2" s="3">
        <v>1</v>
      </c>
      <c r="B2" s="8" t="s">
        <v>211</v>
      </c>
      <c r="C2" s="8" t="s">
        <v>212</v>
      </c>
      <c r="D2" s="8" t="s">
        <v>213</v>
      </c>
      <c r="E2" s="9" t="s">
        <v>4</v>
      </c>
      <c r="F2" s="8" t="s">
        <v>5</v>
      </c>
      <c r="G2" s="3">
        <f>LOOKUP(H2,role_id!$B$2:$B$4,role_id!$A$2:$A$4)</f>
        <v>1</v>
      </c>
      <c r="H2" s="8" t="s">
        <v>3</v>
      </c>
    </row>
    <row r="3" spans="1:8" ht="15.75">
      <c r="A3" s="3">
        <v>2</v>
      </c>
      <c r="B3" s="8" t="s">
        <v>214</v>
      </c>
      <c r="C3" s="8" t="s">
        <v>215</v>
      </c>
      <c r="D3" s="8" t="s">
        <v>216</v>
      </c>
      <c r="E3" s="9" t="s">
        <v>6</v>
      </c>
      <c r="F3" s="8" t="s">
        <v>7</v>
      </c>
      <c r="G3" s="3">
        <f>LOOKUP(H3,role_id!$B$2:$B$4,role_id!$A$2:$A$4)</f>
        <v>1</v>
      </c>
      <c r="H3" s="8" t="s">
        <v>3</v>
      </c>
    </row>
    <row r="4" spans="1:8" ht="15.75">
      <c r="A4" s="3">
        <v>3</v>
      </c>
      <c r="B4" s="8" t="s">
        <v>217</v>
      </c>
      <c r="C4" s="8" t="s">
        <v>218</v>
      </c>
      <c r="D4" s="8" t="s">
        <v>219</v>
      </c>
      <c r="E4" s="9" t="s">
        <v>8</v>
      </c>
      <c r="F4" s="8" t="s">
        <v>9</v>
      </c>
      <c r="G4" s="3">
        <f>LOOKUP(H4,role_id!$B$2:$B$4,role_id!$A$2:$A$4)</f>
        <v>1</v>
      </c>
      <c r="H4" s="8" t="s">
        <v>3</v>
      </c>
    </row>
    <row r="5" spans="1:8" ht="15.75">
      <c r="A5" s="3">
        <v>4</v>
      </c>
      <c r="B5" s="8" t="s">
        <v>220</v>
      </c>
      <c r="C5" s="8" t="s">
        <v>221</v>
      </c>
      <c r="D5" s="8" t="s">
        <v>222</v>
      </c>
      <c r="E5" s="9" t="s">
        <v>11</v>
      </c>
      <c r="F5" s="8" t="s">
        <v>12</v>
      </c>
      <c r="G5" s="3">
        <f>LOOKUP(H5,role_id!$B$2:$B$4,role_id!$A$2:$A$4)</f>
        <v>3</v>
      </c>
      <c r="H5" s="8" t="s">
        <v>10</v>
      </c>
    </row>
    <row r="6" spans="1:8" ht="15.75">
      <c r="A6" s="3">
        <v>5</v>
      </c>
      <c r="B6" s="8" t="s">
        <v>223</v>
      </c>
      <c r="C6" s="8" t="s">
        <v>221</v>
      </c>
      <c r="D6" s="8" t="s">
        <v>224</v>
      </c>
      <c r="E6" s="9" t="s">
        <v>13</v>
      </c>
      <c r="F6" s="8" t="s">
        <v>14</v>
      </c>
      <c r="G6" s="3">
        <f>LOOKUP(H6,role_id!$B$2:$B$4,role_id!$A$2:$A$4)</f>
        <v>3</v>
      </c>
      <c r="H6" s="8" t="s">
        <v>10</v>
      </c>
    </row>
    <row r="7" spans="1:8" ht="15.75">
      <c r="A7" s="3">
        <v>6</v>
      </c>
      <c r="B7" s="8" t="s">
        <v>225</v>
      </c>
      <c r="C7" s="8" t="s">
        <v>226</v>
      </c>
      <c r="D7" s="8" t="s">
        <v>227</v>
      </c>
      <c r="E7" s="9" t="s">
        <v>15</v>
      </c>
      <c r="F7" s="8" t="s">
        <v>16</v>
      </c>
      <c r="G7" s="3">
        <f>LOOKUP(H7,role_id!$B$2:$B$4,role_id!$A$2:$A$4)</f>
        <v>3</v>
      </c>
      <c r="H7" s="8" t="s">
        <v>10</v>
      </c>
    </row>
    <row r="8" spans="1:8" ht="15.75">
      <c r="A8" s="3">
        <v>7</v>
      </c>
      <c r="B8" s="8" t="s">
        <v>228</v>
      </c>
      <c r="C8" s="8" t="s">
        <v>229</v>
      </c>
      <c r="D8" s="8" t="s">
        <v>230</v>
      </c>
      <c r="E8" s="9" t="s">
        <v>19</v>
      </c>
      <c r="F8" s="8" t="s">
        <v>20</v>
      </c>
      <c r="G8" s="3">
        <f>LOOKUP(H8,role_id!$B$2:$B$4,role_id!$A$2:$A$4)</f>
        <v>2</v>
      </c>
      <c r="H8" s="8" t="s">
        <v>17</v>
      </c>
    </row>
    <row r="9" spans="1:8" ht="15.75">
      <c r="A9" s="3">
        <v>8</v>
      </c>
      <c r="B9" s="8" t="s">
        <v>231</v>
      </c>
      <c r="C9" s="8" t="s">
        <v>232</v>
      </c>
      <c r="D9" s="8" t="s">
        <v>233</v>
      </c>
      <c r="E9" s="9" t="s">
        <v>22</v>
      </c>
      <c r="F9" s="8" t="s">
        <v>23</v>
      </c>
      <c r="G9" s="3">
        <f>LOOKUP(H9,role_id!$B$2:$B$4,role_id!$A$2:$A$4)</f>
        <v>2</v>
      </c>
      <c r="H9" s="8" t="s">
        <v>17</v>
      </c>
    </row>
    <row r="10" spans="1:8" ht="15.75">
      <c r="A10" s="3">
        <v>9</v>
      </c>
      <c r="B10" s="8" t="s">
        <v>234</v>
      </c>
      <c r="C10" s="8" t="s">
        <v>235</v>
      </c>
      <c r="D10" s="8" t="s">
        <v>236</v>
      </c>
      <c r="E10" s="9" t="s">
        <v>25</v>
      </c>
      <c r="F10" s="8" t="s">
        <v>26</v>
      </c>
      <c r="G10" s="3">
        <f>LOOKUP(H10,role_id!$B$2:$B$4,role_id!$A$2:$A$4)</f>
        <v>2</v>
      </c>
      <c r="H10" s="8" t="s">
        <v>17</v>
      </c>
    </row>
    <row r="11" spans="1:8" ht="15.75">
      <c r="A11" s="3">
        <v>10</v>
      </c>
      <c r="B11" s="8" t="s">
        <v>237</v>
      </c>
      <c r="C11" s="8" t="s">
        <v>238</v>
      </c>
      <c r="D11" s="8" t="s">
        <v>239</v>
      </c>
      <c r="E11" s="9" t="s">
        <v>28</v>
      </c>
      <c r="F11" s="8" t="s">
        <v>29</v>
      </c>
      <c r="G11" s="3">
        <f>LOOKUP(H11,role_id!$B$2:$B$4,role_id!$A$2:$A$4)</f>
        <v>2</v>
      </c>
      <c r="H11" s="8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K10" sqref="K10"/>
    </sheetView>
  </sheetViews>
  <sheetFormatPr defaultRowHeight="15"/>
  <cols>
    <col min="1" max="1" width="3" style="1" bestFit="1" customWidth="1"/>
    <col min="2" max="2" width="8.7109375" style="1" bestFit="1" customWidth="1"/>
    <col min="3" max="3" width="7.85546875" hidden="1" customWidth="1"/>
    <col min="4" max="4" width="6.85546875" bestFit="1" customWidth="1"/>
    <col min="5" max="5" width="26.85546875" hidden="1" customWidth="1"/>
    <col min="6" max="6" width="9" bestFit="1" customWidth="1"/>
    <col min="7" max="7" width="22.28515625" hidden="1" customWidth="1"/>
    <col min="8" max="8" width="11.28515625" style="1" bestFit="1" customWidth="1"/>
  </cols>
  <sheetData>
    <row r="1" spans="1:8">
      <c r="A1" s="2" t="s">
        <v>32</v>
      </c>
      <c r="B1" s="2" t="s">
        <v>74</v>
      </c>
      <c r="C1" s="3"/>
      <c r="D1" s="2" t="s">
        <v>72</v>
      </c>
      <c r="E1" s="3"/>
      <c r="F1" s="2" t="s">
        <v>73</v>
      </c>
      <c r="G1" s="3"/>
      <c r="H1" s="2" t="s">
        <v>71</v>
      </c>
    </row>
    <row r="2" spans="1:8" ht="15.75">
      <c r="A2" s="2">
        <v>1</v>
      </c>
      <c r="B2" s="2">
        <f>LOOKUP(C2,index_id!$B$2:$B$37,index_id!$A$2:$A$37)</f>
        <v>5</v>
      </c>
      <c r="C2" s="4">
        <v>344288</v>
      </c>
      <c r="D2" s="5">
        <f>LOOKUP(E2,city_id!$B$2,city_id!$A$2)</f>
        <v>1</v>
      </c>
      <c r="E2" s="3" t="s">
        <v>34</v>
      </c>
      <c r="F2" s="2">
        <f>LOOKUP(G2,street_id!$B$2:$B$28,street_id!$A$2:$A$28)</f>
        <v>24</v>
      </c>
      <c r="G2" s="3" t="s">
        <v>35</v>
      </c>
      <c r="H2" s="2">
        <v>1</v>
      </c>
    </row>
    <row r="3" spans="1:8" ht="15.75">
      <c r="A3" s="2">
        <v>2</v>
      </c>
      <c r="B3" s="2">
        <f>LOOKUP(C3,index_id!$B$2:$B$37,index_id!$A$2:$A$37)</f>
        <v>24</v>
      </c>
      <c r="C3" s="4">
        <v>614164</v>
      </c>
      <c r="D3" s="5">
        <f>LOOKUP(E3,city_id!$B$2,city_id!$A$2)</f>
        <v>1</v>
      </c>
      <c r="E3" s="3" t="s">
        <v>36</v>
      </c>
      <c r="F3" s="2">
        <f>LOOKUP(G3,street_id!$B$2:$B$28,street_id!$A$2:$A$28)</f>
        <v>26</v>
      </c>
      <c r="G3" s="3" t="s">
        <v>37</v>
      </c>
      <c r="H3" s="2">
        <v>30</v>
      </c>
    </row>
    <row r="4" spans="1:8" ht="15.75">
      <c r="A4" s="2">
        <v>3</v>
      </c>
      <c r="B4" s="2">
        <f>LOOKUP(C4,index_id!$B$2:$B$37,index_id!$A$2:$A$37)</f>
        <v>7</v>
      </c>
      <c r="C4" s="4">
        <v>394242</v>
      </c>
      <c r="D4" s="5">
        <f>LOOKUP(E4,city_id!$B$2,city_id!$A$2)</f>
        <v>1</v>
      </c>
      <c r="E4" s="3" t="s">
        <v>34</v>
      </c>
      <c r="F4" s="2">
        <f>LOOKUP(G4,street_id!$B$2:$B$28,street_id!$A$2:$A$28)</f>
        <v>6</v>
      </c>
      <c r="G4" s="3" t="s">
        <v>38</v>
      </c>
      <c r="H4" s="2">
        <v>43</v>
      </c>
    </row>
    <row r="5" spans="1:8" ht="15.75">
      <c r="A5" s="2">
        <v>4</v>
      </c>
      <c r="B5" s="2">
        <f>LOOKUP(C5,index_id!$B$2:$B$37,index_id!$A$2:$A$37)</f>
        <v>36</v>
      </c>
      <c r="C5" s="4">
        <v>660540</v>
      </c>
      <c r="D5" s="5">
        <f>LOOKUP(E5,city_id!$B$2,city_id!$A$2)</f>
        <v>1</v>
      </c>
      <c r="E5" s="3" t="s">
        <v>34</v>
      </c>
      <c r="F5" s="2">
        <f>LOOKUP(G5,street_id!$B$2:$B$28,street_id!$A$2:$A$28)</f>
        <v>20</v>
      </c>
      <c r="G5" s="3" t="s">
        <v>39</v>
      </c>
      <c r="H5" s="2">
        <v>25</v>
      </c>
    </row>
    <row r="6" spans="1:8" ht="15.75">
      <c r="A6" s="2">
        <v>5</v>
      </c>
      <c r="B6" s="2">
        <f>LOOKUP(C6,index_id!$B$2:$B$37,index_id!$A$2:$A$37)</f>
        <v>3</v>
      </c>
      <c r="C6" s="4">
        <v>125837</v>
      </c>
      <c r="D6" s="5">
        <f>LOOKUP(E6,city_id!$B$2,city_id!$A$2)</f>
        <v>1</v>
      </c>
      <c r="E6" s="3" t="s">
        <v>34</v>
      </c>
      <c r="F6" s="2">
        <f>LOOKUP(G6,street_id!$B$2:$B$28,street_id!$A$2:$A$28)</f>
        <v>26</v>
      </c>
      <c r="G6" s="3" t="s">
        <v>40</v>
      </c>
      <c r="H6" s="2">
        <v>40</v>
      </c>
    </row>
    <row r="7" spans="1:8" ht="15.75">
      <c r="A7" s="2">
        <v>6</v>
      </c>
      <c r="B7" s="2">
        <f>LOOKUP(C7,index_id!$B$2:$B$37,index_id!$A$2:$A$37)</f>
        <v>2</v>
      </c>
      <c r="C7" s="4">
        <v>125703</v>
      </c>
      <c r="D7" s="5">
        <f>LOOKUP(E7,city_id!$B$2,city_id!$A$2)</f>
        <v>1</v>
      </c>
      <c r="E7" s="3" t="s">
        <v>34</v>
      </c>
      <c r="F7" s="2">
        <f>LOOKUP(G7,street_id!$B$2:$B$28,street_id!$A$2:$A$28)</f>
        <v>14</v>
      </c>
      <c r="G7" s="3" t="s">
        <v>41</v>
      </c>
      <c r="H7" s="2">
        <v>49</v>
      </c>
    </row>
    <row r="8" spans="1:8" ht="15.75">
      <c r="A8" s="2">
        <v>7</v>
      </c>
      <c r="B8" s="2">
        <f>LOOKUP(C8,index_id!$B$2:$B$37,index_id!$A$2:$A$37)</f>
        <v>29</v>
      </c>
      <c r="C8" s="4">
        <v>625283</v>
      </c>
      <c r="D8" s="5">
        <f>LOOKUP(E8,city_id!$B$2,city_id!$A$2)</f>
        <v>1</v>
      </c>
      <c r="E8" s="3" t="s">
        <v>34</v>
      </c>
      <c r="F8" s="2">
        <f>LOOKUP(G8,street_id!$B$2:$B$28,street_id!$A$2:$A$28)</f>
        <v>15</v>
      </c>
      <c r="G8" s="3" t="s">
        <v>42</v>
      </c>
      <c r="H8" s="2">
        <v>46</v>
      </c>
    </row>
    <row r="9" spans="1:8" ht="15.75">
      <c r="A9" s="2">
        <v>8</v>
      </c>
      <c r="B9" s="2">
        <f>LOOKUP(C9,index_id!$B$2:$B$37,index_id!$A$2:$A$37)</f>
        <v>26</v>
      </c>
      <c r="C9" s="4">
        <v>614611</v>
      </c>
      <c r="D9" s="5">
        <f>LOOKUP(E9,city_id!$B$2,city_id!$A$2)</f>
        <v>1</v>
      </c>
      <c r="E9" s="3" t="s">
        <v>34</v>
      </c>
      <c r="F9" s="2">
        <f>LOOKUP(G9,street_id!$B$2:$B$28,street_id!$A$2:$A$28)</f>
        <v>10</v>
      </c>
      <c r="G9" s="3" t="s">
        <v>43</v>
      </c>
      <c r="H9" s="2">
        <v>50</v>
      </c>
    </row>
    <row r="10" spans="1:8" ht="15.75">
      <c r="A10" s="2">
        <v>9</v>
      </c>
      <c r="B10" s="2">
        <f>LOOKUP(C10,index_id!$B$2:$B$37,index_id!$A$2:$A$37)</f>
        <v>19</v>
      </c>
      <c r="C10" s="4">
        <v>454311</v>
      </c>
      <c r="D10" s="5">
        <f>LOOKUP(E10,city_id!$B$2,city_id!$A$2)</f>
        <v>1</v>
      </c>
      <c r="E10" s="3" t="s">
        <v>36</v>
      </c>
      <c r="F10" s="2">
        <f>LOOKUP(G10,street_id!$B$2:$B$28,street_id!$A$2:$A$28)</f>
        <v>13</v>
      </c>
      <c r="G10" s="3" t="s">
        <v>44</v>
      </c>
      <c r="H10" s="2">
        <v>19</v>
      </c>
    </row>
    <row r="11" spans="1:8" ht="15.75">
      <c r="A11" s="2">
        <v>10</v>
      </c>
      <c r="B11" s="2">
        <f>LOOKUP(C11,index_id!$B$2:$B$37,index_id!$A$2:$A$37)</f>
        <v>35</v>
      </c>
      <c r="C11" s="4">
        <v>660007</v>
      </c>
      <c r="D11" s="5">
        <f>LOOKUP(E11,city_id!$B$2,city_id!$A$2)</f>
        <v>1</v>
      </c>
      <c r="E11" s="3" t="s">
        <v>36</v>
      </c>
      <c r="F11" s="2">
        <f>LOOKUP(G11,street_id!$B$2:$B$28,street_id!$A$2:$A$28)</f>
        <v>14</v>
      </c>
      <c r="G11" s="3" t="s">
        <v>45</v>
      </c>
      <c r="H11" s="2">
        <v>19</v>
      </c>
    </row>
    <row r="12" spans="1:8" ht="15.75">
      <c r="A12" s="2">
        <v>11</v>
      </c>
      <c r="B12" s="2">
        <f>LOOKUP(C12,index_id!$B$2:$B$37,index_id!$A$2:$A$37)</f>
        <v>21</v>
      </c>
      <c r="C12" s="4">
        <v>603036</v>
      </c>
      <c r="D12" s="5">
        <f>LOOKUP(E12,city_id!$B$2,city_id!$A$2)</f>
        <v>1</v>
      </c>
      <c r="E12" s="3" t="s">
        <v>34</v>
      </c>
      <c r="F12" s="2">
        <f>LOOKUP(G12,street_id!$B$2:$B$28,street_id!$A$2:$A$28)</f>
        <v>18</v>
      </c>
      <c r="G12" s="3" t="s">
        <v>46</v>
      </c>
      <c r="H12" s="2">
        <v>4</v>
      </c>
    </row>
    <row r="13" spans="1:8" ht="15.75">
      <c r="A13" s="2">
        <v>12</v>
      </c>
      <c r="B13" s="2">
        <f>LOOKUP(C13,index_id!$B$2:$B$37,index_id!$A$2:$A$37)</f>
        <v>18</v>
      </c>
      <c r="C13" s="4">
        <v>450983</v>
      </c>
      <c r="D13" s="5">
        <f>LOOKUP(E13,city_id!$B$2,city_id!$A$2)</f>
        <v>1</v>
      </c>
      <c r="E13" s="3" t="s">
        <v>36</v>
      </c>
      <c r="F13" s="2">
        <f>LOOKUP(G13,street_id!$B$2:$B$28,street_id!$A$2:$A$28)</f>
        <v>7</v>
      </c>
      <c r="G13" s="3" t="s">
        <v>47</v>
      </c>
      <c r="H13" s="2">
        <v>26</v>
      </c>
    </row>
    <row r="14" spans="1:8" ht="15.75">
      <c r="A14" s="2">
        <v>13</v>
      </c>
      <c r="B14" s="2">
        <f>LOOKUP(C14,index_id!$B$2:$B$37,index_id!$A$2:$A$37)</f>
        <v>8</v>
      </c>
      <c r="C14" s="4">
        <v>394782</v>
      </c>
      <c r="D14" s="5">
        <f>LOOKUP(E14,city_id!$B$2,city_id!$A$2)</f>
        <v>1</v>
      </c>
      <c r="E14" s="3" t="s">
        <v>34</v>
      </c>
      <c r="F14" s="2">
        <f>LOOKUP(G14,street_id!$B$2:$B$28,street_id!$A$2:$A$28)</f>
        <v>24</v>
      </c>
      <c r="G14" s="3" t="s">
        <v>35</v>
      </c>
      <c r="H14" s="2">
        <v>3</v>
      </c>
    </row>
    <row r="15" spans="1:8" ht="15.75">
      <c r="A15" s="2">
        <v>14</v>
      </c>
      <c r="B15" s="2">
        <f>LOOKUP(C15,index_id!$B$2:$B$37,index_id!$A$2:$A$37)</f>
        <v>20</v>
      </c>
      <c r="C15" s="4">
        <v>603002</v>
      </c>
      <c r="D15" s="5">
        <f>LOOKUP(E15,city_id!$B$2,city_id!$A$2)</f>
        <v>1</v>
      </c>
      <c r="E15" s="3" t="s">
        <v>34</v>
      </c>
      <c r="F15" s="2">
        <f>LOOKUP(G15,street_id!$B$2:$B$28,street_id!$A$2:$A$28)</f>
        <v>4</v>
      </c>
      <c r="G15" s="3" t="s">
        <v>48</v>
      </c>
      <c r="H15" s="2">
        <v>28</v>
      </c>
    </row>
    <row r="16" spans="1:8" ht="15.75">
      <c r="A16" s="2">
        <v>15</v>
      </c>
      <c r="B16" s="2">
        <f>LOOKUP(C16,index_id!$B$2:$B$37,index_id!$A$2:$A$37)</f>
        <v>17</v>
      </c>
      <c r="C16" s="4">
        <v>450558</v>
      </c>
      <c r="D16" s="5">
        <f>LOOKUP(E16,city_id!$B$2,city_id!$A$2)</f>
        <v>1</v>
      </c>
      <c r="E16" s="3" t="s">
        <v>34</v>
      </c>
      <c r="F16" s="2">
        <f>LOOKUP(G16,street_id!$B$2:$B$28,street_id!$A$2:$A$28)</f>
        <v>11</v>
      </c>
      <c r="G16" s="3" t="s">
        <v>49</v>
      </c>
      <c r="H16" s="2">
        <v>30</v>
      </c>
    </row>
    <row r="17" spans="1:8" ht="15.75">
      <c r="A17" s="2">
        <v>16</v>
      </c>
      <c r="B17" s="2">
        <f>LOOKUP(C17,index_id!$B$2:$B$37,index_id!$A$2:$A$37)</f>
        <v>6</v>
      </c>
      <c r="C17" s="4">
        <v>394060</v>
      </c>
      <c r="D17" s="5">
        <f>LOOKUP(E17,city_id!$B$2,city_id!$A$2)</f>
        <v>1</v>
      </c>
      <c r="E17" s="3" t="s">
        <v>36</v>
      </c>
      <c r="F17" s="2">
        <f>LOOKUP(G17,street_id!$B$2:$B$28,street_id!$A$2:$A$28)</f>
        <v>22</v>
      </c>
      <c r="G17" s="3" t="s">
        <v>50</v>
      </c>
      <c r="H17" s="2">
        <v>43</v>
      </c>
    </row>
    <row r="18" spans="1:8" ht="15.75">
      <c r="A18" s="2">
        <v>17</v>
      </c>
      <c r="B18" s="2">
        <f>LOOKUP(C18,index_id!$B$2:$B$37,index_id!$A$2:$A$37)</f>
        <v>12</v>
      </c>
      <c r="C18" s="4">
        <v>410661</v>
      </c>
      <c r="D18" s="5">
        <f>LOOKUP(E18,city_id!$B$2,city_id!$A$2)</f>
        <v>1</v>
      </c>
      <c r="E18" s="3" t="s">
        <v>34</v>
      </c>
      <c r="F18" s="2">
        <f>LOOKUP(G18,street_id!$B$2:$B$28,street_id!$A$2:$A$28)</f>
        <v>25</v>
      </c>
      <c r="G18" s="3" t="s">
        <v>51</v>
      </c>
      <c r="H18" s="2">
        <v>50</v>
      </c>
    </row>
    <row r="19" spans="1:8" ht="15.75">
      <c r="A19" s="2">
        <v>18</v>
      </c>
      <c r="B19" s="2">
        <f>LOOKUP(C19,index_id!$B$2:$B$37,index_id!$A$2:$A$37)</f>
        <v>31</v>
      </c>
      <c r="C19" s="4">
        <v>625590</v>
      </c>
      <c r="D19" s="5">
        <f>LOOKUP(E19,city_id!$B$2,city_id!$A$2)</f>
        <v>1</v>
      </c>
      <c r="E19" s="3" t="s">
        <v>34</v>
      </c>
      <c r="F19" s="2">
        <f>LOOKUP(G19,street_id!$B$2:$B$28,street_id!$A$2:$A$28)</f>
        <v>6</v>
      </c>
      <c r="G19" s="3" t="s">
        <v>38</v>
      </c>
      <c r="H19" s="2">
        <v>20</v>
      </c>
    </row>
    <row r="20" spans="1:8" ht="15.75">
      <c r="A20" s="2">
        <v>19</v>
      </c>
      <c r="B20" s="2">
        <f>LOOKUP(C20,index_id!$B$2:$B$37,index_id!$A$2:$A$37)</f>
        <v>32</v>
      </c>
      <c r="C20" s="4">
        <v>625683</v>
      </c>
      <c r="D20" s="5">
        <f>LOOKUP(E20,city_id!$B$2,city_id!$A$2)</f>
        <v>1</v>
      </c>
      <c r="E20" s="3" t="s">
        <v>34</v>
      </c>
      <c r="F20" s="2">
        <f>LOOKUP(G20,street_id!$B$2:$B$28,street_id!$A$2:$A$28)</f>
        <v>1</v>
      </c>
      <c r="G20" s="3" t="s">
        <v>52</v>
      </c>
      <c r="H20" s="2" t="s">
        <v>69</v>
      </c>
    </row>
    <row r="21" spans="1:8" ht="15.75">
      <c r="A21" s="2">
        <v>20</v>
      </c>
      <c r="B21" s="2">
        <f>LOOKUP(C21,index_id!$B$2:$B$37,index_id!$A$2:$A$37)</f>
        <v>9</v>
      </c>
      <c r="C21" s="4">
        <v>400562</v>
      </c>
      <c r="D21" s="5">
        <f>LOOKUP(E21,city_id!$B$2,city_id!$A$2)</f>
        <v>1</v>
      </c>
      <c r="E21" s="3" t="s">
        <v>34</v>
      </c>
      <c r="F21" s="2">
        <f>LOOKUP(G21,street_id!$B$2:$B$28,street_id!$A$2:$A$28)</f>
        <v>5</v>
      </c>
      <c r="G21" s="3" t="s">
        <v>53</v>
      </c>
      <c r="H21" s="2">
        <v>32</v>
      </c>
    </row>
    <row r="22" spans="1:8" ht="15.75">
      <c r="A22" s="2">
        <v>21</v>
      </c>
      <c r="B22" s="2">
        <f>LOOKUP(C22,index_id!$B$2:$B$37,index_id!$A$2:$A$37)</f>
        <v>25</v>
      </c>
      <c r="C22" s="4">
        <v>614510</v>
      </c>
      <c r="D22" s="5">
        <f>LOOKUP(E22,city_id!$B$2,city_id!$A$2)</f>
        <v>1</v>
      </c>
      <c r="E22" s="3" t="s">
        <v>34</v>
      </c>
      <c r="F22" s="2">
        <f>LOOKUP(G22,street_id!$B$2:$B$28,street_id!$A$2:$A$28)</f>
        <v>8</v>
      </c>
      <c r="G22" s="3" t="s">
        <v>54</v>
      </c>
      <c r="H22" s="2">
        <v>47</v>
      </c>
    </row>
    <row r="23" spans="1:8" ht="15.75">
      <c r="A23" s="2">
        <v>22</v>
      </c>
      <c r="B23" s="2">
        <f>LOOKUP(C23,index_id!$B$2:$B$37,index_id!$A$2:$A$37)</f>
        <v>11</v>
      </c>
      <c r="C23" s="4">
        <v>410542</v>
      </c>
      <c r="D23" s="5">
        <f>LOOKUP(E23,city_id!$B$2,city_id!$A$2)</f>
        <v>1</v>
      </c>
      <c r="E23" s="3" t="s">
        <v>34</v>
      </c>
      <c r="F23" s="2">
        <f>LOOKUP(G23,street_id!$B$2:$B$28,street_id!$A$2:$A$28)</f>
        <v>19</v>
      </c>
      <c r="G23" s="3" t="s">
        <v>55</v>
      </c>
      <c r="H23" s="2">
        <v>46</v>
      </c>
    </row>
    <row r="24" spans="1:8" ht="15.75">
      <c r="A24" s="2">
        <v>23</v>
      </c>
      <c r="B24" s="2">
        <f>LOOKUP(C24,index_id!$B$2:$B$37,index_id!$A$2:$A$37)</f>
        <v>28</v>
      </c>
      <c r="C24" s="4">
        <v>620839</v>
      </c>
      <c r="D24" s="5">
        <f>LOOKUP(E24,city_id!$B$2,city_id!$A$2)</f>
        <v>1</v>
      </c>
      <c r="E24" s="3" t="s">
        <v>34</v>
      </c>
      <c r="F24" s="2">
        <f>LOOKUP(G24,street_id!$B$2:$B$28,street_id!$A$2:$A$28)</f>
        <v>23</v>
      </c>
      <c r="G24" s="3" t="s">
        <v>56</v>
      </c>
      <c r="H24" s="2">
        <v>8</v>
      </c>
    </row>
    <row r="25" spans="1:8" ht="15.75">
      <c r="A25" s="2">
        <v>24</v>
      </c>
      <c r="B25" s="2">
        <f>LOOKUP(C25,index_id!$B$2:$B$37,index_id!$A$2:$A$37)</f>
        <v>15</v>
      </c>
      <c r="C25" s="4">
        <v>443890</v>
      </c>
      <c r="D25" s="5">
        <f>LOOKUP(E25,city_id!$B$2,city_id!$A$2)</f>
        <v>1</v>
      </c>
      <c r="E25" s="3" t="s">
        <v>34</v>
      </c>
      <c r="F25" s="2">
        <f>LOOKUP(G25,street_id!$B$2:$B$28,street_id!$A$2:$A$28)</f>
        <v>6</v>
      </c>
      <c r="G25" s="3" t="s">
        <v>38</v>
      </c>
      <c r="H25" s="2">
        <v>1</v>
      </c>
    </row>
    <row r="26" spans="1:8" ht="15.75">
      <c r="A26" s="2">
        <v>25</v>
      </c>
      <c r="B26" s="2">
        <f>LOOKUP(C26,index_id!$B$2:$B$37,index_id!$A$2:$A$37)</f>
        <v>22</v>
      </c>
      <c r="C26" s="4">
        <v>603379</v>
      </c>
      <c r="D26" s="5">
        <f>LOOKUP(E26,city_id!$B$2,city_id!$A$2)</f>
        <v>1</v>
      </c>
      <c r="E26" s="3" t="s">
        <v>34</v>
      </c>
      <c r="F26" s="2">
        <f>LOOKUP(G26,street_id!$B$2:$B$28,street_id!$A$2:$A$28)</f>
        <v>21</v>
      </c>
      <c r="G26" s="3" t="s">
        <v>57</v>
      </c>
      <c r="H26" s="2">
        <v>46</v>
      </c>
    </row>
    <row r="27" spans="1:8" ht="15.75">
      <c r="A27" s="2">
        <v>26</v>
      </c>
      <c r="B27" s="2">
        <f>LOOKUP(C27,index_id!$B$2:$B$37,index_id!$A$2:$A$37)</f>
        <v>23</v>
      </c>
      <c r="C27" s="4">
        <v>603721</v>
      </c>
      <c r="D27" s="5">
        <f>LOOKUP(E27,city_id!$B$2,city_id!$A$2)</f>
        <v>1</v>
      </c>
      <c r="E27" s="3" t="s">
        <v>34</v>
      </c>
      <c r="F27" s="2">
        <f>LOOKUP(G27,street_id!$B$2:$B$28,street_id!$A$2:$A$28)</f>
        <v>3</v>
      </c>
      <c r="G27" s="3" t="s">
        <v>58</v>
      </c>
      <c r="H27" s="2">
        <v>41</v>
      </c>
    </row>
    <row r="28" spans="1:8" ht="15.75">
      <c r="A28" s="2">
        <v>27</v>
      </c>
      <c r="B28" s="2">
        <f>LOOKUP(C28,index_id!$B$2:$B$37,index_id!$A$2:$A$37)</f>
        <v>10</v>
      </c>
      <c r="C28" s="4">
        <v>410172</v>
      </c>
      <c r="D28" s="5">
        <f>LOOKUP(E28,city_id!$B$2,city_id!$A$2)</f>
        <v>1</v>
      </c>
      <c r="E28" s="3" t="s">
        <v>34</v>
      </c>
      <c r="F28" s="2">
        <f>LOOKUP(G28,street_id!$B$2:$B$28,street_id!$A$2:$A$28)</f>
        <v>20</v>
      </c>
      <c r="G28" s="3" t="s">
        <v>59</v>
      </c>
      <c r="H28" s="2">
        <v>13</v>
      </c>
    </row>
    <row r="29" spans="1:8" ht="15.75">
      <c r="A29" s="2">
        <v>28</v>
      </c>
      <c r="B29" s="2">
        <f>LOOKUP(C29,index_id!$B$2:$B$37,index_id!$A$2:$A$37)</f>
        <v>13</v>
      </c>
      <c r="C29" s="4">
        <v>420151</v>
      </c>
      <c r="D29" s="5">
        <f>LOOKUP(E29,city_id!$B$2,city_id!$A$2)</f>
        <v>1</v>
      </c>
      <c r="E29" s="3" t="s">
        <v>34</v>
      </c>
      <c r="F29" s="2">
        <f>LOOKUP(G29,street_id!$B$2:$B$28,street_id!$A$2:$A$28)</f>
        <v>2</v>
      </c>
      <c r="G29" s="3" t="s">
        <v>60</v>
      </c>
      <c r="H29" s="2">
        <v>32</v>
      </c>
    </row>
    <row r="30" spans="1:8" ht="15.75">
      <c r="A30" s="2">
        <v>29</v>
      </c>
      <c r="B30" s="2">
        <f>LOOKUP(C30,index_id!$B$2:$B$37,index_id!$A$2:$A$37)</f>
        <v>1</v>
      </c>
      <c r="C30" s="4">
        <v>125061</v>
      </c>
      <c r="D30" s="5">
        <f>LOOKUP(E30,city_id!$B$2,city_id!$A$2)</f>
        <v>1</v>
      </c>
      <c r="E30" s="3" t="s">
        <v>34</v>
      </c>
      <c r="F30" s="2">
        <f>LOOKUP(G30,street_id!$B$2:$B$28,street_id!$A$2:$A$28)</f>
        <v>16</v>
      </c>
      <c r="G30" s="3" t="s">
        <v>61</v>
      </c>
      <c r="H30" s="2">
        <v>8</v>
      </c>
    </row>
    <row r="31" spans="1:8" ht="15.75">
      <c r="A31" s="2">
        <v>30</v>
      </c>
      <c r="B31" s="2">
        <f>LOOKUP(C31,index_id!$B$2:$B$37,index_id!$A$2:$A$37)</f>
        <v>34</v>
      </c>
      <c r="C31" s="4">
        <v>630370</v>
      </c>
      <c r="D31" s="5">
        <f>LOOKUP(E31,city_id!$B$2,city_id!$A$2)</f>
        <v>1</v>
      </c>
      <c r="E31" s="3" t="s">
        <v>34</v>
      </c>
      <c r="F31" s="2">
        <f>LOOKUP(G31,street_id!$B$2:$B$28,street_id!$A$2:$A$28)</f>
        <v>26</v>
      </c>
      <c r="G31" s="3" t="s">
        <v>40</v>
      </c>
      <c r="H31" s="2">
        <v>24</v>
      </c>
    </row>
    <row r="32" spans="1:8" ht="15.75">
      <c r="A32" s="2">
        <v>31</v>
      </c>
      <c r="B32" s="2">
        <f>LOOKUP(C32,index_id!$B$2:$B$37,index_id!$A$2:$A$37)</f>
        <v>27</v>
      </c>
      <c r="C32" s="4">
        <v>614753</v>
      </c>
      <c r="D32" s="5">
        <f>LOOKUP(E32,city_id!$B$2,city_id!$A$2)</f>
        <v>1</v>
      </c>
      <c r="E32" s="3" t="s">
        <v>34</v>
      </c>
      <c r="F32" s="2">
        <f>LOOKUP(G32,street_id!$B$2:$B$28,street_id!$A$2:$A$28)</f>
        <v>17</v>
      </c>
      <c r="G32" s="3" t="s">
        <v>62</v>
      </c>
      <c r="H32" s="2">
        <v>35</v>
      </c>
    </row>
    <row r="33" spans="1:8" ht="15.75">
      <c r="A33" s="2">
        <v>32</v>
      </c>
      <c r="B33" s="2">
        <f>LOOKUP(C33,index_id!$B$2:$B$37,index_id!$A$2:$A$37)</f>
        <v>14</v>
      </c>
      <c r="C33" s="4">
        <v>426030</v>
      </c>
      <c r="D33" s="5">
        <f>LOOKUP(E33,city_id!$B$2,city_id!$A$2)</f>
        <v>1</v>
      </c>
      <c r="E33" s="3" t="s">
        <v>34</v>
      </c>
      <c r="F33" s="2">
        <f>LOOKUP(G33,street_id!$B$2:$B$28,street_id!$A$2:$A$28)</f>
        <v>8</v>
      </c>
      <c r="G33" s="3" t="s">
        <v>54</v>
      </c>
      <c r="H33" s="2">
        <v>44</v>
      </c>
    </row>
    <row r="34" spans="1:8" ht="15.75">
      <c r="A34" s="2">
        <v>33</v>
      </c>
      <c r="B34" s="2">
        <f>LOOKUP(C34,index_id!$B$2:$B$37,index_id!$A$2:$A$37)</f>
        <v>16</v>
      </c>
      <c r="C34" s="4">
        <v>450375</v>
      </c>
      <c r="D34" s="5">
        <f>LOOKUP(E34,city_id!$B$2,city_id!$A$2)</f>
        <v>1</v>
      </c>
      <c r="E34" s="3" t="s">
        <v>66</v>
      </c>
      <c r="F34" s="2">
        <f>LOOKUP(G34,street_id!$B$2:$B$28,street_id!$A$2:$A$28)</f>
        <v>27</v>
      </c>
      <c r="G34" s="3" t="s">
        <v>65</v>
      </c>
      <c r="H34" s="2">
        <v>44</v>
      </c>
    </row>
    <row r="35" spans="1:8" ht="15.75">
      <c r="A35" s="2">
        <v>34</v>
      </c>
      <c r="B35" s="2">
        <f>LOOKUP(C35,index_id!$B$2:$B$37,index_id!$A$2:$A$37)</f>
        <v>30</v>
      </c>
      <c r="C35" s="4">
        <v>625560</v>
      </c>
      <c r="D35" s="5">
        <f>LOOKUP(E35,city_id!$B$2,city_id!$A$2)</f>
        <v>1</v>
      </c>
      <c r="E35" s="3" t="s">
        <v>34</v>
      </c>
      <c r="F35" s="2">
        <f>LOOKUP(G35,street_id!$B$2:$B$28,street_id!$A$2:$A$28)</f>
        <v>12</v>
      </c>
      <c r="G35" s="3" t="s">
        <v>63</v>
      </c>
      <c r="H35" s="2">
        <v>12</v>
      </c>
    </row>
    <row r="36" spans="1:8" ht="15.75">
      <c r="A36" s="2">
        <v>35</v>
      </c>
      <c r="B36" s="2">
        <f>LOOKUP(C36,index_id!$B$2:$B$37,index_id!$A$2:$A$37)</f>
        <v>33</v>
      </c>
      <c r="C36" s="4">
        <v>630201</v>
      </c>
      <c r="D36" s="5">
        <f>LOOKUP(E36,city_id!$B$2,city_id!$A$2)</f>
        <v>1</v>
      </c>
      <c r="E36" s="3" t="s">
        <v>34</v>
      </c>
      <c r="F36" s="2">
        <f>LOOKUP(G36,street_id!$B$2:$B$28,street_id!$A$2:$A$28)</f>
        <v>7</v>
      </c>
      <c r="G36" s="3" t="s">
        <v>47</v>
      </c>
      <c r="H36" s="2">
        <v>17</v>
      </c>
    </row>
    <row r="37" spans="1:8" ht="15.75">
      <c r="A37" s="2">
        <v>36</v>
      </c>
      <c r="B37" s="2">
        <f>LOOKUP(C37,index_id!$B$2:$B$37,index_id!$A$2:$A$37)</f>
        <v>4</v>
      </c>
      <c r="C37" s="4">
        <v>190949</v>
      </c>
      <c r="D37" s="5">
        <f>LOOKUP(E37,city_id!$B$2,city_id!$A$2)</f>
        <v>1</v>
      </c>
      <c r="E37" s="3" t="s">
        <v>34</v>
      </c>
      <c r="F37" s="2">
        <f>LOOKUP(G37,street_id!$B$2:$B$28,street_id!$A$2:$A$28)</f>
        <v>9</v>
      </c>
      <c r="G37" s="3" t="s">
        <v>64</v>
      </c>
      <c r="H37" s="2">
        <v>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sqref="A1:B37"/>
    </sheetView>
  </sheetViews>
  <sheetFormatPr defaultRowHeight="15"/>
  <sheetData>
    <row r="1" spans="1:2">
      <c r="A1" s="3" t="s">
        <v>30</v>
      </c>
      <c r="B1" s="3" t="s">
        <v>70</v>
      </c>
    </row>
    <row r="2" spans="1:2" ht="15.75">
      <c r="A2" s="3">
        <v>1</v>
      </c>
      <c r="B2" s="4">
        <v>125061</v>
      </c>
    </row>
    <row r="3" spans="1:2" ht="15.75">
      <c r="A3" s="3">
        <v>2</v>
      </c>
      <c r="B3" s="4">
        <v>125703</v>
      </c>
    </row>
    <row r="4" spans="1:2" ht="15.75">
      <c r="A4" s="3">
        <v>3</v>
      </c>
      <c r="B4" s="4">
        <v>125837</v>
      </c>
    </row>
    <row r="5" spans="1:2" ht="15.75">
      <c r="A5" s="3">
        <v>4</v>
      </c>
      <c r="B5" s="4">
        <v>190949</v>
      </c>
    </row>
    <row r="6" spans="1:2" ht="15.75">
      <c r="A6" s="3">
        <v>5</v>
      </c>
      <c r="B6" s="4">
        <v>344288</v>
      </c>
    </row>
    <row r="7" spans="1:2" ht="15.75">
      <c r="A7" s="3">
        <v>6</v>
      </c>
      <c r="B7" s="4">
        <v>394060</v>
      </c>
    </row>
    <row r="8" spans="1:2" ht="15.75">
      <c r="A8" s="3">
        <v>7</v>
      </c>
      <c r="B8" s="4">
        <v>394242</v>
      </c>
    </row>
    <row r="9" spans="1:2" ht="15.75">
      <c r="A9" s="3">
        <v>8</v>
      </c>
      <c r="B9" s="4">
        <v>394782</v>
      </c>
    </row>
    <row r="10" spans="1:2" ht="15.75">
      <c r="A10" s="3">
        <v>9</v>
      </c>
      <c r="B10" s="4">
        <v>400562</v>
      </c>
    </row>
    <row r="11" spans="1:2" ht="15.75">
      <c r="A11" s="3">
        <v>10</v>
      </c>
      <c r="B11" s="4">
        <v>410172</v>
      </c>
    </row>
    <row r="12" spans="1:2" ht="15.75">
      <c r="A12" s="3">
        <v>11</v>
      </c>
      <c r="B12" s="4">
        <v>410542</v>
      </c>
    </row>
    <row r="13" spans="1:2" ht="15.75">
      <c r="A13" s="3">
        <v>12</v>
      </c>
      <c r="B13" s="4">
        <v>410661</v>
      </c>
    </row>
    <row r="14" spans="1:2" ht="15.75">
      <c r="A14" s="3">
        <v>13</v>
      </c>
      <c r="B14" s="4">
        <v>420151</v>
      </c>
    </row>
    <row r="15" spans="1:2" ht="15.75">
      <c r="A15" s="3">
        <v>14</v>
      </c>
      <c r="B15" s="4">
        <v>426030</v>
      </c>
    </row>
    <row r="16" spans="1:2" ht="15.75">
      <c r="A16" s="3">
        <v>15</v>
      </c>
      <c r="B16" s="4">
        <v>443890</v>
      </c>
    </row>
    <row r="17" spans="1:2" ht="15.75">
      <c r="A17" s="3">
        <v>16</v>
      </c>
      <c r="B17" s="4">
        <v>450375</v>
      </c>
    </row>
    <row r="18" spans="1:2" ht="15.75">
      <c r="A18" s="3">
        <v>17</v>
      </c>
      <c r="B18" s="4">
        <v>450558</v>
      </c>
    </row>
    <row r="19" spans="1:2" ht="15.75">
      <c r="A19" s="3">
        <v>18</v>
      </c>
      <c r="B19" s="4">
        <v>450983</v>
      </c>
    </row>
    <row r="20" spans="1:2" ht="15.75">
      <c r="A20" s="3">
        <v>19</v>
      </c>
      <c r="B20" s="4">
        <v>454311</v>
      </c>
    </row>
    <row r="21" spans="1:2" ht="15.75">
      <c r="A21" s="3">
        <v>20</v>
      </c>
      <c r="B21" s="4">
        <v>603002</v>
      </c>
    </row>
    <row r="22" spans="1:2" ht="15.75">
      <c r="A22" s="3">
        <v>21</v>
      </c>
      <c r="B22" s="4">
        <v>603036</v>
      </c>
    </row>
    <row r="23" spans="1:2" ht="15.75">
      <c r="A23" s="3">
        <v>22</v>
      </c>
      <c r="B23" s="4">
        <v>603379</v>
      </c>
    </row>
    <row r="24" spans="1:2" ht="15.75">
      <c r="A24" s="3">
        <v>23</v>
      </c>
      <c r="B24" s="4">
        <v>603721</v>
      </c>
    </row>
    <row r="25" spans="1:2" ht="15.75">
      <c r="A25" s="3">
        <v>24</v>
      </c>
      <c r="B25" s="4">
        <v>614164</v>
      </c>
    </row>
    <row r="26" spans="1:2" ht="15.75">
      <c r="A26" s="3">
        <v>25</v>
      </c>
      <c r="B26" s="4">
        <v>614510</v>
      </c>
    </row>
    <row r="27" spans="1:2" ht="15.75">
      <c r="A27" s="3">
        <v>26</v>
      </c>
      <c r="B27" s="4">
        <v>614611</v>
      </c>
    </row>
    <row r="28" spans="1:2" ht="15.75">
      <c r="A28" s="3">
        <v>27</v>
      </c>
      <c r="B28" s="4">
        <v>614753</v>
      </c>
    </row>
    <row r="29" spans="1:2" ht="15.75">
      <c r="A29" s="3">
        <v>28</v>
      </c>
      <c r="B29" s="4">
        <v>620839</v>
      </c>
    </row>
    <row r="30" spans="1:2" ht="15.75">
      <c r="A30" s="3">
        <v>29</v>
      </c>
      <c r="B30" s="4">
        <v>625283</v>
      </c>
    </row>
    <row r="31" spans="1:2" ht="15.75">
      <c r="A31" s="3">
        <v>30</v>
      </c>
      <c r="B31" s="4">
        <v>625560</v>
      </c>
    </row>
    <row r="32" spans="1:2" ht="15.75">
      <c r="A32" s="3">
        <v>31</v>
      </c>
      <c r="B32" s="4">
        <v>625590</v>
      </c>
    </row>
    <row r="33" spans="1:2" ht="15.75">
      <c r="A33" s="3">
        <v>32</v>
      </c>
      <c r="B33" s="4">
        <v>625683</v>
      </c>
    </row>
    <row r="34" spans="1:2" ht="15.75">
      <c r="A34" s="3">
        <v>33</v>
      </c>
      <c r="B34" s="4">
        <v>630201</v>
      </c>
    </row>
    <row r="35" spans="1:2" ht="15.75">
      <c r="A35" s="3">
        <v>34</v>
      </c>
      <c r="B35" s="4">
        <v>630370</v>
      </c>
    </row>
    <row r="36" spans="1:2" ht="15.75">
      <c r="A36" s="3">
        <v>35</v>
      </c>
      <c r="B36" s="4">
        <v>660007</v>
      </c>
    </row>
    <row r="37" spans="1:2" ht="15.75">
      <c r="A37" s="3">
        <v>36</v>
      </c>
      <c r="B37" s="4">
        <v>660540</v>
      </c>
    </row>
  </sheetData>
  <sortState ref="B2:B37">
    <sortCondition ref="B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sqref="A1:B28"/>
    </sheetView>
  </sheetViews>
  <sheetFormatPr defaultRowHeight="15"/>
  <cols>
    <col min="2" max="2" width="22.28515625" bestFit="1" customWidth="1"/>
  </cols>
  <sheetData>
    <row r="1" spans="1:2">
      <c r="A1" s="3" t="s">
        <v>30</v>
      </c>
      <c r="B1" s="3" t="s">
        <v>68</v>
      </c>
    </row>
    <row r="2" spans="1:2">
      <c r="A2" s="3">
        <v>1</v>
      </c>
      <c r="B2" s="3" t="s">
        <v>52</v>
      </c>
    </row>
    <row r="3" spans="1:2">
      <c r="A3" s="3">
        <v>2</v>
      </c>
      <c r="B3" s="3" t="s">
        <v>60</v>
      </c>
    </row>
    <row r="4" spans="1:2">
      <c r="A4" s="3">
        <v>3</v>
      </c>
      <c r="B4" s="3" t="s">
        <v>58</v>
      </c>
    </row>
    <row r="5" spans="1:2">
      <c r="A5" s="3">
        <v>4</v>
      </c>
      <c r="B5" s="3" t="s">
        <v>48</v>
      </c>
    </row>
    <row r="6" spans="1:2">
      <c r="A6" s="3">
        <v>5</v>
      </c>
      <c r="B6" s="3" t="s">
        <v>53</v>
      </c>
    </row>
    <row r="7" spans="1:2">
      <c r="A7" s="3">
        <v>6</v>
      </c>
      <c r="B7" s="3" t="s">
        <v>38</v>
      </c>
    </row>
    <row r="8" spans="1:2">
      <c r="A8" s="3">
        <v>7</v>
      </c>
      <c r="B8" s="3" t="s">
        <v>47</v>
      </c>
    </row>
    <row r="9" spans="1:2">
      <c r="A9" s="3">
        <v>8</v>
      </c>
      <c r="B9" s="3" t="s">
        <v>54</v>
      </c>
    </row>
    <row r="10" spans="1:2">
      <c r="A10" s="3">
        <v>9</v>
      </c>
      <c r="B10" s="3" t="s">
        <v>64</v>
      </c>
    </row>
    <row r="11" spans="1:2">
      <c r="A11" s="3">
        <v>10</v>
      </c>
      <c r="B11" s="3" t="s">
        <v>43</v>
      </c>
    </row>
    <row r="12" spans="1:2">
      <c r="A12" s="3">
        <v>11</v>
      </c>
      <c r="B12" s="3" t="s">
        <v>49</v>
      </c>
    </row>
    <row r="13" spans="1:2">
      <c r="A13" s="3">
        <v>12</v>
      </c>
      <c r="B13" s="3" t="s">
        <v>63</v>
      </c>
    </row>
    <row r="14" spans="1:2">
      <c r="A14" s="3">
        <v>13</v>
      </c>
      <c r="B14" s="3" t="s">
        <v>44</v>
      </c>
    </row>
    <row r="15" spans="1:2">
      <c r="A15" s="3">
        <v>14</v>
      </c>
      <c r="B15" s="3" t="s">
        <v>45</v>
      </c>
    </row>
    <row r="16" spans="1:2">
      <c r="A16" s="3">
        <v>15</v>
      </c>
      <c r="B16" s="3" t="s">
        <v>42</v>
      </c>
    </row>
    <row r="17" spans="1:2">
      <c r="A17" s="3">
        <v>16</v>
      </c>
      <c r="B17" s="3" t="s">
        <v>61</v>
      </c>
    </row>
    <row r="18" spans="1:2">
      <c r="A18" s="3">
        <v>17</v>
      </c>
      <c r="B18" s="3" t="s">
        <v>62</v>
      </c>
    </row>
    <row r="19" spans="1:2">
      <c r="A19" s="3">
        <v>18</v>
      </c>
      <c r="B19" s="3" t="s">
        <v>46</v>
      </c>
    </row>
    <row r="20" spans="1:2">
      <c r="A20" s="3">
        <v>19</v>
      </c>
      <c r="B20" s="3" t="s">
        <v>55</v>
      </c>
    </row>
    <row r="21" spans="1:2">
      <c r="A21" s="3">
        <v>20</v>
      </c>
      <c r="B21" s="3" t="s">
        <v>59</v>
      </c>
    </row>
    <row r="22" spans="1:2">
      <c r="A22" s="3">
        <v>21</v>
      </c>
      <c r="B22" s="3" t="s">
        <v>57</v>
      </c>
    </row>
    <row r="23" spans="1:2">
      <c r="A23" s="3">
        <v>22</v>
      </c>
      <c r="B23" s="3" t="s">
        <v>50</v>
      </c>
    </row>
    <row r="24" spans="1:2">
      <c r="A24" s="3">
        <v>23</v>
      </c>
      <c r="B24" s="3" t="s">
        <v>56</v>
      </c>
    </row>
    <row r="25" spans="1:2">
      <c r="A25" s="3">
        <v>24</v>
      </c>
      <c r="B25" s="3" t="s">
        <v>35</v>
      </c>
    </row>
    <row r="26" spans="1:2">
      <c r="A26" s="3">
        <v>25</v>
      </c>
      <c r="B26" s="3" t="s">
        <v>51</v>
      </c>
    </row>
    <row r="27" spans="1:2">
      <c r="A27" s="3">
        <v>26</v>
      </c>
      <c r="B27" s="3" t="s">
        <v>40</v>
      </c>
    </row>
    <row r="28" spans="1:2">
      <c r="A28" s="3">
        <v>27</v>
      </c>
      <c r="B28" s="3" t="s">
        <v>65</v>
      </c>
    </row>
  </sheetData>
  <sortState ref="B2:B28">
    <sortCondition ref="B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2"/>
    </sheetView>
  </sheetViews>
  <sheetFormatPr defaultRowHeight="15"/>
  <cols>
    <col min="2" max="2" width="15.28515625" bestFit="1" customWidth="1"/>
  </cols>
  <sheetData>
    <row r="1" spans="1:2">
      <c r="A1" s="3" t="s">
        <v>30</v>
      </c>
      <c r="B1" s="3" t="s">
        <v>67</v>
      </c>
    </row>
    <row r="2" spans="1:2">
      <c r="A2" s="3">
        <v>1</v>
      </c>
      <c r="B2" s="3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5" sqref="D5"/>
    </sheetView>
  </sheetViews>
  <sheetFormatPr defaultRowHeight="15"/>
  <cols>
    <col min="2" max="2" width="16.5703125" bestFit="1" customWidth="1"/>
  </cols>
  <sheetData>
    <row r="1" spans="1:2">
      <c r="A1" s="3" t="s">
        <v>30</v>
      </c>
      <c r="B1" s="3" t="s">
        <v>31</v>
      </c>
    </row>
    <row r="2" spans="1:2" ht="15.75">
      <c r="A2" s="3">
        <v>1</v>
      </c>
      <c r="B2" s="8" t="s">
        <v>3</v>
      </c>
    </row>
    <row r="3" spans="1:2" ht="15.75">
      <c r="A3" s="3">
        <v>2</v>
      </c>
      <c r="B3" s="8" t="s">
        <v>17</v>
      </c>
    </row>
    <row r="4" spans="1:2" ht="15.75">
      <c r="A4" s="3">
        <v>3</v>
      </c>
      <c r="B4" s="8" t="s">
        <v>10</v>
      </c>
    </row>
  </sheetData>
  <sortState ref="B2:B4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C31" sqref="C31"/>
    </sheetView>
  </sheetViews>
  <sheetFormatPr defaultRowHeight="15"/>
  <cols>
    <col min="2" max="2" width="24.140625" bestFit="1" customWidth="1"/>
    <col min="3" max="6" width="24.140625" customWidth="1"/>
    <col min="7" max="7" width="11.85546875" hidden="1" customWidth="1"/>
    <col min="8" max="8" width="34" bestFit="1" customWidth="1"/>
    <col min="10" max="10" width="34" bestFit="1" customWidth="1"/>
    <col min="12" max="12" width="10.28515625" bestFit="1" customWidth="1"/>
  </cols>
  <sheetData>
    <row r="1" spans="1:10" ht="63">
      <c r="A1" s="10" t="s">
        <v>75</v>
      </c>
      <c r="B1" s="10" t="s">
        <v>76</v>
      </c>
      <c r="C1" s="10" t="s">
        <v>208</v>
      </c>
      <c r="D1" s="10" t="s">
        <v>77</v>
      </c>
      <c r="E1" s="10" t="s">
        <v>78</v>
      </c>
      <c r="F1" s="10" t="s">
        <v>210</v>
      </c>
      <c r="G1" s="10" t="s">
        <v>79</v>
      </c>
      <c r="H1" s="10" t="s">
        <v>80</v>
      </c>
      <c r="I1" s="10" t="s">
        <v>81</v>
      </c>
      <c r="J1" s="10" t="s">
        <v>82</v>
      </c>
    </row>
    <row r="2" spans="1:10" ht="15.75">
      <c r="A2" s="11">
        <v>1</v>
      </c>
      <c r="B2" s="11" t="s">
        <v>97</v>
      </c>
      <c r="C2" s="11">
        <v>15</v>
      </c>
      <c r="D2" s="13">
        <v>44687</v>
      </c>
      <c r="E2" s="13">
        <v>44693</v>
      </c>
      <c r="F2" s="15">
        <f>LOOKUP(G2,pick_point_id!$B$2:$B$9,pick_point_id!$A$2:$A$9)</f>
        <v>4</v>
      </c>
      <c r="G2" s="11">
        <v>25</v>
      </c>
      <c r="H2" s="12" t="s">
        <v>69</v>
      </c>
      <c r="I2" s="11">
        <v>601</v>
      </c>
      <c r="J2" s="9" t="s">
        <v>83</v>
      </c>
    </row>
    <row r="3" spans="1:10" ht="15.75">
      <c r="A3" s="9">
        <v>2</v>
      </c>
      <c r="B3" s="9" t="s">
        <v>112</v>
      </c>
      <c r="C3" s="9">
        <v>15</v>
      </c>
      <c r="D3" s="13">
        <v>44687</v>
      </c>
      <c r="E3" s="13">
        <v>44693</v>
      </c>
      <c r="F3" s="15">
        <f>LOOKUP(G3,pick_point_id!$B$2:$B$9,pick_point_id!$A$2:$A$9)</f>
        <v>1</v>
      </c>
      <c r="G3" s="9">
        <v>20</v>
      </c>
      <c r="H3" s="12" t="s">
        <v>69</v>
      </c>
      <c r="I3" s="9">
        <v>602</v>
      </c>
      <c r="J3" s="9" t="s">
        <v>83</v>
      </c>
    </row>
    <row r="4" spans="1:10" ht="15.75">
      <c r="A4" s="9">
        <v>3</v>
      </c>
      <c r="B4" s="9" t="s">
        <v>122</v>
      </c>
      <c r="C4" s="9">
        <v>10</v>
      </c>
      <c r="D4" s="13">
        <v>44689</v>
      </c>
      <c r="E4" s="13">
        <v>44695</v>
      </c>
      <c r="F4" s="15">
        <f>LOOKUP(G4,pick_point_id!$B$2:$B$9,pick_point_id!$A$2:$A$9)</f>
        <v>2</v>
      </c>
      <c r="G4" s="11">
        <v>22</v>
      </c>
      <c r="H4" s="8" t="s">
        <v>21</v>
      </c>
      <c r="I4" s="11">
        <v>603</v>
      </c>
      <c r="J4" s="9" t="s">
        <v>84</v>
      </c>
    </row>
    <row r="5" spans="1:10" ht="15.75">
      <c r="A5" s="9">
        <v>4</v>
      </c>
      <c r="B5" s="9" t="s">
        <v>129</v>
      </c>
      <c r="C5" s="9">
        <v>1</v>
      </c>
      <c r="D5" s="13">
        <v>44689</v>
      </c>
      <c r="E5" s="13">
        <v>44695</v>
      </c>
      <c r="F5" s="15">
        <f>LOOKUP(G5,pick_point_id!$B$2:$B$9,pick_point_id!$A$2:$A$9)</f>
        <v>3</v>
      </c>
      <c r="G5" s="9">
        <v>24</v>
      </c>
      <c r="H5" s="12" t="s">
        <v>69</v>
      </c>
      <c r="I5" s="9">
        <v>604</v>
      </c>
      <c r="J5" s="9" t="s">
        <v>84</v>
      </c>
    </row>
    <row r="6" spans="1:10" ht="15.75">
      <c r="A6" s="9">
        <v>5</v>
      </c>
      <c r="B6" s="9" t="s">
        <v>139</v>
      </c>
      <c r="C6" s="9">
        <v>1</v>
      </c>
      <c r="D6" s="13">
        <v>44691</v>
      </c>
      <c r="E6" s="13">
        <v>44697</v>
      </c>
      <c r="F6" s="15">
        <f>LOOKUP(G6,pick_point_id!$B$2:$B$9,pick_point_id!$A$2:$A$9)</f>
        <v>4</v>
      </c>
      <c r="G6" s="11">
        <v>25</v>
      </c>
      <c r="H6" s="12" t="s">
        <v>69</v>
      </c>
      <c r="I6" s="11">
        <v>605</v>
      </c>
      <c r="J6" s="9" t="s">
        <v>84</v>
      </c>
    </row>
    <row r="7" spans="1:10" ht="15.75">
      <c r="A7" s="9">
        <v>6</v>
      </c>
      <c r="B7" s="9" t="s">
        <v>150</v>
      </c>
      <c r="C7" s="9">
        <v>1</v>
      </c>
      <c r="D7" s="13">
        <v>44692</v>
      </c>
      <c r="E7" s="13">
        <v>44698</v>
      </c>
      <c r="F7" s="15">
        <f>LOOKUP(G7,pick_point_id!$B$2:$B$9,pick_point_id!$A$2:$A$9)</f>
        <v>5</v>
      </c>
      <c r="G7" s="9">
        <v>28</v>
      </c>
      <c r="H7" s="8" t="s">
        <v>18</v>
      </c>
      <c r="I7" s="9">
        <v>606</v>
      </c>
      <c r="J7" s="9" t="s">
        <v>84</v>
      </c>
    </row>
    <row r="8" spans="1:10" ht="15.75">
      <c r="A8" s="9">
        <v>7</v>
      </c>
      <c r="B8" s="9" t="s">
        <v>161</v>
      </c>
      <c r="C8" s="9">
        <v>2</v>
      </c>
      <c r="D8" s="13">
        <v>44693</v>
      </c>
      <c r="E8" s="13">
        <v>44699</v>
      </c>
      <c r="F8" s="15">
        <f>LOOKUP(G8,pick_point_id!$B$2:$B$9,pick_point_id!$A$2:$A$9)</f>
        <v>8</v>
      </c>
      <c r="G8" s="11">
        <v>36</v>
      </c>
      <c r="H8" s="12" t="s">
        <v>69</v>
      </c>
      <c r="I8" s="11">
        <v>607</v>
      </c>
      <c r="J8" s="9" t="s">
        <v>83</v>
      </c>
    </row>
    <row r="9" spans="1:10" ht="15.75">
      <c r="A9" s="9">
        <v>8</v>
      </c>
      <c r="B9" s="9" t="s">
        <v>169</v>
      </c>
      <c r="C9" s="9">
        <v>1</v>
      </c>
      <c r="D9" s="13">
        <v>44694</v>
      </c>
      <c r="E9" s="13">
        <v>44700</v>
      </c>
      <c r="F9" s="15">
        <f>LOOKUP(G9,pick_point_id!$B$2:$B$9,pick_point_id!$A$2:$A$9)</f>
        <v>6</v>
      </c>
      <c r="G9" s="9">
        <v>32</v>
      </c>
      <c r="H9" s="12" t="s">
        <v>69</v>
      </c>
      <c r="I9" s="9">
        <v>608</v>
      </c>
      <c r="J9" s="9" t="s">
        <v>83</v>
      </c>
    </row>
    <row r="10" spans="1:10" ht="15.75">
      <c r="A10" s="9">
        <v>9</v>
      </c>
      <c r="B10" s="9" t="s">
        <v>171</v>
      </c>
      <c r="C10" s="9">
        <v>1</v>
      </c>
      <c r="D10" s="13">
        <v>44696</v>
      </c>
      <c r="E10" s="13">
        <v>44702</v>
      </c>
      <c r="F10" s="15">
        <f>LOOKUP(G10,pick_point_id!$B$2:$B$9,pick_point_id!$A$2:$A$9)</f>
        <v>7</v>
      </c>
      <c r="G10" s="11">
        <v>34</v>
      </c>
      <c r="H10" s="8" t="s">
        <v>27</v>
      </c>
      <c r="I10" s="11">
        <v>609</v>
      </c>
      <c r="J10" s="9" t="s">
        <v>83</v>
      </c>
    </row>
    <row r="11" spans="1:10" ht="15.75">
      <c r="A11" s="9">
        <v>10</v>
      </c>
      <c r="B11" s="9" t="s">
        <v>189</v>
      </c>
      <c r="C11" s="9">
        <v>1</v>
      </c>
      <c r="D11" s="13">
        <v>44696</v>
      </c>
      <c r="E11" s="13">
        <v>44702</v>
      </c>
      <c r="F11" s="15">
        <f>LOOKUP(G11,pick_point_id!$B$2:$B$9,pick_point_id!$A$2:$A$9)</f>
        <v>8</v>
      </c>
      <c r="G11" s="9">
        <v>36</v>
      </c>
      <c r="H11" s="8" t="s">
        <v>24</v>
      </c>
      <c r="I11" s="9">
        <v>610</v>
      </c>
      <c r="J11" s="9" t="s">
        <v>84</v>
      </c>
    </row>
    <row r="12" spans="1:10" ht="15.75">
      <c r="A12" s="11">
        <v>11</v>
      </c>
      <c r="B12" s="11" t="s">
        <v>198</v>
      </c>
      <c r="C12" s="11">
        <v>1</v>
      </c>
      <c r="D12" s="13">
        <v>44687</v>
      </c>
      <c r="E12" s="13">
        <v>44693</v>
      </c>
      <c r="F12" s="15">
        <f>LOOKUP(G12,pick_point_id!$B$2:$B$9,pick_point_id!$A$2:$A$9)</f>
        <v>4</v>
      </c>
      <c r="G12" s="11">
        <v>25</v>
      </c>
      <c r="H12" s="12" t="s">
        <v>69</v>
      </c>
      <c r="I12" s="11">
        <v>601</v>
      </c>
      <c r="J12" s="9" t="s">
        <v>83</v>
      </c>
    </row>
    <row r="13" spans="1:10" ht="15.75">
      <c r="A13" s="9">
        <v>12</v>
      </c>
      <c r="B13" s="9" t="s">
        <v>199</v>
      </c>
      <c r="C13" s="9">
        <v>15</v>
      </c>
      <c r="D13" s="13">
        <v>44687</v>
      </c>
      <c r="E13" s="13">
        <v>44693</v>
      </c>
      <c r="F13" s="15">
        <f>LOOKUP(G13,pick_point_id!$B$2:$B$9,pick_point_id!$A$2:$A$9)</f>
        <v>1</v>
      </c>
      <c r="G13" s="9">
        <v>20</v>
      </c>
      <c r="H13" s="12" t="s">
        <v>69</v>
      </c>
      <c r="I13" s="9">
        <v>602</v>
      </c>
      <c r="J13" s="9" t="s">
        <v>83</v>
      </c>
    </row>
    <row r="14" spans="1:10" ht="15.75">
      <c r="A14" s="9">
        <v>13</v>
      </c>
      <c r="B14" s="9" t="s">
        <v>200</v>
      </c>
      <c r="C14" s="9">
        <v>10</v>
      </c>
      <c r="D14" s="13">
        <v>44689</v>
      </c>
      <c r="E14" s="13">
        <v>44695</v>
      </c>
      <c r="F14" s="15">
        <f>LOOKUP(G14,pick_point_id!$B$2:$B$9,pick_point_id!$A$2:$A$9)</f>
        <v>2</v>
      </c>
      <c r="G14" s="11">
        <v>22</v>
      </c>
      <c r="H14" s="8" t="s">
        <v>21</v>
      </c>
      <c r="I14" s="11">
        <v>603</v>
      </c>
      <c r="J14" s="9" t="s">
        <v>84</v>
      </c>
    </row>
    <row r="15" spans="1:10" ht="15.75">
      <c r="A15" s="9">
        <v>14</v>
      </c>
      <c r="B15" s="9" t="s">
        <v>201</v>
      </c>
      <c r="C15" s="9">
        <v>2</v>
      </c>
      <c r="D15" s="13">
        <v>44689</v>
      </c>
      <c r="E15" s="13">
        <v>44695</v>
      </c>
      <c r="F15" s="15">
        <f>LOOKUP(G15,pick_point_id!$B$2:$B$9,pick_point_id!$A$2:$A$9)</f>
        <v>3</v>
      </c>
      <c r="G15" s="9">
        <v>24</v>
      </c>
      <c r="H15" s="12" t="s">
        <v>69</v>
      </c>
      <c r="I15" s="9">
        <v>604</v>
      </c>
      <c r="J15" s="9" t="s">
        <v>84</v>
      </c>
    </row>
    <row r="16" spans="1:10" ht="15.75">
      <c r="A16" s="9">
        <v>15</v>
      </c>
      <c r="B16" s="9" t="s">
        <v>202</v>
      </c>
      <c r="C16" s="9">
        <v>10</v>
      </c>
      <c r="D16" s="13">
        <v>44691</v>
      </c>
      <c r="E16" s="13">
        <v>44697</v>
      </c>
      <c r="F16" s="15">
        <f>LOOKUP(G16,pick_point_id!$B$2:$B$9,pick_point_id!$A$2:$A$9)</f>
        <v>4</v>
      </c>
      <c r="G16" s="11">
        <v>25</v>
      </c>
      <c r="H16" s="12" t="s">
        <v>69</v>
      </c>
      <c r="I16" s="11">
        <v>605</v>
      </c>
      <c r="J16" s="9" t="s">
        <v>84</v>
      </c>
    </row>
    <row r="17" spans="1:10" ht="15.75">
      <c r="A17" s="9">
        <v>16</v>
      </c>
      <c r="B17" s="9" t="s">
        <v>203</v>
      </c>
      <c r="C17" s="9">
        <v>1</v>
      </c>
      <c r="D17" s="13">
        <v>44692</v>
      </c>
      <c r="E17" s="13">
        <v>44698</v>
      </c>
      <c r="F17" s="15">
        <f>LOOKUP(G17,pick_point_id!$B$2:$B$9,pick_point_id!$A$2:$A$9)</f>
        <v>5</v>
      </c>
      <c r="G17" s="9">
        <v>28</v>
      </c>
      <c r="H17" s="8" t="s">
        <v>18</v>
      </c>
      <c r="I17" s="9">
        <v>606</v>
      </c>
      <c r="J17" s="9" t="s">
        <v>84</v>
      </c>
    </row>
    <row r="18" spans="1:10" ht="15.75">
      <c r="A18" s="9">
        <v>17</v>
      </c>
      <c r="B18" s="9" t="s">
        <v>204</v>
      </c>
      <c r="C18" s="9">
        <v>2</v>
      </c>
      <c r="D18" s="13">
        <v>44693</v>
      </c>
      <c r="E18" s="13">
        <v>44699</v>
      </c>
      <c r="F18" s="15">
        <f>LOOKUP(G18,pick_point_id!$B$2:$B$9,pick_point_id!$A$2:$A$9)</f>
        <v>8</v>
      </c>
      <c r="G18" s="11">
        <v>36</v>
      </c>
      <c r="H18" s="12" t="s">
        <v>69</v>
      </c>
      <c r="I18" s="11">
        <v>607</v>
      </c>
      <c r="J18" s="9" t="s">
        <v>83</v>
      </c>
    </row>
    <row r="19" spans="1:10" ht="15.75">
      <c r="A19" s="9">
        <v>18</v>
      </c>
      <c r="B19" s="9" t="s">
        <v>205</v>
      </c>
      <c r="C19" s="9">
        <v>1</v>
      </c>
      <c r="D19" s="13">
        <v>44694</v>
      </c>
      <c r="E19" s="13">
        <v>44700</v>
      </c>
      <c r="F19" s="15">
        <f>LOOKUP(G19,pick_point_id!$B$2:$B$9,pick_point_id!$A$2:$A$9)</f>
        <v>6</v>
      </c>
      <c r="G19" s="9">
        <v>32</v>
      </c>
      <c r="H19" s="12" t="s">
        <v>69</v>
      </c>
      <c r="I19" s="9">
        <v>608</v>
      </c>
      <c r="J19" s="9" t="s">
        <v>83</v>
      </c>
    </row>
    <row r="20" spans="1:10" ht="15.75">
      <c r="A20" s="9">
        <v>19</v>
      </c>
      <c r="B20" s="9" t="s">
        <v>206</v>
      </c>
      <c r="C20" s="9">
        <v>1</v>
      </c>
      <c r="D20" s="13">
        <v>44696</v>
      </c>
      <c r="E20" s="13">
        <v>44702</v>
      </c>
      <c r="F20" s="15">
        <f>LOOKUP(G20,pick_point_id!$B$2:$B$9,pick_point_id!$A$2:$A$9)</f>
        <v>7</v>
      </c>
      <c r="G20" s="11">
        <v>34</v>
      </c>
      <c r="H20" s="8" t="s">
        <v>27</v>
      </c>
      <c r="I20" s="11">
        <v>609</v>
      </c>
      <c r="J20" s="9" t="s">
        <v>83</v>
      </c>
    </row>
    <row r="21" spans="1:10" ht="15.75">
      <c r="A21" s="9">
        <v>20</v>
      </c>
      <c r="B21" s="9" t="s">
        <v>207</v>
      </c>
      <c r="C21" s="9">
        <v>1</v>
      </c>
      <c r="D21" s="13">
        <v>44696</v>
      </c>
      <c r="E21" s="13">
        <v>44702</v>
      </c>
      <c r="F21" s="15">
        <f>LOOKUP(G21,pick_point_id!$B$2:$B$9,pick_point_id!$A$2:$A$9)</f>
        <v>8</v>
      </c>
      <c r="G21" s="9">
        <v>36</v>
      </c>
      <c r="H21" s="8" t="s">
        <v>24</v>
      </c>
      <c r="I21" s="9">
        <v>610</v>
      </c>
      <c r="J21" s="9" t="s">
        <v>84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H23" sqref="H23"/>
    </sheetView>
  </sheetViews>
  <sheetFormatPr defaultRowHeight="15"/>
  <sheetData>
    <row r="1" spans="1:2">
      <c r="A1" t="s">
        <v>30</v>
      </c>
      <c r="B1" t="s">
        <v>209</v>
      </c>
    </row>
    <row r="2" spans="1:2" ht="15.75">
      <c r="A2">
        <v>1</v>
      </c>
      <c r="B2" s="9">
        <v>20</v>
      </c>
    </row>
    <row r="3" spans="1:2" ht="15.75">
      <c r="A3">
        <v>2</v>
      </c>
      <c r="B3" s="11">
        <v>22</v>
      </c>
    </row>
    <row r="4" spans="1:2" ht="15.75">
      <c r="A4">
        <v>3</v>
      </c>
      <c r="B4" s="9">
        <v>24</v>
      </c>
    </row>
    <row r="5" spans="1:2" ht="15.75">
      <c r="A5">
        <v>4</v>
      </c>
      <c r="B5" s="11">
        <v>25</v>
      </c>
    </row>
    <row r="6" spans="1:2" ht="15.75">
      <c r="A6">
        <v>5</v>
      </c>
      <c r="B6" s="9">
        <v>28</v>
      </c>
    </row>
    <row r="7" spans="1:2" ht="15.75">
      <c r="A7">
        <v>6</v>
      </c>
      <c r="B7" s="9">
        <v>32</v>
      </c>
    </row>
    <row r="8" spans="1:2" ht="15.75">
      <c r="A8">
        <v>7</v>
      </c>
      <c r="B8" s="11">
        <v>34</v>
      </c>
    </row>
    <row r="9" spans="1:2" ht="15.75">
      <c r="A9">
        <v>8</v>
      </c>
      <c r="B9" s="11">
        <v>36</v>
      </c>
    </row>
  </sheetData>
  <sortState ref="A2:B9">
    <sortCondition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C5" sqref="C5"/>
    </sheetView>
  </sheetViews>
  <sheetFormatPr defaultRowHeight="15"/>
  <cols>
    <col min="2" max="3" width="18.85546875" customWidth="1"/>
    <col min="4" max="4" width="18.5703125" hidden="1" customWidth="1"/>
    <col min="5" max="5" width="26.85546875" customWidth="1"/>
    <col min="6" max="6" width="17.7109375" customWidth="1"/>
    <col min="7" max="8" width="27.28515625" customWidth="1"/>
    <col min="9" max="9" width="17.42578125" hidden="1" customWidth="1"/>
    <col min="10" max="10" width="17.42578125" customWidth="1"/>
    <col min="11" max="11" width="16" hidden="1" customWidth="1"/>
    <col min="12" max="12" width="20.28515625" customWidth="1"/>
    <col min="13" max="13" width="16.5703125" hidden="1" customWidth="1"/>
    <col min="14" max="14" width="16" customWidth="1"/>
    <col min="15" max="15" width="17.140625" customWidth="1"/>
    <col min="16" max="16" width="52" customWidth="1"/>
    <col min="17" max="17" width="16.5703125" customWidth="1"/>
  </cols>
  <sheetData>
    <row r="1" spans="1:17" ht="31.5">
      <c r="A1" s="14" t="s">
        <v>32</v>
      </c>
      <c r="B1" s="10" t="s">
        <v>85</v>
      </c>
      <c r="C1" s="10" t="s">
        <v>194</v>
      </c>
      <c r="D1" s="10" t="s">
        <v>86</v>
      </c>
      <c r="E1" s="10" t="s">
        <v>87</v>
      </c>
      <c r="F1" s="10" t="s">
        <v>88</v>
      </c>
      <c r="G1" s="10" t="s">
        <v>89</v>
      </c>
      <c r="H1" s="10" t="s">
        <v>196</v>
      </c>
      <c r="I1" s="10" t="s">
        <v>90</v>
      </c>
      <c r="J1" s="10" t="s">
        <v>195</v>
      </c>
      <c r="K1" s="10" t="s">
        <v>91</v>
      </c>
      <c r="L1" s="10" t="s">
        <v>197</v>
      </c>
      <c r="M1" s="10" t="s">
        <v>92</v>
      </c>
      <c r="N1" s="10" t="s">
        <v>93</v>
      </c>
      <c r="O1" s="10" t="s">
        <v>94</v>
      </c>
      <c r="P1" s="10" t="s">
        <v>95</v>
      </c>
      <c r="Q1" s="10" t="s">
        <v>96</v>
      </c>
    </row>
    <row r="2" spans="1:17" ht="31.5">
      <c r="A2" s="3">
        <v>1</v>
      </c>
      <c r="B2" s="11" t="s">
        <v>97</v>
      </c>
      <c r="C2" s="11">
        <f>LOOKUP(D2,nametovar_id!$B$2:$B$9,nametovar_id!$A$2:$A$9)</f>
        <v>3</v>
      </c>
      <c r="D2" s="11" t="s">
        <v>98</v>
      </c>
      <c r="E2" s="11" t="s">
        <v>99</v>
      </c>
      <c r="F2" s="11">
        <v>123</v>
      </c>
      <c r="G2" s="11">
        <v>30</v>
      </c>
      <c r="H2" s="11">
        <f>LOOKUP(I2,manufactyre_id!$B$2:$B$14,manufactyre_id!$A$2:$A$14)</f>
        <v>4</v>
      </c>
      <c r="I2" s="11" t="s">
        <v>100</v>
      </c>
      <c r="J2" s="11">
        <f>LOOKUP(K2,deliveri_id!$B$2:$B$3,deliveri_id!$A$2:$A$3)</f>
        <v>1</v>
      </c>
      <c r="K2" s="11" t="s">
        <v>101</v>
      </c>
      <c r="L2" s="11">
        <f>LOOKUP(M2,category_tovarov_id!$B$2:$B$4,category_tovarov_id!$A$2:$A$4)</f>
        <v>2</v>
      </c>
      <c r="M2" s="11" t="s">
        <v>102</v>
      </c>
      <c r="N2" s="11">
        <v>3</v>
      </c>
      <c r="O2" s="11">
        <v>6</v>
      </c>
      <c r="P2" s="11" t="s">
        <v>103</v>
      </c>
      <c r="Q2" s="11" t="s">
        <v>104</v>
      </c>
    </row>
    <row r="3" spans="1:17" ht="31.5">
      <c r="A3" s="3">
        <v>2</v>
      </c>
      <c r="B3" s="11" t="s">
        <v>105</v>
      </c>
      <c r="C3" s="11">
        <f>LOOKUP(D3,nametovar_id!$B$2:$B$9,nametovar_id!$A$2:$A$9)</f>
        <v>8</v>
      </c>
      <c r="D3" s="11" t="s">
        <v>106</v>
      </c>
      <c r="E3" s="11" t="s">
        <v>99</v>
      </c>
      <c r="F3" s="11">
        <v>149</v>
      </c>
      <c r="G3" s="11">
        <v>15</v>
      </c>
      <c r="H3" s="11">
        <f>LOOKUP(I3,manufactyre_id!$B$2:$B$14,manufactyre_id!$A$2:$A$14)</f>
        <v>12</v>
      </c>
      <c r="I3" s="11" t="s">
        <v>107</v>
      </c>
      <c r="J3" s="11">
        <f>LOOKUP(K3,deliveri_id!$B$2:$B$3,deliveri_id!$A$2:$A$3)</f>
        <v>2</v>
      </c>
      <c r="K3" s="11" t="s">
        <v>108</v>
      </c>
      <c r="L3" s="11">
        <f>LOOKUP(M3,category_tovarov_id!$B$2:$B$4,category_tovarov_id!$A$2:$A$4)</f>
        <v>1</v>
      </c>
      <c r="M3" s="11" t="s">
        <v>109</v>
      </c>
      <c r="N3" s="11">
        <v>2</v>
      </c>
      <c r="O3" s="11">
        <v>7</v>
      </c>
      <c r="P3" s="11" t="s">
        <v>110</v>
      </c>
      <c r="Q3" s="11" t="s">
        <v>111</v>
      </c>
    </row>
    <row r="4" spans="1:17" ht="31.5">
      <c r="A4" s="3">
        <v>3</v>
      </c>
      <c r="B4" s="11" t="s">
        <v>112</v>
      </c>
      <c r="C4" s="11">
        <f>LOOKUP(D4,nametovar_id!$B$2:$B$9,nametovar_id!$A$2:$A$9)</f>
        <v>7</v>
      </c>
      <c r="D4" s="11" t="s">
        <v>113</v>
      </c>
      <c r="E4" s="11" t="s">
        <v>99</v>
      </c>
      <c r="F4" s="11">
        <v>1200</v>
      </c>
      <c r="G4" s="11">
        <v>10</v>
      </c>
      <c r="H4" s="11">
        <f>LOOKUP(I4,manufactyre_id!$B$2:$B$14,manufactyre_id!$A$2:$A$14)</f>
        <v>8</v>
      </c>
      <c r="I4" s="11" t="s">
        <v>114</v>
      </c>
      <c r="J4" s="11">
        <f>LOOKUP(K4,deliveri_id!$B$2:$B$3,deliveri_id!$A$2:$A$3)</f>
        <v>2</v>
      </c>
      <c r="K4" s="11" t="s">
        <v>108</v>
      </c>
      <c r="L4" s="11">
        <f>LOOKUP(M4,category_tovarov_id!$B$2:$B$4,category_tovarov_id!$A$2:$A$4)</f>
        <v>2</v>
      </c>
      <c r="M4" s="11" t="s">
        <v>102</v>
      </c>
      <c r="N4" s="11">
        <v>3</v>
      </c>
      <c r="O4" s="11">
        <v>15</v>
      </c>
      <c r="P4" s="11" t="s">
        <v>115</v>
      </c>
      <c r="Q4" s="11" t="s">
        <v>116</v>
      </c>
    </row>
    <row r="5" spans="1:17" ht="31.5">
      <c r="A5" s="3">
        <v>4</v>
      </c>
      <c r="B5" s="11" t="s">
        <v>117</v>
      </c>
      <c r="C5" s="11">
        <f>LOOKUP(D5,nametovar_id!$B$2:$B$9,nametovar_id!$A$2:$A$9)</f>
        <v>3</v>
      </c>
      <c r="D5" s="11" t="s">
        <v>98</v>
      </c>
      <c r="E5" s="11" t="s">
        <v>99</v>
      </c>
      <c r="F5" s="11">
        <v>86</v>
      </c>
      <c r="G5" s="11">
        <v>5</v>
      </c>
      <c r="H5" s="11">
        <f>LOOKUP(I5,manufactyre_id!$B$2:$B$14,manufactyre_id!$A$2:$A$14)</f>
        <v>9</v>
      </c>
      <c r="I5" s="11" t="s">
        <v>118</v>
      </c>
      <c r="J5" s="11">
        <f>LOOKUP(K5,deliveri_id!$B$2:$B$3,deliveri_id!$A$2:$A$3)</f>
        <v>1</v>
      </c>
      <c r="K5" s="11" t="s">
        <v>101</v>
      </c>
      <c r="L5" s="11">
        <f>LOOKUP(M5,category_tovarov_id!$B$2:$B$4,category_tovarov_id!$A$2:$A$4)</f>
        <v>3</v>
      </c>
      <c r="M5" s="11" t="s">
        <v>119</v>
      </c>
      <c r="N5" s="11">
        <v>4</v>
      </c>
      <c r="O5" s="11">
        <v>17</v>
      </c>
      <c r="P5" s="11" t="s">
        <v>120</v>
      </c>
      <c r="Q5" s="11" t="s">
        <v>121</v>
      </c>
    </row>
    <row r="6" spans="1:17" ht="31.5">
      <c r="A6" s="3">
        <v>5</v>
      </c>
      <c r="B6" s="11" t="s">
        <v>122</v>
      </c>
      <c r="C6" s="11">
        <f>LOOKUP(D6,nametovar_id!$B$2:$B$9,nametovar_id!$A$2:$A$9)</f>
        <v>3</v>
      </c>
      <c r="D6" s="11" t="s">
        <v>98</v>
      </c>
      <c r="E6" s="11" t="s">
        <v>99</v>
      </c>
      <c r="F6" s="11">
        <v>166</v>
      </c>
      <c r="G6" s="11">
        <v>15</v>
      </c>
      <c r="H6" s="11">
        <f>LOOKUP(I6,manufactyre_id!$B$2:$B$14,manufactyre_id!$A$2:$A$14)</f>
        <v>9</v>
      </c>
      <c r="I6" s="11" t="s">
        <v>118</v>
      </c>
      <c r="J6" s="11">
        <f>LOOKUP(K6,deliveri_id!$B$2:$B$3,deliveri_id!$A$2:$A$3)</f>
        <v>1</v>
      </c>
      <c r="K6" s="11" t="s">
        <v>101</v>
      </c>
      <c r="L6" s="11">
        <f>LOOKUP(M6,category_tovarov_id!$B$2:$B$4,category_tovarov_id!$A$2:$A$4)</f>
        <v>3</v>
      </c>
      <c r="M6" s="11" t="s">
        <v>119</v>
      </c>
      <c r="N6" s="11">
        <v>5</v>
      </c>
      <c r="O6" s="11">
        <v>18</v>
      </c>
      <c r="P6" s="11" t="s">
        <v>123</v>
      </c>
      <c r="Q6" s="11" t="s">
        <v>124</v>
      </c>
    </row>
    <row r="7" spans="1:17" ht="31.5">
      <c r="A7" s="3">
        <v>6</v>
      </c>
      <c r="B7" s="11" t="s">
        <v>125</v>
      </c>
      <c r="C7" s="11">
        <f>LOOKUP(D7,nametovar_id!$B$2:$B$9,nametovar_id!$A$2:$A$9)</f>
        <v>7</v>
      </c>
      <c r="D7" s="11" t="s">
        <v>113</v>
      </c>
      <c r="E7" s="11" t="s">
        <v>99</v>
      </c>
      <c r="F7" s="11">
        <v>1700</v>
      </c>
      <c r="G7" s="11">
        <v>25</v>
      </c>
      <c r="H7" s="11">
        <f>LOOKUP(I7,manufactyre_id!$B$2:$B$14,manufactyre_id!$A$2:$A$14)</f>
        <v>2</v>
      </c>
      <c r="I7" s="11" t="s">
        <v>126</v>
      </c>
      <c r="J7" s="11">
        <f>LOOKUP(K7,deliveri_id!$B$2:$B$3,deliveri_id!$A$2:$A$3)</f>
        <v>2</v>
      </c>
      <c r="K7" s="11" t="s">
        <v>108</v>
      </c>
      <c r="L7" s="11">
        <f>LOOKUP(M7,category_tovarov_id!$B$2:$B$4,category_tovarov_id!$A$2:$A$4)</f>
        <v>3</v>
      </c>
      <c r="M7" s="11" t="s">
        <v>119</v>
      </c>
      <c r="N7" s="11">
        <v>2</v>
      </c>
      <c r="O7" s="11">
        <v>5</v>
      </c>
      <c r="P7" s="11" t="s">
        <v>127</v>
      </c>
      <c r="Q7" s="11" t="s">
        <v>128</v>
      </c>
    </row>
    <row r="8" spans="1:17" ht="31.5">
      <c r="A8" s="3">
        <v>7</v>
      </c>
      <c r="B8" s="11" t="s">
        <v>129</v>
      </c>
      <c r="C8" s="11">
        <f>LOOKUP(D8,nametovar_id!$B$2:$B$9,nametovar_id!$A$2:$A$9)</f>
        <v>6</v>
      </c>
      <c r="D8" s="11" t="s">
        <v>130</v>
      </c>
      <c r="E8" s="11" t="s">
        <v>99</v>
      </c>
      <c r="F8" s="11">
        <v>300</v>
      </c>
      <c r="G8" s="11">
        <v>5</v>
      </c>
      <c r="H8" s="11">
        <f>LOOKUP(I8,manufactyre_id!$B$2:$B$14,manufactyre_id!$A$2:$A$14)</f>
        <v>6</v>
      </c>
      <c r="I8" s="11" t="s">
        <v>131</v>
      </c>
      <c r="J8" s="11">
        <f>LOOKUP(K8,deliveri_id!$B$2:$B$3,deliveri_id!$A$2:$A$3)</f>
        <v>2</v>
      </c>
      <c r="K8" s="11" t="s">
        <v>108</v>
      </c>
      <c r="L8" s="11">
        <f>LOOKUP(M8,category_tovarov_id!$B$2:$B$4,category_tovarov_id!$A$2:$A$4)</f>
        <v>3</v>
      </c>
      <c r="M8" s="11" t="s">
        <v>119</v>
      </c>
      <c r="N8" s="11">
        <v>3</v>
      </c>
      <c r="O8" s="11">
        <v>19</v>
      </c>
      <c r="P8" s="11" t="s">
        <v>132</v>
      </c>
      <c r="Q8" s="11" t="s">
        <v>133</v>
      </c>
    </row>
    <row r="9" spans="1:17" ht="31.5">
      <c r="A9" s="3">
        <v>8</v>
      </c>
      <c r="B9" s="11" t="s">
        <v>134</v>
      </c>
      <c r="C9" s="11">
        <f>LOOKUP(D9,nametovar_id!$B$2:$B$9,nametovar_id!$A$2:$A$9)</f>
        <v>1</v>
      </c>
      <c r="D9" s="11" t="s">
        <v>135</v>
      </c>
      <c r="E9" s="11" t="s">
        <v>99</v>
      </c>
      <c r="F9" s="11">
        <v>199</v>
      </c>
      <c r="G9" s="11">
        <v>5</v>
      </c>
      <c r="H9" s="11">
        <f>LOOKUP(I9,manufactyre_id!$B$2:$B$14,manufactyre_id!$A$2:$A$14)</f>
        <v>5</v>
      </c>
      <c r="I9" s="11" t="s">
        <v>136</v>
      </c>
      <c r="J9" s="11">
        <f>LOOKUP(K9,deliveri_id!$B$2:$B$3,deliveri_id!$A$2:$A$3)</f>
        <v>2</v>
      </c>
      <c r="K9" s="11" t="s">
        <v>108</v>
      </c>
      <c r="L9" s="11">
        <f>LOOKUP(M9,category_tovarov_id!$B$2:$B$4,category_tovarov_id!$A$2:$A$4)</f>
        <v>2</v>
      </c>
      <c r="M9" s="11" t="s">
        <v>102</v>
      </c>
      <c r="N9" s="11">
        <v>5</v>
      </c>
      <c r="O9" s="11">
        <v>7</v>
      </c>
      <c r="P9" s="11" t="s">
        <v>137</v>
      </c>
      <c r="Q9" s="11" t="s">
        <v>138</v>
      </c>
    </row>
    <row r="10" spans="1:17" ht="31.5">
      <c r="A10" s="3">
        <v>9</v>
      </c>
      <c r="B10" s="11" t="s">
        <v>139</v>
      </c>
      <c r="C10" s="11">
        <f>LOOKUP(D10,nametovar_id!$B$2:$B$9,nametovar_id!$A$2:$A$9)</f>
        <v>5</v>
      </c>
      <c r="D10" s="11" t="s">
        <v>140</v>
      </c>
      <c r="E10" s="11" t="s">
        <v>99</v>
      </c>
      <c r="F10" s="11">
        <v>234</v>
      </c>
      <c r="G10" s="11">
        <v>10</v>
      </c>
      <c r="H10" s="11">
        <f>LOOKUP(I10,manufactyre_id!$B$2:$B$14,manufactyre_id!$A$2:$A$14)</f>
        <v>7</v>
      </c>
      <c r="I10" s="11" t="s">
        <v>141</v>
      </c>
      <c r="J10" s="11">
        <f>LOOKUP(K10,deliveri_id!$B$2:$B$3,deliveri_id!$A$2:$A$3)</f>
        <v>1</v>
      </c>
      <c r="K10" s="11" t="s">
        <v>101</v>
      </c>
      <c r="L10" s="11">
        <f>LOOKUP(M10,category_tovarov_id!$B$2:$B$4,category_tovarov_id!$A$2:$A$4)</f>
        <v>3</v>
      </c>
      <c r="M10" s="11" t="s">
        <v>119</v>
      </c>
      <c r="N10" s="11">
        <v>3</v>
      </c>
      <c r="O10" s="11">
        <v>17</v>
      </c>
      <c r="P10" s="11" t="s">
        <v>142</v>
      </c>
      <c r="Q10" s="11" t="s">
        <v>143</v>
      </c>
    </row>
    <row r="11" spans="1:17" ht="31.5">
      <c r="A11" s="3">
        <v>10</v>
      </c>
      <c r="B11" s="11" t="s">
        <v>144</v>
      </c>
      <c r="C11" s="11">
        <f>LOOKUP(D11,nametovar_id!$B$2:$B$9,nametovar_id!$A$2:$A$9)</f>
        <v>3</v>
      </c>
      <c r="D11" s="11" t="s">
        <v>98</v>
      </c>
      <c r="E11" s="11" t="s">
        <v>99</v>
      </c>
      <c r="F11" s="11">
        <v>170</v>
      </c>
      <c r="G11" s="11">
        <v>5</v>
      </c>
      <c r="H11" s="11">
        <f>LOOKUP(I11,manufactyre_id!$B$2:$B$14,manufactyre_id!$A$2:$A$14)</f>
        <v>10</v>
      </c>
      <c r="I11" s="11" t="s">
        <v>145</v>
      </c>
      <c r="J11" s="11">
        <f>LOOKUP(K11,deliveri_id!$B$2:$B$3,deliveri_id!$A$2:$A$3)</f>
        <v>2</v>
      </c>
      <c r="K11" s="11" t="s">
        <v>108</v>
      </c>
      <c r="L11" s="11">
        <f>LOOKUP(M11,category_tovarov_id!$B$2:$B$4,category_tovarov_id!$A$2:$A$4)</f>
        <v>3</v>
      </c>
      <c r="M11" s="11" t="s">
        <v>119</v>
      </c>
      <c r="N11" s="11">
        <v>5</v>
      </c>
      <c r="O11" s="11">
        <v>5</v>
      </c>
      <c r="P11" s="11" t="s">
        <v>146</v>
      </c>
      <c r="Q11" s="11" t="s">
        <v>147</v>
      </c>
    </row>
    <row r="12" spans="1:17" ht="31.5">
      <c r="A12" s="3">
        <v>11</v>
      </c>
      <c r="B12" s="11" t="s">
        <v>148</v>
      </c>
      <c r="C12" s="11">
        <f>LOOKUP(D12,nametovar_id!$B$2:$B$9,nametovar_id!$A$2:$A$9)</f>
        <v>1</v>
      </c>
      <c r="D12" s="11" t="s">
        <v>135</v>
      </c>
      <c r="E12" s="11" t="s">
        <v>99</v>
      </c>
      <c r="F12" s="11">
        <v>600</v>
      </c>
      <c r="G12" s="11">
        <v>10</v>
      </c>
      <c r="H12" s="11">
        <f>LOOKUP(I12,manufactyre_id!$B$2:$B$14,manufactyre_id!$A$2:$A$14)</f>
        <v>10</v>
      </c>
      <c r="I12" s="11" t="s">
        <v>145</v>
      </c>
      <c r="J12" s="11">
        <f>LOOKUP(K12,deliveri_id!$B$2:$B$3,deliveri_id!$A$2:$A$3)</f>
        <v>1</v>
      </c>
      <c r="K12" s="11" t="s">
        <v>101</v>
      </c>
      <c r="L12" s="11">
        <f>LOOKUP(M12,category_tovarov_id!$B$2:$B$4,category_tovarov_id!$A$2:$A$4)</f>
        <v>3</v>
      </c>
      <c r="M12" s="11" t="s">
        <v>119</v>
      </c>
      <c r="N12" s="11">
        <v>5</v>
      </c>
      <c r="O12" s="11">
        <v>5</v>
      </c>
      <c r="P12" s="11" t="s">
        <v>149</v>
      </c>
      <c r="Q12" s="11" t="s">
        <v>69</v>
      </c>
    </row>
    <row r="13" spans="1:17" ht="31.5">
      <c r="A13" s="3">
        <v>12</v>
      </c>
      <c r="B13" s="11" t="s">
        <v>150</v>
      </c>
      <c r="C13" s="11">
        <f>LOOKUP(D13,nametovar_id!$B$2:$B$9,nametovar_id!$A$2:$A$9)</f>
        <v>1</v>
      </c>
      <c r="D13" s="11" t="s">
        <v>135</v>
      </c>
      <c r="E13" s="11" t="s">
        <v>99</v>
      </c>
      <c r="F13" s="11">
        <v>300</v>
      </c>
      <c r="G13" s="11">
        <v>15</v>
      </c>
      <c r="H13" s="11">
        <f>LOOKUP(I13,manufactyre_id!$B$2:$B$14,manufactyre_id!$A$2:$A$14)</f>
        <v>10</v>
      </c>
      <c r="I13" s="11" t="s">
        <v>145</v>
      </c>
      <c r="J13" s="11">
        <f>LOOKUP(K13,deliveri_id!$B$2:$B$3,deliveri_id!$A$2:$A$3)</f>
        <v>1</v>
      </c>
      <c r="K13" s="11" t="s">
        <v>101</v>
      </c>
      <c r="L13" s="11">
        <f>LOOKUP(M13,category_tovarov_id!$B$2:$B$4,category_tovarov_id!$A$2:$A$4)</f>
        <v>3</v>
      </c>
      <c r="M13" s="11" t="s">
        <v>119</v>
      </c>
      <c r="N13" s="11">
        <v>2</v>
      </c>
      <c r="O13" s="11">
        <v>15</v>
      </c>
      <c r="P13" s="11" t="s">
        <v>151</v>
      </c>
      <c r="Q13" s="11" t="s">
        <v>69</v>
      </c>
    </row>
    <row r="14" spans="1:17" ht="31.5">
      <c r="A14" s="3">
        <v>13</v>
      </c>
      <c r="B14" s="11" t="s">
        <v>152</v>
      </c>
      <c r="C14" s="11">
        <f>LOOKUP(D14,nametovar_id!$B$2:$B$9,nametovar_id!$A$2:$A$9)</f>
        <v>7</v>
      </c>
      <c r="D14" s="11" t="s">
        <v>113</v>
      </c>
      <c r="E14" s="11" t="s">
        <v>99</v>
      </c>
      <c r="F14" s="11">
        <v>4100</v>
      </c>
      <c r="G14" s="11">
        <v>30</v>
      </c>
      <c r="H14" s="11">
        <f>LOOKUP(I14,manufactyre_id!$B$2:$B$14,manufactyre_id!$A$2:$A$14)</f>
        <v>1</v>
      </c>
      <c r="I14" s="11" t="s">
        <v>153</v>
      </c>
      <c r="J14" s="11">
        <f>LOOKUP(K14,deliveri_id!$B$2:$B$3,deliveri_id!$A$2:$A$3)</f>
        <v>1</v>
      </c>
      <c r="K14" s="11" t="s">
        <v>101</v>
      </c>
      <c r="L14" s="11">
        <f>LOOKUP(M14,category_tovarov_id!$B$2:$B$4,category_tovarov_id!$A$2:$A$4)</f>
        <v>2</v>
      </c>
      <c r="M14" s="11" t="s">
        <v>102</v>
      </c>
      <c r="N14" s="11">
        <v>4</v>
      </c>
      <c r="O14" s="11">
        <v>9</v>
      </c>
      <c r="P14" s="11" t="s">
        <v>154</v>
      </c>
      <c r="Q14" s="11" t="s">
        <v>69</v>
      </c>
    </row>
    <row r="15" spans="1:17" ht="31.5">
      <c r="A15" s="3">
        <v>14</v>
      </c>
      <c r="B15" s="11" t="s">
        <v>155</v>
      </c>
      <c r="C15" s="11">
        <f>LOOKUP(D15,nametovar_id!$B$2:$B$9,nametovar_id!$A$2:$A$9)</f>
        <v>5</v>
      </c>
      <c r="D15" s="11" t="s">
        <v>140</v>
      </c>
      <c r="E15" s="11" t="s">
        <v>99</v>
      </c>
      <c r="F15" s="11">
        <v>385</v>
      </c>
      <c r="G15" s="11">
        <v>10</v>
      </c>
      <c r="H15" s="11">
        <f>LOOKUP(I15,manufactyre_id!$B$2:$B$14,manufactyre_id!$A$2:$A$14)</f>
        <v>10</v>
      </c>
      <c r="I15" s="11" t="s">
        <v>145</v>
      </c>
      <c r="J15" s="11">
        <f>LOOKUP(K15,deliveri_id!$B$2:$B$3,deliveri_id!$A$2:$A$3)</f>
        <v>2</v>
      </c>
      <c r="K15" s="11" t="s">
        <v>108</v>
      </c>
      <c r="L15" s="11">
        <f>LOOKUP(M15,category_tovarov_id!$B$2:$B$4,category_tovarov_id!$A$2:$A$4)</f>
        <v>1</v>
      </c>
      <c r="M15" s="11" t="s">
        <v>109</v>
      </c>
      <c r="N15" s="11">
        <v>2</v>
      </c>
      <c r="O15" s="11">
        <v>17</v>
      </c>
      <c r="P15" s="11" t="s">
        <v>156</v>
      </c>
      <c r="Q15" s="11" t="s">
        <v>69</v>
      </c>
    </row>
    <row r="16" spans="1:17" ht="31.5">
      <c r="A16" s="3">
        <v>15</v>
      </c>
      <c r="B16" s="11" t="s">
        <v>157</v>
      </c>
      <c r="C16" s="11">
        <f>LOOKUP(D16,nametovar_id!$B$2:$B$9,nametovar_id!$A$2:$A$9)</f>
        <v>7</v>
      </c>
      <c r="D16" s="11" t="s">
        <v>113</v>
      </c>
      <c r="E16" s="11" t="s">
        <v>99</v>
      </c>
      <c r="F16" s="11">
        <v>280</v>
      </c>
      <c r="G16" s="11">
        <v>15</v>
      </c>
      <c r="H16" s="11">
        <f>LOOKUP(I16,manufactyre_id!$B$2:$B$14,manufactyre_id!$A$2:$A$14)</f>
        <v>1</v>
      </c>
      <c r="I16" s="11" t="s">
        <v>153</v>
      </c>
      <c r="J16" s="11">
        <f>LOOKUP(K16,deliveri_id!$B$2:$B$3,deliveri_id!$A$2:$A$3)</f>
        <v>2</v>
      </c>
      <c r="K16" s="11" t="s">
        <v>108</v>
      </c>
      <c r="L16" s="11">
        <f>LOOKUP(M16,category_tovarov_id!$B$2:$B$4,category_tovarov_id!$A$2:$A$4)</f>
        <v>2</v>
      </c>
      <c r="M16" s="11" t="s">
        <v>102</v>
      </c>
      <c r="N16" s="11">
        <v>3</v>
      </c>
      <c r="O16" s="11">
        <v>8</v>
      </c>
      <c r="P16" s="11" t="s">
        <v>158</v>
      </c>
      <c r="Q16" s="11" t="s">
        <v>69</v>
      </c>
    </row>
    <row r="17" spans="1:17" ht="31.5">
      <c r="A17" s="3">
        <v>16</v>
      </c>
      <c r="B17" s="11" t="s">
        <v>159</v>
      </c>
      <c r="C17" s="11">
        <f>LOOKUP(D17,nametovar_id!$B$2:$B$9,nametovar_id!$A$2:$A$9)</f>
        <v>7</v>
      </c>
      <c r="D17" s="11" t="s">
        <v>113</v>
      </c>
      <c r="E17" s="11" t="s">
        <v>99</v>
      </c>
      <c r="F17" s="11">
        <v>1700</v>
      </c>
      <c r="G17" s="11">
        <v>25</v>
      </c>
      <c r="H17" s="11">
        <f>LOOKUP(I17,manufactyre_id!$B$2:$B$14,manufactyre_id!$A$2:$A$14)</f>
        <v>2</v>
      </c>
      <c r="I17" s="11" t="s">
        <v>126</v>
      </c>
      <c r="J17" s="11">
        <f>LOOKUP(K17,deliveri_id!$B$2:$B$3,deliveri_id!$A$2:$A$3)</f>
        <v>1</v>
      </c>
      <c r="K17" s="11" t="s">
        <v>101</v>
      </c>
      <c r="L17" s="11">
        <f>LOOKUP(M17,category_tovarov_id!$B$2:$B$4,category_tovarov_id!$A$2:$A$4)</f>
        <v>3</v>
      </c>
      <c r="M17" s="11" t="s">
        <v>119</v>
      </c>
      <c r="N17" s="11">
        <v>4</v>
      </c>
      <c r="O17" s="11">
        <v>9</v>
      </c>
      <c r="P17" s="11" t="s">
        <v>160</v>
      </c>
      <c r="Q17" s="11" t="s">
        <v>69</v>
      </c>
    </row>
    <row r="18" spans="1:17" ht="31.5">
      <c r="A18" s="3">
        <v>17</v>
      </c>
      <c r="B18" s="11" t="s">
        <v>161</v>
      </c>
      <c r="C18" s="11">
        <f>LOOKUP(D18,nametovar_id!$B$2:$B$9,nametovar_id!$A$2:$A$9)</f>
        <v>1</v>
      </c>
      <c r="D18" s="11" t="s">
        <v>135</v>
      </c>
      <c r="E18" s="11" t="s">
        <v>99</v>
      </c>
      <c r="F18" s="11">
        <v>510</v>
      </c>
      <c r="G18" s="11">
        <v>5</v>
      </c>
      <c r="H18" s="11">
        <f>LOOKUP(I18,manufactyre_id!$B$2:$B$14,manufactyre_id!$A$2:$A$14)</f>
        <v>10</v>
      </c>
      <c r="I18" s="11" t="s">
        <v>145</v>
      </c>
      <c r="J18" s="11">
        <f>LOOKUP(K18,deliveri_id!$B$2:$B$3,deliveri_id!$A$2:$A$3)</f>
        <v>2</v>
      </c>
      <c r="K18" s="11" t="s">
        <v>108</v>
      </c>
      <c r="L18" s="11">
        <f>LOOKUP(M18,category_tovarov_id!$B$2:$B$4,category_tovarov_id!$A$2:$A$4)</f>
        <v>3</v>
      </c>
      <c r="M18" s="11" t="s">
        <v>119</v>
      </c>
      <c r="N18" s="11">
        <v>2</v>
      </c>
      <c r="O18" s="11">
        <v>17</v>
      </c>
      <c r="P18" s="11" t="s">
        <v>162</v>
      </c>
      <c r="Q18" s="11" t="s">
        <v>69</v>
      </c>
    </row>
    <row r="19" spans="1:17" ht="31.5">
      <c r="A19" s="3">
        <v>18</v>
      </c>
      <c r="B19" s="11" t="s">
        <v>163</v>
      </c>
      <c r="C19" s="11">
        <f>LOOKUP(D19,nametovar_id!$B$2:$B$9,nametovar_id!$A$2:$A$9)</f>
        <v>1</v>
      </c>
      <c r="D19" s="11" t="s">
        <v>135</v>
      </c>
      <c r="E19" s="11" t="s">
        <v>99</v>
      </c>
      <c r="F19" s="11">
        <v>510</v>
      </c>
      <c r="G19" s="11">
        <v>5</v>
      </c>
      <c r="H19" s="11">
        <f>LOOKUP(I19,manufactyre_id!$B$2:$B$14,manufactyre_id!$A$2:$A$14)</f>
        <v>10</v>
      </c>
      <c r="I19" s="11" t="s">
        <v>145</v>
      </c>
      <c r="J19" s="11">
        <f>LOOKUP(K19,deliveri_id!$B$2:$B$3,deliveri_id!$A$2:$A$3)</f>
        <v>2</v>
      </c>
      <c r="K19" s="11" t="s">
        <v>108</v>
      </c>
      <c r="L19" s="11">
        <f>LOOKUP(M19,category_tovarov_id!$B$2:$B$4,category_tovarov_id!$A$2:$A$4)</f>
        <v>3</v>
      </c>
      <c r="M19" s="11" t="s">
        <v>119</v>
      </c>
      <c r="N19" s="11">
        <v>2</v>
      </c>
      <c r="O19" s="11">
        <v>17</v>
      </c>
      <c r="P19" s="11" t="s">
        <v>164</v>
      </c>
      <c r="Q19" s="11" t="s">
        <v>69</v>
      </c>
    </row>
    <row r="20" spans="1:17" ht="31.5">
      <c r="A20" s="3">
        <v>19</v>
      </c>
      <c r="B20" s="11" t="s">
        <v>165</v>
      </c>
      <c r="C20" s="11">
        <f>LOOKUP(D20,nametovar_id!$B$2:$B$9,nametovar_id!$A$2:$A$9)</f>
        <v>7</v>
      </c>
      <c r="D20" s="11" t="s">
        <v>113</v>
      </c>
      <c r="E20" s="11" t="s">
        <v>99</v>
      </c>
      <c r="F20" s="11">
        <v>2190</v>
      </c>
      <c r="G20" s="11">
        <v>30</v>
      </c>
      <c r="H20" s="11">
        <f>LOOKUP(I20,manufactyre_id!$B$2:$B$14,manufactyre_id!$A$2:$A$14)</f>
        <v>8</v>
      </c>
      <c r="I20" s="11" t="s">
        <v>114</v>
      </c>
      <c r="J20" s="11">
        <f>LOOKUP(K20,deliveri_id!$B$2:$B$3,deliveri_id!$A$2:$A$3)</f>
        <v>1</v>
      </c>
      <c r="K20" s="11" t="s">
        <v>101</v>
      </c>
      <c r="L20" s="11">
        <f>LOOKUP(M20,category_tovarov_id!$B$2:$B$4,category_tovarov_id!$A$2:$A$4)</f>
        <v>3</v>
      </c>
      <c r="M20" s="11" t="s">
        <v>119</v>
      </c>
      <c r="N20" s="11">
        <v>4</v>
      </c>
      <c r="O20" s="11">
        <v>7</v>
      </c>
      <c r="P20" s="11" t="s">
        <v>166</v>
      </c>
      <c r="Q20" s="11" t="s">
        <v>69</v>
      </c>
    </row>
    <row r="21" spans="1:17" ht="31.5">
      <c r="A21" s="3">
        <v>20</v>
      </c>
      <c r="B21" s="11" t="s">
        <v>167</v>
      </c>
      <c r="C21" s="11">
        <f>LOOKUP(D21,nametovar_id!$B$2:$B$9,nametovar_id!$A$2:$A$9)</f>
        <v>3</v>
      </c>
      <c r="D21" s="11" t="s">
        <v>98</v>
      </c>
      <c r="E21" s="11" t="s">
        <v>99</v>
      </c>
      <c r="F21" s="11">
        <v>177</v>
      </c>
      <c r="G21" s="11">
        <v>15</v>
      </c>
      <c r="H21" s="11">
        <f>LOOKUP(I21,manufactyre_id!$B$2:$B$14,manufactyre_id!$A$2:$A$14)</f>
        <v>10</v>
      </c>
      <c r="I21" s="11" t="s">
        <v>145</v>
      </c>
      <c r="J21" s="11">
        <f>LOOKUP(K21,deliveri_id!$B$2:$B$3,deliveri_id!$A$2:$A$3)</f>
        <v>2</v>
      </c>
      <c r="K21" s="11" t="s">
        <v>108</v>
      </c>
      <c r="L21" s="11">
        <f>LOOKUP(M21,category_tovarov_id!$B$2:$B$4,category_tovarov_id!$A$2:$A$4)</f>
        <v>3</v>
      </c>
      <c r="M21" s="11" t="s">
        <v>119</v>
      </c>
      <c r="N21" s="11">
        <v>3</v>
      </c>
      <c r="O21" s="11">
        <v>15</v>
      </c>
      <c r="P21" s="11" t="s">
        <v>168</v>
      </c>
      <c r="Q21" s="11" t="s">
        <v>69</v>
      </c>
    </row>
    <row r="22" spans="1:17" ht="31.5">
      <c r="A22" s="3">
        <v>21</v>
      </c>
      <c r="B22" s="11" t="s">
        <v>169</v>
      </c>
      <c r="C22" s="11">
        <f>LOOKUP(D22,nametovar_id!$B$2:$B$9,nametovar_id!$A$2:$A$9)</f>
        <v>6</v>
      </c>
      <c r="D22" s="11" t="s">
        <v>130</v>
      </c>
      <c r="E22" s="11" t="s">
        <v>99</v>
      </c>
      <c r="F22" s="11">
        <v>100</v>
      </c>
      <c r="G22" s="11">
        <v>5</v>
      </c>
      <c r="H22" s="11">
        <f>LOOKUP(I22,manufactyre_id!$B$2:$B$14,manufactyre_id!$A$2:$A$14)</f>
        <v>10</v>
      </c>
      <c r="I22" s="11" t="s">
        <v>145</v>
      </c>
      <c r="J22" s="11">
        <f>LOOKUP(K22,deliveri_id!$B$2:$B$3,deliveri_id!$A$2:$A$3)</f>
        <v>2</v>
      </c>
      <c r="K22" s="11" t="s">
        <v>108</v>
      </c>
      <c r="L22" s="11">
        <f>LOOKUP(M22,category_tovarov_id!$B$2:$B$4,category_tovarov_id!$A$2:$A$4)</f>
        <v>3</v>
      </c>
      <c r="M22" s="11" t="s">
        <v>119</v>
      </c>
      <c r="N22" s="11">
        <v>4</v>
      </c>
      <c r="O22" s="11">
        <v>21</v>
      </c>
      <c r="P22" s="11" t="s">
        <v>170</v>
      </c>
      <c r="Q22" s="11" t="s">
        <v>69</v>
      </c>
    </row>
    <row r="23" spans="1:17" ht="31.5">
      <c r="A23" s="3">
        <v>22</v>
      </c>
      <c r="B23" s="11" t="s">
        <v>171</v>
      </c>
      <c r="C23" s="11">
        <f>LOOKUP(D23,nametovar_id!$B$2:$B$9,nametovar_id!$A$2:$A$9)</f>
        <v>1</v>
      </c>
      <c r="D23" s="11" t="s">
        <v>135</v>
      </c>
      <c r="E23" s="11" t="s">
        <v>99</v>
      </c>
      <c r="F23" s="11">
        <v>640</v>
      </c>
      <c r="G23" s="11">
        <v>5</v>
      </c>
      <c r="H23" s="11">
        <f>LOOKUP(I23,manufactyre_id!$B$2:$B$14,manufactyre_id!$A$2:$A$14)</f>
        <v>10</v>
      </c>
      <c r="I23" s="11" t="s">
        <v>145</v>
      </c>
      <c r="J23" s="11">
        <f>LOOKUP(K23,deliveri_id!$B$2:$B$3,deliveri_id!$A$2:$A$3)</f>
        <v>1</v>
      </c>
      <c r="K23" s="11" t="s">
        <v>101</v>
      </c>
      <c r="L23" s="11">
        <f>LOOKUP(M23,category_tovarov_id!$B$2:$B$4,category_tovarov_id!$A$2:$A$4)</f>
        <v>3</v>
      </c>
      <c r="M23" s="11" t="s">
        <v>119</v>
      </c>
      <c r="N23" s="11">
        <v>5</v>
      </c>
      <c r="O23" s="11">
        <v>4</v>
      </c>
      <c r="P23" s="11" t="s">
        <v>172</v>
      </c>
      <c r="Q23" s="11" t="s">
        <v>69</v>
      </c>
    </row>
    <row r="24" spans="1:17" ht="31.5">
      <c r="A24" s="3">
        <v>23</v>
      </c>
      <c r="B24" s="11" t="s">
        <v>173</v>
      </c>
      <c r="C24" s="11">
        <f>LOOKUP(D24,nametovar_id!$B$2:$B$9,nametovar_id!$A$2:$A$9)</f>
        <v>4</v>
      </c>
      <c r="D24" s="11" t="s">
        <v>174</v>
      </c>
      <c r="E24" s="11" t="s">
        <v>99</v>
      </c>
      <c r="F24" s="11">
        <v>800</v>
      </c>
      <c r="G24" s="11">
        <v>25</v>
      </c>
      <c r="H24" s="11">
        <f>LOOKUP(I24,manufactyre_id!$B$2:$B$14,manufactyre_id!$A$2:$A$14)</f>
        <v>13</v>
      </c>
      <c r="I24" s="11" t="s">
        <v>175</v>
      </c>
      <c r="J24" s="11">
        <f>LOOKUP(K24,deliveri_id!$B$2:$B$3,deliveri_id!$A$2:$A$3)</f>
        <v>2</v>
      </c>
      <c r="K24" s="11" t="s">
        <v>108</v>
      </c>
      <c r="L24" s="11">
        <f>LOOKUP(M24,category_tovarov_id!$B$2:$B$4,category_tovarov_id!$A$2:$A$4)</f>
        <v>3</v>
      </c>
      <c r="M24" s="11" t="s">
        <v>119</v>
      </c>
      <c r="N24" s="11">
        <v>2</v>
      </c>
      <c r="O24" s="11">
        <v>17</v>
      </c>
      <c r="P24" s="11" t="s">
        <v>176</v>
      </c>
      <c r="Q24" s="11" t="s">
        <v>69</v>
      </c>
    </row>
    <row r="25" spans="1:17" ht="31.5">
      <c r="A25" s="3">
        <v>24</v>
      </c>
      <c r="B25" s="11" t="s">
        <v>177</v>
      </c>
      <c r="C25" s="11">
        <f>LOOKUP(D25,nametovar_id!$B$2:$B$9,nametovar_id!$A$2:$A$9)</f>
        <v>2</v>
      </c>
      <c r="D25" s="11" t="s">
        <v>178</v>
      </c>
      <c r="E25" s="11" t="s">
        <v>99</v>
      </c>
      <c r="F25" s="11">
        <v>3500</v>
      </c>
      <c r="G25" s="11">
        <v>30</v>
      </c>
      <c r="H25" s="11">
        <f>LOOKUP(I25,manufactyre_id!$B$2:$B$14,manufactyre_id!$A$2:$A$14)</f>
        <v>10</v>
      </c>
      <c r="I25" s="11" t="s">
        <v>145</v>
      </c>
      <c r="J25" s="11">
        <f>LOOKUP(K25,deliveri_id!$B$2:$B$3,deliveri_id!$A$2:$A$3)</f>
        <v>2</v>
      </c>
      <c r="K25" s="11" t="s">
        <v>108</v>
      </c>
      <c r="L25" s="11">
        <f>LOOKUP(M25,category_tovarov_id!$B$2:$B$4,category_tovarov_id!$A$2:$A$4)</f>
        <v>3</v>
      </c>
      <c r="M25" s="11" t="s">
        <v>119</v>
      </c>
      <c r="N25" s="11">
        <v>5</v>
      </c>
      <c r="O25" s="11">
        <v>3</v>
      </c>
      <c r="P25" s="11" t="s">
        <v>179</v>
      </c>
      <c r="Q25" s="11" t="s">
        <v>69</v>
      </c>
    </row>
    <row r="26" spans="1:17" ht="15.75">
      <c r="A26" s="3">
        <v>25</v>
      </c>
      <c r="B26" s="11" t="s">
        <v>180</v>
      </c>
      <c r="C26" s="11">
        <f>LOOKUP(D26,nametovar_id!$B$2:$B$9,nametovar_id!$A$2:$A$9)</f>
        <v>5</v>
      </c>
      <c r="D26" s="11" t="s">
        <v>140</v>
      </c>
      <c r="E26" s="11" t="s">
        <v>99</v>
      </c>
      <c r="F26" s="11">
        <v>400</v>
      </c>
      <c r="G26" s="11">
        <v>15</v>
      </c>
      <c r="H26" s="11">
        <f>LOOKUP(I26,manufactyre_id!$B$2:$B$14,manufactyre_id!$A$2:$A$14)</f>
        <v>10</v>
      </c>
      <c r="I26" s="11" t="s">
        <v>145</v>
      </c>
      <c r="J26" s="11">
        <f>LOOKUP(K26,deliveri_id!$B$2:$B$3,deliveri_id!$A$2:$A$3)</f>
        <v>2</v>
      </c>
      <c r="K26" s="11" t="s">
        <v>108</v>
      </c>
      <c r="L26" s="11">
        <f>LOOKUP(M26,category_tovarov_id!$B$2:$B$4,category_tovarov_id!$A$2:$A$4)</f>
        <v>1</v>
      </c>
      <c r="M26" s="11" t="s">
        <v>109</v>
      </c>
      <c r="N26" s="11">
        <v>4</v>
      </c>
      <c r="O26" s="11">
        <v>5</v>
      </c>
      <c r="P26" s="11" t="s">
        <v>181</v>
      </c>
      <c r="Q26" s="11" t="s">
        <v>69</v>
      </c>
    </row>
    <row r="27" spans="1:17" ht="31.5">
      <c r="A27" s="3">
        <v>26</v>
      </c>
      <c r="B27" s="11" t="s">
        <v>182</v>
      </c>
      <c r="C27" s="11">
        <f>LOOKUP(D27,nametovar_id!$B$2:$B$9,nametovar_id!$A$2:$A$9)</f>
        <v>5</v>
      </c>
      <c r="D27" s="11" t="s">
        <v>140</v>
      </c>
      <c r="E27" s="11" t="s">
        <v>99</v>
      </c>
      <c r="F27" s="11">
        <v>292</v>
      </c>
      <c r="G27" s="11">
        <v>25</v>
      </c>
      <c r="H27" s="11">
        <f>LOOKUP(I27,manufactyre_id!$B$2:$B$14,manufactyre_id!$A$2:$A$14)</f>
        <v>10</v>
      </c>
      <c r="I27" s="11" t="s">
        <v>145</v>
      </c>
      <c r="J27" s="11">
        <f>LOOKUP(K27,deliveri_id!$B$2:$B$3,deliveri_id!$A$2:$A$3)</f>
        <v>1</v>
      </c>
      <c r="K27" s="11" t="s">
        <v>101</v>
      </c>
      <c r="L27" s="11">
        <f>LOOKUP(M27,category_tovarov_id!$B$2:$B$4,category_tovarov_id!$A$2:$A$4)</f>
        <v>1</v>
      </c>
      <c r="M27" s="11" t="s">
        <v>109</v>
      </c>
      <c r="N27" s="11">
        <v>3</v>
      </c>
      <c r="O27" s="11">
        <v>13</v>
      </c>
      <c r="P27" s="11" t="s">
        <v>183</v>
      </c>
      <c r="Q27" s="11" t="s">
        <v>69</v>
      </c>
    </row>
    <row r="28" spans="1:17" ht="31.5">
      <c r="A28" s="3">
        <v>27</v>
      </c>
      <c r="B28" s="11" t="s">
        <v>184</v>
      </c>
      <c r="C28" s="11">
        <f>LOOKUP(D28,nametovar_id!$B$2:$B$9,nametovar_id!$A$2:$A$9)</f>
        <v>6</v>
      </c>
      <c r="D28" s="11" t="s">
        <v>130</v>
      </c>
      <c r="E28" s="11" t="s">
        <v>99</v>
      </c>
      <c r="F28" s="11">
        <v>600</v>
      </c>
      <c r="G28" s="11">
        <v>15</v>
      </c>
      <c r="H28" s="11">
        <f>LOOKUP(I28,manufactyre_id!$B$2:$B$14,manufactyre_id!$A$2:$A$14)</f>
        <v>11</v>
      </c>
      <c r="I28" s="11" t="s">
        <v>185</v>
      </c>
      <c r="J28" s="11">
        <f>LOOKUP(K28,deliveri_id!$B$2:$B$3,deliveri_id!$A$2:$A$3)</f>
        <v>1</v>
      </c>
      <c r="K28" s="11" t="s">
        <v>101</v>
      </c>
      <c r="L28" s="11">
        <f>LOOKUP(M28,category_tovarov_id!$B$2:$B$4,category_tovarov_id!$A$2:$A$4)</f>
        <v>3</v>
      </c>
      <c r="M28" s="11" t="s">
        <v>119</v>
      </c>
      <c r="N28" s="11">
        <v>2</v>
      </c>
      <c r="O28" s="11">
        <v>16</v>
      </c>
      <c r="P28" s="11" t="s">
        <v>186</v>
      </c>
      <c r="Q28" s="11" t="s">
        <v>69</v>
      </c>
    </row>
    <row r="29" spans="1:17" ht="31.5">
      <c r="A29" s="3">
        <v>28</v>
      </c>
      <c r="B29" s="11" t="s">
        <v>187</v>
      </c>
      <c r="C29" s="11">
        <f>LOOKUP(D29,nametovar_id!$B$2:$B$9,nametovar_id!$A$2:$A$9)</f>
        <v>3</v>
      </c>
      <c r="D29" s="11" t="s">
        <v>98</v>
      </c>
      <c r="E29" s="11" t="s">
        <v>99</v>
      </c>
      <c r="F29" s="11">
        <v>140</v>
      </c>
      <c r="G29" s="11">
        <v>20</v>
      </c>
      <c r="H29" s="11">
        <f>LOOKUP(I29,manufactyre_id!$B$2:$B$14,manufactyre_id!$A$2:$A$14)</f>
        <v>9</v>
      </c>
      <c r="I29" s="11" t="s">
        <v>118</v>
      </c>
      <c r="J29" s="11">
        <f>LOOKUP(K29,deliveri_id!$B$2:$B$3,deliveri_id!$A$2:$A$3)</f>
        <v>2</v>
      </c>
      <c r="K29" s="11" t="s">
        <v>108</v>
      </c>
      <c r="L29" s="11">
        <f>LOOKUP(M29,category_tovarov_id!$B$2:$B$4,category_tovarov_id!$A$2:$A$4)</f>
        <v>3</v>
      </c>
      <c r="M29" s="11" t="s">
        <v>119</v>
      </c>
      <c r="N29" s="11">
        <v>3</v>
      </c>
      <c r="O29" s="11">
        <v>19</v>
      </c>
      <c r="P29" s="11" t="s">
        <v>188</v>
      </c>
      <c r="Q29" s="11" t="s">
        <v>69</v>
      </c>
    </row>
    <row r="30" spans="1:17" ht="31.5">
      <c r="A30" s="3">
        <v>29</v>
      </c>
      <c r="B30" s="11" t="s">
        <v>189</v>
      </c>
      <c r="C30" s="11">
        <f>LOOKUP(D30,nametovar_id!$B$2:$B$9,nametovar_id!$A$2:$A$9)</f>
        <v>3</v>
      </c>
      <c r="D30" s="11" t="s">
        <v>98</v>
      </c>
      <c r="E30" s="11" t="s">
        <v>99</v>
      </c>
      <c r="F30" s="11">
        <v>50</v>
      </c>
      <c r="G30" s="11">
        <v>5</v>
      </c>
      <c r="H30" s="11">
        <f>LOOKUP(I30,manufactyre_id!$B$2:$B$14,manufactyre_id!$A$2:$A$14)</f>
        <v>9</v>
      </c>
      <c r="I30" s="11" t="s">
        <v>118</v>
      </c>
      <c r="J30" s="11">
        <f>LOOKUP(K30,deliveri_id!$B$2:$B$3,deliveri_id!$A$2:$A$3)</f>
        <v>2</v>
      </c>
      <c r="K30" s="11" t="s">
        <v>108</v>
      </c>
      <c r="L30" s="11">
        <f>LOOKUP(M30,category_tovarov_id!$B$2:$B$4,category_tovarov_id!$A$2:$A$4)</f>
        <v>3</v>
      </c>
      <c r="M30" s="11" t="s">
        <v>119</v>
      </c>
      <c r="N30" s="11">
        <v>4</v>
      </c>
      <c r="O30" s="11">
        <v>6</v>
      </c>
      <c r="P30" s="11" t="s">
        <v>190</v>
      </c>
      <c r="Q30" s="11" t="s">
        <v>69</v>
      </c>
    </row>
    <row r="31" spans="1:17" ht="31.5">
      <c r="A31" s="3">
        <v>30</v>
      </c>
      <c r="B31" s="11" t="s">
        <v>191</v>
      </c>
      <c r="C31" s="11">
        <f>LOOKUP(D31,nametovar_id!$B$2:$B$9,nametovar_id!$A$2:$A$9)</f>
        <v>7</v>
      </c>
      <c r="D31" s="11" t="s">
        <v>113</v>
      </c>
      <c r="E31" s="11" t="s">
        <v>99</v>
      </c>
      <c r="F31" s="11">
        <v>600</v>
      </c>
      <c r="G31" s="11">
        <v>15</v>
      </c>
      <c r="H31" s="11">
        <f>LOOKUP(I31,manufactyre_id!$B$2:$B$14,manufactyre_id!$A$2:$A$14)</f>
        <v>3</v>
      </c>
      <c r="I31" s="11" t="s">
        <v>192</v>
      </c>
      <c r="J31" s="11">
        <f>LOOKUP(K31,deliveri_id!$B$2:$B$3,deliveri_id!$A$2:$A$3)</f>
        <v>1</v>
      </c>
      <c r="K31" s="11" t="s">
        <v>101</v>
      </c>
      <c r="L31" s="11">
        <f>LOOKUP(M31,category_tovarov_id!$B$2:$B$4,category_tovarov_id!$A$2:$A$4)</f>
        <v>3</v>
      </c>
      <c r="M31" s="11" t="s">
        <v>119</v>
      </c>
      <c r="N31" s="11">
        <v>5</v>
      </c>
      <c r="O31" s="11">
        <v>15</v>
      </c>
      <c r="P31" s="11" t="s">
        <v>193</v>
      </c>
      <c r="Q31" s="11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L16" sqref="L16"/>
    </sheetView>
  </sheetViews>
  <sheetFormatPr defaultRowHeight="15"/>
  <cols>
    <col min="2" max="2" width="17.42578125" customWidth="1"/>
  </cols>
  <sheetData>
    <row r="1" spans="1:2" ht="15.75">
      <c r="A1" t="s">
        <v>30</v>
      </c>
      <c r="B1" s="10" t="s">
        <v>90</v>
      </c>
    </row>
    <row r="2" spans="1:2" ht="15.75">
      <c r="A2">
        <v>1</v>
      </c>
      <c r="B2" s="11" t="s">
        <v>153</v>
      </c>
    </row>
    <row r="3" spans="1:2" ht="15.75">
      <c r="A3">
        <v>2</v>
      </c>
      <c r="B3" s="11" t="s">
        <v>126</v>
      </c>
    </row>
    <row r="4" spans="1:2" ht="15.75">
      <c r="A4">
        <v>3</v>
      </c>
      <c r="B4" s="11" t="s">
        <v>192</v>
      </c>
    </row>
    <row r="5" spans="1:2" ht="15.75">
      <c r="A5">
        <v>4</v>
      </c>
      <c r="B5" s="11" t="s">
        <v>100</v>
      </c>
    </row>
    <row r="6" spans="1:2" ht="15.75">
      <c r="A6">
        <v>5</v>
      </c>
      <c r="B6" s="11" t="s">
        <v>136</v>
      </c>
    </row>
    <row r="7" spans="1:2" ht="15.75">
      <c r="A7">
        <v>6</v>
      </c>
      <c r="B7" s="11" t="s">
        <v>131</v>
      </c>
    </row>
    <row r="8" spans="1:2" ht="15.75">
      <c r="A8">
        <v>7</v>
      </c>
      <c r="B8" s="11" t="s">
        <v>141</v>
      </c>
    </row>
    <row r="9" spans="1:2" ht="15.75">
      <c r="A9">
        <v>8</v>
      </c>
      <c r="B9" s="11" t="s">
        <v>114</v>
      </c>
    </row>
    <row r="10" spans="1:2" ht="15.75">
      <c r="A10">
        <v>9</v>
      </c>
      <c r="B10" s="11" t="s">
        <v>118</v>
      </c>
    </row>
    <row r="11" spans="1:2" ht="15.75">
      <c r="A11">
        <v>10</v>
      </c>
      <c r="B11" s="11" t="s">
        <v>145</v>
      </c>
    </row>
    <row r="12" spans="1:2" ht="15.75">
      <c r="A12">
        <v>11</v>
      </c>
      <c r="B12" s="11" t="s">
        <v>185</v>
      </c>
    </row>
    <row r="13" spans="1:2" ht="15.75">
      <c r="A13">
        <v>12</v>
      </c>
      <c r="B13" s="11" t="s">
        <v>107</v>
      </c>
    </row>
    <row r="14" spans="1:2" ht="15.75">
      <c r="A14">
        <v>13</v>
      </c>
      <c r="B14" s="11" t="s">
        <v>175</v>
      </c>
    </row>
  </sheetData>
  <sortState ref="B2:B14">
    <sortCondition ref="B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O7" sqref="O7"/>
    </sheetView>
  </sheetViews>
  <sheetFormatPr defaultRowHeight="15"/>
  <cols>
    <col min="2" max="2" width="16" customWidth="1"/>
  </cols>
  <sheetData>
    <row r="1" spans="1:2" ht="15.75">
      <c r="A1" t="s">
        <v>30</v>
      </c>
      <c r="B1" s="10" t="s">
        <v>91</v>
      </c>
    </row>
    <row r="2" spans="1:2" ht="15.75">
      <c r="A2">
        <v>1</v>
      </c>
      <c r="B2" s="11" t="s">
        <v>101</v>
      </c>
    </row>
    <row r="3" spans="1:2" ht="15.75">
      <c r="A3">
        <v>2</v>
      </c>
      <c r="B3" s="11" t="s">
        <v>108</v>
      </c>
    </row>
  </sheetData>
  <sortState ref="B2:B3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O13" sqref="O13"/>
    </sheetView>
  </sheetViews>
  <sheetFormatPr defaultRowHeight="15"/>
  <cols>
    <col min="2" max="2" width="16.5703125" customWidth="1"/>
  </cols>
  <sheetData>
    <row r="1" spans="1:2" ht="31.5">
      <c r="A1" t="s">
        <v>30</v>
      </c>
      <c r="B1" s="10" t="s">
        <v>92</v>
      </c>
    </row>
    <row r="2" spans="1:2" ht="15.75">
      <c r="A2">
        <v>1</v>
      </c>
      <c r="B2" s="11" t="s">
        <v>109</v>
      </c>
    </row>
    <row r="3" spans="1:2" ht="31.5">
      <c r="A3">
        <v>2</v>
      </c>
      <c r="B3" s="11" t="s">
        <v>102</v>
      </c>
    </row>
    <row r="4" spans="1:2" ht="31.5">
      <c r="A4">
        <v>3</v>
      </c>
      <c r="B4" s="11" t="s">
        <v>119</v>
      </c>
    </row>
  </sheetData>
  <sortState ref="B2:B4">
    <sortCondition ref="B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J12" sqref="J12"/>
    </sheetView>
  </sheetViews>
  <sheetFormatPr defaultRowHeight="15"/>
  <cols>
    <col min="2" max="2" width="18.5703125" customWidth="1"/>
  </cols>
  <sheetData>
    <row r="1" spans="1:2" ht="15.75">
      <c r="A1" t="s">
        <v>30</v>
      </c>
      <c r="B1" s="10" t="s">
        <v>86</v>
      </c>
    </row>
    <row r="2" spans="1:2" ht="15.75">
      <c r="A2">
        <v>1</v>
      </c>
      <c r="B2" s="11" t="s">
        <v>135</v>
      </c>
    </row>
    <row r="3" spans="1:2" ht="15.75">
      <c r="A3">
        <v>2</v>
      </c>
      <c r="B3" s="11" t="s">
        <v>178</v>
      </c>
    </row>
    <row r="4" spans="1:2" ht="15.75">
      <c r="A4">
        <v>3</v>
      </c>
      <c r="B4" s="11" t="s">
        <v>98</v>
      </c>
    </row>
    <row r="5" spans="1:2" ht="15.75">
      <c r="A5">
        <v>4</v>
      </c>
      <c r="B5" s="11" t="s">
        <v>174</v>
      </c>
    </row>
    <row r="6" spans="1:2" ht="15.75">
      <c r="A6">
        <v>5</v>
      </c>
      <c r="B6" s="11" t="s">
        <v>140</v>
      </c>
    </row>
    <row r="7" spans="1:2" ht="15.75">
      <c r="A7">
        <v>6</v>
      </c>
      <c r="B7" s="11" t="s">
        <v>130</v>
      </c>
    </row>
    <row r="8" spans="1:2" ht="15.75">
      <c r="A8">
        <v>7</v>
      </c>
      <c r="B8" s="11" t="s">
        <v>113</v>
      </c>
    </row>
    <row r="9" spans="1:2" ht="15.75">
      <c r="A9">
        <v>8</v>
      </c>
      <c r="B9" s="11" t="s">
        <v>106</v>
      </c>
    </row>
  </sheetData>
  <sortState ref="B2:B9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users</vt:lpstr>
      <vt:lpstr>role_id</vt:lpstr>
      <vt:lpstr>zacaz</vt:lpstr>
      <vt:lpstr>pick_point_id</vt:lpstr>
      <vt:lpstr>tovar</vt:lpstr>
      <vt:lpstr>manufactyre_id</vt:lpstr>
      <vt:lpstr>deliveri_id</vt:lpstr>
      <vt:lpstr>category_tovarov_id</vt:lpstr>
      <vt:lpstr>nametovar_id</vt:lpstr>
      <vt:lpstr>addres</vt:lpstr>
      <vt:lpstr>index_id</vt:lpstr>
      <vt:lpstr>street_id</vt:lpstr>
      <vt:lpstr>city_id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2025-01-17T11:12:15Z</dcterms:modified>
</cp:coreProperties>
</file>