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13_ncr:9_{9293DA95-A89D-4B6C-9E42-47C615350B05}" xr6:coauthVersionLast="47" xr6:coauthVersionMax="47" xr10:uidLastSave="{00000000-0000-0000-0000-000000000000}"/>
  <bookViews>
    <workbookView xWindow="-120" yWindow="-120" windowWidth="29040" windowHeight="15720" xr2:uid="{E61F5C7F-28C2-4354-B3D0-479B4FC65265}"/>
  </bookViews>
  <sheets>
    <sheet name="one_shot_ChatGPT_3.5_Java" sheetId="1" r:id="rId1"/>
  </sheets>
  <calcPr calcId="0"/>
</workbook>
</file>

<file path=xl/calcChain.xml><?xml version="1.0" encoding="utf-8"?>
<calcChain xmlns="http://schemas.openxmlformats.org/spreadsheetml/2006/main">
  <c r="E44" i="1" l="1"/>
  <c r="D44" i="1"/>
  <c r="E43" i="1"/>
  <c r="D43" i="1"/>
  <c r="E42" i="1"/>
  <c r="D42" i="1"/>
  <c r="S41" i="1"/>
  <c r="Q34" i="1"/>
  <c r="U34" i="1" s="1"/>
  <c r="Q31" i="1"/>
  <c r="U31" i="1" s="1"/>
  <c r="Q22" i="1"/>
  <c r="R18" i="1"/>
  <c r="R9" i="1"/>
  <c r="S9" i="1"/>
  <c r="Q5" i="1"/>
  <c r="U5" i="1" s="1"/>
  <c r="S4" i="1"/>
  <c r="Q4" i="1"/>
  <c r="U4" i="1" s="1"/>
  <c r="V4" i="1" s="1"/>
  <c r="W4" i="1" s="1"/>
  <c r="R41" i="1"/>
  <c r="Q41" i="1"/>
  <c r="U41" i="1" s="1"/>
  <c r="S40" i="1"/>
  <c r="R40" i="1"/>
  <c r="Q40" i="1"/>
  <c r="U40" i="1" s="1"/>
  <c r="S39" i="1"/>
  <c r="R39" i="1"/>
  <c r="Q39" i="1"/>
  <c r="U39" i="1" s="1"/>
  <c r="U38" i="1"/>
  <c r="W38" i="1" s="1"/>
  <c r="S38" i="1"/>
  <c r="R38" i="1"/>
  <c r="Q38" i="1"/>
  <c r="S37" i="1"/>
  <c r="R37" i="1"/>
  <c r="Q37" i="1"/>
  <c r="U37" i="1" s="1"/>
  <c r="S36" i="1"/>
  <c r="R36" i="1"/>
  <c r="Q36" i="1"/>
  <c r="U36" i="1" s="1"/>
  <c r="S35" i="1"/>
  <c r="R35" i="1"/>
  <c r="Q35" i="1"/>
  <c r="U35" i="1" s="1"/>
  <c r="S34" i="1"/>
  <c r="R34" i="1"/>
  <c r="S33" i="1"/>
  <c r="R33" i="1"/>
  <c r="Q33" i="1"/>
  <c r="U33" i="1" s="1"/>
  <c r="S32" i="1"/>
  <c r="R32" i="1"/>
  <c r="Q32" i="1"/>
  <c r="U32" i="1" s="1"/>
  <c r="S31" i="1"/>
  <c r="R31" i="1"/>
  <c r="U30" i="1"/>
  <c r="S30" i="1"/>
  <c r="R30" i="1"/>
  <c r="Q30" i="1"/>
  <c r="S29" i="1"/>
  <c r="R29" i="1"/>
  <c r="Q29" i="1"/>
  <c r="U29" i="1" s="1"/>
  <c r="S28" i="1"/>
  <c r="R28" i="1"/>
  <c r="Q28" i="1"/>
  <c r="U28" i="1" s="1"/>
  <c r="S27" i="1"/>
  <c r="R27" i="1"/>
  <c r="Q27" i="1"/>
  <c r="U27" i="1" s="1"/>
  <c r="U26" i="1"/>
  <c r="S26" i="1"/>
  <c r="R26" i="1"/>
  <c r="Q26" i="1"/>
  <c r="S25" i="1"/>
  <c r="R25" i="1"/>
  <c r="Q25" i="1"/>
  <c r="U25" i="1" s="1"/>
  <c r="S24" i="1"/>
  <c r="R24" i="1"/>
  <c r="Q24" i="1"/>
  <c r="U24" i="1" s="1"/>
  <c r="S23" i="1"/>
  <c r="R23" i="1"/>
  <c r="Q23" i="1"/>
  <c r="U23" i="1" s="1"/>
  <c r="U22" i="1"/>
  <c r="S22" i="1"/>
  <c r="R22" i="1"/>
  <c r="S21" i="1"/>
  <c r="R21" i="1"/>
  <c r="Q21" i="1"/>
  <c r="U21" i="1" s="1"/>
  <c r="S20" i="1"/>
  <c r="R20" i="1"/>
  <c r="Q20" i="1"/>
  <c r="U20" i="1" s="1"/>
  <c r="S19" i="1"/>
  <c r="R19" i="1"/>
  <c r="Q19" i="1"/>
  <c r="U19" i="1" s="1"/>
  <c r="U18" i="1"/>
  <c r="S18" i="1"/>
  <c r="Q18" i="1"/>
  <c r="S17" i="1"/>
  <c r="R17" i="1"/>
  <c r="Q17" i="1"/>
  <c r="U17" i="1" s="1"/>
  <c r="S16" i="1"/>
  <c r="R16" i="1"/>
  <c r="Q16" i="1"/>
  <c r="U16" i="1" s="1"/>
  <c r="S15" i="1"/>
  <c r="R15" i="1"/>
  <c r="Q15" i="1"/>
  <c r="U15" i="1" s="1"/>
  <c r="U14" i="1"/>
  <c r="S14" i="1"/>
  <c r="R14" i="1"/>
  <c r="Q14" i="1"/>
  <c r="S13" i="1"/>
  <c r="R13" i="1"/>
  <c r="Q13" i="1"/>
  <c r="U13" i="1" s="1"/>
  <c r="S12" i="1"/>
  <c r="R12" i="1"/>
  <c r="Q12" i="1"/>
  <c r="U12" i="1" s="1"/>
  <c r="S11" i="1"/>
  <c r="R11" i="1"/>
  <c r="Q11" i="1"/>
  <c r="U11" i="1" s="1"/>
  <c r="S10" i="1"/>
  <c r="R10" i="1"/>
  <c r="Q10" i="1"/>
  <c r="U10" i="1" s="1"/>
  <c r="V9" i="1"/>
  <c r="U9" i="1"/>
  <c r="W9" i="1" s="1"/>
  <c r="U8" i="1"/>
  <c r="S8" i="1"/>
  <c r="R8" i="1"/>
  <c r="Q8" i="1"/>
  <c r="U7" i="1"/>
  <c r="V7" i="1" s="1"/>
  <c r="S7" i="1"/>
  <c r="R7" i="1"/>
  <c r="Q7" i="1"/>
  <c r="S6" i="1"/>
  <c r="R6" i="1"/>
  <c r="Q6" i="1"/>
  <c r="U6" i="1" s="1"/>
  <c r="S5" i="1"/>
  <c r="R5" i="1"/>
  <c r="R4" i="1"/>
  <c r="U3" i="1"/>
  <c r="V3" i="1" s="1"/>
  <c r="S3" i="1"/>
  <c r="R3" i="1"/>
  <c r="Q3" i="1"/>
  <c r="S2" i="1"/>
  <c r="R2" i="1"/>
  <c r="Q2" i="1"/>
  <c r="Q42" i="1" l="1"/>
  <c r="S43" i="1"/>
  <c r="V8" i="1"/>
  <c r="W8" i="1" s="1"/>
  <c r="R42" i="1"/>
  <c r="S42" i="1"/>
  <c r="W27" i="1"/>
  <c r="V27" i="1"/>
  <c r="W6" i="1"/>
  <c r="V6" i="1"/>
  <c r="V15" i="1"/>
  <c r="W15" i="1" s="1"/>
  <c r="W20" i="1"/>
  <c r="V20" i="1"/>
  <c r="W25" i="1"/>
  <c r="V25" i="1"/>
  <c r="W13" i="1"/>
  <c r="V13" i="1"/>
  <c r="V35" i="1"/>
  <c r="W35" i="1"/>
  <c r="W40" i="1"/>
  <c r="V40" i="1"/>
  <c r="W37" i="1"/>
  <c r="V37" i="1"/>
  <c r="V23" i="1"/>
  <c r="W23" i="1"/>
  <c r="W28" i="1"/>
  <c r="V28" i="1"/>
  <c r="W33" i="1"/>
  <c r="V33" i="1"/>
  <c r="V11" i="1"/>
  <c r="W11" i="1" s="1"/>
  <c r="V16" i="1"/>
  <c r="W16" i="1" s="1"/>
  <c r="V21" i="1"/>
  <c r="W21" i="1" s="1"/>
  <c r="W30" i="1"/>
  <c r="V12" i="1"/>
  <c r="W12" i="1" s="1"/>
  <c r="W32" i="1"/>
  <c r="V32" i="1"/>
  <c r="W18" i="1"/>
  <c r="V31" i="1"/>
  <c r="W31" i="1" s="1"/>
  <c r="W36" i="1"/>
  <c r="V36" i="1"/>
  <c r="V41" i="1"/>
  <c r="W41" i="1" s="1"/>
  <c r="V5" i="1"/>
  <c r="W5" i="1" s="1"/>
  <c r="V19" i="1"/>
  <c r="W19" i="1"/>
  <c r="W24" i="1"/>
  <c r="V24" i="1"/>
  <c r="V29" i="1"/>
  <c r="W29" i="1" s="1"/>
  <c r="V17" i="1"/>
  <c r="W17" i="1" s="1"/>
  <c r="W39" i="1"/>
  <c r="V39" i="1"/>
  <c r="U2" i="1"/>
  <c r="W3" i="1"/>
  <c r="W7" i="1"/>
  <c r="V10" i="1"/>
  <c r="W10" i="1" s="1"/>
  <c r="V14" i="1"/>
  <c r="W14" i="1" s="1"/>
  <c r="V18" i="1"/>
  <c r="V22" i="1"/>
  <c r="W22" i="1" s="1"/>
  <c r="V26" i="1"/>
  <c r="W26" i="1" s="1"/>
  <c r="V30" i="1"/>
  <c r="V34" i="1"/>
  <c r="W34" i="1" s="1"/>
  <c r="V38" i="1"/>
  <c r="Q43" i="1"/>
  <c r="R43" i="1"/>
  <c r="R44" i="1" s="1"/>
  <c r="Q44" i="1" l="1"/>
  <c r="S44" i="1"/>
  <c r="U43" i="1"/>
  <c r="W2" i="1"/>
  <c r="V2" i="1"/>
  <c r="U42" i="1"/>
  <c r="U44" i="1" l="1"/>
  <c r="W42" i="1"/>
  <c r="W43" i="1"/>
  <c r="V42" i="1"/>
  <c r="V43" i="1"/>
  <c r="W44" i="1" l="1"/>
  <c r="V44" i="1"/>
</calcChain>
</file>

<file path=xl/sharedStrings.xml><?xml version="1.0" encoding="utf-8"?>
<sst xmlns="http://schemas.openxmlformats.org/spreadsheetml/2006/main" count="443" uniqueCount="428">
  <si>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</si>
  <si>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</si>
  <si>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</si>
  <si>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</si>
  <si>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</si>
  <si>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</si>
  <si>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</si>
  <si>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</si>
  <si>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</si>
  <si>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</si>
  <si>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</si>
  <si>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</si>
  <si>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</si>
  <si>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</si>
  <si>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</si>
  <si>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BITCOUNT.java</t>
  </si>
  <si>
    <t xml:space="preserve">Code:package java_programs;
public class BITCOUNT {
    public static int bitcount(int n) {
    int count = 0;
    while (n != 0) {
        n = (n ^ (n - 1));
        count++;
    }
    return count;
    }
}
The code is expected to function as follows:
Bitcount
bitcount
Input:
n: a nonnegative int
Output:
The number of 1-bits in the binary encoding of n
Examples:
&gt;&gt;&gt; bitcount(127)
7
&gt;&gt;&gt; bitcount(128)
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</si>
  <si>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count the number of 1-bits in the binary encoding of a given nonnegative integer.",
    "Fault Localisation": [
        {
            "Buggy Code Line": 6,
            "Code": "n = (n ^ (n - 1));",
            "Reason": "The issue here is that the expression n - 1 will flip all the bits to the right of the rightmost 1-bit in n. Therefore, XORing n with n - 1 will only count the number of set bits up to the rightmost 1-bit in n, leading to incorrect counts for certain numbers."
        },
        {
            "Buggy Code Line": 7,
            "Code": "count++;",
            "Reason": "A potential issue here could be if the input number is negative, the loop will not terminate, leading to an infinite loop and eventual stack overflow."
        }
    ]
}
```</t>
  </si>
  <si>
    <t>The code is intended to count the number of 1-bits in the binary encoding of a given nonnegative integer.</t>
  </si>
  <si>
    <t>n = (n ^ (n - 1));</t>
  </si>
  <si>
    <t>The issue here is that the expression n - 1 will flip all the bits to the right of the rightmost 1-bit in n. Therefore, XORing n with n - 1 will only count the number of set bits up to the rightmost 1-bit in n, leading to incorrect counts for certain numbers.</t>
  </si>
  <si>
    <t>count++;</t>
  </si>
  <si>
    <t>A potential issue here could be if the input number is negative, the loop will not terminate, leading to an infinite loop and eventual stack overflow.</t>
  </si>
  <si>
    <t>BREADTH_FIRST_SEARCH.java</t>
  </si>
  <si>
    <t xml:space="preserve">Code:package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(true) {
            Node node = queue.removeFirst();
            if (node == goalnode) {
                return true;
            } else {
                for (Node successor_node : node.getSuccessors()) {
                    if (!nodesvisited.contains(successor_node)) {
                        queue.addFirst(successor_node);
                        nodesvisited.add(successor_node);
                    }
                }
            }
        }
    }
}
The code is expected to function as follows:
Breadth-First Search
Input:
startnode: A digraph node
goalnode: A digraph node
Output:
Whether goalnode is reachable from startnode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</si>
  <si>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perform Breadth-First Search to determine if a goal node is reachable from a start node in a directed graph.",
    "Fault Localisation": [
        {
            "Buggy Code Line": 22,
            "Code": "if (node == goalnode) {",
            "Reason": "Comparing Node objects using == checks for reference equality, which may not work as intended. It should compare the values or unique identifiers of the nodes instead."
        },
        {
            "Buggy Code Line": 19,
            "Code": "Node node = queue.removeFirst();",
            "Reason": "It might be more appropriate to use `queue.pollFirst()` instead of `queue.removeFirst()` to handle the case when the queue is empty, as the latter will throw an exception if called on an empty queue."
        },
        {
            "Buggy Code Line": 15,
            "Code": "nodesvisited.add(startnode);",
            "Reason": "Adding the start node to the visited set before processing it might lead to unnecessary node reprocessing, as it may already be added when its successors are processed. It would be more efficient to add the start node after processing all its successors."
        }
    ]
}
```</t>
  </si>
  <si>
    <t>The code is intended to perform Breadth-First Search to determine if a goal node is reachable from a start node in a directed graph.</t>
  </si>
  <si>
    <t>if (node == goalnode) {</t>
  </si>
  <si>
    <t>Comparing Node objects using == checks for reference equality, which may not work as intended. It should compare the values or unique identifiers of the nodes instead.</t>
  </si>
  <si>
    <t>Node node = queue.removeFirst();</t>
  </si>
  <si>
    <t>It might be more appropriate to use `queue.pollFirst()` instead of `queue.removeFirst()` to handle the case when the queue is empty, as the latter will throw an exception if called on an empty queue.</t>
  </si>
  <si>
    <t>nodesvisited.add(startnode);</t>
  </si>
  <si>
    <t>Adding the start node to the visited set before processing it might lead to unnecessary node reprocessing, as it may already be added when its successors are processed. It would be more efficient to add the start node after processing all its successors.</t>
  </si>
  <si>
    <t>BUCKETSORT.java</t>
  </si>
  <si>
    <t xml:space="preserve">Code:package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arr) { // arr is counts in fixed version
            sorted_arr.addAll(Collections.nCopies(count, i));
            i++;
        }
        return sorted_arr;
    }
}
The code is expected to function as follows:
Bucket Sort
Input:
arr: A list of small ints
k: Upper bound of the size of the ints in arr (not inclusive)
Precondition:
all(isinstance(x, int) and 0 &lt;= x &lt; k for x in arr)
Output:
The elements of arr in sorted order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</si>
  <si>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implementing the Bucket Sort algorithm to sort a list of small integers in ascending order.",
    "Fault Localisation": [
        {
            "Buggy Code Line": 12,
            "Code": "for (Integer count : arr) { // arr is counts in fixed version",
            "Reason": "The iteration should be done over 'counts' rather than 'arr', as 'counts' contains the frequency of each integer in the input list. Using 'arr' here will lead to incorrect results."
        },
        {
            "Buggy Code Line": 14,
            "Code": "sorted_arr.addAll(Collections.nCopies(count, i));",
            "Reason": "The count should be obtained from 'counts' list at position 'i', not from 'arr'. This will result in adding incorrect number of copies of integers to the 'sorted_arr'."
        },
        {
            "Buggy Code Line": 8,
            "Code": "counts.set(x,counts.get(x)+1);",
            "Reason": "The logic is correct, but there is a potential bug if the value of 'x' exceeds the size of 'counts' list. This can lead to IndexOutOfBoundsException. Bound checks should be added to prevent this issue."
        }
    ]
}
```</t>
  </si>
  <si>
    <t>The code is implementing the Bucket Sort algorithm to sort a list of small integers in ascending order.</t>
  </si>
  <si>
    <t>for (Integer count : arr) { // arr is counts in fixed version</t>
  </si>
  <si>
    <t>The iteration should be done over 'counts' rather than 'arr', as 'counts' contains the frequency of each integer in the input list. Using 'arr' here will lead to incorrect results.</t>
  </si>
  <si>
    <t>sorted_arr.addAll(Collections.nCopies(count, i));</t>
  </si>
  <si>
    <t>The count should be obtained from 'counts' list at position 'i', not from 'arr'. This will result in adding incorrect number of copies of integers to the 'sorted_arr'.</t>
  </si>
  <si>
    <t>counts.set(x,counts.get(x)+1);</t>
  </si>
  <si>
    <t>The logic is correct, but there is a potential bug if the value of 'x' exceeds the size of 'counts' list. This can lead to IndexOutOfBoundsException. Bound checks should be added to prevent this issue.</t>
  </si>
  <si>
    <t>DEPTH_FIRST_SEARCH.java</t>
  </si>
  <si>
    <t xml:space="preserve">Code:package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
The code is expected to function as follows:
Depth-first Search
Input:
startnode: A digraph node
goalnode: A digraph node
Output:
Whether goalnode is reachable from startnode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</si>
  <si>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perform a depth-first search algorithm to determine if a goal node is reachable from a given start node in a directed graph.",
    "Fault Localisation": [
        {
            "Buggy Code Line": 19,
            "Code": "if (search(successornodes)) { return true; }",
            "Reason": "The bug is in this line as there is no code to update the 'nodesvisited' set with the current node being visited. This will result in an infinite loop as the same node will be visited multiple times."
        },
        {
            "Buggy Code Line": 9,
            "Code": "Set&lt;Node&gt; nodesvisited = new HashSet&lt;&gt;();",
            "Reason": "While the 'nodesvisited' set is used to prevent revisiting nodes, it is not being updated with the nodes visited during the search. This could lead to revisiting the same nodes and not correctly determining reachability."
        },
        {
            "Buggy Code Line": 14,
            "Code": "for (Node successornodes : node.getSuccessors()) {",
            "Reason": "If the 'getSuccessors()' method returns a null or empty collection, the loop will not execute, potentially missing out on exploring certain nodes and providing incorrect results."
        }
    ]
}
```</t>
  </si>
  <si>
    <t>The code is intended to perform a depth-first search algorithm to determine if a goal node is reachable from a given start node in a directed graph.</t>
  </si>
  <si>
    <t>if (search(successornodes)) { return true; }</t>
  </si>
  <si>
    <t>The bug is in this line as there is no code to update the 'nodesvisited' set with the current node being visited. This will result in an infinite loop as the same node will be visited multiple times.</t>
  </si>
  <si>
    <t>Set&lt;Node&gt; nodesvisited = new HashSet&lt;&gt;();</t>
  </si>
  <si>
    <t>While the 'nodesvisited' set is used to prevent revisiting nodes, it is not being updated with the nodes visited during the search. This could lead to revisiting the same nodes and not correctly determining reachability.</t>
  </si>
  <si>
    <t>for (Node successornodes : node.getSuccessors()) {</t>
  </si>
  <si>
    <t>If the 'getSuccessors()' method returns a null or empty collection, the loop will not execute, potentially missing out on exploring certain nodes and providing incorrect results.</t>
  </si>
  <si>
    <t>DETECT_CYCLE.java</t>
  </si>
  <si>
    <t xml:space="preserve">Code:package java_programs;
import java.util.*;
public class DETECT_CYCLE {
    public static boolean detect_cycle(Node node) {
        Node hare = node;
        Node tortoise = node;
        while (true) {
            if (hare.getSuccessor() == null)
                return false;
            tortoise = tortoise.getSuccessor();
            hare = hare.getSuccessor().getSuccessor();
            if (hare == tortoise)
                return true;
        }
    }
}
The code is expected to function as follows:
Linked List Cycle Detection
tortoise-hare
Implements the tortoise-and-hare method of cycle detection.
Input:
node: The head node of a linked list
Output:
Whether the linked list is cyclic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</si>
  <si>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"Implements the tortoise-and-hare method of cycle detection for a linked list",
    "Fault Localisation": [
        {
            "Buggy Code Line": 9,
            "Code": "if (hare.getSuccessor() == null)",
            "Reason": "Potential bug if the linked list does not have a cycle, causing NullPointerException when trying to access getSuccessor() on null"
        },
        {
            "Buggy Code Line": 13,
            "Code": "hare = hare.getSuccessor().getSuccessor();",
            "Reason": "Potential bug if the hare node or its successor is null, causing NullPointerException when trying to access getSuccessor() on null"
        },
        {
            "Buggy Code Line": 16,
            "Code": "if (hare == tortoise)",
            "Reason": "Potential bug in the condition for detecting cycle, may not work correctly in all cases"
        }
    ]
}
```</t>
  </si>
  <si>
    <t>Implements the tortoise-and-hare method of cycle detection for a linked list</t>
  </si>
  <si>
    <t>if (hare.getSuccessor() == null)</t>
  </si>
  <si>
    <t>Potential bug if the linked list does not have a cycle, causing NullPointerException when trying to access getSuccessor() on null</t>
  </si>
  <si>
    <t>hare = hare.getSuccessor().getSuccessor();</t>
  </si>
  <si>
    <t>Potential bug if the hare node or its successor is null, causing NullPointerException when trying to access getSuccessor() on null</t>
  </si>
  <si>
    <t>if (hare == tortoise)</t>
  </si>
  <si>
    <t>Potential bug in the condition for detecting cycle, may not work correctly in all cases</t>
  </si>
  <si>
    <t>FIND_FIRST_IN_SORTED.java</t>
  </si>
  <si>
    <t xml:space="preserve">Code:package java_programs;
import java.util.*;
public class FIND_FIRST_IN_SORTED {
    public static int find_first_in_sorted(int[] arr, int x) {
        int lo = 0;
        int hi = arr.length;
        while (lo &lt;= hi) {
            int mid = (lo + hi) / 2; // check if this is floor division
            if (x == arr[mid] &amp;&amp; (mid == 0 || x != arr[mid-1])) {
                return mid;
            } else if (x &lt;= arr[mid]) {
                hi = mid;
            } else {
                lo = mid + 1;
            }
        }
        return -1;
    }
}
The code is expected to function as follows:
Fancy Binary Search
fancy-binsearch
Input:
arr: A sorted list of ints
x: A value to find
Output:
The lowest index i such that arr[i] == x, or -1 if x not in arr
Example:
&gt;&gt;&gt; find_first_in_sorted([3, 4, 5, 5, 5, 5, 6], 5)
2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</si>
  <si>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perform a binary search to find the lowest index i in a sorted array where the value equals to x.",
    "Fault Localisation": [
        {
            "Buggy Code Line": 6,
            "Code": "int hi = arr.length;",
            "Reason": "The initialization of 'hi' should be 'arr.length - 1' instead of 'arr.length' to prevent going out of bounds when accessing arr[hi]."
        },
        {
            "Buggy Code Line": 12,
            "Code": "hi = mid;",
            "Reason": "The line should be 'hi = mid - 1;' to prevent infinite loops in case x is not found in the array."
        },
        {
            "Buggy Code Line": 20,
            "Code": "return mid;",
            "Reason": "The return statement should be 'return -1;' in cases where the value x is not found in the array."
        }
    ]
}
```</t>
  </si>
  <si>
    <t>The code is intended to perform a binary search to find the lowest index i in a sorted array where the value equals to x.</t>
  </si>
  <si>
    <t>int hi = arr.length;</t>
  </si>
  <si>
    <t>The initialization of 'hi' should be 'arr.length - 1' instead of 'arr.length' to prevent going out of bounds when accessing arr[hi].</t>
  </si>
  <si>
    <t>hi = mid;</t>
  </si>
  <si>
    <t>The line should be 'hi = mid - 1;' to prevent infinite loops in case x is not found in the array.</t>
  </si>
  <si>
    <t>return mid;</t>
  </si>
  <si>
    <t>The return statement should be 'return -1;' in cases where the value x is not found in the array.</t>
  </si>
  <si>
    <t>FIND_IN_SORTED.java</t>
  </si>
  <si>
    <t xml:space="preserve">Code:package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end);
        } else {
            return mid;
        }
    }
    public static int find_in_sorted(int[] arr, int x) {
        return binsearch(arr, x, 0, arr.length);
    }
}
The code is expected to function as follows:
Binary Search
Input:
arr: A sorted list of ints
x: A value to find
Output:
An index i such that arr[i] == x, or -1 if x not in arr
Example:
&gt;&gt;&gt; find_in_sorted([3, 4, 5, 5, 5, 5, 6], 5)
3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</si>
  <si>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perform a binary search on a sorted list of integers to find a particular value x.",
    "Fault Localisation": [
        {
            "Buggy Code Line": "16",
            "Code": "return binsearch(arr, x, 0, arr.length);",
            "Reason": "The end parameter provided in the initial call to binsearch is set to arr.length, which is one index beyond the valid range of indices in the array. It should be arr.length - 1 to correctly specify the end index."
        },
        {
            "Buggy Code Line": "8",
            "Code": "return binsearch(arr, x, start, mid);",
            "Reason": "When recursively calling binsearch to search the left half of the array, the end parameter should be mid-1 instead of mid. The current implementation does not exclude the mid index from the search range, which can cause incorrect results."
        },
        {
            "Buggy Code Line": "10",
            "Code": "return binsearch(arr, x, mid, end);",
            "Reason": "When recursively calling binsearch to search the right half of the array, the start parameter should be mid+1 instead of mid. The current implementation does not exclude the mid index from the search range, which can cause incorrect results."
        }
    ]
}
```</t>
  </si>
  <si>
    <t>The code is intended to perform a binary search on a sorted list of integers to find a particular value x.</t>
  </si>
  <si>
    <t>FLATTEN.java</t>
  </si>
  <si>
    <t xml:space="preserve">Code:package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result.add(flatten(x));
                }
            }
            return result;
        } else {
            return flatten(arr);
        }
    }
}
The code is expected to function as follows:
Flatten
Flattens a nested list data structure into a single list.
Input:
arr: A list
Precondition:
The input has no list containment cycles
Output:
A generator for the input's non-list objects
Example:
&gt;&gt;&gt; list(flatten([[1, [], [2, 3]], [[4]], 5]))
[1, 2, 3, 4, 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</si>
  <si>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recursively flatten a nested list data structure into a single list.",
"Fault Localisation": [
    {
    "Buggy Code Line": 15,
    "Code": "return flatten(arr);",
    "Reason": "This line is causing a potential stack overflow as it calls the function recursively without any base case to stop the recursion."
    },
    {
    "Buggy Code Line": 7,
    "Code": "ArrayList result = new ArrayList(50);",
    "Reason": "The initial capacity of the 'result' ArrayList is set to 50, which might be unnecessary and could lead to unused capacity in the list."
    },
    {
    "Buggy Code Line": 11,
    "Code": "result.add(flatten(x));",
    "Reason": "The 'flatten' function should be applied to 'x' before adding it to 'result' to properly flatten the nested list structure."
    }
]
}
```</t>
  </si>
  <si>
    <t>The code aims to recursively flatten a nested list data structure into a single list.</t>
  </si>
  <si>
    <t>return flatten(arr);</t>
  </si>
  <si>
    <t>This line is causing a potential stack overflow as it calls the function recursively without any base case to stop the recursion.</t>
  </si>
  <si>
    <t>ArrayList result = new ArrayList(50);</t>
  </si>
  <si>
    <t>The initial capacity of the 'result' ArrayList is set to 50, which might be unnecessary and could lead to unused capacity in the list.</t>
  </si>
  <si>
    <t>result.add(flatten(x));</t>
  </si>
  <si>
    <t>The 'flatten' function should be applied to 'x' before adding it to 'result' to properly flatten the nested list structure.</t>
  </si>
  <si>
    <t>GCD.java</t>
  </si>
  <si>
    <t xml:space="preserve">Code:package java_programs;
import java.util.*;
public class GCD {
    public static int gcd(int a, int b) {
        if (b == 0) {
            return a;
        } else {
            return gcd(a % b, b);
        }
    }
}
The code is expected to function as follows:
Input:
a: A nonnegative int
b: A nonnegative int
Greatest Common Divisor
Precondition:
isinstance(a, int) and isinstance(b, int)
Output:
The greatest int that divides evenly into a and b
Example:
&gt;&gt;&gt; gcd(35, 21)
7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</si>
  <si>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calculate the Greatest Common Divisor (GCD) of two nonnegative integers using recursion.",
    "Fault Localisation": [
        {
            "Buggy Code Line": "7",
            "Code": "return gcd(a % b, b);",
            "Reason": "The code should return the GCD of 'b' and 'a % b' instead of 'a % b' and 'b'. This could lead to incorrect results."
        }
    ]
}
```</t>
  </si>
  <si>
    <t>To calculate the Greatest Common Divisor (GCD) of two nonnegative integers using recursion.</t>
  </si>
  <si>
    <t>GET_FACTORS.java</t>
  </si>
  <si>
    <t xml:space="preserve">Code:package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return new ArrayList&lt;Integer&gt;();
    }
}
The code is expected to function as follows:
Prime Factorization
Factors an int using naive trial division.
Input:
n: An int to factor
Output:
A list of the prime factors of n in sorted order with repetition
Precondition:
n &gt;= 1
Examples:
&gt;&gt;&gt; get_factors(1)
[]
&gt;&gt;&gt; get_factors(100)
[2, 2, 5, 5]
&gt;&gt;&gt; get_factors(101)
[101]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</si>
  <si>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the prime factors of a given integer using naive trial division.",
    "Fault Localisation": [
        {
            "Buggy Code Line": 10,
            "Code": "prepend.add(i);",
            "Reason": "The code incorrectly adds all factors to the prepend list, including repeating factors. This will result in duplicate factors being added to the final list."
        },
        {
            "Buggy Code Line": 13,
            "Code": "return new ArrayList&lt;Integer&gt;();",
            "Reason": "The code returns an empty list when a factor is not found, which is incorrect. Instead, it should return a list containing the original number 'n' as the prime factor."
        }
    ]
}
```</t>
  </si>
  <si>
    <t>The code is intended to find the prime factors of a given integer using naive trial division.</t>
  </si>
  <si>
    <t>prepend.add(i);</t>
  </si>
  <si>
    <t>The code incorrectly adds all factors to the prepend list, including repeating factors. This will result in duplicate factors being added to the final list.</t>
  </si>
  <si>
    <t>return new ArrayList&lt;Integer&gt;();</t>
  </si>
  <si>
    <t>The code returns an empty list when a factor is not found, which is incorrect. Instead, it should return a list containing the original number 'n' as the prime factor.</t>
  </si>
  <si>
    <t>HANOI.java</t>
  </si>
  <si>
    <t xml:space="preserve">Code:package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helper));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The code is expected to function as follows:
Towers of Hanoi
hanoi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</si>
  <si>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snippet provides an algorithm for solving the Towers of Hanoi puzzle by recursively moving disks from one peg to another following the puzzle rules.",
"Fault Localisation": [
    {
    "Buggy Code Line": 10,
    "Code": "crap_set.remove(start);",
    "Reason": "The line removes the 'start' peg from the PriorityQueue 'crap_set'. However, the 'start' peg might not have been added to the set previously, leading to a potential NoSuchElementException."
    },
    {
    "Buggy Code Line": 35,
    "Code": "steps.add(new Pair&lt;Integer,Integer&gt;(start, helper));",
    "Reason": "The line adds a new pair of pegs to the 'steps' list without considering the order. This might violate the rule of moving smaller disks on top of larger disks in the Towers of Hanoi puzzle."
    },
    {
    "Buggy Code Line": 27,
    "Code": "steps.addAll(hanoi(height-1, helper, end));",
    "Reason": "There is no check to handle the situation where the 'helper' peg is equal to the 'end' peg, which violates the rule of moving disks to a different peg in the Towers of Hanoi puzzle."
    }
]
}
```</t>
  </si>
  <si>
    <t>The code snippet provides an algorithm for solving the Towers of Hanoi puzzle by recursively moving disks from one peg to another following the puzzle rules.</t>
  </si>
  <si>
    <t>crap_set.remove(start);</t>
  </si>
  <si>
    <t>The line removes the 'start' peg from the PriorityQueue 'crap_set'. However, the 'start' peg might not have been added to the set previously, leading to a potential NoSuchElementException.</t>
  </si>
  <si>
    <t>steps.add(new Pair&lt;Integer,Integer&gt;(start, helper));</t>
  </si>
  <si>
    <t>The line adds a new pair of pegs to the 'steps' list without considering the order. This might violate the rule of moving smaller disks on top of larger disks in the Towers of Hanoi puzzle.</t>
  </si>
  <si>
    <t>steps.addAll(hanoi(height-1, helper, end));</t>
  </si>
  <si>
    <t>There is no check to handle the situation where the 'helper' peg is equal to the 'end' peg, which violates the rule of moving disks to a different peg in the Towers of Hanoi puzzle.</t>
  </si>
  <si>
    <t>IS_VALID_PARENTHESIZATION.java</t>
  </si>
  <si>
    <t xml:space="preserve">Code:package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true;
    }
}
The code is expected to function as follows:
Nested Parens
Input:
parens: A string of parentheses
Precondition:
all(paren in '()' for paren in parens)
Output:
Whether the parentheses are properly nested
Examples:
&gt;&gt;&gt; is_valid_parenthesization('((()()))()')
True
&gt;&gt;&gt; is_valid_parenthesization(')()(')
False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</si>
  <si>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check if a string of parentheses are properly nested by counting the depth of the parentheses using a stack-like approach.",
    "Fault Localisation": [
        {
            "Buggy Code Line": 10,
            "Code": "if (depth &lt; 0) { return false; }",
            "Reason": "This line assumes that if the depth goes negative, the parentheses are not properly nested. However, this may not always be true, as there could be extra opening parentheses without matching closing parentheses which are not accounted for."
        },
        {
            "Buggy Code Line": 11,
            "Code": "return true;",
            "Reason": "The code always returns true if no negative depth is encountered, without checking if there are remaining open parentheses without closing parentheses. This might result in false positives when determining if the parentheses are properly nested."
        }
    ]
}
```</t>
  </si>
  <si>
    <t>The code is intended to check if a string of parentheses are properly nested by counting the depth of the parentheses using a stack-like approach.</t>
  </si>
  <si>
    <t>if (depth &lt; 0) { return false; }</t>
  </si>
  <si>
    <t>This line assumes that if the depth goes negative, the parentheses are not properly nested. However, this may not always be true, as there could be extra opening parentheses without matching closing parentheses which are not accounted for.</t>
  </si>
  <si>
    <t>return true;</t>
  </si>
  <si>
    <t>The code always returns true if no negative depth is encountered, without checking if there are remaining open parentheses without closing parentheses. This might result in false positives when determining if the parentheses are properly nested.</t>
  </si>
  <si>
    <t>KHEAPSORT.java</t>
  </si>
  <si>
    <t xml:space="preserve">Code:package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 {
            heap.add(x);
            Integer popped = heap.poll();
            output.add(popped);
        }
        while (!heap.isEmpty()) {
            output.add(heap.poll());
        }
        return output;
    }
}
The code is expected to function as follows:
K-Heapsort
k-heapsort
Sorts an almost-sorted array, wherein every element is no more than k units from its sorted position, in O(n log k) time.
Input:
arr: A list of ints
k: an int indicating the maximum displacement of an element in arr from its final sorted location
Preconditions:
The elements of arr are unique.
Each element in arr is at most k places from its sorted position.
Output:
A generator that yields the elements of arr in sorted order
Example:
&gt;&gt;&gt; list(kheapsort([3, 2, 1, 5, 4], 2))
[1, 2, 3, 4, 5]
&gt;&gt;&gt; list(kheapsort([5, 4, 3, 2, 1], 4))
[1, 2, 3, 4, 5]
&gt;&gt;&gt; list(kheapsort([1, 2, 3, 4, 5], 0))
[1, 2, 3, 4, 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</si>
  <si>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a K-heapsort algorithm to sort an almost-sorted array in O(n log k) time.",
"Fault Localisation": [
{
"Buggy Code Line": 11,
"Code": "heap.add(x);",
"Reason": "Adding all elements to the heap, not just the k closest elements, can lead to incorrect sorting as elements further than k units from their sorted position will also be considered."
},
{
"Buggy Code Line": 12,
"Code": "Integer popped = heap.poll();",
"Reason": "Since we are using a PriorityQueue without a custom comparator, the default comparison may not always be correct for this sorting scenario."
},
{
"Buggy Code Line": 17,
"Code": "output.add(heap.poll());",
"Reason": "Without handling the case where heap is empty, calling poll() could result in NoSuchElementException."
}
]
}
```</t>
  </si>
  <si>
    <t>The code implements a K-heapsort algorithm to sort an almost-sorted array in O(n log k) time.</t>
  </si>
  <si>
    <t>heap.add(x);</t>
  </si>
  <si>
    <t>Adding all elements to the heap, not just the k closest elements, can lead to incorrect sorting as elements further than k units from their sorted position will also be considered.</t>
  </si>
  <si>
    <t>Integer popped = heap.poll();</t>
  </si>
  <si>
    <t>Since we are using a PriorityQueue without a custom comparator, the default comparison may not always be correct for this sorting scenario.</t>
  </si>
  <si>
    <t>output.add(heap.poll());</t>
  </si>
  <si>
    <t>Without handling the case where heap is empty, calling poll() could result in NoSuchElementException.</t>
  </si>
  <si>
    <t>KNAPSACK.java</t>
  </si>
  <si>
    <t xml:space="preserve">Code:package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
The code is expected to function as follows:
Knapsack
knapsack
You have a knapsack that can hold a maximum weight. You are given a selection of items, each with a weight and a value. You may
choose to take or leave each item, but you must choose items whose total weight does not exceed the capacity of your knapsack.
Input:
capacity: Max weight the knapsack can hold, an int
items: The items to choose from, a list of (weight, value) pairs
Output:
The maximum total value of any combination of items that the knapsack can hold
Example:
&gt;&gt;&gt; knapsack(100, [(60, 10), (50, 8), (20, 4), (20, 4), (8, 3), (3, 2)])
19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</si>
  <si>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a knapsack algorithm to find the maximum total value of items that can be placed in the knapsack without exceeding its capacity.",
    "Fault Localisation": [
        {
            "Buggy Code Line": 18,
            "Code": "memo[i][j] = memo [i-1][j];",
            "Reason": "The bug is that the weight and value of the item are only updated inside the outer loop, and not inside the inner loop. This causes the weight and value variables to refer to the last item instead of the current item being considered."
        },
        {
            "Buggy Code Line": 21,
            "Code": "memo[i][j] = Math.max(memo[i - 1][j], value + memo[i - 1][j - weight]);",
            "Reason": "The bug is that the weight and value variables are used without considering the case where the current item's weight is greater than the capacity. This can lead to incorrect calculations and results."
        }
    ]
}
```</t>
  </si>
  <si>
    <t>The code is intended to implement a knapsack algorithm to find the maximum total value of items that can be placed in the knapsack without exceeding its capacity.</t>
  </si>
  <si>
    <t>memo[i][j] = memo [i-1][j];</t>
  </si>
  <si>
    <t>The bug is that the weight and value of the item are only updated inside the outer loop, and not inside the inner loop. This causes the weight and value variables to refer to the last item instead of the current item being considered.</t>
  </si>
  <si>
    <t>memo[i][j] = Math.max(memo[i - 1][j], value + memo[i - 1][j - weight]);</t>
  </si>
  <si>
    <t>The bug is that the weight and value variables are used without considering the case where the current item's weight is greater than the capacity. This can lead to incorrect calculations and results.</t>
  </si>
  <si>
    <t>KTH.java</t>
  </si>
  <si>
    <t xml:space="preserve">Code:package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else {
            return pivot;
        }
    }
}
The code is expected to function as follows:
QuickSelect
This is an efficient equivalent to sorted(arr)[k].
Input:
arr: A list of ints
k: An int
Precondition:
0 &lt;= k &lt; len(arr)
Output:
The kth-lowest element of arr (0-based)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</si>
  <si>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find the kth-lowest element in the given list using QuickSelect algorithm.",
    "Fault Localisation": [
        {
            "Buggy Code Line": 11,
            "Code": "below = new ArrayList&lt;Integer&gt;(arr.size());",
            "Reason": "The ArrayList 'below' is being initialized with a specific initial capacity, but it should be empty initially to store elements less than the pivot."
        },
        {
            "Buggy Code Line": 12,
            "Code": "above = new ArrayList&lt;Integer&gt;(arr.size());",
            "Reason": "The ArrayList 'above' is being initialized with a specific initial capacity, but it should be empty initially to store elements greater than the pivot."
        },
        {
            "Buggy Code Line": 22,
            "Code": "return kth(above, k);",
            "Reason": "The recursive call should pass the correct 'k' value for the 'above' list, but it is currently passing the original 'k' value which is incorrect."
        }
    ]
}
```</t>
  </si>
  <si>
    <t>The intention of the code is to find the kth-lowest element in the given list using QuickSelect algorithm.</t>
  </si>
  <si>
    <t>below = new ArrayList&lt;Integer&gt;(arr.size());</t>
  </si>
  <si>
    <t>The ArrayList 'below' is being initialized with a specific initial capacity, but it should be empty initially to store elements less than the pivot.</t>
  </si>
  <si>
    <t>above = new ArrayList&lt;Integer&gt;(arr.size());</t>
  </si>
  <si>
    <t>The ArrayList 'above' is being initialized with a specific initial capacity, but it should be empty initially to store elements greater than the pivot.</t>
  </si>
  <si>
    <t>return kth(above, k);</t>
  </si>
  <si>
    <t>The recursive call should pass the correct 'k' value for the 'above' list, but it is currently passing the original 'k' value which is incorrect.</t>
  </si>
  <si>
    <t>LCS_LENGTH.java</t>
  </si>
  <si>
    <t xml:space="preserve">Code:package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The code is expected to function as follows:
Longest Common Substring
longest-common-substring
Input:
s: a string
t: a string
Output:
Length of the longest substring common to s and t
Example:
&gt;&gt;&gt; lcs_length('witch', 'sandwich')
2
&gt;&gt;&gt; lcs_length('meow', 'homeowner')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</si>
  <si>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length of the longest common substring between two input strings s and t.",
    "Fault Localisation": [
        {
            "Buggy Code Line": 18,
            "Code": "internal_map.put(j,0);",
            "Reason": "Setting initial value as 0 will override any potential longer common substring length found later in the algorithm."
        },
        {
            "Buggy Code Line": 22,
            "Code": "internal_map.put(j,1);",
            "Reason": "This line incorrectly assumes that a common substring of length 1 is found when the characters at indices i and j match, even if a longer common substring exists."
        },
        {
            "Buggy Code Line": 30,
            "Code": "ret_list.add(!dp.get(i).isEmpty() ? Collections.max(dp.get(i).values()) : 0);",
            "Reason": "This line will only add the length of a common substring found until index i, potentially missing out on the longest common substring length."
        }
    ]
}
```</t>
  </si>
  <si>
    <t>The code aims to find the length of the longest common substring between two input strings s and t.</t>
  </si>
  <si>
    <t>internal_map.put(j,0);</t>
  </si>
  <si>
    <t>Setting initial value as 0 will override any potential longer common substring length found later in the algorithm.</t>
  </si>
  <si>
    <t>internal_map.put(j,1);</t>
  </si>
  <si>
    <t>This line incorrectly assumes that a common substring of length 1 is found when the characters at indices i and j match, even if a longer common substring exists.</t>
  </si>
  <si>
    <t>ret_list.add(!dp.get(i).isEmpty() ? Collections.max(dp.get(i).values()) : 0);</t>
  </si>
  <si>
    <t>This line will only add the length of a common substring found until index i, potentially missing out on the longest common substring length.</t>
  </si>
  <si>
    <t>LEVENSHTEIN.java</t>
  </si>
  <si>
    <t xml:space="preserve">Code:package java_programs;
import java.util.*;
public class LEVENSHTEIN {
    public static int levenshtein(String source, String target) {
        if (source.isEmpty() || target.isEmpty()) {
            return source.isEmpty() ? target.length() : source.length();
        } else if (source.charAt(0) == target.charAt(0)) {
            return 1 + levenshtein(source.substring(1), target.substring(1));
        } else {
            return 1 + Math.min(Math.min(
                    levenshtein(source,              target.substring(1)),
                    levenshtein(source.substring(1), target.substring(1))),
                    levenshtein(source.substring(1), target)
        );
        }
    }
}
The code is expected to function as follows:
Levenshtein Distance
Calculates the Levenshtein distance between two strings.  The Levenshtein distance is defined as the minimum amount of single-character edits (either removing a character, adding a character, or changing a character) necessary to transform a source string into a target string.
Input:
source: The string you begin with.
target: The string to transform into.
Output:
The Levenshtein distance between the source and target.
Example:
electron can be transformed into neutron by removing the e, turning the l into n, and turning the c into u.
&gt;&gt;&gt; levenshtein(electron, neutron)
3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</si>
  <si>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Levenshtein distance between two strings by recursively comparing and finding the minimum number of single-character edits required to transform one string into another.",
    "Fault Localisation": [
        {
            "Buggy Code Line": 18,
            "Code": "levenshtein(source.substring(1), target)",
            "Reason": "There is a potential bug in the recursive call to the levenshtein function. This line may lead to an extra character being removed from the source string without considering other possible edits, leading to an incorrect Levenshtein distance calculation."
        },
        {
            "Buggy Code Line": 12,
            "Code": "1 + levenshtein(source.substring(1), target.substring(1))",
            "Reason": "There is a possibility of an index out of bounds error in the recursive call. If the source or target strings are empty, this line may lead to an exception being thrown while trying to access characters by index."
        },
        {
            "Buggy Code Line": 15,
            "Code": "levenshtein(source, target.substring(1))",
            "Reason": "There could be a bug in not considering the case where a character needs to be added to the source string. This line only removes a character from the target string, potentially missing the case where a character should be added to the source."
        }
    ]
}
```</t>
  </si>
  <si>
    <t>The code aims to calculate the Levenshtein distance between two strings by recursively comparing and finding the minimum number of single-character edits required to transform one string into another.</t>
  </si>
  <si>
    <t>levenshtein(source.substring(1), target)</t>
  </si>
  <si>
    <t>There is a potential bug in the recursive call to the levenshtein function. This line may lead to an extra character being removed from the source string without considering other possible edits, leading to an incorrect Levenshtein distance calculation.</t>
  </si>
  <si>
    <t>1 + levenshtein(source.substring(1), target.substring(1))</t>
  </si>
  <si>
    <t>There is a possibility of an index out of bounds error in the recursive call. If the source or target strings are empty, this line may lead to an exception being thrown while trying to access characters by index.</t>
  </si>
  <si>
    <t>levenshtein(source, target.substring(1))</t>
  </si>
  <si>
    <t>There could be a bug in not considering the case where a character needs to be added to the source string. This line only removes a character from the target string, potentially missing the case where a character should be added to the source.</t>
  </si>
  <si>
    <t>LIS.java</t>
  </si>
  <si>
    <t xml:space="preserve">Code:package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length + 1;
            }
            i++;
        }
        return longest;
    }
}
The code is expected to function as follows:
Longest Increasing Subsequence
longest-increasing-subsequence
Input:
arr: A sequence of ints
Precondition:
The ints in arr are unique
Output:
The length of the longest monotonically increasing subsequence of arr
Example:
&gt;&gt;&gt; lis([4, 1, 5, 3, 7, 6, 2])
3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</si>
  <si>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the length of the longest increasing subsequence in a given array of unique integers.",
    "Fault Localisation": [
        {
            "Buggy Code Line": 26,
            "Code": "if (length == longest || val &lt; arr[ends.get(length+1)]) {",
            "Reason": "The bug here is that the condition should be 'val &gt; arr[ends.get(length)]' instead of 'val &lt; arr[ends.get(length+1)]'. This is because the current condition potentially misses updating the longest subsequence length correctly."
        },
        {
            "Buggy Code Line": 23,
            "Code": "!prefix_lengths.isEmpty() ? Collections.max(prefix_lengths) : 0;",
            "Reason": "The issue here is that the 'max' function is used directly on the 'prefix_lengths' ArrayList without checking if it is empty. This can lead to a NoSuchElementException if 'prefix_lengths' is empty."
        },
        {
            "Buggy Code Line": 10,
            "Code": "ArrayList&lt;Integer&gt; prefix_lengths = new ArrayList&lt;Integer&gt;(100);",
            "Reason": "The initialization of the 'prefix_lengths' ArrayList with an initial capacity of 100 is unnecessary as the size of the array is not known beforehand. This may lead to wasted memory and potentially incorrect results."
        }
    ]
}
```</t>
  </si>
  <si>
    <t>The code is intended to find the length of the longest increasing subsequence in a given array of unique integers.</t>
  </si>
  <si>
    <t>if (length == longest || val &lt; arr[ends.get(length+1)]) {</t>
  </si>
  <si>
    <t>The bug here is that the condition should be 'val &gt; arr[ends.get(length)]' instead of 'val &lt; arr[ends.get(length+1)]'. This is because the current condition potentially misses updating the longest subsequence length correctly.</t>
  </si>
  <si>
    <t>!prefix_lengths.isEmpty() ? Collections.max(prefix_lengths) : 0;</t>
  </si>
  <si>
    <t>The issue here is that the 'max' function is used directly on the 'prefix_lengths' ArrayList without checking if it is empty. This can lead to a NoSuchElementException if 'prefix_lengths' is empty.</t>
  </si>
  <si>
    <t>ArrayList&lt;Integer&gt; prefix_lengths = new ArrayList&lt;Integer&gt;(100);</t>
  </si>
  <si>
    <t>The initialization of the 'prefix_lengths' ArrayList with an initial capacity of 100 is unnecessary as the size of the array is not known beforehand. This may lead to wasted memory and potentially incorrect results.</t>
  </si>
  <si>
    <t>LONGEST_COMMON_SUBSEQUENCE.java</t>
  </si>
  <si>
    <t xml:space="preserve">Code:package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
The code is expected to function as follows:
Longest Common Subsequence
Calculates the longest subsequence common to the two input strings. (A subsequence is any sequence of letters in the same order
they appear in the string, possibly skipping letters in between.)
Input:
a: The first string to consider.
b: The second string to consider.
Output:
The longest string which is a subsequence of both strings. (If multiple subsequences of equal length exist, either is OK.)
Example:
&gt;&gt;&gt; longest_common_subsequence('headache', 'pentadactyl')
'eadac'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</si>
  <si>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the longest common subsequence between two input strings using recursive approach.",
    "Fault Localisation": [
        {
            "Buggy Code Line": 11,
            "Code": "return a.charAt(0) + longest_common_subsequence(a.substring(1), b);",
            "Reason": "The bug is in the concatenation of characters 'a.charAt(0)' and 'longest_common_subsequence(a.substring(1), b)'. This will result in adding a character to a string which will not give the correct longest common subsequence. It should concatenate strings instead of characters."
        },
        {
            "Buggy Code Line": 13,
            "Code": "String fst = longest_common_subsequence(a, b.substring(1));",
            "Reason": "There is a bug in the recursive call as the parameters 'a' and 'b.substring(1)' are incorrect. It should be 'a.substring(1)' and 'b' respectively to correctly move forward to find the longest common subsequence."
        },
        {
            "Buggy Code Line": 14,
            "Code": "String snd = longest_common_subsequence(a.substring(1), b);",
            "Reason": "Similar to the previous bug, the parameters are swapped in the recursive call which will result in incorrect calculation of the longest common subsequence."
        }
    ]
}
```</t>
  </si>
  <si>
    <t>The code is intended to find the longest common subsequence between two input strings using recursive approach.</t>
  </si>
  <si>
    <t>return a.charAt(0) + longest_common_subsequence(a.substring(1), b);</t>
  </si>
  <si>
    <t>The bug is in the concatenation of characters 'a.charAt(0)' and 'longest_common_subsequence(a.substring(1), b)'. This will result in adding a character to a string which will not give the correct longest common subsequence. It should concatenate strings instead of characters.</t>
  </si>
  <si>
    <t>String fst = longest_common_subsequence(a, b.substring(1));</t>
  </si>
  <si>
    <t>There is a bug in the recursive call as the parameters 'a' and 'b.substring(1)' are incorrect. It should be 'a.substring(1)' and 'b' respectively to correctly move forward to find the longest common subsequence.</t>
  </si>
  <si>
    <t>String snd = longest_common_subsequence(a.substring(1), b);</t>
  </si>
  <si>
    <t>Similar to the previous bug, the parameters are swapped in the recursive call which will result in incorrect calculation of the longest common subsequence.</t>
  </si>
  <si>
    <t>MAX_SUBLIST_SUM.java</t>
  </si>
  <si>
    <t xml:space="preserve">Code:package java_programs;
import java.util.*;
public class MAX_SUBLIST_SUM {
    public static int max_sublist_sum(int[] arr) {
        int max_ending_here = 0;
        int max_so_far = 0;
        for (int x : arr) {
            max_ending_here = max_ending_here + x;
            max_so_far = Math.max(max_so_far, max_ending_here);
        }
        return max_so_far;
    }
}
The code is expected to function as follows:
Max Sublist Sum
max-sublist-sum
Efficient equivalent to max(sum(arr[i:j]) for 0 &lt;= i &lt;= j &lt;= len(arr))
Algorithm source: WordAligned.org by Thomas Guest
Input:
arr: A list of ints
Output:
The maximum sublist sum
Example:
&gt;&gt;&gt; max_sublist_sum([4, -5, 2, 1, -1, 3])
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</si>
  <si>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find the maximum sum of a subarray within a given array.",
        "Fault Localisation": [
            {
                "Buggy Code Line": "8",
                "Code": "max_so_far = Math.max(max_so_far, max_ending_here);",
                "Reason": "The line compares the current maximum sum ending at the current index with the overall maximum sum, but it does not handle negative values correctly. If the array contains only negative values, this line will not return the correct maximum subarray sum."
            },
            {
                "Buggy Code Line": "6",
                "Code": "max_ending_here = max_ending_here + x;",
                "Reason": "This line updates the current sum of the subarray ending at the current index, but it does not reset the sum to 0 if it becomes negative. This could lead to incorrect results when dealing with arrays containing negative values."
            },
            {
                "Buggy Code Line": "7",
                "Code": "max_so_far = Math.max(max_so_far, max_ending_here);",
                "Reason": "Similar to line 8, this line also does not handle negative values correctly. If the current sum of the subarray is negative, it might wrongly update the overall maximum sum."
            }
        ]
    }
    ```</t>
  </si>
  <si>
    <t>The intention of the code is to find the maximum sum of a subarray within a given array.</t>
  </si>
  <si>
    <t>MERGESORT.java</t>
  </si>
  <si>
    <t xml:space="preserve">Code:package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 0)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The code is expected to function as follows:
Merge Sort
Input:
arr: A list of ints
Output:
The elements of arr in sorted order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</si>
  <si>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the Merge Sort algorithm to sort a list of integers in ascending order.",
    "Fault Localisation": [
        {
            "Buggy Code Line": 19,
            "Code": "if (arr.size() == 0) { // &lt;= 1 in correct version",
            "Reason": "The condition should be 'if (arr.size() &lt;= 1)' to correctly handle empty lists or lists with only one element."
        },
        {
            "Buggy Code Line": 26,
            "Code": "result.addAll(left.subList(i,left.size()).isEmpty() ? right.subList(j, right.size()) : left.subList(i, left.size()));",
            "Reason": "The ternary operator logic is incorrect. It should be checking if the left.subList is empty before adding the remaining elements from right or left."
        }
    ]
}
```</t>
  </si>
  <si>
    <t>The code is intended to implement the Merge Sort algorithm to sort a list of integers in ascending order.</t>
  </si>
  <si>
    <t>if (arr.size() == 0) { // &lt;= 1 in correct version</t>
  </si>
  <si>
    <t>The condition should be 'if (arr.size() &lt;= 1)' to correctly handle empty lists or lists with only one element.</t>
  </si>
  <si>
    <t>result.addAll(left.subList(i,left.size()).isEmpty() ? right.subList(j, right.size()) : left.subList(i, left.size()));</t>
  </si>
  <si>
    <t>The ternary operator logic is incorrect. It should be checking if the left.subList is empty before adding the remaining elements from right or left.</t>
  </si>
  <si>
    <t>MINIMUM_SPANNING_TREE.java</t>
  </si>
  <si>
    <t xml:space="preserve">Code:package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return groupByNode;
    }
}
The code is expected to function as follows:
Minimum Spanning Tree
Kruskal's algorithm implementation.
Input:
weight_by_edge: A dict of the form {(u, v): weight} for every undirected graph edge {u, v}
Precondition:
The input graph is connected
Output:
A set of edges that connects all the vertices of the input graph and has the least possible total weight.
Example:
&gt;&gt;&gt; minimum_spanning_tree({
...     (1, 2): 10,
...     (2, 3): 15,
...     (3, 4): 10,
...     (1, 4): 10
... })
{(1, 2), (3, 4), (1,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</si>
  <si>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implement Kruskal's algorithm for finding a minimum spanning tree in a graph.",
    "Fault Localisation": [
        {
            "Buggy Code Line": 34,
            "Code": "vertex_u_span.addAll(groupByNode.get(vertex_v));",
            "Reason": "The implementation of the update method is incorrect. It should update the mapping of all nodes in the group containing vertex_v to point to the group containing vertex_u."
        },
        {
            "Buggy Code Line": 31,
            "Code": "if (groupByNode.get(vertex_u) != groupByNode.get(vertex_v)) {",
            "Reason": "The comparison of groupByNode values should be done based on content equality, not reference equality. Changing it to !groupByNode.get(vertex_u).containsAll(groupByNode.get(vertex_v)) would fix this issue."
        },
        {
            "Buggy Code Line": 29,
            "Code": "groupByNode = update(groupByNode, vertex_u, vertex_v);",
            "Reason": "The update method should return the updated mapping, but here it is not assigning the return value back to the groupByNode map."
        }
    ]
}
```</t>
  </si>
  <si>
    <t>To implement Kruskal's algorithm for finding a minimum spanning tree in a graph.</t>
  </si>
  <si>
    <t>vertex_u_span.addAll(groupByNode.get(vertex_v));</t>
  </si>
  <si>
    <t>The implementation of the update method is incorrect. It should update the mapping of all nodes in the group containing vertex_v to point to the group containing vertex_u.</t>
  </si>
  <si>
    <t>if (groupByNode.get(vertex_u) != groupByNode.get(vertex_v)) {</t>
  </si>
  <si>
    <t>The comparison of groupByNode values should be done based on content equality, not reference equality. Changing it to !groupByNode.get(vertex_u).containsAll(groupByNode.get(vertex_v)) would fix this issue.</t>
  </si>
  <si>
    <t>groupByNode = update(groupByNode, vertex_u, vertex_v);</t>
  </si>
  <si>
    <t>The update method should return the updated mapping, but here it is not assigning the return value back to the groupByNode map.</t>
  </si>
  <si>
    <t>NEXT_PALINDROME.java</t>
  </si>
  <si>
    <t xml:space="preserve">Code:package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otherwise.add(1);
        return String.valueOf(otherwise);
    }
}
The code is expected to function as follows:
Finds the next palindromic integer when given the current integer
Integers are stored as arrays of base 10 digits from most significant to least significant
Input:
digit_list: An array representing the current palindrome
Output:
An array which represents the next palindrome
Preconditions:
The initial input array represents a palindrome
Example
&gt;&gt;&gt; next_palindrome([1,4,9,4,1])
[1,5,0,5,1]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</si>
  <si>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the next palindromic integer given the current palindrome stored as an array of base 10 digits.",
"Fault Localisation": [
{
"Buggy Code Line": 15,
"Code": "return String.valueOf(otherwise);",
"Reason": "The 'otherwise' array is being converted to a string using String.valueOf(), which will not return the expected array representation. It should be returned as an array instead."
},
{
"Buggy Code Line": 11,
"Code": "digit_list[high_mid] += 1;",
"Reason": "When updating the digit to form the next palindrome, the carry-over is not handled correctly. There should be a loop to update all digits if carrying over is needed."
},
{
"Buggy Code Line": 9,
"Code": "int high_mid = Math.floorDiv(digit_list.length, 2);",
"Reason": "The calculation of 'high_mid' might result in an incorrect index, as the result is floored. This could lead to indexing issues when updating the digits."
}
]
}
```</t>
  </si>
  <si>
    <t>The code is intended to find the next palindromic integer given the current palindrome stored as an array of base 10 digits.</t>
  </si>
  <si>
    <t>return String.valueOf(otherwise);</t>
  </si>
  <si>
    <t>The 'otherwise' array is being converted to a string using String.valueOf(), which will not return the expected array representation. It should be returned as an array instead.</t>
  </si>
  <si>
    <t>digit_list[high_mid] += 1;</t>
  </si>
  <si>
    <t>When updating the digit to form the next palindrome, the carry-over is not handled correctly. There should be a loop to update all digits if carrying over is needed.</t>
  </si>
  <si>
    <t>int high_mid = Math.floorDiv(digit_list.length, 2);</t>
  </si>
  <si>
    <t>The calculation of 'high_mid' might result in an incorrect index, as the result is floored. This could lead to indexing issues when updating the digits.</t>
  </si>
  <si>
    <t>NEXT_PERMUTATION.java</t>
  </si>
  <si>
    <t xml:space="preserve">Code:package java_programs;
import java.util.*;
public class NEXT_PERMUTATION {
    public static ArrayList&lt;Integer&gt; next_permutation(ArrayList&lt;Integer&gt; perm) {
        for (int i=perm.size()-2; i!=-1; i--) {
            if (perm.get(i) &lt; perm.get(i+1)) {
                for (int j=perm.size()-1; j!=i; j--) {
                    if (perm.get(j) &lt; perm.get(i))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The code is expected to function as follows:
Next Permutation
next-perm
Input:
perm: A list of unique ints
Precondition:
perm is not sorted in reverse order
Output:
The lexicographically next permutation of the elements of perm
Example:
&gt;&gt;&gt; next_permutation([3, 2, 4, 1])
[3, 4, 1, 2]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</si>
  <si>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find the lexicographically next permutation of a given list of unique integers.",
    "Fault Localisation": [
        {
            "Buggy Code Line": 11,
            "Code": "ArrayList&lt;Integer&gt; next_perm = perm;",
            "Reason": "The assignment of 'perm' to 'next_perm' creates a shallow copy, so modifying 'next_perm' will also modify 'perm', leading to incorrect results."
        },
        {
            "Buggy Code Line": 10,
            "Code": "ArrayList&lt;Integer&gt; reversed = new ArrayList&lt;Integer&gt;(100);",
            "Reason": "The initial capacity of the 'reversed' list is set to 100, which is not necessary and can potentially waste memory."
        },
        {
            "Buggy Code Line": 39,
            "Code": "return new ArrayList&lt;Integer&gt;();",
            "Reason": "The code always returns a new empty list as the default case, even if the input list is already the last permutation. This does not differentiate between a valid permutation and an invalid one."
        }
    ]
}
```</t>
  </si>
  <si>
    <t>The intention of the code is to find the lexicographically next permutation of a given list of unique integers.</t>
  </si>
  <si>
    <t>ArrayList&lt;Integer&gt; next_perm = perm;</t>
  </si>
  <si>
    <t>The assignment of 'perm' to 'next_perm' creates a shallow copy, so modifying 'next_perm' will also modify 'perm', leading to incorrect results.</t>
  </si>
  <si>
    <t>ArrayList&lt;Integer&gt; reversed = new ArrayList&lt;Integer&gt;(100);</t>
  </si>
  <si>
    <t>The initial capacity of the 'reversed' list is set to 100, which is not necessary and can potentially waste memory.</t>
  </si>
  <si>
    <t>The code always returns a new empty list as the default case, even if the input list is already the last permutation. This does not differentiate between a valid permutation and an invalid one.</t>
  </si>
  <si>
    <t>PASCAL.java</t>
  </si>
  <si>
    <t xml:space="preserve">Code:package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 {
                    upright = rows.get(r-1).get(c);
                } else {
                    upright = 0;
                }
                row.add(upleft+upright);
            }
            rows.add(row);
        }
        return rows;
    }
}
The code is expected to function as follows:
Pascal's Triangle
pascal
Input:
n: The number of rows to return
Precondition:
n &gt;= 1
Output:
The first n rows of Pascal's triangle as a list of n lists
Example:
&gt;&gt;&gt; pascal(5)
[[1], [1, 1], [1, 2, 1], [1, 3, 3, 1], [1, 4, 6, 4, 1]]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</si>
  <si>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the first n rows of Pascal's triangle and return them as a list of lists.",
    "Fault Localisation": [
        {
            "Buggy Code Line": 20,
            "Code": "row.add(upleft+upright);",
            "Reason": "The calculation of the value to be added to the current row in Pascal's triangle is incorrect. It should be the sum of the two adjacent values from the row above, not the sum of the values in the upleft and upright positions."
        },
        {
            "Buggy Code Line": 12,
            "Code": "if (c &lt; r) {",
            "Reason": "The condition for checking whether the current column is less than the current row is incorrect. It should be 'c &lt;= r' to ensure the right limit is included for selecting the upright value from the row above."
        },
        {
            "Buggy Code Line": 14,
            "Code": "upleft = 0;",
            "Reason": "Initializing 'upleft' to 0 when the current column is at index 0 is incorrect. It should be initialized to 1 because it represents the value on the left edge of the Pascal's triangle and should always be 1."
        }
    ]
}
```</t>
  </si>
  <si>
    <t>The code is intended to generate the first n rows of Pascal's triangle and return them as a list of lists.</t>
  </si>
  <si>
    <t>row.add(upleft+upright);</t>
  </si>
  <si>
    <t>The calculation of the value to be added to the current row in Pascal's triangle is incorrect. It should be the sum of the two adjacent values from the row above, not the sum of the values in the upleft and upright positions.</t>
  </si>
  <si>
    <t>if (c &lt; r) {</t>
  </si>
  <si>
    <t>The condition for checking whether the current column is less than the current row is incorrect. It should be 'c &lt;= r' to ensure the right limit is included for selecting the upright value from the row above.</t>
  </si>
  <si>
    <t>upleft = 0;</t>
  </si>
  <si>
    <t>Initializing 'upleft' to 0 when the current column is at index 0 is incorrect. It should be initialized to 1 because it represents the value on the left edge of the Pascal's triangle and should always be 1.</t>
  </si>
  <si>
    <t>POSSIBLE_CHANGE.java</t>
  </si>
  <si>
    <t xml:space="preserve">Code:package java_programs;
import java.util.*;
public class POSSIBLE_CHANGE {
    public static int possible_change(int[] coins, int total) {
        if (total == 0) {
            return 1;
        }
        if (total &lt; 0) {
            return 0;
        }
        int first = coins[0];
        int[] rest = Arrays.copyOfRange(coins, 1, coins.length);
        return possible_change(coins, total-first) + possible_change(rest, total);
    }
}
The code is expected to function as follows:
Making Change
change
Input:
coins: A list of positive ints representing coin denominations
total: An int value to make change for
Output:
The number of distinct ways to make change adding up to total using only coins of the given values.
For example, there are exactly four distinct ways to make change for the value 11 using coins [1, 5, 10, 25]:
1. {1: 11, 5: 0, 10: 0, 25: 0}
2. {1: 6, 5: 1, 10: 0, 25: 0}
3. {1: 1, 5: 2, 10: 0, 25: 0}
4. {1: 1, 5: 0, 10: 1, 25: 0}
Example:
&gt;&gt;&gt; possible_change([1, 5, 10, 25], 11)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</si>
  <si>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calculate the number of distinct ways to make change for a given total using the provided coin denominations.",
    "Fault Localisation": [
        {
            "Buggy Code Line": 15,
            "Code": "return possible_change(coins, total-first) + possible_change(rest, total);",
            "Reason": "There is an issue with the recursive call as it calls the method 'possible_change' with the original 'coins' array instead of passing the 'rest' array which represents the remaining denominations after selecting the 'first' coin."
        },
        {
            "Buggy Code Line": 13,
            "Code": "int first = coins[0];",
            "Reason": "There is no check to see if the 'coins' array is empty before accessing its first element. If 'coins' array is empty, this line will throw an ArrayIndexOutOfBoundsException."
        }
    ]
}
```</t>
  </si>
  <si>
    <t>The code is intended to calculate the number of distinct ways to make change for a given total using the provided coin denominations.</t>
  </si>
  <si>
    <t>return possible_change(coins, total-first) + possible_change(rest, total);</t>
  </si>
  <si>
    <t>There is an issue with the recursive call as it calls the method 'possible_change' with the original 'coins' array instead of passing the 'rest' array which represents the remaining denominations after selecting the 'first' coin.</t>
  </si>
  <si>
    <t>int first = coins[0];</t>
  </si>
  <si>
    <t>There is no check to see if the 'coins' array is empty before accessing its first element. If 'coins' array is empty, this line will throw an ArrayIndexOutOfBoundsException.</t>
  </si>
  <si>
    <t>POWERSET.java</t>
  </si>
  <si>
    <t xml:space="preserve">Code:package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to_add.add(first);
            for (ArrayList subset : rest_subsets) {
                to_add.addAll(subset);
            }
            output.add(to_add);
            return output;
        } else {
            ArrayList empty_set = new ArrayList&lt;ArrayList&gt;();
            empty_set.add(new ArrayList());
            return empty_set;
        }
    }
}
The code is expected to function as follows:
Power Set
Input:
arr: A list
Precondition:
arr has no duplicate elements
Output:
A list of lists, each representing a different subset of arr. The empty set is always a subset of arr, and arr is always a subset of arr.
Example:
&gt;&gt;&gt; powerset(['a', 'b', 'c'])
[[], ['c'], ['b'], ['b', 'c'], ['a'], ['a', 'c'], ['a', 'b'], ['a', 'b', 'c']]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</si>
  <si>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generate the power set of a given list by recursively generating subsets",
        "Fault Localisation": [
            {
                "Buggy Code Line": 7,
                "Code": "ArrayList rest = arr;",
                "Reason": "Assigning 'rest' as a reference to 'arr' will cause modifications to 'rest' to reflect in 'arr' as well. This will lead to incorrect subsets being generated."
            },
            {
                "Buggy Code Line": 16,
                "Code": "output.add(to_add);",
                "Reason": "The output should add a new ArrayList containing the elements of 'to_add', not a reference to 'to_add' itself. This will cause all subsets in the output list to be the same."
            },
            {
                "Buggy Code Line": 17,
                "Code": "return output;",
                "Reason": "The return statement should return the result of the recursive call on 'rest' and not just the latest subset added to 'output'. This will not generate the correct power set."
            }
        ]
    }
    ```</t>
  </si>
  <si>
    <t>To generate the power set of a given list by recursively generating subsets</t>
  </si>
  <si>
    <t>ArrayList rest = arr;</t>
  </si>
  <si>
    <t>Assigning 'rest' as a reference to 'arr' will cause modifications to 'rest' to reflect in 'arr' as well. This will lead to incorrect subsets being generated.</t>
  </si>
  <si>
    <t>output.add(to_add);</t>
  </si>
  <si>
    <t>The output should add a new ArrayList containing the elements of 'to_add', not a reference to 'to_add' itself. This will cause all subsets in the output list to be the same.</t>
  </si>
  <si>
    <t>return output;</t>
  </si>
  <si>
    <t>The return statement should return the result of the recursive call on 'rest' and not just the latest subset added to 'output'. This will not generate the correct power set.</t>
  </si>
  <si>
    <t>QUICKSORT.java</t>
  </si>
  <si>
    <t xml:space="preserve">Code:package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greater.add(x);
            }
        }
        ArrayList&lt;Integer&gt; middle = new ArrayList&lt;Integer&gt;();
        middle.add(pivot);
        lesser = quicksort(lesser);
        greater = quicksort(greater);
        middle.addAll(greater);
        lesser.addAll(middle);
        return lesser;
    }
}
The code is expected to function as follows:
QuickSort
Input:
arr: A list of ints
Output:
The elements of arr in sorted order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</si>
  <si>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implement the Quicksort algorithm to sort a list of integers in ascending order.",
    "Fault Localisation": [
        {
            "Buggy Code Line": 16,
            "Code": "middle.addAll(greater);",
            "Reason": "The bug is in how the pivot element is added to the sorted list. The pivot should be added between the lesser and greater elements, not at the end."
        },
        {
            "Buggy Code Line": 8,
            "Code": "if (x &lt; pivot) {",
            "Reason": "There is a potential bug here as the code only checks for x being less than the pivot. However, in the Quicksort algorithm, elements that are equal to the pivot should also be considered and potentially moved to the 'middle' list."
        },
        {
            "Buggy Code Line": 17,
            "Code": "lesser.addAll(middle);",
            "Reason": "The bug is that the 'middle' list should not be added to the 'lesser' list directly. It should be added between the 'lesser' and 'greater' lists."
        }
    ]
}
```</t>
  </si>
  <si>
    <t>The code intends to implement the Quicksort algorithm to sort a list of integers in ascending order.</t>
  </si>
  <si>
    <t>middle.addAll(greater);</t>
  </si>
  <si>
    <t>The bug is in how the pivot element is added to the sorted list. The pivot should be added between the lesser and greater elements, not at the end.</t>
  </si>
  <si>
    <t>if (x &lt; pivot) {</t>
  </si>
  <si>
    <t>There is a potential bug here as the code only checks for x being less than the pivot. However, in the Quicksort algorithm, elements that are equal to the pivot should also be considered and potentially moved to the 'middle' list.</t>
  </si>
  <si>
    <t>lesser.addAll(middle);</t>
  </si>
  <si>
    <t>The bug is that the 'middle' list should not be added to the 'lesser' list directly. It should be added between the 'lesser' and 'greater' lists.</t>
  </si>
  <si>
    <t>REVERSE_LINKED_LIST.java</t>
  </si>
  <si>
    <t xml:space="preserve">Code:package java_programs;
import java.util.*;
public class REVERSE_LINKED_LIST {
    public static Node reverse_linked_list(Node node) {
        Node prevnode = null;
        Node nextnode;
        while (node != null) {
            nextnode = node.getSuccessor();
            node.setSuccessor(prevnode);
            node = nextnode;
        }
        return prevnode;
    }
}
The code is expected to function as follows:
Reverse Linked List
Reverses a linked list and returns the new head.
Input:
node: The head of a singly-linked list
Precondition:
The input is acyclic
Side effect:
Mutates the list nodes' successor pointers
Output:
The head of the reversed linked list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</si>
  <si>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reverse a singly-linked list by changing the successor pointers of each node.",
    "Fault Localisation": [
        {
            "Buggy Code Line": 9,
            "Code": "node = nextnode;",
            "Reason": "The 'node' pointer is not correctly updated to the next node in the list after setting the successor pointer. This will result in an infinite loop as the 'node' pointer never progresses through the list."
        },
        {
            "Buggy Code Line": 7,
            "Code": "node.setSuccessor(prevnode);",
            "Reason": "The order of operations in this line is incorrect. The 'prevnode' should be updated before setting it as the successor of the current node. This will affect the correctness of the reversed list."
        }
    ]
}
```</t>
  </si>
  <si>
    <t>The code intends to reverse a singly-linked list by changing the successor pointers of each node.</t>
  </si>
  <si>
    <t>node = nextnode;</t>
  </si>
  <si>
    <t>The 'node' pointer is not correctly updated to the next node in the list after setting the successor pointer. This will result in an infinite loop as the 'node' pointer never progresses through the list.</t>
  </si>
  <si>
    <t>node.setSuccessor(prevnode);</t>
  </si>
  <si>
    <t>The order of operations in this line is incorrect. The 'prevnode' should be updated before setting it as the successor of the current node. This will affect the correctness of the reversed list.</t>
  </si>
  <si>
    <t>RPN_EVAL.java</t>
  </si>
  <si>
    <t xml:space="preserve">Code:package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
The code is expected to function as follows:
Reverse Polish Notation
Four-function calculator with input given in Reverse Polish Notation (RPN).
Input:
A list of values and operators encoded as floats and strings
Precondition:
all(
isinstance(token, float) or token in ('+', '-', '*', '/') for token in tokens
)
Example:
&gt;&gt;&gt; rpn_eval([3.0, 5.0, '+', 2.0, '/'])
4.0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</si>
  <si>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evaluate arithmetic expressions in Reverse Polish Notation using a stack and a map of binary operators.",
    "Fault Localisation": [
        {
            "Buggy Code Line": 26,
            "Code": "Double a = (Double) stack.pop();",
            "Reason": "There is a potential bug here as it assumes that the stack always contains Double values. If the input tokens are not of type Double, it will throw a ClassCastException."
        },
        {
            "Buggy Code Line": 25,
            "Code": "token = (String) token;",
            "Reason": "There is no need to cast token to String as it is already declared as Object and being checked in the if-else condition."
        },
        {
            "Buggy Code Line": 30,
            "Code": "BinaryOperator&lt;Double&gt; bin_op = op.get(token);",
            "Reason": "There could be a potential bug if the token is not a valid operator key in the map 'op'. It may lead to a NullPointerException while trying to apply the operator."
        }
    ]
}
```</t>
  </si>
  <si>
    <t>The code is intended to evaluate arithmetic expressions in Reverse Polish Notation using a stack and a map of binary operators.</t>
  </si>
  <si>
    <t>Double a = (Double) stack.pop();</t>
  </si>
  <si>
    <t>There is a potential bug here as it assumes that the stack always contains Double values. If the input tokens are not of type Double, it will throw a ClassCastException.</t>
  </si>
  <si>
    <t>token = (String) token;</t>
  </si>
  <si>
    <t>There is no need to cast token to String as it is already declared as Object and being checked in the if-else condition.</t>
  </si>
  <si>
    <t>BinaryOperator&lt;Double&gt; bin_op = op.get(token);</t>
  </si>
  <si>
    <t>There could be a potential bug if the token is not a valid operator key in the map 'op'. It may lead to a NullPointerException while trying to apply the operator.</t>
  </si>
  <si>
    <t>SHORTEST_PATHS.java</t>
  </si>
  <si>
    <t xml:space="preserve">Code:package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weight_by_edge.put(edge,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The code is expected to function as follows:
Minimum-Weight Paths
bellman-ford
Bellman-Ford algorithm implementation
Given a directed graph that may contain negative edges (as long as there are no negative-weight cycles), efficiently calculates the minimum path weights from a source node to every other node in the graph.
Input:
source: A node id
weight_by_edge: A dict containing edge weights keyed by an ordered pair of node ids
Precondition:
The input graph contains no negative-weight cycles
Output:
A dict mapping each node id to the minimum weight of a path from the source node to that node
Example:
&gt;&gt;&gt; shortest_paths('A', {
('A', 'B'): 3,
('A', 'C'): 3,
('A', 'F'): 5,
('C', 'B'): -2,
('C', 'D'): 7,
('C', 'E'): 4,
('D', 'E'): -5,
('E', 'F'): -1
})
{'A': 0, 'C': 3, 'B': 1, 'E': 5, 'D': 10, 'F':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</si>
  <si>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implement the Bellman-Ford algorithm to calculate the minimum path weights from a source node to every other node in the graph.",
    "Fault Localisation": [
        {
            "Buggy Code Line": 27,
            "Code": "weight_by_edge.put(edge, update_weight);",
            "Reason": "The code is attempting to update the weight of an edge in the map weight_by_edge, which was meant to store the edge weights. However, the correct map to update should be weight_by_node instead of weight_by_edge."
        },
        {
            "Buggy Code Line": 55,
            "Code": "edge.weight = update_weight;",
            "Reason": "Similar to the previous bug, this code line is attempting to update the weight of an edge in the list weight_by_edge, but it should be updating the weight of a node in the map weight_by_node instead."
        },
        {
            "Buggy Code Line": 29,
            "Code": "for (int i = 0; i &lt; weight_by_node.size(); i++) {",
            "Reason": "The loop is iterating based on the size of the weight_by_node map, but the intention seems to be iterating based on the number of edges. This may cause incorrect results in the path calculations."
        }
    ]
}
```</t>
  </si>
  <si>
    <t>The intention of the code is to implement the Bellman-Ford algorithm to calculate the minimum path weights from a source node to every other node in the graph.</t>
  </si>
  <si>
    <t>weight_by_edge.put(edge, update_weight);</t>
  </si>
  <si>
    <t>The code is attempting to update the weight of an edge in the map weight_by_edge, which was meant to store the edge weights. However, the correct map to update should be weight_by_node instead of weight_by_edge.</t>
  </si>
  <si>
    <t>edge.weight = update_weight;</t>
  </si>
  <si>
    <t>Similar to the previous bug, this code line is attempting to update the weight of an edge in the list weight_by_edge, but it should be updating the weight of a node in the map weight_by_node instead.</t>
  </si>
  <si>
    <t>for (int i = 0; i &lt; weight_by_node.size(); i++) {</t>
  </si>
  <si>
    <t>The loop is iterating based on the size of the weight_by_node map, but the intention seems to be iterating based on the number of edges. This may cause incorrect results in the path calculations.</t>
  </si>
  <si>
    <t>SHORTEST_PATH_LENGTH.java</t>
  </si>
  <si>
    <t xml:space="preserve">Code:package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unvisitedNodes.get(nextnode)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The code is expected to function as follows:
Shortest Path
dijkstra
Implements Dijkstra's algorithm for finding a shortest path between two nodes in a directed graph.
Input:
length_by_edge: A dict with every directed graph edge's length keyed by its corresponding ordered pair of nodes
startnode: A node
goalnode: A node
Precondition:
all(length &gt; 0 for length in length_by_edge.values())
Output:
The length of the shortest path from startnode to goalnode in the input graph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</si>
  <si>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implement Dijkstra's algorithm to find the shortest path between two nodes in a directed graph.",
    "Fault Localisation": [
        {
            "Buggy Code Line": 45,
            "Code": "unvisitedNodes.put(nextnode, Math.min(unvisitedNodes.get(nextnode), unvisitedNodes.get(nextnode) + length_by_edge.get(Arrays.asList(node, nextnode)));",
            "Reason": "There is a bug in the calculation of the new distance for the next node. The correct calculation should be unvisitedNodes.get(nextnode) + length_by_edge.get(Arrays.asList(node, nextnode)). However, the current code is adding the existing distance to the length of the edge, resulting in incorrect shortest path distances."
        },
        {
            "Buggy Code Line": 43,
            "Code": "unvisitedNodes.put(nextnode, Integer.MAX_VALUE);",
            "Reason": "There is a bug in initializing the distance to the next node. The correct initialization should be setting the distance to the current node plus the length of the edge to the next node. However, the current code is initializing the distance to Integer.MAX_VALUE, potentially causing incorrect shortest path calculations."
        },
        {
            "Buggy Code Line": 10,
            "Code": "int n = length_by_edge.size();",
            "Reason": "There is a bug in storing the number of edges in the graph. The variable 'n' is initialized with the size of the length_by_edge map, but it should actually represent the number of nodes in the graph to be accurate for Dijkstra's algorithm implementation."
        }
    ]
}
```</t>
  </si>
  <si>
    <t>The code intends to implement Dijkstra's algorithm to find the shortest path between two nodes in a directed graph.</t>
  </si>
  <si>
    <t>unvisitedNodes.put(nextnode, Math.min(unvisitedNodes.get(nextnode), unvisitedNodes.get(nextnode) + length_by_edge.get(Arrays.asList(node, nextnode)));</t>
  </si>
  <si>
    <t>There is a bug in the calculation of the new distance for the next node. The correct calculation should be unvisitedNodes.get(nextnode) + length_by_edge.get(Arrays.asList(node, nextnode)). However, the current code is adding the existing distance to the length of the edge, resulting in incorrect shortest path distances.</t>
  </si>
  <si>
    <t>unvisitedNodes.put(nextnode, Integer.MAX_VALUE);</t>
  </si>
  <si>
    <t>There is a bug in initializing the distance to the next node. The correct initialization should be setting the distance to the current node plus the length of the edge to the next node. However, the current code is initializing the distance to Integer.MAX_VALUE, potentially causing incorrect shortest path calculations.</t>
  </si>
  <si>
    <t>int n = length_by_edge.size();</t>
  </si>
  <si>
    <t>There is a bug in storing the number of edges in the graph. The variable 'n' is initialized with the size of the length_by_edge map, but it should actually represent the number of nodes in the graph to be accurate for Dijkstra's algorithm implementation.</t>
  </si>
  <si>
    <t>SHORTEST_PATH_LENGTHS.java</t>
  </si>
  <si>
    <t xml:space="preserve">Code:package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length_by_path.get(Arrays.asList(j,k))));
                    length_by_path.put(Arrays.asList(i,j), update_length);
                }
            }
        }
        return length_by_path;
    }
    static private int sumLengths(int a, int b) {
        if(a == INF || b == INF) {
            return INF;
        }
        return a + b;
    }
}
The code is expected to function as follows:
All Shortest Paths
floyd-warshall
Floyd-Warshall algorithm implementation.
Calculates the length of the shortest path connecting every ordered pair of nodes in a directed graph.
Input:
n: The number of nodes in the graph. The nodes are assumed to have ids 0..n-1
length_by_edge: A dict containing edge length keyed by an ordered pair of node ids
Precondition:
There are no negative-length cycles in the input graph
Output:
A dict containing shortest path length keyed by an ordered pair of node ids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</si>
  <si>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Floyd-Warshall algorithm to calculate the length of the shortest path connecting every pair of nodes in a directed graph.",
    "Fault Localisation": [
        {
            "Buggy Code Line": 19,
            "Code": "sumLengths(length_by_path.get(Arrays.asList(i,k)), length_by_path.get(Arrays.asList(j,k)))",
            "Reason": "The bug here is that the function sumLengths is called with incorrect arguments. It should be sumLengths(length_by_path.get(Arrays.asList(i,k)), length_by_path.get(Arrays.asList(k,j))) to correctly calculate the shortest path length."
        },
        {
            "Buggy Code Line": 20,
            "Code": "length_by_path.put(Arrays.asList(i,j), update_length)",
            "Reason": "There might be a bug in updating the length of the shortest path. The correct way to update the length should be length_by_path.put(Arrays.asList(i,j), Math.min(length_by_path.get(Arrays.asList(i,j)), update_length));"
        },
        {
            "Buggy Code Line": 12,
            "Code": "length_by_path.put(edge, length_by_edge.get(edge));",
            "Reason": "There could be a bug when checking if an edge is directly connected. The correct logic should consider if an edge is directly connected or not based on the existence of the key in length_by_edge."
        }
    ]
}
```</t>
  </si>
  <si>
    <t>The code aims to implement the Floyd-Warshall algorithm to calculate the length of the shortest path connecting every pair of nodes in a directed graph.</t>
  </si>
  <si>
    <t>sumLengths(length_by_path.get(Arrays.asList(i,k)), length_by_path.get(Arrays.asList(j,k)))</t>
  </si>
  <si>
    <t>The bug here is that the function sumLengths is called with incorrect arguments. It should be sumLengths(length_by_path.get(Arrays.asList(i,k)), length_by_path.get(Arrays.asList(k,j))) to correctly calculate the shortest path length.</t>
  </si>
  <si>
    <t>length_by_path.put(Arrays.asList(i,j), update_length)</t>
  </si>
  <si>
    <t>There might be a bug in updating the length of the shortest path. The correct way to update the length should be length_by_path.put(Arrays.asList(i,j), Math.min(length_by_path.get(Arrays.asList(i,j)), update_length));</t>
  </si>
  <si>
    <t>length_by_path.put(edge, length_by_edge.get(edge));</t>
  </si>
  <si>
    <t>There could be a bug when checking if an edge is directly connected. The correct logic should consider if an edge is directly connected or not based on the existence of the key in length_by_edge.</t>
  </si>
  <si>
    <t>SHUNTING_YARD.java</t>
  </si>
  <si>
    <t xml:space="preserve">Code:package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
        }
        while (!opstack.isEmpty()) {
            rpntokens.add(opstack.pop());
        }
        return rpntokens;
    }
}
The code is expected to function as follows:
Infix to RPN Conversion
shunting-yard
Uses Dijkstra's shunting-yard algorithm to transform infix notation into equivalent Reverse Polish Notation.
Input:
tokens: A list of tokens in infix notation
Precondition:
all(isinstance(token, int) or token in '+-*/' for token in tokens)
Output:
The input tokens reordered into Reverse Polish Notation
Examples:
&gt;&gt;&gt; shunting_yard([10, '-', 5, '-', 2])
[10, 5, '-', 2, '-']
&gt;&gt;&gt; shunting_yard([34, '-', 12, '/', 5])
[34, 12, 5, '/' ,'-']
&gt;&gt;&gt; shunting_yard([4, '+', 9, '*', 9, '-', 10, '+', 13])
[4, 9, 9, '*', '+', 10, '-', 13,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</si>
  <si>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implement Dijkstra's shunting-yard algorithm to convert infix notation to Reverse Polish Notation (RPN).",
    "Fault Localisation": [
        {
        "Buggy Code Line": 21,
        "Code": "rpntokens.add(opstack.pop())",
        "Reason": "The code is not correctly handling the case where the operator precedence is greater than the precedence of the operator at the top of the stack. This can lead to incorrect output."
        },
        {
        "Buggy Code Line": 27,
        "Code": "return rpntokens;",
        "Reason": "The return type of the method is declared as List but rpntokens is declared as ArrayList. This can lead to type mismatch issues."
        }
    ]
    }
    ```</t>
  </si>
  <si>
    <t>The intention of the code is to implement Dijkstra's shunting-yard algorithm to convert infix notation to Reverse Polish Notation (RPN).</t>
  </si>
  <si>
    <t>rpntokens.add(opstack.pop())</t>
  </si>
  <si>
    <t>The code is not correctly handling the case where the operator precedence is greater than the precedence of the operator at the top of the stack. This can lead to incorrect output.</t>
  </si>
  <si>
    <t>return rpntokens;</t>
  </si>
  <si>
    <t>The return type of the method is declared as List but rpntokens is declared as ArrayList. This can lead to type mismatch issues.</t>
  </si>
  <si>
    <t>SIEVE.java</t>
  </si>
  <si>
    <t xml:space="preserve">Code:package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primes.add(n);
            }
        }
        return primes;
    }
}
The code is expected to function as follows:
Sieve of Eratosthenes
prime-sieve
Input:
max: A positive int representing an upper bound.
Output:
A list containing all primes up to and including max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</si>
  <si>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implementing the Sieve of Eratosthenes algorithm to find all prime numbers up to a given upper bound.",
"Fault Localisation": [
{
"Buggy Code Line": 23,
"Code": "if (any(list_comp(n, primes))) {",
"Reason": "The list_comp method is not considering the case when 'primes' list is empty. This may lead to an IndexOutOfBoundsException when trying to access a prime number from an empty list."
},
{
"Buggy Code Line": 16,
"Code": "for (Integer p : primes) {",
"Reason": "The 'primes' list is being iterated in the list_comp method before checking if it is empty, which can lead to a NullPointerException if 'primes' is empty."
},
{
"Buggy Code Line": 17,
"Code": "built_comprehension.add(n % p &gt; 0);",
"Reason": "The condition 'n % p &gt; 0' may not correctly determine if 'n' is divisible by 'p'. The correct condition to check for divisibility should be 'n % p == 0'."
}
]
}
```</t>
  </si>
  <si>
    <t>The code is implementing the Sieve of Eratosthenes algorithm to find all prime numbers up to a given upper bound.</t>
  </si>
  <si>
    <t>if (any(list_comp(n, primes))) {</t>
  </si>
  <si>
    <t>The list_comp method is not considering the case when 'primes' list is empty. This may lead to an IndexOutOfBoundsException when trying to access a prime number from an empty list.</t>
  </si>
  <si>
    <t>for (Integer p : primes) {</t>
  </si>
  <si>
    <t>The 'primes' list is being iterated in the list_comp method before checking if it is empty, which can lead to a NullPointerException if 'primes' is empty.</t>
  </si>
  <si>
    <t>built_comprehension.add(n % p &gt; 0);</t>
  </si>
  <si>
    <t>The condition 'n % p &gt; 0' may not correctly determine if 'n' is divisible by 'p'. The correct condition to check for divisibility should be 'n % p == 0'.</t>
  </si>
  <si>
    <t>SQRT.java</t>
  </si>
  <si>
    <t xml:space="preserve">Code:package java_programs;
import java.util.*;
public class SQRT {
    public static double sqrt(double x, double epsilon) {
        double approx = x / 2d;
        while (Math.abs(x-approx) &gt; epsilon) {
            approx = 0.5d * (approx + x / approx);
        }
        return approx;
    }
}
The code is expected to function as follows:
Square Root
Newton-Raphson method implementation.
Input:
x: A float
epsilon: A float
Precondition:
x &gt;= 1 and epsilon &gt; 0
Output:
A float in the interval [sqrt(x) - epsilon, sqrt(x) + epsilon]
Example:
&gt;&gt;&gt; sqrt(2, 0.01)
1.4166666666666665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</si>
  <si>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calculates the square root of a given number using the Newton-Raphson method with a specified precision.",
    "Fault Localisation": [
        {
            "Buggy Code Line": 6,
            "Code": "while (Math.abs(x-approx) &gt; epsilon) {",
            "Reason": "The condition should be Math.abs(x-approx*approx) &gt; epsilon to check the difference between the square of the approximate value and the actual value."
        },
        {
            "Buggy Code Line": 7,
            "Code": "approx = 0.5d * (approx + x / approx);",
            "Reason": "There might be a potential division by zero error when approx is equal to 0."
        }
    ]
}
```</t>
  </si>
  <si>
    <t>The code calculates the square root of a given number using the Newton-Raphson method with a specified precision.</t>
  </si>
  <si>
    <t>while (Math.abs(x-approx) &gt; epsilon) {</t>
  </si>
  <si>
    <t>The condition should be Math.abs(x-approx*approx) &gt; epsilon to check the difference between the square of the approximate value and the actual value.</t>
  </si>
  <si>
    <t>approx = 0.5d * (approx + x / approx);</t>
  </si>
  <si>
    <t>There might be a potential division by zero error when approx is equal to 0.</t>
  </si>
  <si>
    <t>SUBSEQUENCES.java</t>
  </si>
  <si>
    <t xml:space="preserve">Code:package java_programs;
import java.util.*;
public class SUBSEQUENCES {
    public static ArrayList&lt;ArrayList&gt; subsequences(int a, int b, int k) {
        if (k == 0) {
            return new ArrayList();
        }
        ArrayList ret = new ArrayList(50);
        for (int i=a; i&lt;b+1-k; i++) {
            ArrayList base = new ArrayList(50);
            for (ArrayList rest : subsequences(i+1, b, k-1)) {
                rest.add(0,i);
                base.add(rest);
            }
            ret.addAll(base);
        }
        return ret;
    }
}
The code is expected to function as follows:
Subsequences
Input:
a: An int
b: An int
k: A positive int
Output:
A list of all length-k ascending sequences of ints in range(a, b)
Example:
&gt;&gt;&gt; subsequences(a=1, b=5, k=3)
[[1, 2, 3], [1, 2, 4], [1, 3, 4], [2, 3, 4]]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</si>
  <si>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all length-k ascending sequences of integers in the range(a, b).",
    "Fault Localisation": [
        {
            "Buggy Code Line": 9,
            "Code": "return new ArrayList();",
            "Reason": "The code is creating a raw ArrayList without specifying the type of elements it will hold. It should be ArrayList&lt;ArrayList&gt; instead."
        },
        {
            "Buggy Code Line": 13,
            "Code": "ArrayList ret = new ArrayList(50);",
            "Reason": "The initial capacity of the ArrayList should not be specified as it is being used for a list of lists. This can potentially cause inaccuracies in the result."
        },
        {
            "Buggy Code Line": 18,
            "Code": "rest.add(0,i);",
            "Reason": "The correct insertion index should be 'k' instead of 0 here to ensure the correct order of elements in the subsequence."
        }
    ]
}
```</t>
  </si>
  <si>
    <t>The code is intended to generate all length-k ascending sequences of integers in the range(a, b).</t>
  </si>
  <si>
    <t>return new ArrayList();</t>
  </si>
  <si>
    <t>The code is creating a raw ArrayList without specifying the type of elements it will hold. It should be ArrayList&lt;ArrayList&gt; instead.</t>
  </si>
  <si>
    <t>ArrayList ret = new ArrayList(50);</t>
  </si>
  <si>
    <t>The initial capacity of the ArrayList should not be specified as it is being used for a list of lists. This can potentially cause inaccuracies in the result.</t>
  </si>
  <si>
    <t>rest.add(0,i);</t>
  </si>
  <si>
    <t>The correct insertion index should be 'k' instead of 0 here to ensure the correct order of elements in the subsequence.</t>
  </si>
  <si>
    <t>TOPOLOGICAL_ORDERING.java</t>
  </si>
  <si>
    <t xml:space="preserve">Code:package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if (orderedNodes.containsAll(nextNode.getSuccessors()) &amp;&amp; !orderedNodes.contains(nextNode)) {
                    orderedNodes.add(nextNode);
                    listSize++;
                }
            }
        }
        return orderedNodes;
    }
}
The code is expected to function as follows:
Topological Sort
Input:
nodes: A list of directed graph nodes
Precondition:
The input graph is acyclic
Output:
An OrderedSet containing the elements of nodes in an order that puts each node before all the nodes it has edges to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</si>
  <si>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"Intention": "The code is intended to perform a topological sorting of a directed acyclic graph represented by a list of nodes.",
        "Fault Localisation": [
            {
            "Buggy Code Line": 16,
            "Code": "if (orderedNodes.containsAll(nextNode.getSuccessors()) &amp;&amp; !orderedNodes.contains(nextNode)) {",
            "Reason": "The condition 'orderedNodes.containsAll(nextNode.getSuccessors())' is checking if orderedNodes contains all successors of nextNode, which may not be accurate for determining if nextNode can be added to orderedNodes. This can lead to incorrect topological ordering."
            },
            {
            "Buggy Code Line": 19,
            "Code": "listSize++;",
            "Reason": "Incrementing listSize within the loop that iterates over orderedNodes can lead to incorrect results as it might not correctly capture the actual size of the orderedNodes list."
            },
            {
            "Buggy Code Line": 5,
            "Code": "for (Node node : directedGraph) {",
            "Reason": "The loop iterates over all nodes in the directedGraph, but it should start from leaf nodes with no predecessors to ensure correct topological ordering. This can lead to incorrect results if there are multiple connected components in the graph."
            }
        ]
}</t>
  </si>
  <si>
    <t>The code is intended to perform a topological sorting of a directed acyclic graph represented by a list of nodes.</t>
  </si>
  <si>
    <t>if (orderedNodes.containsAll(nextNode.getSuccessors()) &amp;&amp; !orderedNodes.contains(nextNode)) {</t>
  </si>
  <si>
    <t>The condition 'orderedNodes.containsAll(nextNode.getSuccessors())' is checking if orderedNodes contains all successors of nextNode, which may not be accurate for determining if nextNode can be added to orderedNodes. This can lead to incorrect topological ordering.</t>
  </si>
  <si>
    <t>listSize++;</t>
  </si>
  <si>
    <t>Incrementing listSize within the loop that iterates over orderedNodes can lead to incorrect results as it might not correctly capture the actual size of the orderedNodes list.</t>
  </si>
  <si>
    <t>for (Node node : directedGraph) {</t>
  </si>
  <si>
    <t>The loop iterates over all nodes in the directedGraph, but it should start from leaf nodes with no predecessors to ensure correct topological ordering. This can lead to incorrect results if there are multiple connected components in the graph.</t>
  </si>
  <si>
    <t>TO_BASE.java</t>
  </si>
  <si>
    <t xml:space="preserve">Code:package java_programs;
import java.util.*;
public class TO_BASE {
    public static String to_base(int num, int b) {
        String result = "";
        String alphabet = "0123456789ABCDEFGHIJKLMNOPQRSTUVWXYZ";
        int i;
        while (num &gt; 0) {
            i = num % b;
            num = num / b; // floor division?
            result = result + String.valueOf(alphabet.charAt(i));
        }
        return result;
    }
}
The code is expected to function as follows:
Integer Base Conversion
base-conversion
Input:
num: A base-10 integer to convert.
b: The target base to convert it to.
Precondition:
num &gt; 0, 2 &lt;= b &lt;= 36.
Output:
A string representing the value of num in base b.
Example:
&gt;&gt;&gt; to_base(31, 16)
'1F'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</si>
  <si>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convert a base-10 integer to a specified base (2-36) and return the result as a string.",
    "Fault Localisation": [
        {
            "Buggy Code Line": 11,
            "Code": "num = num / b; // floor division?",
            "Reason": "This comment mentions 'floor division' but the code is actually performing integer division, which automatically floors the result. The comment is misleading and unnecessary."
        },
        {
            "Buggy Code Line": 14,
            "Code": "result = result + String.valueOf(alphabet.charAt(i));",
            "Reason": "When building the result string, the characters are getting concatenated in every iteration. This creates a reverse order in the final result. The characters should be prepended or the final string should be reversed to get the correct order."
        }
    ]
}
```</t>
  </si>
  <si>
    <t>The intention of the code is to convert a base-10 integer to a specified base (2-36) and return the result as a string.</t>
  </si>
  <si>
    <t>num = num / b; // floor division?</t>
  </si>
  <si>
    <t>This comment mentions 'floor division' but the code is actually performing integer division, which automatically floors the result. The comment is misleading and unnecessary.</t>
  </si>
  <si>
    <t>result = result + String.valueOf(alphabet.charAt(i));</t>
  </si>
  <si>
    <t>When building the result string, the characters are getting concatenated in every iteration. This creates a reverse order in the final result. The characters should be prepended or the final string should be reversed to get the correct order.</t>
  </si>
  <si>
    <t>WRAP.java</t>
  </si>
  <si>
    <t xml:space="preserve">Code:package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return lines;
    }
}
The code is expected to function as follows:
Wrap Text
Given a long string and a column width, break the string on spaces into a list of lines such that each line is no longer than the column width.
Input:
text: The starting text.
cols: The target column width, i.e. the maximum length of any single line after wrapping.
Precondition:
cols &gt; 0.
Output:
An ordered list of strings, each no longer than the column width, such that the concatenation of the strings returns the original text,
and such that no word in the original text is broken into two parts unless necessary.  The original amount of spaces are preserved (e.g. spaces
at the start or end of each line aren't trimmed.),Wrapping Text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</si>
  <si>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a function that wraps a long string into a list of lines based on a specified column width.",
    "Fault Localisation": [
        {
            "Buggy Code Line": 21,
            "Code": "line = text.substring(0,end);",
            "Reason": "The substring method should include the end index, but currently it excludes it. This will lead to missing characters in the wrapped lines."
        },
        {
            "Buggy Code Line": 23,
            "Code": "text = text.substring(end);",
            "Reason": "After extracting the line from the text, it should also include the character at the 'end' position to avoid losing characters. This will result in missing content in the wrapped lines."
        },
        {
            "Buggy Code Line": 15,
            "Code": "while (text.length() &gt; cols) {",
            "Reason": "The condition of the while loop should check if 'text.length()' is greater than or equal to 'cols'. Currently, if 'text.length()' is exactly equal to 'cols', it will not wrap that part of the text, which could result in a line longer than the specified column width."
        }
    ]
}
```</t>
  </si>
  <si>
    <t>The code aims to implement a function that wraps a long string into a list of lines based on a specified column width.</t>
  </si>
  <si>
    <t>line = text.substring(0,end);</t>
  </si>
  <si>
    <t>The substring method should include the end index, but currently it excludes it. This will lead to missing characters in the wrapped lines.</t>
  </si>
  <si>
    <t>text = text.substring(end);</t>
  </si>
  <si>
    <t>After extracting the line from the text, it should also include the character at the 'end' position to avoid losing characters. This will result in missing content in the wrapped lines.</t>
  </si>
  <si>
    <t>while (text.length() &gt; cols) {</t>
  </si>
  <si>
    <t>The condition of the while loop should check if 'text.length()' is greater than or equal to 'cols'. Currently, if 'text.length()' is exactly equal to 'cols', it will not wrap that part of the text, which could result in a line longer than the specified column width.</t>
  </si>
  <si>
    <t>Expected Line with Bug</t>
  </si>
  <si>
    <t>Check 1</t>
  </si>
  <si>
    <t>Check 2</t>
  </si>
  <si>
    <t>Check 3</t>
  </si>
  <si>
    <t>T1</t>
  </si>
  <si>
    <t>T2</t>
  </si>
  <si>
    <t>T3</t>
  </si>
  <si>
    <t>while (true) {</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</si>
  <si>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</si>
  <si>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</si>
  <si>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while (lo &lt;= hi) {</t>
  </si>
  <si>
    <t>return binsearch(arr, x, mid, end);</t>
  </si>
  <si>
    <t>Two errors: 
result.add(flatten(x)); and
return flatten(arr);</t>
  </si>
  <si>
    <t>return gcd(a % b, b);</t>
  </si>
  <si>
    <t>for (Integer x : arr) {</t>
  </si>
  <si>
    <t>else if (weight &lt; j) {</t>
  </si>
  <si>
    <t>if (dp.containsKey(i-1)) {</t>
  </si>
  <si>
    <t>return 1 + levenshtein(source.substring(1), target.substring(1));</t>
  </si>
  <si>
    <t>longest = length + 1;</t>
  </si>
  <si>
    <t>max_ending_here = max_ending_here + x;</t>
  </si>
  <si>
    <t>if (arr.size() == 0) {</t>
  </si>
  <si>
    <t>groupByNode = update(groupByNode, node, vertex_u);</t>
  </si>
  <si>
    <t>otherwise.addAll(Collections.nCopies(digit_list.length, 0));</t>
  </si>
  <si>
    <t>if (perm.get(j) &lt; perm.get(i)) {</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</si>
  <si>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</si>
  <si>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</si>
  <si>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</si>
  <si>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</si>
  <si>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</si>
  <si>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</si>
  <si>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</si>
  <si>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</si>
  <si>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</si>
  <si>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while (Math.abs(x-approx) &gt; epsilon)</t>
  </si>
  <si>
    <t xml:space="preserve">if (k == 0) {
            return new ArrayList();
        }
</t>
  </si>
  <si>
    <t>if (orderedNodes.containsAll(nextNode.getSuccessors()) &amp;&amp; !orderedNodes.contains(nextNode))</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</si>
  <si>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</si>
  <si>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</si>
  <si>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return binsearch(arr, x, 0, arr.length);</t>
  </si>
  <si>
    <t>The end parameter provided in the initial call to binsearch is set to arr.length, which is one index beyond the valid range of indices in the array. It should be arr.length - 1 to correctly specify the end index.</t>
  </si>
  <si>
    <t>return binsearch(arr, x, start, mid);</t>
  </si>
  <si>
    <t>When recursively calling binsearch to search the left half of the array, the end parameter should be mid-1 instead of mid. The current implementation does not exclude the mid index from the search range, which can cause incorrect results.</t>
  </si>
  <si>
    <t>When recursively calling binsearch to search the right half of the array, the start parameter should be mid+1 instead of mid. The current implementation does not exclude the mid index from the search range, which can cause incorrect results.</t>
  </si>
  <si>
    <t>The code should return the GCD of 'b' and 'a % b' instead of 'a % b' and 'b'. This could lead to incorrect results.</t>
  </si>
  <si>
    <t>max_so_far = Math.max(max_so_far, max_ending_here);</t>
  </si>
  <si>
    <t>The line compares the current maximum sum ending at the current index with the overall maximum sum, but it does not handle negative values correctly. If the array contains only negative values, this line will not return the correct maximum subarray sum.</t>
  </si>
  <si>
    <t>This line updates the current sum of the subarray ending at the current index, but it does not reset the sum to 0 if it becomes negative. This could lead to incorrect results when dealing with arrays containing negative values</t>
  </si>
  <si>
    <t>Similar to line 8, this line also does not handle negative values correctly. If the current sum of the subarray is negative, it might wrongly update the overall maximum sum.</t>
  </si>
  <si>
    <t>Mean</t>
  </si>
  <si>
    <t>Median</t>
  </si>
  <si>
    <t>Total</t>
  </si>
  <si>
    <t>Note:
The WeightedEdge.java and Node.java files were removed due to these files not forming part of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</si>
</sst>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92D050"/>
        <bgColor indexed="64"/>
      </patternFill>
    </fill>
    <fill>
      <patternFill patternType="solid">
        <fgColor rgb="FFFFFFCC"/>
        <bgColor indexed="64"/>
      </patternFill>
    </fill>
    <fill>
      <patternFill patternType="solid">
        <fgColor theme="5" tint="0.79998168889431442"/>
        <bgColor indexed="64"/>
      </patternFill>
    </fill>
    <fill>
      <patternFill patternType="solid">
        <fgColor rgb="FFFF33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xf numFmtId="0" fontId="0" fillId="37"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B839-35CE-49D3-8C15-4E8E2B6B73D5}">
  <dimension ref="A1:W47"/>
  <sheetViews>
    <sheetView tabSelected="1" topLeftCell="A41" workbookViewId="0">
      <selection activeCell="G47" sqref="G47"/>
    </sheetView>
  </sheetViews>
  <sheetFormatPr defaultRowHeight="14.4" x14ac:dyDescent="0.3"/>
  <cols>
    <col min="1" max="1" width="13.88671875" style="1" customWidth="1"/>
    <col min="2" max="2" width="21.6640625" style="1" customWidth="1"/>
    <col min="3" max="3" width="26.21875" style="1" customWidth="1"/>
    <col min="4" max="4" width="17.33203125" style="1" customWidth="1"/>
    <col min="5" max="5" width="22.6640625" style="1" customWidth="1"/>
    <col min="6" max="6" width="21.21875" style="1" customWidth="1"/>
    <col min="7" max="7" width="18.6640625" style="1" customWidth="1"/>
    <col min="8" max="8" width="21.21875" style="1" customWidth="1"/>
    <col min="9" max="9" width="25.109375" style="1" customWidth="1"/>
    <col min="10" max="10" width="14.44140625" style="1" customWidth="1"/>
    <col min="11" max="11" width="18.109375" style="1" customWidth="1"/>
    <col min="12" max="12" width="15.44140625" style="1" customWidth="1"/>
    <col min="13" max="13" width="15.6640625" style="1" customWidth="1"/>
    <col min="14" max="14" width="27.88671875" style="1" customWidth="1"/>
    <col min="15" max="15" width="23.77734375" style="1" customWidth="1"/>
    <col min="16" max="16" width="20.5546875" customWidth="1"/>
  </cols>
  <sheetData>
    <row r="1" spans="1:23"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376</v>
      </c>
      <c r="Q1" s="1" t="s">
        <v>377</v>
      </c>
      <c r="R1" s="1" t="s">
        <v>378</v>
      </c>
      <c r="S1" s="1" t="s">
        <v>379</v>
      </c>
      <c r="T1" s="1"/>
      <c r="U1" s="1" t="s">
        <v>380</v>
      </c>
      <c r="V1" s="1" t="s">
        <v>381</v>
      </c>
      <c r="W1" s="1" t="s">
        <v>382</v>
      </c>
    </row>
    <row r="2" spans="1:23" ht="409.6" x14ac:dyDescent="0.3">
      <c r="A2" s="1" t="s">
        <v>15</v>
      </c>
      <c r="B2" s="1" t="s">
        <v>16</v>
      </c>
      <c r="C2" s="1" t="s">
        <v>17</v>
      </c>
      <c r="D2" s="1">
        <v>254</v>
      </c>
      <c r="E2" s="1">
        <v>203</v>
      </c>
      <c r="F2" s="1" t="s">
        <v>18</v>
      </c>
      <c r="G2" s="1">
        <v>6</v>
      </c>
      <c r="H2" s="1" t="s">
        <v>19</v>
      </c>
      <c r="I2" s="1" t="s">
        <v>20</v>
      </c>
      <c r="J2" s="1">
        <v>7</v>
      </c>
      <c r="K2" s="1" t="s">
        <v>21</v>
      </c>
      <c r="L2" s="1" t="s">
        <v>22</v>
      </c>
      <c r="P2" s="1" t="s">
        <v>19</v>
      </c>
      <c r="Q2" s="1" t="b">
        <f>IF(H2=P2,TRUE,FALSE)</f>
        <v>1</v>
      </c>
      <c r="R2" s="1" t="b">
        <f>IF(K2=P2,TRUE,FALSE)</f>
        <v>0</v>
      </c>
      <c r="S2" s="1" t="b">
        <f>IF(N2=P2,TRUE,FALSE)</f>
        <v>0</v>
      </c>
      <c r="T2" s="1"/>
      <c r="U2" s="1" t="b">
        <f>Q2</f>
        <v>1</v>
      </c>
      <c r="V2" s="1" t="b">
        <f>IF(U2=TRUE,TRUE,IF(R2=TRUE,TRUE,FALSE))</f>
        <v>1</v>
      </c>
      <c r="W2" s="1" t="b">
        <f>IF(U2=TRUE,TRUE,IF(V2=TRUE,TRUE,IF(S2=TRUE,TRUE,FALSE)))</f>
        <v>1</v>
      </c>
    </row>
    <row r="3" spans="1:23" ht="409.6" x14ac:dyDescent="0.3">
      <c r="A3" s="1" t="s">
        <v>23</v>
      </c>
      <c r="B3" s="1" t="s">
        <v>24</v>
      </c>
      <c r="C3" s="1" t="s">
        <v>25</v>
      </c>
      <c r="D3" s="1">
        <v>339</v>
      </c>
      <c r="E3" s="1">
        <v>266</v>
      </c>
      <c r="F3" s="1" t="s">
        <v>26</v>
      </c>
      <c r="G3" s="1">
        <v>22</v>
      </c>
      <c r="H3" s="1" t="s">
        <v>27</v>
      </c>
      <c r="I3" s="1" t="s">
        <v>28</v>
      </c>
      <c r="J3" s="1">
        <v>19</v>
      </c>
      <c r="K3" s="1" t="s">
        <v>29</v>
      </c>
      <c r="L3" s="1" t="s">
        <v>30</v>
      </c>
      <c r="M3" s="1">
        <v>15</v>
      </c>
      <c r="N3" s="1" t="s">
        <v>31</v>
      </c>
      <c r="O3" s="1" t="s">
        <v>32</v>
      </c>
      <c r="P3" s="1" t="s">
        <v>383</v>
      </c>
      <c r="Q3" s="1" t="b">
        <f t="shared" ref="Q3:Q41" si="0">IF(H3=P3,TRUE,FALSE)</f>
        <v>0</v>
      </c>
      <c r="R3" s="1" t="b">
        <f t="shared" ref="R3:R41" si="1">IF(K3=P3,TRUE,FALSE)</f>
        <v>0</v>
      </c>
      <c r="S3" s="1" t="b">
        <f t="shared" ref="S3:S41" si="2">IF(N3=P3,TRUE,FALSE)</f>
        <v>0</v>
      </c>
      <c r="T3" s="1"/>
      <c r="U3" s="1" t="b">
        <f t="shared" ref="U3:U41" si="3">Q3</f>
        <v>0</v>
      </c>
      <c r="V3" s="1" t="b">
        <f t="shared" ref="V3:V41" si="4">IF(U3=TRUE,TRUE,IF(R3=TRUE,TRUE,FALSE))</f>
        <v>0</v>
      </c>
      <c r="W3" s="1" t="b">
        <f t="shared" ref="W3:W41" si="5">IF(U3=TRUE,TRUE,IF(V3=TRUE,TRUE,IF(S3=TRUE,TRUE,FALSE)))</f>
        <v>0</v>
      </c>
    </row>
    <row r="4" spans="1:23" ht="409.6" x14ac:dyDescent="0.3">
      <c r="A4" s="1" t="s">
        <v>33</v>
      </c>
      <c r="B4" s="1" t="s">
        <v>34</v>
      </c>
      <c r="C4" s="1" t="s">
        <v>35</v>
      </c>
      <c r="D4" s="1">
        <v>341</v>
      </c>
      <c r="E4" s="1">
        <v>273</v>
      </c>
      <c r="F4" s="1" t="s">
        <v>36</v>
      </c>
      <c r="G4" s="1">
        <v>12</v>
      </c>
      <c r="H4" s="2" t="s">
        <v>37</v>
      </c>
      <c r="I4" s="1" t="s">
        <v>38</v>
      </c>
      <c r="J4" s="1">
        <v>14</v>
      </c>
      <c r="K4" s="1" t="s">
        <v>39</v>
      </c>
      <c r="L4" s="1" t="s">
        <v>40</v>
      </c>
      <c r="M4" s="1">
        <v>8</v>
      </c>
      <c r="N4" s="1" t="s">
        <v>41</v>
      </c>
      <c r="O4" s="1" t="s">
        <v>42</v>
      </c>
      <c r="P4" s="7" t="s">
        <v>384</v>
      </c>
      <c r="Q4" s="3" t="b">
        <f>TRUE</f>
        <v>1</v>
      </c>
      <c r="R4" s="1" t="b">
        <f t="shared" si="1"/>
        <v>0</v>
      </c>
      <c r="S4" s="7" t="b">
        <f>FALSE</f>
        <v>0</v>
      </c>
      <c r="T4" s="1"/>
      <c r="U4" s="1" t="b">
        <f t="shared" si="3"/>
        <v>1</v>
      </c>
      <c r="V4" s="1" t="b">
        <f t="shared" si="4"/>
        <v>1</v>
      </c>
      <c r="W4" s="1" t="b">
        <f t="shared" si="5"/>
        <v>1</v>
      </c>
    </row>
    <row r="5" spans="1:23" ht="409.6" x14ac:dyDescent="0.3">
      <c r="A5" s="1" t="s">
        <v>43</v>
      </c>
      <c r="B5" s="1" t="s">
        <v>44</v>
      </c>
      <c r="C5" s="1" t="s">
        <v>45</v>
      </c>
      <c r="D5" s="1">
        <v>319</v>
      </c>
      <c r="E5" s="1">
        <v>280</v>
      </c>
      <c r="F5" s="1" t="s">
        <v>46</v>
      </c>
      <c r="G5" s="1">
        <v>19</v>
      </c>
      <c r="H5" s="1" t="s">
        <v>47</v>
      </c>
      <c r="I5" s="1" t="s">
        <v>48</v>
      </c>
      <c r="J5" s="1">
        <v>9</v>
      </c>
      <c r="K5" s="1" t="s">
        <v>49</v>
      </c>
      <c r="L5" s="1" t="s">
        <v>50</v>
      </c>
      <c r="M5" s="1">
        <v>14</v>
      </c>
      <c r="N5" s="1" t="s">
        <v>51</v>
      </c>
      <c r="O5" s="1" t="s">
        <v>52</v>
      </c>
      <c r="P5" s="4" t="s">
        <v>385</v>
      </c>
      <c r="Q5" s="7" t="b">
        <f>FALSE</f>
        <v>0</v>
      </c>
      <c r="R5" s="1" t="b">
        <f t="shared" si="1"/>
        <v>0</v>
      </c>
      <c r="S5" s="1" t="b">
        <f t="shared" si="2"/>
        <v>0</v>
      </c>
      <c r="T5" s="1"/>
      <c r="U5" s="1" t="b">
        <f t="shared" si="3"/>
        <v>0</v>
      </c>
      <c r="V5" s="1" t="b">
        <f t="shared" si="4"/>
        <v>0</v>
      </c>
      <c r="W5" s="1" t="b">
        <f t="shared" si="5"/>
        <v>0</v>
      </c>
    </row>
    <row r="6" spans="1:23" ht="409.6" x14ac:dyDescent="0.3">
      <c r="A6" s="1" t="s">
        <v>53</v>
      </c>
      <c r="B6" s="1" t="s">
        <v>54</v>
      </c>
      <c r="C6" s="1" t="s">
        <v>55</v>
      </c>
      <c r="D6" s="1">
        <v>288</v>
      </c>
      <c r="E6" s="1">
        <v>205</v>
      </c>
      <c r="F6" s="1" t="s">
        <v>56</v>
      </c>
      <c r="G6" s="1">
        <v>9</v>
      </c>
      <c r="H6" s="1" t="s">
        <v>57</v>
      </c>
      <c r="I6" s="1" t="s">
        <v>58</v>
      </c>
      <c r="J6" s="1">
        <v>13</v>
      </c>
      <c r="K6" s="1" t="s">
        <v>59</v>
      </c>
      <c r="L6" s="1" t="s">
        <v>60</v>
      </c>
      <c r="M6" s="1">
        <v>16</v>
      </c>
      <c r="N6" s="1" t="s">
        <v>61</v>
      </c>
      <c r="O6" s="1" t="s">
        <v>62</v>
      </c>
      <c r="P6" s="1" t="s">
        <v>57</v>
      </c>
      <c r="Q6" s="1" t="b">
        <f t="shared" si="0"/>
        <v>1</v>
      </c>
      <c r="R6" s="1" t="b">
        <f t="shared" si="1"/>
        <v>0</v>
      </c>
      <c r="S6" s="1" t="b">
        <f t="shared" si="2"/>
        <v>0</v>
      </c>
      <c r="T6" s="1"/>
      <c r="U6" s="1" t="b">
        <f t="shared" si="3"/>
        <v>1</v>
      </c>
      <c r="V6" s="1" t="b">
        <f t="shared" si="4"/>
        <v>1</v>
      </c>
      <c r="W6" s="1" t="b">
        <f t="shared" si="5"/>
        <v>1</v>
      </c>
    </row>
    <row r="7" spans="1:23" ht="409.6" x14ac:dyDescent="0.3">
      <c r="A7" s="1" t="s">
        <v>63</v>
      </c>
      <c r="B7" s="1" t="s">
        <v>64</v>
      </c>
      <c r="C7" s="1" t="s">
        <v>65</v>
      </c>
      <c r="D7" s="1">
        <v>372</v>
      </c>
      <c r="E7" s="1">
        <v>216</v>
      </c>
      <c r="F7" s="1" t="s">
        <v>66</v>
      </c>
      <c r="G7" s="1">
        <v>6</v>
      </c>
      <c r="H7" s="1" t="s">
        <v>67</v>
      </c>
      <c r="I7" s="1" t="s">
        <v>68</v>
      </c>
      <c r="J7" s="1">
        <v>12</v>
      </c>
      <c r="K7" s="1" t="s">
        <v>69</v>
      </c>
      <c r="L7" s="1" t="s">
        <v>70</v>
      </c>
      <c r="M7" s="1">
        <v>20</v>
      </c>
      <c r="N7" s="1" t="s">
        <v>71</v>
      </c>
      <c r="O7" s="1" t="s">
        <v>72</v>
      </c>
      <c r="P7" s="1" t="s">
        <v>386</v>
      </c>
      <c r="Q7" s="1" t="b">
        <f t="shared" si="0"/>
        <v>0</v>
      </c>
      <c r="R7" s="1" t="b">
        <f t="shared" si="1"/>
        <v>0</v>
      </c>
      <c r="S7" s="1" t="b">
        <f t="shared" si="2"/>
        <v>0</v>
      </c>
      <c r="T7" s="1"/>
      <c r="U7" s="1" t="b">
        <f t="shared" si="3"/>
        <v>0</v>
      </c>
      <c r="V7" s="1" t="b">
        <f t="shared" si="4"/>
        <v>0</v>
      </c>
      <c r="W7" s="1" t="b">
        <f t="shared" si="5"/>
        <v>0</v>
      </c>
    </row>
    <row r="8" spans="1:23" ht="409.6" x14ac:dyDescent="0.3">
      <c r="A8" s="1" t="s">
        <v>73</v>
      </c>
      <c r="B8" s="1" t="s">
        <v>74</v>
      </c>
      <c r="C8" s="1" t="s">
        <v>75</v>
      </c>
      <c r="D8" s="1">
        <v>376</v>
      </c>
      <c r="E8" s="1">
        <v>291</v>
      </c>
      <c r="F8" s="1" t="s">
        <v>76</v>
      </c>
      <c r="G8" s="1">
        <v>16</v>
      </c>
      <c r="H8" s="1" t="s">
        <v>414</v>
      </c>
      <c r="I8" s="1" t="s">
        <v>415</v>
      </c>
      <c r="J8" s="1">
        <v>8</v>
      </c>
      <c r="K8" s="1" t="s">
        <v>416</v>
      </c>
      <c r="L8" s="1" t="s">
        <v>417</v>
      </c>
      <c r="M8" s="1">
        <v>10</v>
      </c>
      <c r="N8" s="1" t="s">
        <v>387</v>
      </c>
      <c r="O8" s="1" t="s">
        <v>418</v>
      </c>
      <c r="P8" s="1" t="s">
        <v>387</v>
      </c>
      <c r="Q8" s="1" t="b">
        <f t="shared" si="0"/>
        <v>0</v>
      </c>
      <c r="R8" s="1" t="b">
        <f t="shared" si="1"/>
        <v>0</v>
      </c>
      <c r="S8" s="1" t="b">
        <f t="shared" si="2"/>
        <v>1</v>
      </c>
      <c r="T8" s="1"/>
      <c r="U8" s="1" t="b">
        <f t="shared" si="3"/>
        <v>0</v>
      </c>
      <c r="V8" s="1" t="b">
        <f t="shared" si="4"/>
        <v>0</v>
      </c>
      <c r="W8" s="1" t="b">
        <f t="shared" si="5"/>
        <v>1</v>
      </c>
    </row>
    <row r="9" spans="1:23" ht="409.6" x14ac:dyDescent="0.3">
      <c r="A9" s="1" t="s">
        <v>77</v>
      </c>
      <c r="B9" s="1" t="s">
        <v>78</v>
      </c>
      <c r="C9" s="1" t="s">
        <v>79</v>
      </c>
      <c r="D9" s="1">
        <v>337</v>
      </c>
      <c r="E9" s="1">
        <v>206</v>
      </c>
      <c r="F9" s="1" t="s">
        <v>80</v>
      </c>
      <c r="G9" s="1">
        <v>15</v>
      </c>
      <c r="H9" s="2" t="s">
        <v>81</v>
      </c>
      <c r="I9" s="1" t="s">
        <v>82</v>
      </c>
      <c r="J9" s="1">
        <v>7</v>
      </c>
      <c r="K9" s="1" t="s">
        <v>83</v>
      </c>
      <c r="L9" s="1" t="s">
        <v>84</v>
      </c>
      <c r="M9" s="1">
        <v>11</v>
      </c>
      <c r="N9" s="2" t="s">
        <v>85</v>
      </c>
      <c r="O9" s="1" t="s">
        <v>86</v>
      </c>
      <c r="P9" s="5" t="s">
        <v>388</v>
      </c>
      <c r="Q9" s="3" t="b">
        <v>1</v>
      </c>
      <c r="R9" s="7" t="b">
        <f>FALSE</f>
        <v>0</v>
      </c>
      <c r="S9" s="3" t="b">
        <f>TRUE</f>
        <v>1</v>
      </c>
      <c r="T9" s="1"/>
      <c r="U9" s="1" t="b">
        <f t="shared" si="3"/>
        <v>1</v>
      </c>
      <c r="V9" s="1" t="b">
        <f t="shared" si="4"/>
        <v>1</v>
      </c>
      <c r="W9" s="1" t="b">
        <f t="shared" si="5"/>
        <v>1</v>
      </c>
    </row>
    <row r="10" spans="1:23" ht="409.6" x14ac:dyDescent="0.3">
      <c r="A10" s="1" t="s">
        <v>87</v>
      </c>
      <c r="B10" s="1" t="s">
        <v>88</v>
      </c>
      <c r="C10" s="1" t="s">
        <v>89</v>
      </c>
      <c r="D10" s="1">
        <v>265</v>
      </c>
      <c r="E10" s="1">
        <v>108</v>
      </c>
      <c r="F10" s="1" t="s">
        <v>90</v>
      </c>
      <c r="G10" s="1">
        <v>7</v>
      </c>
      <c r="H10" s="1" t="s">
        <v>389</v>
      </c>
      <c r="I10" s="1" t="s">
        <v>419</v>
      </c>
      <c r="P10" s="1" t="s">
        <v>389</v>
      </c>
      <c r="Q10" s="1" t="b">
        <f t="shared" si="0"/>
        <v>1</v>
      </c>
      <c r="R10" s="1" t="b">
        <f t="shared" si="1"/>
        <v>0</v>
      </c>
      <c r="S10" s="1" t="b">
        <f t="shared" si="2"/>
        <v>0</v>
      </c>
      <c r="T10" s="1"/>
      <c r="U10" s="1" t="b">
        <f t="shared" si="3"/>
        <v>1</v>
      </c>
      <c r="V10" s="1" t="b">
        <f t="shared" si="4"/>
        <v>1</v>
      </c>
      <c r="W10" s="1" t="b">
        <f t="shared" si="5"/>
        <v>1</v>
      </c>
    </row>
    <row r="11" spans="1:23" ht="409.6" x14ac:dyDescent="0.3">
      <c r="A11" s="1" t="s">
        <v>91</v>
      </c>
      <c r="B11" s="1" t="s">
        <v>92</v>
      </c>
      <c r="C11" s="1" t="s">
        <v>93</v>
      </c>
      <c r="D11" s="1">
        <v>357</v>
      </c>
      <c r="E11" s="1">
        <v>162</v>
      </c>
      <c r="F11" s="1" t="s">
        <v>94</v>
      </c>
      <c r="G11" s="1">
        <v>10</v>
      </c>
      <c r="H11" s="1" t="s">
        <v>95</v>
      </c>
      <c r="I11" s="1" t="s">
        <v>96</v>
      </c>
      <c r="J11" s="1">
        <v>13</v>
      </c>
      <c r="K11" s="1" t="s">
        <v>97</v>
      </c>
      <c r="L11" s="1" t="s">
        <v>98</v>
      </c>
      <c r="P11" s="1" t="s">
        <v>97</v>
      </c>
      <c r="Q11" s="1" t="b">
        <f t="shared" si="0"/>
        <v>0</v>
      </c>
      <c r="R11" s="1" t="b">
        <f t="shared" si="1"/>
        <v>1</v>
      </c>
      <c r="S11" s="1" t="b">
        <f t="shared" si="2"/>
        <v>0</v>
      </c>
      <c r="T11" s="1"/>
      <c r="U11" s="1" t="b">
        <f t="shared" si="3"/>
        <v>0</v>
      </c>
      <c r="V11" s="1" t="b">
        <f t="shared" si="4"/>
        <v>1</v>
      </c>
      <c r="W11" s="1" t="b">
        <f t="shared" si="5"/>
        <v>1</v>
      </c>
    </row>
    <row r="12" spans="1:23" ht="409.6" x14ac:dyDescent="0.3">
      <c r="A12" s="1" t="s">
        <v>99</v>
      </c>
      <c r="B12" s="1" t="s">
        <v>100</v>
      </c>
      <c r="C12" s="1" t="s">
        <v>101</v>
      </c>
      <c r="D12" s="1">
        <v>657</v>
      </c>
      <c r="E12" s="1">
        <v>271</v>
      </c>
      <c r="F12" s="1" t="s">
        <v>102</v>
      </c>
      <c r="G12" s="1">
        <v>10</v>
      </c>
      <c r="H12" s="1" t="s">
        <v>103</v>
      </c>
      <c r="I12" s="1" t="s">
        <v>104</v>
      </c>
      <c r="J12" s="1">
        <v>35</v>
      </c>
      <c r="K12" s="1" t="s">
        <v>105</v>
      </c>
      <c r="L12" s="1" t="s">
        <v>106</v>
      </c>
      <c r="M12" s="1">
        <v>27</v>
      </c>
      <c r="N12" s="1" t="s">
        <v>107</v>
      </c>
      <c r="O12" s="1" t="s">
        <v>108</v>
      </c>
      <c r="P12" s="1" t="s">
        <v>105</v>
      </c>
      <c r="Q12" s="1" t="b">
        <f t="shared" si="0"/>
        <v>0</v>
      </c>
      <c r="R12" s="1" t="b">
        <f t="shared" si="1"/>
        <v>1</v>
      </c>
      <c r="S12" s="1" t="b">
        <f t="shared" si="2"/>
        <v>0</v>
      </c>
      <c r="T12" s="1"/>
      <c r="U12" s="1" t="b">
        <f t="shared" si="3"/>
        <v>0</v>
      </c>
      <c r="V12" s="1" t="b">
        <f t="shared" si="4"/>
        <v>1</v>
      </c>
      <c r="W12" s="1" t="b">
        <f t="shared" si="5"/>
        <v>1</v>
      </c>
    </row>
    <row r="13" spans="1:23" ht="409.6" x14ac:dyDescent="0.3">
      <c r="A13" s="1" t="s">
        <v>109</v>
      </c>
      <c r="B13" s="1" t="s">
        <v>110</v>
      </c>
      <c r="C13" s="1" t="s">
        <v>111</v>
      </c>
      <c r="D13" s="1">
        <v>323</v>
      </c>
      <c r="E13" s="1">
        <v>194</v>
      </c>
      <c r="F13" s="1" t="s">
        <v>112</v>
      </c>
      <c r="G13" s="1">
        <v>10</v>
      </c>
      <c r="H13" s="1" t="s">
        <v>113</v>
      </c>
      <c r="I13" s="1" t="s">
        <v>114</v>
      </c>
      <c r="J13" s="1">
        <v>11</v>
      </c>
      <c r="K13" s="1" t="s">
        <v>115</v>
      </c>
      <c r="L13" s="1" t="s">
        <v>116</v>
      </c>
      <c r="P13" s="1" t="s">
        <v>115</v>
      </c>
      <c r="Q13" s="1" t="b">
        <f t="shared" si="0"/>
        <v>0</v>
      </c>
      <c r="R13" s="1" t="b">
        <f t="shared" si="1"/>
        <v>1</v>
      </c>
      <c r="S13" s="1" t="b">
        <f t="shared" si="2"/>
        <v>0</v>
      </c>
      <c r="T13" s="1"/>
      <c r="U13" s="1" t="b">
        <f t="shared" si="3"/>
        <v>0</v>
      </c>
      <c r="V13" s="1" t="b">
        <f t="shared" si="4"/>
        <v>1</v>
      </c>
      <c r="W13" s="1" t="b">
        <f t="shared" si="5"/>
        <v>1</v>
      </c>
    </row>
    <row r="14" spans="1:23" ht="409.6" x14ac:dyDescent="0.3">
      <c r="A14" s="1" t="s">
        <v>117</v>
      </c>
      <c r="B14" s="1" t="s">
        <v>118</v>
      </c>
      <c r="C14" s="1" t="s">
        <v>119</v>
      </c>
      <c r="D14" s="1">
        <v>498</v>
      </c>
      <c r="E14" s="1">
        <v>189</v>
      </c>
      <c r="F14" s="1" t="s">
        <v>120</v>
      </c>
      <c r="G14" s="1">
        <v>11</v>
      </c>
      <c r="H14" s="1" t="s">
        <v>121</v>
      </c>
      <c r="I14" s="1" t="s">
        <v>122</v>
      </c>
      <c r="J14" s="1">
        <v>12</v>
      </c>
      <c r="K14" s="1" t="s">
        <v>123</v>
      </c>
      <c r="L14" s="1" t="s">
        <v>124</v>
      </c>
      <c r="M14" s="1">
        <v>17</v>
      </c>
      <c r="N14" s="1" t="s">
        <v>125</v>
      </c>
      <c r="O14" s="1" t="s">
        <v>126</v>
      </c>
      <c r="P14" s="1" t="s">
        <v>390</v>
      </c>
      <c r="Q14" s="1" t="b">
        <f t="shared" si="0"/>
        <v>0</v>
      </c>
      <c r="R14" s="1" t="b">
        <f t="shared" si="1"/>
        <v>0</v>
      </c>
      <c r="S14" s="1" t="b">
        <f t="shared" si="2"/>
        <v>0</v>
      </c>
      <c r="T14" s="1"/>
      <c r="U14" s="1" t="b">
        <f t="shared" si="3"/>
        <v>0</v>
      </c>
      <c r="V14" s="1" t="b">
        <f t="shared" si="4"/>
        <v>0</v>
      </c>
      <c r="W14" s="1" t="b">
        <f t="shared" si="5"/>
        <v>0</v>
      </c>
    </row>
    <row r="15" spans="1:23" ht="409.6" x14ac:dyDescent="0.3">
      <c r="A15" s="1" t="s">
        <v>127</v>
      </c>
      <c r="B15" s="1" t="s">
        <v>128</v>
      </c>
      <c r="C15" s="1" t="s">
        <v>129</v>
      </c>
      <c r="D15" s="1">
        <v>553</v>
      </c>
      <c r="E15" s="1">
        <v>230</v>
      </c>
      <c r="F15" s="1" t="s">
        <v>130</v>
      </c>
      <c r="G15" s="1">
        <v>18</v>
      </c>
      <c r="H15" s="1" t="s">
        <v>131</v>
      </c>
      <c r="I15" s="1" t="s">
        <v>132</v>
      </c>
      <c r="J15" s="1">
        <v>21</v>
      </c>
      <c r="K15" s="1" t="s">
        <v>133</v>
      </c>
      <c r="L15" s="1" t="s">
        <v>134</v>
      </c>
      <c r="P15" s="1" t="s">
        <v>391</v>
      </c>
      <c r="Q15" s="1" t="b">
        <f t="shared" si="0"/>
        <v>0</v>
      </c>
      <c r="R15" s="1" t="b">
        <f t="shared" si="1"/>
        <v>0</v>
      </c>
      <c r="S15" s="1" t="b">
        <f t="shared" si="2"/>
        <v>0</v>
      </c>
      <c r="T15" s="1"/>
      <c r="U15" s="1" t="b">
        <f t="shared" si="3"/>
        <v>0</v>
      </c>
      <c r="V15" s="1" t="b">
        <f t="shared" si="4"/>
        <v>0</v>
      </c>
      <c r="W15" s="1" t="b">
        <f t="shared" si="5"/>
        <v>0</v>
      </c>
    </row>
    <row r="16" spans="1:23" ht="409.6" x14ac:dyDescent="0.3">
      <c r="A16" s="1" t="s">
        <v>135</v>
      </c>
      <c r="B16" s="1" t="s">
        <v>136</v>
      </c>
      <c r="C16" s="1" t="s">
        <v>137</v>
      </c>
      <c r="D16" s="1">
        <v>379</v>
      </c>
      <c r="E16" s="1">
        <v>234</v>
      </c>
      <c r="F16" s="1" t="s">
        <v>138</v>
      </c>
      <c r="G16" s="1">
        <v>11</v>
      </c>
      <c r="H16" s="1" t="s">
        <v>139</v>
      </c>
      <c r="I16" s="1" t="s">
        <v>140</v>
      </c>
      <c r="J16" s="1">
        <v>12</v>
      </c>
      <c r="K16" s="1" t="s">
        <v>141</v>
      </c>
      <c r="L16" s="1" t="s">
        <v>142</v>
      </c>
      <c r="M16" s="1">
        <v>22</v>
      </c>
      <c r="N16" s="1" t="s">
        <v>143</v>
      </c>
      <c r="O16" s="1" t="s">
        <v>144</v>
      </c>
      <c r="P16" s="1" t="s">
        <v>143</v>
      </c>
      <c r="Q16" s="1" t="b">
        <f t="shared" si="0"/>
        <v>0</v>
      </c>
      <c r="R16" s="1" t="b">
        <f t="shared" si="1"/>
        <v>0</v>
      </c>
      <c r="S16" s="1" t="b">
        <f t="shared" si="2"/>
        <v>1</v>
      </c>
      <c r="T16" s="1"/>
      <c r="U16" s="1" t="b">
        <f t="shared" si="3"/>
        <v>0</v>
      </c>
      <c r="V16" s="1" t="b">
        <f t="shared" si="4"/>
        <v>0</v>
      </c>
      <c r="W16" s="1" t="b">
        <f t="shared" si="5"/>
        <v>1</v>
      </c>
    </row>
    <row r="17" spans="1:23" ht="409.6" x14ac:dyDescent="0.3">
      <c r="A17" s="1" t="s">
        <v>145</v>
      </c>
      <c r="B17" s="1" t="s">
        <v>146</v>
      </c>
      <c r="C17" s="1" t="s">
        <v>147</v>
      </c>
      <c r="D17" s="1">
        <v>564</v>
      </c>
      <c r="E17" s="1">
        <v>231</v>
      </c>
      <c r="F17" s="1" t="s">
        <v>148</v>
      </c>
      <c r="G17" s="1">
        <v>18</v>
      </c>
      <c r="H17" s="1" t="s">
        <v>149</v>
      </c>
      <c r="I17" s="1" t="s">
        <v>150</v>
      </c>
      <c r="J17" s="1">
        <v>22</v>
      </c>
      <c r="K17" s="1" t="s">
        <v>151</v>
      </c>
      <c r="L17" s="1" t="s">
        <v>152</v>
      </c>
      <c r="M17" s="1">
        <v>30</v>
      </c>
      <c r="N17" s="1" t="s">
        <v>153</v>
      </c>
      <c r="O17" s="1" t="s">
        <v>154</v>
      </c>
      <c r="P17" s="1" t="s">
        <v>392</v>
      </c>
      <c r="Q17" s="1" t="b">
        <f t="shared" si="0"/>
        <v>0</v>
      </c>
      <c r="R17" s="1" t="b">
        <f t="shared" si="1"/>
        <v>0</v>
      </c>
      <c r="S17" s="1" t="b">
        <f t="shared" si="2"/>
        <v>0</v>
      </c>
      <c r="T17" s="1"/>
      <c r="U17" s="1" t="b">
        <f t="shared" si="3"/>
        <v>0</v>
      </c>
      <c r="V17" s="1" t="b">
        <f t="shared" si="4"/>
        <v>0</v>
      </c>
      <c r="W17" s="1" t="b">
        <f t="shared" si="5"/>
        <v>0</v>
      </c>
    </row>
    <row r="18" spans="1:23" ht="409.6" x14ac:dyDescent="0.3">
      <c r="A18" s="1" t="s">
        <v>155</v>
      </c>
      <c r="B18" s="1" t="s">
        <v>156</v>
      </c>
      <c r="C18" s="1" t="s">
        <v>157</v>
      </c>
      <c r="D18" s="1">
        <v>429</v>
      </c>
      <c r="E18" s="1">
        <v>304</v>
      </c>
      <c r="F18" s="1" t="s">
        <v>158</v>
      </c>
      <c r="G18" s="1">
        <v>18</v>
      </c>
      <c r="H18" s="1" t="s">
        <v>159</v>
      </c>
      <c r="I18" s="1" t="s">
        <v>160</v>
      </c>
      <c r="J18" s="1">
        <v>12</v>
      </c>
      <c r="K18" s="2" t="s">
        <v>161</v>
      </c>
      <c r="L18" s="1" t="s">
        <v>162</v>
      </c>
      <c r="M18" s="1">
        <v>15</v>
      </c>
      <c r="N18" s="1" t="s">
        <v>163</v>
      </c>
      <c r="O18" s="1" t="s">
        <v>164</v>
      </c>
      <c r="P18" s="1" t="s">
        <v>393</v>
      </c>
      <c r="Q18" s="1" t="b">
        <f t="shared" si="0"/>
        <v>0</v>
      </c>
      <c r="R18" s="3" t="b">
        <f>TRUE</f>
        <v>1</v>
      </c>
      <c r="S18" s="1" t="b">
        <f t="shared" si="2"/>
        <v>0</v>
      </c>
      <c r="T18" s="1"/>
      <c r="U18" s="1" t="b">
        <f t="shared" si="3"/>
        <v>0</v>
      </c>
      <c r="V18" s="1" t="b">
        <f t="shared" si="4"/>
        <v>1</v>
      </c>
      <c r="W18" s="1" t="b">
        <f t="shared" si="5"/>
        <v>1</v>
      </c>
    </row>
    <row r="19" spans="1:23" ht="409.6" x14ac:dyDescent="0.3">
      <c r="A19" s="1" t="s">
        <v>165</v>
      </c>
      <c r="B19" s="1" t="s">
        <v>166</v>
      </c>
      <c r="C19" s="1" t="s">
        <v>167</v>
      </c>
      <c r="D19" s="1">
        <v>402</v>
      </c>
      <c r="E19" s="1">
        <v>290</v>
      </c>
      <c r="F19" s="1" t="s">
        <v>168</v>
      </c>
      <c r="G19" s="1">
        <v>26</v>
      </c>
      <c r="H19" s="1" t="s">
        <v>169</v>
      </c>
      <c r="I19" s="1" t="s">
        <v>170</v>
      </c>
      <c r="J19" s="1">
        <v>23</v>
      </c>
      <c r="K19" s="1" t="s">
        <v>171</v>
      </c>
      <c r="L19" s="1" t="s">
        <v>172</v>
      </c>
      <c r="M19" s="1">
        <v>10</v>
      </c>
      <c r="N19" s="1" t="s">
        <v>173</v>
      </c>
      <c r="O19" s="1" t="s">
        <v>174</v>
      </c>
      <c r="P19" s="1" t="s">
        <v>394</v>
      </c>
      <c r="Q19" s="1" t="b">
        <f t="shared" si="0"/>
        <v>0</v>
      </c>
      <c r="R19" s="1" t="b">
        <f t="shared" si="1"/>
        <v>0</v>
      </c>
      <c r="S19" s="1" t="b">
        <f t="shared" si="2"/>
        <v>0</v>
      </c>
      <c r="T19" s="1"/>
      <c r="U19" s="1" t="b">
        <f t="shared" si="3"/>
        <v>0</v>
      </c>
      <c r="V19" s="1" t="b">
        <f t="shared" si="4"/>
        <v>0</v>
      </c>
      <c r="W19" s="1" t="b">
        <f t="shared" si="5"/>
        <v>0</v>
      </c>
    </row>
    <row r="20" spans="1:23" ht="409.6" x14ac:dyDescent="0.3">
      <c r="A20" s="1" t="s">
        <v>175</v>
      </c>
      <c r="B20" s="1" t="s">
        <v>176</v>
      </c>
      <c r="C20" s="1" t="s">
        <v>177</v>
      </c>
      <c r="D20" s="1">
        <v>394</v>
      </c>
      <c r="E20" s="1">
        <v>297</v>
      </c>
      <c r="F20" s="1" t="s">
        <v>178</v>
      </c>
      <c r="G20" s="1">
        <v>11</v>
      </c>
      <c r="H20" s="1" t="s">
        <v>179</v>
      </c>
      <c r="I20" s="1" t="s">
        <v>180</v>
      </c>
      <c r="J20" s="1">
        <v>13</v>
      </c>
      <c r="K20" s="1" t="s">
        <v>181</v>
      </c>
      <c r="L20" s="1" t="s">
        <v>182</v>
      </c>
      <c r="M20" s="1">
        <v>14</v>
      </c>
      <c r="N20" s="1" t="s">
        <v>183</v>
      </c>
      <c r="O20" s="1" t="s">
        <v>184</v>
      </c>
      <c r="P20" s="1" t="s">
        <v>179</v>
      </c>
      <c r="Q20" s="1" t="b">
        <f t="shared" si="0"/>
        <v>1</v>
      </c>
      <c r="R20" s="1" t="b">
        <f t="shared" si="1"/>
        <v>0</v>
      </c>
      <c r="S20" s="1" t="b">
        <f t="shared" si="2"/>
        <v>0</v>
      </c>
      <c r="T20" s="1"/>
      <c r="U20" s="1" t="b">
        <f t="shared" si="3"/>
        <v>1</v>
      </c>
      <c r="V20" s="1" t="b">
        <f t="shared" si="4"/>
        <v>1</v>
      </c>
      <c r="W20" s="1" t="b">
        <f t="shared" si="5"/>
        <v>1</v>
      </c>
    </row>
    <row r="21" spans="1:23" ht="409.6" x14ac:dyDescent="0.3">
      <c r="A21" s="1" t="s">
        <v>185</v>
      </c>
      <c r="B21" s="1" t="s">
        <v>186</v>
      </c>
      <c r="C21" s="1" t="s">
        <v>187</v>
      </c>
      <c r="D21" s="1">
        <v>328</v>
      </c>
      <c r="E21" s="1">
        <v>289</v>
      </c>
      <c r="F21" s="1" t="s">
        <v>188</v>
      </c>
      <c r="G21" s="1">
        <v>8</v>
      </c>
      <c r="H21" s="1" t="s">
        <v>420</v>
      </c>
      <c r="I21" s="1" t="s">
        <v>421</v>
      </c>
      <c r="J21" s="1">
        <v>6</v>
      </c>
      <c r="K21" s="1" t="s">
        <v>395</v>
      </c>
      <c r="L21" s="1" t="s">
        <v>422</v>
      </c>
      <c r="M21" s="1">
        <v>7</v>
      </c>
      <c r="N21" s="1" t="s">
        <v>420</v>
      </c>
      <c r="O21" s="1" t="s">
        <v>423</v>
      </c>
      <c r="P21" s="1" t="s">
        <v>395</v>
      </c>
      <c r="Q21" s="1" t="b">
        <f t="shared" si="0"/>
        <v>0</v>
      </c>
      <c r="R21" s="1" t="b">
        <f t="shared" si="1"/>
        <v>1</v>
      </c>
      <c r="S21" s="1" t="b">
        <f t="shared" si="2"/>
        <v>0</v>
      </c>
      <c r="T21" s="1"/>
      <c r="U21" s="1" t="b">
        <f t="shared" si="3"/>
        <v>0</v>
      </c>
      <c r="V21" s="1" t="b">
        <f t="shared" si="4"/>
        <v>1</v>
      </c>
      <c r="W21" s="1" t="b">
        <f t="shared" si="5"/>
        <v>1</v>
      </c>
    </row>
    <row r="22" spans="1:23" ht="409.6" x14ac:dyDescent="0.3">
      <c r="A22" s="1" t="s">
        <v>189</v>
      </c>
      <c r="B22" s="1" t="s">
        <v>190</v>
      </c>
      <c r="C22" s="1" t="s">
        <v>191</v>
      </c>
      <c r="D22" s="1">
        <v>444</v>
      </c>
      <c r="E22" s="1">
        <v>192</v>
      </c>
      <c r="F22" s="1" t="s">
        <v>192</v>
      </c>
      <c r="G22" s="1">
        <v>19</v>
      </c>
      <c r="H22" s="2" t="s">
        <v>193</v>
      </c>
      <c r="I22" s="1" t="s">
        <v>194</v>
      </c>
      <c r="J22" s="1">
        <v>26</v>
      </c>
      <c r="K22" s="1" t="s">
        <v>195</v>
      </c>
      <c r="L22" s="1" t="s">
        <v>196</v>
      </c>
      <c r="P22" s="1" t="s">
        <v>396</v>
      </c>
      <c r="Q22" s="3" t="b">
        <f>TRUE</f>
        <v>1</v>
      </c>
      <c r="R22" s="1" t="b">
        <f t="shared" si="1"/>
        <v>0</v>
      </c>
      <c r="S22" s="1" t="b">
        <f t="shared" si="2"/>
        <v>0</v>
      </c>
      <c r="T22" s="1"/>
      <c r="U22" s="1" t="b">
        <f t="shared" si="3"/>
        <v>1</v>
      </c>
      <c r="V22" s="1" t="b">
        <f t="shared" si="4"/>
        <v>1</v>
      </c>
      <c r="W22" s="1" t="b">
        <f t="shared" si="5"/>
        <v>1</v>
      </c>
    </row>
    <row r="23" spans="1:23" ht="409.6" x14ac:dyDescent="0.3">
      <c r="A23" s="1" t="s">
        <v>197</v>
      </c>
      <c r="B23" s="1" t="s">
        <v>198</v>
      </c>
      <c r="C23" s="1" t="s">
        <v>199</v>
      </c>
      <c r="D23" s="1">
        <v>603</v>
      </c>
      <c r="E23" s="1">
        <v>257</v>
      </c>
      <c r="F23" s="1" t="s">
        <v>200</v>
      </c>
      <c r="G23" s="1">
        <v>34</v>
      </c>
      <c r="H23" s="1" t="s">
        <v>201</v>
      </c>
      <c r="I23" s="1" t="s">
        <v>202</v>
      </c>
      <c r="J23" s="1">
        <v>31</v>
      </c>
      <c r="K23" s="1" t="s">
        <v>203</v>
      </c>
      <c r="L23" s="1" t="s">
        <v>204</v>
      </c>
      <c r="M23" s="1">
        <v>29</v>
      </c>
      <c r="N23" s="1" t="s">
        <v>205</v>
      </c>
      <c r="O23" s="1" t="s">
        <v>206</v>
      </c>
      <c r="P23" s="1" t="s">
        <v>397</v>
      </c>
      <c r="Q23" s="1" t="b">
        <f t="shared" si="0"/>
        <v>0</v>
      </c>
      <c r="R23" s="1" t="b">
        <f t="shared" si="1"/>
        <v>0</v>
      </c>
      <c r="S23" s="1" t="b">
        <f t="shared" si="2"/>
        <v>0</v>
      </c>
      <c r="T23" s="1"/>
      <c r="U23" s="1" t="b">
        <f t="shared" si="3"/>
        <v>0</v>
      </c>
      <c r="V23" s="1" t="b">
        <f t="shared" si="4"/>
        <v>0</v>
      </c>
      <c r="W23" s="1" t="b">
        <f t="shared" si="5"/>
        <v>0</v>
      </c>
    </row>
    <row r="24" spans="1:23" ht="409.6" x14ac:dyDescent="0.3">
      <c r="A24" s="1" t="s">
        <v>207</v>
      </c>
      <c r="B24" s="1" t="s">
        <v>208</v>
      </c>
      <c r="C24" s="1" t="s">
        <v>209</v>
      </c>
      <c r="D24" s="1">
        <v>473</v>
      </c>
      <c r="E24" s="1">
        <v>230</v>
      </c>
      <c r="F24" s="1" t="s">
        <v>210</v>
      </c>
      <c r="G24" s="1">
        <v>15</v>
      </c>
      <c r="H24" s="1" t="s">
        <v>211</v>
      </c>
      <c r="I24" s="1" t="s">
        <v>212</v>
      </c>
      <c r="J24" s="1">
        <v>11</v>
      </c>
      <c r="K24" s="1" t="s">
        <v>213</v>
      </c>
      <c r="L24" s="1" t="s">
        <v>214</v>
      </c>
      <c r="M24" s="1">
        <v>9</v>
      </c>
      <c r="N24" s="1" t="s">
        <v>215</v>
      </c>
      <c r="O24" s="1" t="s">
        <v>216</v>
      </c>
      <c r="P24" s="1" t="s">
        <v>398</v>
      </c>
      <c r="Q24" s="1" t="b">
        <f t="shared" si="0"/>
        <v>0</v>
      </c>
      <c r="R24" s="1" t="b">
        <f t="shared" si="1"/>
        <v>0</v>
      </c>
      <c r="S24" s="1" t="b">
        <f t="shared" si="2"/>
        <v>0</v>
      </c>
      <c r="T24" s="1"/>
      <c r="U24" s="1" t="b">
        <f t="shared" si="3"/>
        <v>0</v>
      </c>
      <c r="V24" s="1" t="b">
        <f t="shared" si="4"/>
        <v>0</v>
      </c>
      <c r="W24" s="1" t="b">
        <f t="shared" si="5"/>
        <v>0</v>
      </c>
    </row>
    <row r="25" spans="1:23" ht="409.6" x14ac:dyDescent="0.3">
      <c r="A25" s="1" t="s">
        <v>217</v>
      </c>
      <c r="B25" s="1" t="s">
        <v>218</v>
      </c>
      <c r="C25" s="1" t="s">
        <v>219</v>
      </c>
      <c r="D25" s="1">
        <v>452</v>
      </c>
      <c r="E25" s="1">
        <v>237</v>
      </c>
      <c r="F25" s="1" t="s">
        <v>220</v>
      </c>
      <c r="G25" s="1">
        <v>11</v>
      </c>
      <c r="H25" s="1" t="s">
        <v>221</v>
      </c>
      <c r="I25" s="1" t="s">
        <v>222</v>
      </c>
      <c r="J25" s="1">
        <v>10</v>
      </c>
      <c r="K25" s="1" t="s">
        <v>223</v>
      </c>
      <c r="L25" s="1" t="s">
        <v>224</v>
      </c>
      <c r="M25" s="1">
        <v>39</v>
      </c>
      <c r="N25" s="1" t="s">
        <v>97</v>
      </c>
      <c r="O25" s="1" t="s">
        <v>225</v>
      </c>
      <c r="P25" s="1" t="s">
        <v>399</v>
      </c>
      <c r="Q25" s="1" t="b">
        <f t="shared" si="0"/>
        <v>0</v>
      </c>
      <c r="R25" s="1" t="b">
        <f t="shared" si="1"/>
        <v>0</v>
      </c>
      <c r="S25" s="1" t="b">
        <f t="shared" si="2"/>
        <v>0</v>
      </c>
      <c r="T25" s="1"/>
      <c r="U25" s="1" t="b">
        <f t="shared" si="3"/>
        <v>0</v>
      </c>
      <c r="V25" s="1" t="b">
        <f t="shared" si="4"/>
        <v>0</v>
      </c>
      <c r="W25" s="1" t="b">
        <f t="shared" si="5"/>
        <v>0</v>
      </c>
    </row>
    <row r="26" spans="1:23" ht="409.6" x14ac:dyDescent="0.3">
      <c r="A26" s="1" t="s">
        <v>226</v>
      </c>
      <c r="B26" s="1" t="s">
        <v>227</v>
      </c>
      <c r="C26" s="1" t="s">
        <v>228</v>
      </c>
      <c r="D26" s="1">
        <v>444</v>
      </c>
      <c r="E26" s="1">
        <v>277</v>
      </c>
      <c r="F26" s="1" t="s">
        <v>229</v>
      </c>
      <c r="G26" s="1">
        <v>20</v>
      </c>
      <c r="H26" s="1" t="s">
        <v>230</v>
      </c>
      <c r="I26" s="1" t="s">
        <v>231</v>
      </c>
      <c r="J26" s="1">
        <v>12</v>
      </c>
      <c r="K26" s="1" t="s">
        <v>232</v>
      </c>
      <c r="L26" s="1" t="s">
        <v>233</v>
      </c>
      <c r="M26" s="1">
        <v>14</v>
      </c>
      <c r="N26" s="1" t="s">
        <v>234</v>
      </c>
      <c r="O26" s="1" t="s">
        <v>235</v>
      </c>
      <c r="P26" s="1" t="s">
        <v>400</v>
      </c>
      <c r="Q26" s="1" t="b">
        <f t="shared" si="0"/>
        <v>0</v>
      </c>
      <c r="R26" s="1" t="b">
        <f t="shared" si="1"/>
        <v>0</v>
      </c>
      <c r="S26" s="1" t="b">
        <f t="shared" si="2"/>
        <v>0</v>
      </c>
      <c r="T26" s="1"/>
      <c r="U26" s="1" t="b">
        <f t="shared" si="3"/>
        <v>0</v>
      </c>
      <c r="V26" s="1" t="b">
        <f t="shared" si="4"/>
        <v>0</v>
      </c>
      <c r="W26" s="1" t="b">
        <f t="shared" si="5"/>
        <v>0</v>
      </c>
    </row>
    <row r="27" spans="1:23" ht="409.6" x14ac:dyDescent="0.3">
      <c r="A27" s="1" t="s">
        <v>236</v>
      </c>
      <c r="B27" s="1" t="s">
        <v>237</v>
      </c>
      <c r="C27" s="1" t="s">
        <v>238</v>
      </c>
      <c r="D27" s="1">
        <v>459</v>
      </c>
      <c r="E27" s="1">
        <v>202</v>
      </c>
      <c r="F27" s="1" t="s">
        <v>239</v>
      </c>
      <c r="G27" s="1">
        <v>15</v>
      </c>
      <c r="H27" s="1" t="s">
        <v>240</v>
      </c>
      <c r="I27" s="1" t="s">
        <v>241</v>
      </c>
      <c r="J27" s="1">
        <v>13</v>
      </c>
      <c r="K27" s="1" t="s">
        <v>242</v>
      </c>
      <c r="L27" s="1" t="s">
        <v>243</v>
      </c>
      <c r="P27" s="1" t="s">
        <v>401</v>
      </c>
      <c r="Q27" s="1" t="b">
        <f t="shared" si="0"/>
        <v>0</v>
      </c>
      <c r="R27" s="1" t="b">
        <f>IF(K27=P27,TRUE,FALSE)</f>
        <v>0</v>
      </c>
      <c r="S27" s="1" t="b">
        <f t="shared" si="2"/>
        <v>0</v>
      </c>
      <c r="T27" s="1"/>
      <c r="U27" s="1" t="b">
        <f t="shared" si="3"/>
        <v>0</v>
      </c>
      <c r="V27" s="1" t="b">
        <f t="shared" si="4"/>
        <v>0</v>
      </c>
      <c r="W27" s="1" t="b">
        <f t="shared" si="5"/>
        <v>0</v>
      </c>
    </row>
    <row r="28" spans="1:23" ht="409.6" x14ac:dyDescent="0.3">
      <c r="A28" s="1" t="s">
        <v>244</v>
      </c>
      <c r="B28" s="1" t="s">
        <v>245</v>
      </c>
      <c r="C28" s="1" t="s">
        <v>246</v>
      </c>
      <c r="D28" s="1">
        <v>406</v>
      </c>
      <c r="E28" s="1">
        <v>235</v>
      </c>
      <c r="F28" s="1" t="s">
        <v>247</v>
      </c>
      <c r="G28" s="1">
        <v>7</v>
      </c>
      <c r="H28" s="1" t="s">
        <v>248</v>
      </c>
      <c r="I28" s="1" t="s">
        <v>249</v>
      </c>
      <c r="J28" s="1">
        <v>16</v>
      </c>
      <c r="K28" s="1" t="s">
        <v>250</v>
      </c>
      <c r="L28" s="1" t="s">
        <v>251</v>
      </c>
      <c r="M28" s="1">
        <v>17</v>
      </c>
      <c r="N28" s="1" t="s">
        <v>252</v>
      </c>
      <c r="O28" s="1" t="s">
        <v>253</v>
      </c>
      <c r="P28" s="5" t="s">
        <v>402</v>
      </c>
      <c r="Q28" s="1" t="b">
        <f t="shared" si="0"/>
        <v>0</v>
      </c>
      <c r="R28" s="1" t="b">
        <f t="shared" si="1"/>
        <v>0</v>
      </c>
      <c r="S28" s="1" t="b">
        <f t="shared" si="2"/>
        <v>0</v>
      </c>
      <c r="T28" s="1"/>
      <c r="U28" s="1" t="b">
        <f t="shared" si="3"/>
        <v>0</v>
      </c>
      <c r="V28" s="1" t="b">
        <f t="shared" si="4"/>
        <v>0</v>
      </c>
      <c r="W28" s="1" t="b">
        <f t="shared" si="5"/>
        <v>0</v>
      </c>
    </row>
    <row r="29" spans="1:23" ht="409.6" x14ac:dyDescent="0.3">
      <c r="A29" s="1" t="s">
        <v>254</v>
      </c>
      <c r="B29" s="1" t="s">
        <v>255</v>
      </c>
      <c r="C29" s="1" t="s">
        <v>256</v>
      </c>
      <c r="D29" s="1">
        <v>340</v>
      </c>
      <c r="E29" s="1">
        <v>254</v>
      </c>
      <c r="F29" s="1" t="s">
        <v>257</v>
      </c>
      <c r="G29" s="1">
        <v>16</v>
      </c>
      <c r="H29" s="1" t="s">
        <v>258</v>
      </c>
      <c r="I29" s="1" t="s">
        <v>259</v>
      </c>
      <c r="J29" s="1">
        <v>8</v>
      </c>
      <c r="K29" s="1" t="s">
        <v>260</v>
      </c>
      <c r="L29" s="1" t="s">
        <v>261</v>
      </c>
      <c r="M29" s="1">
        <v>17</v>
      </c>
      <c r="N29" s="1" t="s">
        <v>262</v>
      </c>
      <c r="O29" s="1" t="s">
        <v>263</v>
      </c>
      <c r="P29" s="1" t="s">
        <v>403</v>
      </c>
      <c r="Q29" s="1" t="b">
        <f t="shared" si="0"/>
        <v>0</v>
      </c>
      <c r="R29" s="1" t="b">
        <f t="shared" si="1"/>
        <v>0</v>
      </c>
      <c r="S29" s="1" t="b">
        <f t="shared" si="2"/>
        <v>0</v>
      </c>
      <c r="T29" s="1"/>
      <c r="U29" s="1" t="b">
        <f t="shared" si="3"/>
        <v>0</v>
      </c>
      <c r="V29" s="1" t="b">
        <f t="shared" si="4"/>
        <v>0</v>
      </c>
      <c r="W29" s="1" t="b">
        <f t="shared" si="5"/>
        <v>0</v>
      </c>
    </row>
    <row r="30" spans="1:23" ht="409.6" x14ac:dyDescent="0.3">
      <c r="A30" s="1" t="s">
        <v>264</v>
      </c>
      <c r="B30" s="1" t="s">
        <v>265</v>
      </c>
      <c r="C30" s="1" t="s">
        <v>266</v>
      </c>
      <c r="D30" s="1">
        <v>286</v>
      </c>
      <c r="E30" s="1">
        <v>180</v>
      </c>
      <c r="F30" s="1" t="s">
        <v>267</v>
      </c>
      <c r="G30" s="1">
        <v>9</v>
      </c>
      <c r="H30" s="1" t="s">
        <v>268</v>
      </c>
      <c r="I30" s="1" t="s">
        <v>269</v>
      </c>
      <c r="J30" s="1">
        <v>7</v>
      </c>
      <c r="K30" s="1" t="s">
        <v>270</v>
      </c>
      <c r="L30" s="1" t="s">
        <v>271</v>
      </c>
      <c r="P30" s="4" t="s">
        <v>404</v>
      </c>
      <c r="Q30" s="7" t="b">
        <f>FALSE</f>
        <v>0</v>
      </c>
      <c r="R30" s="1" t="b">
        <f t="shared" si="1"/>
        <v>0</v>
      </c>
      <c r="S30" s="1" t="b">
        <f t="shared" si="2"/>
        <v>0</v>
      </c>
      <c r="T30" s="1"/>
      <c r="U30" s="1" t="b">
        <f t="shared" si="3"/>
        <v>0</v>
      </c>
      <c r="V30" s="1" t="b">
        <f t="shared" si="4"/>
        <v>0</v>
      </c>
      <c r="W30" s="1" t="b">
        <f t="shared" si="5"/>
        <v>0</v>
      </c>
    </row>
    <row r="31" spans="1:23" ht="409.6" x14ac:dyDescent="0.3">
      <c r="A31" s="1" t="s">
        <v>272</v>
      </c>
      <c r="B31" s="1" t="s">
        <v>273</v>
      </c>
      <c r="C31" s="1" t="s">
        <v>274</v>
      </c>
      <c r="D31" s="1">
        <v>458</v>
      </c>
      <c r="E31" s="1">
        <v>239</v>
      </c>
      <c r="F31" s="1" t="s">
        <v>275</v>
      </c>
      <c r="G31" s="1">
        <v>26</v>
      </c>
      <c r="H31" s="1" t="s">
        <v>276</v>
      </c>
      <c r="I31" s="1" t="s">
        <v>277</v>
      </c>
      <c r="J31" s="1">
        <v>25</v>
      </c>
      <c r="K31" s="1" t="s">
        <v>278</v>
      </c>
      <c r="L31" s="1" t="s">
        <v>279</v>
      </c>
      <c r="M31" s="1">
        <v>30</v>
      </c>
      <c r="N31" s="1" t="s">
        <v>280</v>
      </c>
      <c r="O31" s="1" t="s">
        <v>281</v>
      </c>
      <c r="P31" s="1" t="s">
        <v>405</v>
      </c>
      <c r="Q31" s="7" t="b">
        <f>IF(H31=P31,TRUE,FALSE)</f>
        <v>0</v>
      </c>
      <c r="R31" s="1" t="b">
        <f t="shared" si="1"/>
        <v>0</v>
      </c>
      <c r="S31" s="1" t="b">
        <f t="shared" si="2"/>
        <v>0</v>
      </c>
      <c r="T31" s="1"/>
      <c r="U31" s="1" t="b">
        <f t="shared" si="3"/>
        <v>0</v>
      </c>
      <c r="V31" s="1" t="b">
        <f t="shared" si="4"/>
        <v>0</v>
      </c>
      <c r="W31" s="1" t="b">
        <f t="shared" si="5"/>
        <v>0</v>
      </c>
    </row>
    <row r="32" spans="1:23" ht="409.6" x14ac:dyDescent="0.3">
      <c r="A32" s="1" t="s">
        <v>282</v>
      </c>
      <c r="B32" s="1" t="s">
        <v>283</v>
      </c>
      <c r="C32" s="1" t="s">
        <v>284</v>
      </c>
      <c r="D32" s="1">
        <v>763</v>
      </c>
      <c r="E32" s="1">
        <v>287</v>
      </c>
      <c r="F32" s="1" t="s">
        <v>285</v>
      </c>
      <c r="G32" s="1">
        <v>27</v>
      </c>
      <c r="H32" s="1" t="s">
        <v>286</v>
      </c>
      <c r="I32" s="1" t="s">
        <v>287</v>
      </c>
      <c r="J32" s="1">
        <v>55</v>
      </c>
      <c r="K32" s="1" t="s">
        <v>288</v>
      </c>
      <c r="L32" s="1" t="s">
        <v>289</v>
      </c>
      <c r="M32" s="1">
        <v>29</v>
      </c>
      <c r="N32" s="1" t="s">
        <v>290</v>
      </c>
      <c r="O32" s="1" t="s">
        <v>291</v>
      </c>
      <c r="P32" s="1" t="s">
        <v>286</v>
      </c>
      <c r="Q32" s="1" t="b">
        <f t="shared" si="0"/>
        <v>1</v>
      </c>
      <c r="R32" s="1" t="b">
        <f t="shared" si="1"/>
        <v>0</v>
      </c>
      <c r="S32" s="1" t="b">
        <f t="shared" si="2"/>
        <v>0</v>
      </c>
      <c r="T32" s="1"/>
      <c r="U32" s="1" t="b">
        <f t="shared" si="3"/>
        <v>1</v>
      </c>
      <c r="V32" s="1" t="b">
        <f t="shared" si="4"/>
        <v>1</v>
      </c>
      <c r="W32" s="1" t="b">
        <f t="shared" si="5"/>
        <v>1</v>
      </c>
    </row>
    <row r="33" spans="1:23" ht="409.6" x14ac:dyDescent="0.3">
      <c r="A33" s="1" t="s">
        <v>292</v>
      </c>
      <c r="B33" s="1" t="s">
        <v>293</v>
      </c>
      <c r="C33" s="1" t="s">
        <v>294</v>
      </c>
      <c r="D33" s="1">
        <v>578</v>
      </c>
      <c r="E33" s="1">
        <v>346</v>
      </c>
      <c r="F33" s="1" t="s">
        <v>295</v>
      </c>
      <c r="G33" s="1">
        <v>45</v>
      </c>
      <c r="H33" s="2" t="s">
        <v>296</v>
      </c>
      <c r="I33" s="1" t="s">
        <v>297</v>
      </c>
      <c r="J33" s="1">
        <v>43</v>
      </c>
      <c r="K33" s="1" t="s">
        <v>298</v>
      </c>
      <c r="L33" s="1" t="s">
        <v>299</v>
      </c>
      <c r="M33" s="1">
        <v>10</v>
      </c>
      <c r="N33" s="1" t="s">
        <v>300</v>
      </c>
      <c r="O33" s="1" t="s">
        <v>301</v>
      </c>
      <c r="P33" s="2" t="s">
        <v>406</v>
      </c>
      <c r="Q33" s="3" t="b">
        <f>TRUE</f>
        <v>1</v>
      </c>
      <c r="R33" s="1" t="b">
        <f t="shared" si="1"/>
        <v>0</v>
      </c>
      <c r="S33" s="1" t="b">
        <f t="shared" si="2"/>
        <v>0</v>
      </c>
      <c r="T33" s="1"/>
      <c r="U33" s="1" t="b">
        <f t="shared" si="3"/>
        <v>1</v>
      </c>
      <c r="V33" s="1" t="b">
        <f t="shared" si="4"/>
        <v>1</v>
      </c>
      <c r="W33" s="1" t="b">
        <f t="shared" si="5"/>
        <v>1</v>
      </c>
    </row>
    <row r="34" spans="1:23" ht="409.6" x14ac:dyDescent="0.3">
      <c r="A34" s="1" t="s">
        <v>302</v>
      </c>
      <c r="B34" s="1" t="s">
        <v>303</v>
      </c>
      <c r="C34" s="1" t="s">
        <v>304</v>
      </c>
      <c r="D34" s="1">
        <v>599</v>
      </c>
      <c r="E34" s="1">
        <v>303</v>
      </c>
      <c r="F34" s="1" t="s">
        <v>305</v>
      </c>
      <c r="G34" s="1">
        <v>19</v>
      </c>
      <c r="H34" s="1" t="s">
        <v>306</v>
      </c>
      <c r="I34" s="1" t="s">
        <v>307</v>
      </c>
      <c r="J34" s="1">
        <v>20</v>
      </c>
      <c r="K34" s="1" t="s">
        <v>308</v>
      </c>
      <c r="L34" s="1" t="s">
        <v>309</v>
      </c>
      <c r="M34" s="1">
        <v>12</v>
      </c>
      <c r="N34" s="1" t="s">
        <v>310</v>
      </c>
      <c r="O34" s="1" t="s">
        <v>311</v>
      </c>
      <c r="P34" s="7" t="s">
        <v>407</v>
      </c>
      <c r="Q34" s="7" t="b">
        <f>IF(H34=P34,TRUE,FALSE)</f>
        <v>0</v>
      </c>
      <c r="R34" s="1" t="b">
        <f t="shared" si="1"/>
        <v>0</v>
      </c>
      <c r="S34" s="1" t="b">
        <f t="shared" si="2"/>
        <v>0</v>
      </c>
      <c r="T34" s="1"/>
      <c r="U34" s="1" t="b">
        <f t="shared" si="3"/>
        <v>0</v>
      </c>
      <c r="V34" s="1" t="b">
        <f t="shared" si="4"/>
        <v>0</v>
      </c>
      <c r="W34" s="1" t="b">
        <f t="shared" si="5"/>
        <v>0</v>
      </c>
    </row>
    <row r="35" spans="1:23" ht="409.6" x14ac:dyDescent="0.3">
      <c r="A35" s="1" t="s">
        <v>312</v>
      </c>
      <c r="B35" s="1" t="s">
        <v>313</v>
      </c>
      <c r="C35" s="1" t="s">
        <v>314</v>
      </c>
      <c r="D35" s="1">
        <v>522</v>
      </c>
      <c r="E35" s="1">
        <v>176</v>
      </c>
      <c r="F35" s="1" t="s">
        <v>315</v>
      </c>
      <c r="G35" s="1">
        <v>21</v>
      </c>
      <c r="H35" s="1" t="s">
        <v>316</v>
      </c>
      <c r="I35" s="1" t="s">
        <v>317</v>
      </c>
      <c r="J35" s="1">
        <v>27</v>
      </c>
      <c r="K35" s="1" t="s">
        <v>318</v>
      </c>
      <c r="L35" s="1" t="s">
        <v>319</v>
      </c>
      <c r="P35" s="4" t="s">
        <v>408</v>
      </c>
      <c r="Q35" s="1" t="b">
        <f t="shared" si="0"/>
        <v>0</v>
      </c>
      <c r="R35" s="1" t="b">
        <f t="shared" si="1"/>
        <v>0</v>
      </c>
      <c r="S35" s="1" t="b">
        <f t="shared" si="2"/>
        <v>0</v>
      </c>
      <c r="T35" s="1"/>
      <c r="U35" s="1" t="b">
        <f t="shared" si="3"/>
        <v>0</v>
      </c>
      <c r="V35" s="1" t="b">
        <f t="shared" si="4"/>
        <v>0</v>
      </c>
      <c r="W35" s="1" t="b">
        <f t="shared" si="5"/>
        <v>0</v>
      </c>
    </row>
    <row r="36" spans="1:23" ht="409.6" x14ac:dyDescent="0.3">
      <c r="A36" s="1" t="s">
        <v>320</v>
      </c>
      <c r="B36" s="1" t="s">
        <v>321</v>
      </c>
      <c r="C36" s="1" t="s">
        <v>322</v>
      </c>
      <c r="D36" s="1">
        <v>403</v>
      </c>
      <c r="E36" s="1">
        <v>247</v>
      </c>
      <c r="F36" s="1" t="s">
        <v>323</v>
      </c>
      <c r="G36" s="1">
        <v>23</v>
      </c>
      <c r="H36" s="1" t="s">
        <v>324</v>
      </c>
      <c r="I36" s="1" t="s">
        <v>325</v>
      </c>
      <c r="J36" s="1">
        <v>16</v>
      </c>
      <c r="K36" s="1" t="s">
        <v>326</v>
      </c>
      <c r="L36" s="1" t="s">
        <v>327</v>
      </c>
      <c r="M36" s="1">
        <v>17</v>
      </c>
      <c r="N36" s="1" t="s">
        <v>328</v>
      </c>
      <c r="O36" s="1" t="s">
        <v>329</v>
      </c>
      <c r="P36" s="1" t="s">
        <v>324</v>
      </c>
      <c r="Q36" s="1" t="b">
        <f t="shared" si="0"/>
        <v>1</v>
      </c>
      <c r="R36" s="1" t="b">
        <f t="shared" si="1"/>
        <v>0</v>
      </c>
      <c r="S36" s="1" t="b">
        <f t="shared" si="2"/>
        <v>0</v>
      </c>
      <c r="T36" s="1"/>
      <c r="U36" s="1" t="b">
        <f t="shared" si="3"/>
        <v>1</v>
      </c>
      <c r="V36" s="1" t="b">
        <f t="shared" si="4"/>
        <v>1</v>
      </c>
      <c r="W36" s="1" t="b">
        <f t="shared" si="5"/>
        <v>1</v>
      </c>
    </row>
    <row r="37" spans="1:23" ht="409.6" x14ac:dyDescent="0.3">
      <c r="A37" s="1" t="s">
        <v>330</v>
      </c>
      <c r="B37" s="1" t="s">
        <v>331</v>
      </c>
      <c r="C37" s="1" t="s">
        <v>332</v>
      </c>
      <c r="D37" s="1">
        <v>296</v>
      </c>
      <c r="E37" s="1">
        <v>167</v>
      </c>
      <c r="F37" s="1" t="s">
        <v>333</v>
      </c>
      <c r="G37" s="1">
        <v>6</v>
      </c>
      <c r="H37" s="2" t="s">
        <v>334</v>
      </c>
      <c r="I37" s="1" t="s">
        <v>335</v>
      </c>
      <c r="J37" s="1">
        <v>7</v>
      </c>
      <c r="K37" s="1" t="s">
        <v>336</v>
      </c>
      <c r="L37" s="1" t="s">
        <v>337</v>
      </c>
      <c r="P37" s="2" t="s">
        <v>409</v>
      </c>
      <c r="Q37" s="3" t="b">
        <f>TRUE</f>
        <v>1</v>
      </c>
      <c r="R37" s="1" t="b">
        <f t="shared" si="1"/>
        <v>0</v>
      </c>
      <c r="S37" s="1" t="b">
        <f t="shared" si="2"/>
        <v>0</v>
      </c>
      <c r="T37" s="1"/>
      <c r="U37" s="1" t="b">
        <f t="shared" si="3"/>
        <v>1</v>
      </c>
      <c r="V37" s="1" t="b">
        <f t="shared" si="4"/>
        <v>1</v>
      </c>
      <c r="W37" s="1" t="b">
        <f t="shared" si="5"/>
        <v>1</v>
      </c>
    </row>
    <row r="38" spans="1:23" ht="409.6" x14ac:dyDescent="0.3">
      <c r="A38" s="1" t="s">
        <v>338</v>
      </c>
      <c r="B38" s="1" t="s">
        <v>339</v>
      </c>
      <c r="C38" s="1" t="s">
        <v>340</v>
      </c>
      <c r="D38" s="1">
        <v>369</v>
      </c>
      <c r="E38" s="1">
        <v>216</v>
      </c>
      <c r="F38" s="1" t="s">
        <v>341</v>
      </c>
      <c r="G38" s="1">
        <v>9</v>
      </c>
      <c r="H38" s="2" t="s">
        <v>342</v>
      </c>
      <c r="I38" s="1" t="s">
        <v>343</v>
      </c>
      <c r="J38" s="1">
        <v>13</v>
      </c>
      <c r="K38" s="1" t="s">
        <v>344</v>
      </c>
      <c r="L38" s="1" t="s">
        <v>345</v>
      </c>
      <c r="M38" s="1">
        <v>18</v>
      </c>
      <c r="N38" s="1" t="s">
        <v>346</v>
      </c>
      <c r="O38" s="1" t="s">
        <v>347</v>
      </c>
      <c r="P38" s="2" t="s">
        <v>410</v>
      </c>
      <c r="Q38" s="3" t="b">
        <f>TRUE</f>
        <v>1</v>
      </c>
      <c r="R38" s="1" t="b">
        <f t="shared" si="1"/>
        <v>0</v>
      </c>
      <c r="S38" s="1" t="b">
        <f t="shared" si="2"/>
        <v>0</v>
      </c>
      <c r="T38" s="1"/>
      <c r="U38" s="1" t="b">
        <f t="shared" si="3"/>
        <v>1</v>
      </c>
      <c r="V38" s="1" t="b">
        <f t="shared" si="4"/>
        <v>1</v>
      </c>
      <c r="W38" s="1" t="b">
        <f t="shared" si="5"/>
        <v>1</v>
      </c>
    </row>
    <row r="39" spans="1:23" ht="409.6" x14ac:dyDescent="0.3">
      <c r="A39" s="1" t="s">
        <v>348</v>
      </c>
      <c r="B39" s="1" t="s">
        <v>349</v>
      </c>
      <c r="C39" s="1" t="s">
        <v>350</v>
      </c>
      <c r="D39" s="1">
        <v>370</v>
      </c>
      <c r="E39" s="1">
        <v>279</v>
      </c>
      <c r="F39" s="1" t="s">
        <v>351</v>
      </c>
      <c r="G39" s="1">
        <v>16</v>
      </c>
      <c r="H39" s="2" t="s">
        <v>352</v>
      </c>
      <c r="I39" s="1" t="s">
        <v>353</v>
      </c>
      <c r="J39" s="1">
        <v>19</v>
      </c>
      <c r="K39" s="1" t="s">
        <v>354</v>
      </c>
      <c r="L39" s="1" t="s">
        <v>355</v>
      </c>
      <c r="M39" s="1">
        <v>5</v>
      </c>
      <c r="N39" s="1" t="s">
        <v>356</v>
      </c>
      <c r="O39" s="1" t="s">
        <v>357</v>
      </c>
      <c r="P39" s="2" t="s">
        <v>411</v>
      </c>
      <c r="Q39" s="3" t="b">
        <f>TRUE</f>
        <v>1</v>
      </c>
      <c r="R39" s="1" t="b">
        <f t="shared" si="1"/>
        <v>0</v>
      </c>
      <c r="S39" s="1" t="b">
        <f t="shared" si="2"/>
        <v>0</v>
      </c>
      <c r="T39" s="1"/>
      <c r="U39" s="1" t="b">
        <f t="shared" si="3"/>
        <v>1</v>
      </c>
      <c r="V39" s="1" t="b">
        <f t="shared" si="4"/>
        <v>1</v>
      </c>
      <c r="W39" s="1" t="b">
        <f t="shared" si="5"/>
        <v>1</v>
      </c>
    </row>
    <row r="40" spans="1:23" ht="409.6" x14ac:dyDescent="0.3">
      <c r="A40" s="1" t="s">
        <v>358</v>
      </c>
      <c r="B40" s="1" t="s">
        <v>359</v>
      </c>
      <c r="C40" s="1" t="s">
        <v>360</v>
      </c>
      <c r="D40" s="1">
        <v>315</v>
      </c>
      <c r="E40" s="1">
        <v>194</v>
      </c>
      <c r="F40" s="1" t="s">
        <v>361</v>
      </c>
      <c r="G40" s="1">
        <v>11</v>
      </c>
      <c r="H40" s="1" t="s">
        <v>362</v>
      </c>
      <c r="I40" s="1" t="s">
        <v>363</v>
      </c>
      <c r="J40" s="1">
        <v>14</v>
      </c>
      <c r="K40" s="1" t="s">
        <v>364</v>
      </c>
      <c r="L40" s="1" t="s">
        <v>365</v>
      </c>
      <c r="P40" s="1" t="s">
        <v>364</v>
      </c>
      <c r="Q40" s="1" t="b">
        <f t="shared" si="0"/>
        <v>0</v>
      </c>
      <c r="R40" s="1" t="b">
        <f t="shared" si="1"/>
        <v>1</v>
      </c>
      <c r="S40" s="1" t="b">
        <f t="shared" si="2"/>
        <v>0</v>
      </c>
      <c r="T40" s="1"/>
      <c r="U40" s="1" t="b">
        <f t="shared" si="3"/>
        <v>0</v>
      </c>
      <c r="V40" s="1" t="b">
        <f t="shared" si="4"/>
        <v>1</v>
      </c>
      <c r="W40" s="1" t="b">
        <f t="shared" si="5"/>
        <v>1</v>
      </c>
    </row>
    <row r="41" spans="1:23" ht="409.6" x14ac:dyDescent="0.3">
      <c r="A41" s="1" t="s">
        <v>366</v>
      </c>
      <c r="B41" s="1" t="s">
        <v>367</v>
      </c>
      <c r="C41" s="1" t="s">
        <v>368</v>
      </c>
      <c r="D41" s="1">
        <v>431</v>
      </c>
      <c r="E41" s="1">
        <v>264</v>
      </c>
      <c r="F41" s="1" t="s">
        <v>369</v>
      </c>
      <c r="G41" s="1">
        <v>21</v>
      </c>
      <c r="H41" s="1" t="s">
        <v>370</v>
      </c>
      <c r="I41" s="1" t="s">
        <v>371</v>
      </c>
      <c r="J41" s="1">
        <v>23</v>
      </c>
      <c r="K41" s="1" t="s">
        <v>372</v>
      </c>
      <c r="L41" s="1" t="s">
        <v>373</v>
      </c>
      <c r="M41" s="1">
        <v>15</v>
      </c>
      <c r="N41" s="1" t="s">
        <v>374</v>
      </c>
      <c r="O41" s="1" t="s">
        <v>375</v>
      </c>
      <c r="P41" s="4" t="s">
        <v>412</v>
      </c>
      <c r="Q41" s="1" t="b">
        <f t="shared" si="0"/>
        <v>0</v>
      </c>
      <c r="R41" s="1" t="b">
        <f t="shared" si="1"/>
        <v>0</v>
      </c>
      <c r="S41" s="7" t="b">
        <f>FALSE</f>
        <v>0</v>
      </c>
      <c r="T41" s="1"/>
      <c r="U41" s="1" t="b">
        <f t="shared" si="3"/>
        <v>0</v>
      </c>
      <c r="V41" s="1" t="b">
        <f t="shared" si="4"/>
        <v>0</v>
      </c>
      <c r="W41" s="1" t="b">
        <f t="shared" si="5"/>
        <v>0</v>
      </c>
    </row>
    <row r="42" spans="1:23" x14ac:dyDescent="0.3">
      <c r="C42" s="6" t="s">
        <v>424</v>
      </c>
      <c r="D42" s="6">
        <f>AVERAGE(D2:D41)</f>
        <v>419.65</v>
      </c>
      <c r="E42" s="6">
        <f>AVERAGE(E2:E41)</f>
        <v>238.02500000000001</v>
      </c>
      <c r="P42" s="1" t="b">
        <v>1</v>
      </c>
      <c r="Q42" s="1">
        <f>COUNTIF(Q2:Q41,TRUE)</f>
        <v>13</v>
      </c>
      <c r="R42" s="1">
        <f>COUNTIF(R2:R41,TRUE)</f>
        <v>6</v>
      </c>
      <c r="S42" s="1">
        <f>COUNTIF(S2:S41,TRUE)</f>
        <v>3</v>
      </c>
      <c r="T42" s="1"/>
      <c r="U42" s="1">
        <f>COUNTIF(U2:U41,TRUE)</f>
        <v>13</v>
      </c>
      <c r="V42" s="1">
        <f>COUNTIF(V2:V41,TRUE)</f>
        <v>19</v>
      </c>
      <c r="W42" s="1">
        <f>COUNTIF(W2:W41,TRUE)</f>
        <v>21</v>
      </c>
    </row>
    <row r="43" spans="1:23" x14ac:dyDescent="0.3">
      <c r="C43" s="6" t="s">
        <v>425</v>
      </c>
      <c r="D43" s="6">
        <f>MEDIAN(D2:D41)</f>
        <v>398</v>
      </c>
      <c r="E43" s="6">
        <f>MEDIAN(E2:E41)</f>
        <v>236</v>
      </c>
      <c r="P43" s="1" t="b">
        <v>0</v>
      </c>
      <c r="Q43" s="1">
        <f>COUNTIF(Q2:Q41,FALSE)</f>
        <v>27</v>
      </c>
      <c r="R43" s="1">
        <f>COUNTIF(R2:R41,FALSE)</f>
        <v>34</v>
      </c>
      <c r="S43" s="1">
        <f>COUNTIF(S2:S41,FALSE)</f>
        <v>37</v>
      </c>
      <c r="T43" s="1"/>
      <c r="U43" s="1">
        <f>COUNTIF(U2:U41,FALSE)</f>
        <v>27</v>
      </c>
      <c r="V43" s="1">
        <f>COUNTIF(V2:V41,FALSE)</f>
        <v>21</v>
      </c>
      <c r="W43" s="1">
        <f>COUNTIF(W2:W41,FALSE)</f>
        <v>19</v>
      </c>
    </row>
    <row r="44" spans="1:23" x14ac:dyDescent="0.3">
      <c r="C44" s="6" t="s">
        <v>426</v>
      </c>
      <c r="D44" s="6">
        <f>SUM(D2:D41)</f>
        <v>16786</v>
      </c>
      <c r="E44" s="6">
        <f>SUM(E2:E41)</f>
        <v>9521</v>
      </c>
      <c r="P44" s="6" t="s">
        <v>413</v>
      </c>
      <c r="Q44" s="1">
        <f>Q42/(Q42+Q43)*100</f>
        <v>32.5</v>
      </c>
      <c r="R44" s="1">
        <f t="shared" ref="R44:W44" si="6">R42/(R42+R43)*100</f>
        <v>15</v>
      </c>
      <c r="S44" s="1">
        <f t="shared" si="6"/>
        <v>7.5</v>
      </c>
      <c r="T44" s="1"/>
      <c r="U44" s="1">
        <f t="shared" si="6"/>
        <v>32.5</v>
      </c>
      <c r="V44" s="1">
        <f t="shared" si="6"/>
        <v>47.5</v>
      </c>
      <c r="W44" s="1">
        <f t="shared" si="6"/>
        <v>52.5</v>
      </c>
    </row>
    <row r="47" spans="1:23" ht="86.4" x14ac:dyDescent="0.3">
      <c r="B47" s="8" t="s">
        <v>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one_shot_ChatGPT_3.5_Java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2024-09-11T21:42:30Z</dcterms:created>
  <dcterms:modified xsi:type="dcterms:W3CDTF">2024-09-11T21:42:32Z</dcterms:modified>
</cp:coreProperties>
</file>