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9_{04EE24C3-D064-4C91-9FCA-97DFD268CAC7}" xr6:coauthVersionLast="47" xr6:coauthVersionMax="47" xr10:uidLastSave="{00000000-0000-0000-0000-000000000000}"/>
  <bookViews>
    <workbookView xWindow="-120" yWindow="-120" windowWidth="29040" windowHeight="15720" xr2:uid="{B18F7868-3884-4C91-9F3E-C08DEDAFBCF5}"/>
  </bookViews>
  <sheets>
    <sheet name="one_shot_ChatGPT_3.5_Python" sheetId="1" r:id="rId1"/>
  </sheets>
  <calcPr calcId="0"/>
</workbook>
</file>

<file path=xl/calcChain.xml><?xml version="1.0" encoding="utf-8"?>
<calcChain xmlns="http://schemas.openxmlformats.org/spreadsheetml/2006/main">
  <c r="E45" i="1" l="1"/>
  <c r="D45" i="1"/>
  <c r="E44" i="1"/>
  <c r="D44" i="1"/>
  <c r="E43" i="1"/>
  <c r="D43" i="1"/>
  <c r="S39" i="1"/>
  <c r="Q11" i="1"/>
  <c r="U11" i="1" s="1"/>
  <c r="R5" i="1"/>
  <c r="U42" i="1"/>
  <c r="S42" i="1"/>
  <c r="Q42" i="1"/>
  <c r="U41" i="1"/>
  <c r="V41" i="1" s="1"/>
  <c r="S41" i="1"/>
  <c r="R41" i="1"/>
  <c r="Q41" i="1"/>
  <c r="W40" i="1"/>
  <c r="U40" i="1"/>
  <c r="V40" i="1" s="1"/>
  <c r="S40" i="1"/>
  <c r="R40" i="1"/>
  <c r="Q40" i="1"/>
  <c r="U39" i="1"/>
  <c r="R39" i="1"/>
  <c r="Q39" i="1"/>
  <c r="S38" i="1"/>
  <c r="R38" i="1"/>
  <c r="Q38" i="1"/>
  <c r="U38" i="1" s="1"/>
  <c r="U37" i="1"/>
  <c r="W37" i="1" s="1"/>
  <c r="S37" i="1"/>
  <c r="R37" i="1"/>
  <c r="Q37" i="1"/>
  <c r="S36" i="1"/>
  <c r="R36" i="1"/>
  <c r="Q36" i="1"/>
  <c r="U36" i="1" s="1"/>
  <c r="S35" i="1"/>
  <c r="R35" i="1"/>
  <c r="Q35" i="1"/>
  <c r="U35" i="1" s="1"/>
  <c r="S34" i="1"/>
  <c r="R34" i="1"/>
  <c r="Q34" i="1"/>
  <c r="U34" i="1" s="1"/>
  <c r="U33" i="1"/>
  <c r="W33" i="1" s="1"/>
  <c r="S33" i="1"/>
  <c r="R33" i="1"/>
  <c r="Q33" i="1"/>
  <c r="S32" i="1"/>
  <c r="R32" i="1"/>
  <c r="Q32" i="1"/>
  <c r="U32" i="1" s="1"/>
  <c r="U31" i="1"/>
  <c r="S31" i="1"/>
  <c r="Q31" i="1"/>
  <c r="U30" i="1"/>
  <c r="V30" i="1" s="1"/>
  <c r="S30" i="1"/>
  <c r="R30" i="1"/>
  <c r="Q30" i="1"/>
  <c r="U29" i="1"/>
  <c r="V29" i="1" s="1"/>
  <c r="W29" i="1" s="1"/>
  <c r="S29" i="1"/>
  <c r="R29" i="1"/>
  <c r="Q29" i="1"/>
  <c r="U28" i="1"/>
  <c r="V28" i="1" s="1"/>
  <c r="S28" i="1"/>
  <c r="R28" i="1"/>
  <c r="Q28" i="1"/>
  <c r="S27" i="1"/>
  <c r="R27" i="1"/>
  <c r="Q27" i="1"/>
  <c r="U27" i="1" s="1"/>
  <c r="U25" i="1"/>
  <c r="V25" i="1" s="1"/>
  <c r="S25" i="1"/>
  <c r="R25" i="1"/>
  <c r="Q25" i="1"/>
  <c r="W24" i="1"/>
  <c r="U24" i="1"/>
  <c r="V24" i="1" s="1"/>
  <c r="S24" i="1"/>
  <c r="R24" i="1"/>
  <c r="Q24" i="1"/>
  <c r="U23" i="1"/>
  <c r="V23" i="1" s="1"/>
  <c r="S23" i="1"/>
  <c r="R23" i="1"/>
  <c r="Q23" i="1"/>
  <c r="S22" i="1"/>
  <c r="R22" i="1"/>
  <c r="Q22" i="1"/>
  <c r="U22" i="1" s="1"/>
  <c r="U21" i="1"/>
  <c r="V21" i="1" s="1"/>
  <c r="S21" i="1"/>
  <c r="R21" i="1"/>
  <c r="Q21" i="1"/>
  <c r="S20" i="1"/>
  <c r="R20" i="1"/>
  <c r="Q20" i="1"/>
  <c r="U20" i="1" s="1"/>
  <c r="V20" i="1" s="1"/>
  <c r="W20" i="1" s="1"/>
  <c r="U19" i="1"/>
  <c r="V19" i="1" s="1"/>
  <c r="S19" i="1"/>
  <c r="R19" i="1"/>
  <c r="Q19" i="1"/>
  <c r="S18" i="1"/>
  <c r="R18" i="1"/>
  <c r="Q18" i="1"/>
  <c r="U18" i="1" s="1"/>
  <c r="U17" i="1"/>
  <c r="V17" i="1" s="1"/>
  <c r="S17" i="1"/>
  <c r="R17" i="1"/>
  <c r="Q17" i="1"/>
  <c r="U16" i="1"/>
  <c r="V16" i="1" s="1"/>
  <c r="W16" i="1" s="1"/>
  <c r="S16" i="1"/>
  <c r="R16" i="1"/>
  <c r="Q16" i="1"/>
  <c r="S15" i="1"/>
  <c r="R15" i="1"/>
  <c r="Q15" i="1"/>
  <c r="U15" i="1" s="1"/>
  <c r="S14" i="1"/>
  <c r="R14" i="1"/>
  <c r="Q14" i="1"/>
  <c r="U14" i="1" s="1"/>
  <c r="U13" i="1"/>
  <c r="V13" i="1" s="1"/>
  <c r="S13" i="1"/>
  <c r="R13" i="1"/>
  <c r="Q13" i="1"/>
  <c r="U12" i="1"/>
  <c r="V12" i="1" s="1"/>
  <c r="W12" i="1" s="1"/>
  <c r="S12" i="1"/>
  <c r="R12" i="1"/>
  <c r="Q12" i="1"/>
  <c r="S11" i="1"/>
  <c r="R11" i="1"/>
  <c r="S10" i="1"/>
  <c r="R10" i="1"/>
  <c r="Q10" i="1"/>
  <c r="U10" i="1" s="1"/>
  <c r="U9" i="1"/>
  <c r="W9" i="1" s="1"/>
  <c r="S9" i="1"/>
  <c r="R9" i="1"/>
  <c r="Q9" i="1"/>
  <c r="S8" i="1"/>
  <c r="R8" i="1"/>
  <c r="Q8" i="1"/>
  <c r="U8" i="1" s="1"/>
  <c r="S7" i="1"/>
  <c r="R7" i="1"/>
  <c r="Q7" i="1"/>
  <c r="U7" i="1" s="1"/>
  <c r="S6" i="1"/>
  <c r="R6" i="1"/>
  <c r="Q6" i="1"/>
  <c r="U6" i="1" s="1"/>
  <c r="U5" i="1"/>
  <c r="S5" i="1"/>
  <c r="S4" i="1"/>
  <c r="R4" i="1"/>
  <c r="Q4" i="1"/>
  <c r="U4" i="1" s="1"/>
  <c r="S3" i="1"/>
  <c r="S44" i="1" s="1"/>
  <c r="R3" i="1"/>
  <c r="Q3" i="1"/>
  <c r="U3" i="1" s="1"/>
  <c r="S2" i="1"/>
  <c r="R2" i="1"/>
  <c r="R43" i="1" s="1"/>
  <c r="Q2" i="1"/>
  <c r="Q43" i="1" l="1"/>
  <c r="W6" i="1"/>
  <c r="V6" i="1"/>
  <c r="V22" i="1"/>
  <c r="W22" i="1" s="1"/>
  <c r="W4" i="1"/>
  <c r="V4" i="1"/>
  <c r="V18" i="1"/>
  <c r="W18" i="1"/>
  <c r="W31" i="1"/>
  <c r="W34" i="1"/>
  <c r="V34" i="1"/>
  <c r="W32" i="1"/>
  <c r="V32" i="1"/>
  <c r="V7" i="1"/>
  <c r="W7" i="1" s="1"/>
  <c r="V14" i="1"/>
  <c r="W14" i="1" s="1"/>
  <c r="W39" i="1"/>
  <c r="W35" i="1"/>
  <c r="V35" i="1"/>
  <c r="W10" i="1"/>
  <c r="V10" i="1"/>
  <c r="W27" i="1"/>
  <c r="V27" i="1"/>
  <c r="V3" i="1"/>
  <c r="W3" i="1" s="1"/>
  <c r="W8" i="1"/>
  <c r="V8" i="1"/>
  <c r="V15" i="1"/>
  <c r="W15" i="1"/>
  <c r="W38" i="1"/>
  <c r="V38" i="1"/>
  <c r="V36" i="1"/>
  <c r="W36" i="1"/>
  <c r="V5" i="1"/>
  <c r="W5" i="1" s="1"/>
  <c r="V9" i="1"/>
  <c r="W13" i="1"/>
  <c r="W17" i="1"/>
  <c r="W21" i="1"/>
  <c r="W25" i="1"/>
  <c r="W30" i="1"/>
  <c r="V33" i="1"/>
  <c r="V37" i="1"/>
  <c r="W41" i="1"/>
  <c r="S43" i="1"/>
  <c r="S45" i="1" s="1"/>
  <c r="V11" i="1"/>
  <c r="W11" i="1" s="1"/>
  <c r="V39" i="1"/>
  <c r="W19" i="1"/>
  <c r="W23" i="1"/>
  <c r="W28" i="1"/>
  <c r="V31" i="1"/>
  <c r="V42" i="1"/>
  <c r="W42" i="1" s="1"/>
  <c r="Q44" i="1"/>
  <c r="Q45" i="1" s="1"/>
  <c r="U2" i="1"/>
  <c r="R44" i="1"/>
  <c r="R45" i="1" s="1"/>
  <c r="U44" i="1" l="1"/>
  <c r="W2" i="1"/>
  <c r="U43" i="1"/>
  <c r="V2" i="1"/>
  <c r="U45" i="1" l="1"/>
  <c r="V43" i="1"/>
  <c r="V44" i="1"/>
  <c r="W43" i="1"/>
  <c r="W44" i="1"/>
  <c r="V45" i="1" l="1"/>
  <c r="W45" i="1"/>
</calcChain>
</file>

<file path=xl/sharedStrings.xml><?xml version="1.0" encoding="utf-8"?>
<sst xmlns="http://schemas.openxmlformats.org/spreadsheetml/2006/main" count="440" uniqueCount="411">
  <si>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</si>
  <si>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</si>
  <si>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</si>
  <si>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</si>
  <si>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</si>
  <si>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</si>
  <si>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</si>
  <si>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</si>
  <si>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</si>
  <si>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</si>
  <si>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</si>
  <si>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</si>
  <si>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</si>
  <si>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</si>
  <si>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</si>
  <si>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</si>
  <si>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
def bitcount(n):
    count = 0
    while n:
        n ^= n - 1
        count += 1
    return count
The code is expected to function as follows:
Bitcount
bitcount
Input:
n: a nonnegative int
Output:
The number of 1-bits in the binary encoding of n
Examples:
&gt;&gt;&gt; bitcount(127)
7
&gt;&gt;&gt; bitcount(128)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</si>
  <si>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count the number of 1-bits in the binary encoding of a nonnegative integer.",
        "Fault Localisation": [
            {
            "Buggy Code Line": 4,
            "Code": "n ^= n - 1",
            "Reason": "The XOR operation 'n ^= n - 1' is intended to flip the rightmost set bit of 'n', but it is not a correct way to count the number of 1-bits in 'n'. This line seems to be incorrectly implemented for the purpose of bit counting."
            },
            {
            "Buggy Code Line": 7,
            "Code": "return count",
            "Reason": "The return statement simply returns the total number of iterations performed in the while loop, even though it should be returning the total count of 1-bits found in the binary encoding of 'n'. This line is not accurately capturing the bit count."
            },
            {
            "Buggy Code Line": 5,
            "Code": "count += 1",
            "Reason": "Although this line adds 1 to the count variable, it is likely not an accurate way to count the number of 1-bits in 'n' due to the incorrect XOR operation used in line 4."
            }
        ]
        }
    ```</t>
  </si>
  <si>
    <t>The code is intended to count the number of 1-bits in the binary encoding of a nonnegative integer.</t>
  </si>
  <si>
    <t>n ^= n - 1</t>
  </si>
  <si>
    <t>The XOR operation 'n ^= n - 1' is intended to flip the rightmost set bit of 'n', but it is not a correct way to count the number of 1-bits in 'n'. This line seems to be incorrectly implemented for the purpose of bit counting.</t>
  </si>
  <si>
    <t>return count</t>
  </si>
  <si>
    <t>The return statement simply returns the total number of iterations performed in the while loop, even though it should be returning the total count of 1-bits found in the binary encoding of 'n'. This line is not accurately capturing the bit count.</t>
  </si>
  <si>
    <t>count += 1</t>
  </si>
  <si>
    <t>Although this line adds 1 to the count variable, it is likely not an accurate way to count the number of 1-bits in 'n' due to the incorrect XOR operation used in line 4.</t>
  </si>
  <si>
    <t>breadth_first_search.py</t>
  </si>
  <si>
    <t xml:space="preserve">Code:
from collections import deque as Queue
def breadth_first_search(startnode, goalnode):
    queue = Queue()
    queue.append(startnode)
    nodesseen = set()
    nodesseen.add(startnode)
    while True:
        node = queue.popleft()
        if node is goalnode:
            return True
        else:
            queue.extend(node for node in node.successors if node not in nodesseen)
            nodesseen.update(node.successors)
    return False
The code is expected to function as follows:
Breadth-First Search
Input:
startnode: A digraph node
goalnode: A digraph node
Output:
Whether goalnode is reachable from startnode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</si>
  <si>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snippet implements a breadth-first search algorithm to determine if a goal node is reachable from a start node in a directed graph.",
    "Fault Localisation": [
        {
            "Buggy Code Line": 10,
            "Code": "if node is goalnode:",
            "Reason": "The 'is' operator is used to check if two objects are the same object (i.e., they have the same identity), but here we should be checking if they are equal in value. This should be changed to '=='."
        },
        {
            "Buggy Code Line": 14,
            "Code": "queue.extend(node for node in node.successors if node not in nodesseen)",
            "Reason": "The 'node in nodesseen' condition may not work as intended. Since nodes are objects, we should check for equality instead of identity. This line could unintentionally add duplicate nodes to the queue."
        },
        {
            "Buggy Code Line": 16,
            "Code": "nodesseen.update(node.successors)",
            "Reason": "This line should be used to add the new successors to the 'nodesseen' set, but it is currently updating 'nodesseen' with the successors of a single node. This could lead to incorrect results in the search."
        }
    ]
}
```</t>
  </si>
  <si>
    <t>The code snippet implements a breadth-first search algorithm to determine if a goal node is reachable from a start node in a directed graph.</t>
  </si>
  <si>
    <t>if node is goalnode:</t>
  </si>
  <si>
    <t>The 'is' operator is used to check if two objects are the same object (i.e., they have the same identity), but here we should be checking if they are equal in value. This should be changed to '=='.</t>
  </si>
  <si>
    <t>queue.extend(node for node in node.successors if node not in nodesseen)</t>
  </si>
  <si>
    <t>The 'node in nodesseen' condition may not work as intended. Since nodes are objects, we should check for equality instead of identity. This line could unintentionally add duplicate nodes to the queue.</t>
  </si>
  <si>
    <t>nodesseen.update(node.successors)</t>
  </si>
  <si>
    <t>This line should be used to add the new successors to the 'nodesseen' set, but it is currently updating 'nodesseen' with the successors of a single node. This could lead to incorrect results in the search.</t>
  </si>
  <si>
    <t>bucketsort.py</t>
  </si>
  <si>
    <t xml:space="preserve">Code:def bucketsort(arr, k):
    counts = [0] * k
    for x in arr:
        counts[x] += 1
    sorted_arr = []
    for i, count in enumerate(arr):
        sorted_arr.extend([i] * count)
    return sorted_arr
The code is expected to function as follows:
Bucket Sort
Input:
arr: A list of small ints
k: Upper bound of the size of the ints in arr (not inclusive)
Precondition:
all(isinstance(x, int) and 0 &lt;= x &lt; k for x in arr)
Output:
The elements of arr in sorted order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</si>
  <si>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a bucket sort algorithm to sort an array of small integers.",
    "Fault Localisation": [
        {
            "Buggy Code Line": 6,
            "Code": "for i, count in enumerate(arr):",
            "Reason": "The enumeration should be based on 'counts' list instead of 'arr' list to ensure the correct count of each element in the original array."
        },
        {
            "Buggy Code Line": 7,
            "Code": "sorted_arr.extend([i] * count)",
            "Reason": "The line should be using the count from the 'counts' list rather than from 'arr' to correctly append the sorted elements."
        },
        {
            "Buggy Code Line": 3,
            "Code": "counts[x] += 1",
            "Reason": "There should be a check to ensure x is within the range [0, k) to avoid index out of range errors."
        }
    ]
}
```</t>
  </si>
  <si>
    <t>The intention of the code is to implement a bucket sort algorithm to sort an array of small integers.</t>
  </si>
  <si>
    <t>for i, count in enumerate(arr):</t>
  </si>
  <si>
    <t>The enumeration should be based on 'counts' list instead of 'arr' list to ensure the correct count of each element in the original array.</t>
  </si>
  <si>
    <t>sorted_arr.extend([i] * count)</t>
  </si>
  <si>
    <t>The line should be using the count from the 'counts' list rather than from 'arr' to correctly append the sorted elements.</t>
  </si>
  <si>
    <t>counts[x] += 1</t>
  </si>
  <si>
    <t>There should be a check to ensure x is within the range [0, k) to avoid index out of range errors.</t>
  </si>
  <si>
    <t>depth_first_search.py</t>
  </si>
  <si>
    <t xml:space="preserve">Code:def depth_first_search(startnode, goalnode):
    nodesvisited = set()
    def search_from(node):
        if node in nodesvisited:
            return False
        elif node is goalnode:
            return True
        else:
            return any(
                search_from(nextnode) for nextnode in node.successors
            )
    return search_from(startnode)
The code is expected to function as follows:
Depth-first Search
Input:
startnode: A digraph node
goalnode: A digraph node
Output:
Whether goalnode is reachable from startnode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</si>
  <si>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perform a depth-first search to determine if a goal node is reachable from a given start node in a directed graph.",
        "Fault Localisation": [
            {
            "Buggy Code Line": 3,
            "Code": "if node is goalnode:",
            "Reason": "The 'is' operator is used to compare object identity, which may not be appropriate when comparing node values. Changing 'is' to '==' for value comparison would be more suitable."
            },
            {
            "Buggy Code Line": 7,
            "Code": "return any(",
            "Reason": "The code is missing an important check to add the current node to the visited set before proceeding further. This can lead to infinite loops or revisiting the same nodes multiple times."
            }
        ]
        }
    ```</t>
  </si>
  <si>
    <t>The intention of the code is to perform a depth-first search to determine if a goal node is reachable from a given start node in a directed graph.</t>
  </si>
  <si>
    <t>The 'is' operator is used to compare object identity, which may not be appropriate when comparing node values. Changing 'is' to '==' for value comparison would be more suitable.</t>
  </si>
  <si>
    <t>return any(</t>
  </si>
  <si>
    <t>The code is missing an important check to add the current node to the visited set before proceeding further. This can lead to infinite loops or revisiting the same nodes multiple times.</t>
  </si>
  <si>
    <t>detect_cycle.py</t>
  </si>
  <si>
    <t xml:space="preserve">Code:def detect_cycle(node):
    hare = tortoise = node
    while True:
        if hare.successor is None:
            return False
        tortoise = tortoise.successor
        hare = hare.successor.successor
        if hare is tortoise:
            return True
The code is expected to function as follows:
Linked List Cycle Detection
tortoise-hare
Implements the tortoise-and-hare method of cycle detection.
Input:
node: The head node of a linked list
Output:
Whether the linked list is cyclic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</si>
  <si>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detect cycles in a linked list using the tortoise-and-hare method.",
    "Fault Localisation": [
        {
            "Buggy Code Line": 4,
            "Code": "if hare.successor is None:",
            "Reason": "This line could lead to an AttributeError if the successor attribute is not present in the hare node."
        },
        {
            "Buggy Code Line": 13,
            "Code": "if hare is tortoise:",
            "Reason": "There might be an issue with comparing two nodes directly using 'is'. It should ideally compare the values held in the nodes."
        },
        {
            "Buggy Code Line": 15,
            "Code": "return True",
            "Reason": "This line might not correctly handle the case where the linked list is not cyclic, as it directly returns True."
        }
    ]
}
```</t>
  </si>
  <si>
    <t>The code is intended to detect cycles in a linked list using the tortoise-and-hare method.</t>
  </si>
  <si>
    <t>if hare.successor is None:</t>
  </si>
  <si>
    <t>This line could lead to an AttributeError if the successor attribute is not present in the hare node.</t>
  </si>
  <si>
    <t>if hare is tortoise:</t>
  </si>
  <si>
    <t>There might be an issue with comparing two nodes directly using 'is'. It should ideally compare the values held in the nodes.</t>
  </si>
  <si>
    <t>return True</t>
  </si>
  <si>
    <t>This line might not correctly handle the case where the linked list is not cyclic, as it directly returns True.</t>
  </si>
  <si>
    <t>find_first_in_sorted.py</t>
  </si>
  <si>
    <t xml:space="preserve">Code:def find_first_in_sorted(arr, x):
    lo = 0
    hi = len(arr)
    while lo &lt;= hi:
        mid = (lo + hi) // 2
        if x == arr[mid] and (mid == 0 or x != arr[mid - 1]):
            return mid
        elif x &lt;= arr[mid]:
            hi = mid
        else:
            lo = mid + 1
    return -1
The code is expected to function as follows:
Fancy Binary Search
fancy-binsearch
Input:
arr: A sorted list of ints
x: A value to find
Output:
The lowest index i such that arr[i] == x, or -1 if x not in arr
Example:
&gt;&gt;&gt; find_first_in_sorted([3, 4, 5, 5, 5, 5, 6], 5)
2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</si>
  <si>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lowest index i such that arr[i] == x in a sorted list using binary search.",
    "Fault Localisation": [
        {
            "Buggy Code Line": 2,
            "Code": "hi = len(arr)",
            "Reason": "The index 'hi' should be initialized as len(arr) - 1 to represent the last valid index in the array."
        },
        {
            "Buggy Code Line": 10,
            "Code": "hi = mid",
            "Reason": "The value of 'hi' should be set to 'mid - 1' instead of 'mid' to avoid getting stuck in an infinite loop in certain cases."
        }
    ]
}
```</t>
  </si>
  <si>
    <t>The code aims to find the lowest index i such that arr[i] == x in a sorted list using binary search.</t>
  </si>
  <si>
    <t>hi = len(arr)</t>
  </si>
  <si>
    <t>The index 'hi' should be initialized as len(arr) - 1 to represent the last valid index in the array.</t>
  </si>
  <si>
    <t>hi = mid</t>
  </si>
  <si>
    <t>The value of 'hi' should be set to 'mid - 1' instead of 'mid' to avoid getting stuck in an infinite loop in certain cases.</t>
  </si>
  <si>
    <t>find_in_sorted.py</t>
  </si>
  <si>
    <t xml:space="preserve">Code:def find_in_sorted(arr, x):
    def binsearch(start, end):
        if start == end:
            return -1
        mid = start + (end - start) // 2
        if x &lt; arr[mid]:
            return binsearch(start, mid)
        elif x &gt; arr[mid]:
            return binsearch(mid, end)
        else:
            return mid
    return binsearch(0, len(arr))
The code is expected to function as follows:
Binary Search
Input:
arr: A sorted list of ints
x: A value to find
Output:
An index i such that arr[i] == x, or -1 if x not in arr
Example:
&gt;&gt;&gt; find_in_sorted([3, 4, 5, 5, 5, 5, 6], 5)
3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</si>
  <si>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a binary search on a sorted list of integers to find a specific value.",
    "Fault Localisation": [
        {
            "Buggy Code Line": 6,
            "Code": "return binsearch(mid, end)",
            "Reason": "In the else block of the binary search function, the recursive call should be made with 'start' as the first argument and not 'mid'. This can lead to incorrect calculation of mid and cause the search algorithm to fail."
        },
        {
            "Buggy Code Line": 2,
            "Code": "if start == end:",
            "Reason": "The condition should be 'if start &gt;= end:' rather than 'if start == end:', as it should encompass the scenario where the target element is not found in the subarray."
        },
        {
            "Buggy Code Line": 10,
            "Code": "return binsearch(0, len(arr))",
            "Reason": "The initial call to the 'binsearch' function should include 'len(arr)' as the 'end' argument, not just 'len(arr) - 1', to cover the case where the element to be found is the last element in the array."
        }
    ]
}
```</t>
  </si>
  <si>
    <t>The code is intended to perform a binary search on a sorted list of integers to find a specific value.</t>
  </si>
  <si>
    <t>return binsearch(mid, end)</t>
  </si>
  <si>
    <t>In the else block of the binary search function, the recursive call should be made with 'start' as the first argument and not 'mid'. This can lead to incorrect calculation of mid and cause the search algorithm to fail.</t>
  </si>
  <si>
    <t>if start == end:</t>
  </si>
  <si>
    <t>The condition should be 'if start &gt;= end:' rather than 'if start == end:', as it should encompass the scenario where the target element is not found in the subarray.</t>
  </si>
  <si>
    <t>return binsearch(0, len(arr))</t>
  </si>
  <si>
    <t>The initial call to the 'binsearch' function should include 'len(arr)' as the 'end' argument, not just 'len(arr) - 1', to cover the case where the element to be found is the last element in the array.</t>
  </si>
  <si>
    <t>flatten.py</t>
  </si>
  <si>
    <t xml:space="preserve">Code:def flatten(arr):
    for x in arr:
        if isinstance(x, list):
            for y in flatten(x):
                yield y
        else:
            yield flatten(x)
The code is expected to function as follows:
Flatten
Flattens a nested list data structure into a single list.
Input:
arr: A list
Precondition:
The input has no list containment cycles
Output:
A generator for the input's non-list objects
Example:
&gt;&gt;&gt; list(flatten([[1, [], [2, 3]], [[4]], 5]))
[1, 2, 3, 4, 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</si>
  <si>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flatten a nested list into a single list using a generator.",
        "Fault Localisation": [
            {
            "Buggy Code Line": 4,
            "Code": "yield flatten(x)",
            "Reason": "The 'flatten' function is being called recursively within the yield statement. This will not maintain the correct structure of the generator and may result in unexpected output."
            },
            {
            "Buggy Code Line": 4,
            "Code": "yield flatten(x)",
            "Reason": "The 'flatten' function is being called on 'x', which is an element in the list. It should instead be called on 'arr', which is the entire list."
            }
        ]
        }
    ```</t>
  </si>
  <si>
    <t>The code aims to flatten a nested list into a single list using a generator.</t>
  </si>
  <si>
    <t>yield flatten(x)</t>
  </si>
  <si>
    <t>The 'flatten' function is being called recursively within the yield statement. This will not maintain the correct structure of the generator and may result in unexpected output.</t>
  </si>
  <si>
    <t>The 'flatten' function is being called on 'x', which is an element in the list. It should instead be called on 'arr', which is the entire list.</t>
  </si>
  <si>
    <t>gcd.py</t>
  </si>
  <si>
    <t xml:space="preserve">Code:def gcd(a, b):
    if b == 0:
        return a
    else:
        return gcd(a % b, b)
The code is expected to function as follows:
Input:
a: A nonnegative int
b: A nonnegative int
Greatest Common Divisor
Precondition:
isinstance(a, int) and isinstance(b, int)
Output:
The greatest int that divides evenly into a and b
Example:
&gt;&gt;&gt; gcd(35, 21)
7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</si>
  <si>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calculate the greatest common divisor of two nonnegative integers using the Euclidean algorithm.",
    "Fault Localisation": [
        {
            "Buggy Code Line": 3,
            "Code": "return gcd(a % b, b)",
            "Reason": "The code may encounter a ZeroDivisionError if b is 0 when calculating the remainder a % b."
        },
        {
            "Buggy Code Line": 2,
            "Code": "if b == 0:",
            "Reason": "The code does not check if both a and b are nonnegative values as specified in the input precondition."
        }
    ]
}
```</t>
  </si>
  <si>
    <t>To calculate the greatest common divisor of two nonnegative integers using the Euclidean algorithm.</t>
  </si>
  <si>
    <t>return gcd(a % b, b)</t>
  </si>
  <si>
    <t>The code may encounter a ZeroDivisionError if b is 0 when calculating the remainder a % b.</t>
  </si>
  <si>
    <t>if b == 0:</t>
  </si>
  <si>
    <t>The code does not check if both a and b are nonnegative values as specified in the input precondition.</t>
  </si>
  <si>
    <t>get_factors.py</t>
  </si>
  <si>
    <t xml:space="preserve">Code:
def get_factors(n):
    if n == 1:
        return []
    for i in range(2, int(n ** 0.5) + 1):
        if n % i == 0:
            return [i] + get_factors(n // i)
    return []
The code is expected to function as follows:
Prime Factorization
Factors an int using naive trial division.
Input:
n: An int to factor
Output:
A list of the prime factors of n in sorted order with repetition
Precondition:
n &gt;= 1
Examples:
&gt;&gt;&gt; get_factors(1)
[]
&gt;&gt;&gt; get_factors(100)
[2, 2, 5, 5]
&gt;&gt;&gt; get_factors(101)
[101]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</si>
  <si>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code aims to find the prime factors of an integer using a trial division approach.",
    "Fault Localisation": [
        {
            "Buggy Code Line": 4,
            "Code": "return [i] + get_factors(n // i)",
            "Reason": "This line should not return the factors one by one, it should accumulate them in a list as prime factors can repeat."
        },
        {
            "Buggy Code Line": 14,
            "Code": "return []",
            "Reason": "This return statement should handle cases where the input number itself is a prime number."
        }
    ]
}</t>
  </si>
  <si>
    <t>The code aims to find the prime factors of an integer using a trial division approach.</t>
  </si>
  <si>
    <t>return [i] + get_factors(n // i)</t>
  </si>
  <si>
    <t>This line should not return the factors one by one, it should accumulate them in a list as prime factors can repeat.</t>
  </si>
  <si>
    <t>return []</t>
  </si>
  <si>
    <t>This return statement should handle cases where the input number itself is a prime number.</t>
  </si>
  <si>
    <t>hanoi.py</t>
  </si>
  <si>
    <t xml:space="preserve">Code:def hanoi(height, start=1, end=3):
    steps = []
    if height &gt; 0:
        helper = ({1, 2, 3} - {start} - {end}).pop()
        steps.extend(hanoi(height - 1, start, helper))
        steps.append((start, helper))
        steps.extend(hanoi(height - 1, helper, end))
    return steps
The code is expected to function as follows: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</si>
  <si>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code intends to implement a recursive algorithm to solve the Tower of Hanoi puzzle by moving disks from one peg to another following specific rules.",
    "Fault Localisation": [
        {
            "Buggy Code Line": 2,
            "Code": "if height &gt; 0:",
            "Reason": "The condition should be '&gt; 1' instead of '&gt; 0' to ensure that the base case is triggered when there is only one disk left to move."
        },
        {
            "Buggy Code Line": 5,
            "Code": "helper = ({1, 2, 3} - {start} - {end}).pop()",
            "Reason": "This line assumes that the initial pegs are always 1, 2, 3, which may not be the case. It should be refactored to better handle cases where the peg numbers are different."
        },
        {
            "Buggy Code Line": 8,
            "Code": "steps.append((start, helper))",
            "Reason": "This line should append the tuple in the correct order to represent moving a disk from the 'start' peg to the 'end' peg. The current order does not align with the rules of the Tower of Hanoi puzzle."
        }
    ]
}</t>
  </si>
  <si>
    <t>The code intends to implement a recursive algorithm to solve the Tower of Hanoi puzzle by moving disks from one peg to another following specific rules.</t>
  </si>
  <si>
    <t>if height &gt; 0:</t>
  </si>
  <si>
    <t>The condition should be '&gt; 1' instead of '&gt; 0' to ensure that the base case is triggered when there is only one disk left to move.</t>
  </si>
  <si>
    <t>helper = ({1, 2, 3} - {start} - {end}).pop()</t>
  </si>
  <si>
    <t>This line assumes that the initial pegs are always 1, 2, 3, which may not be the case. It should be refactored to better handle cases where the peg numbers are different.</t>
  </si>
  <si>
    <t>steps.append((start, helper))</t>
  </si>
  <si>
    <t>This line should append the tuple in the correct order to represent moving a disk from the 'start' peg to the 'end' peg. The current order does not align with the rules of the Tower of Hanoi puzzle.</t>
  </si>
  <si>
    <t>is_valid_parenthesization.py</t>
  </si>
  <si>
    <t xml:space="preserve">Code:
def is_valid_parenthesization(parens):
    depth = 0
    for paren in parens:
        if paren == '(':
            depth += 1
        else:
            depth -= 1
            if depth &lt; 0:
                return False
    return True
The code is expected to function as follows:
Nested Parens
Input:
parens: A string of parentheses
Precondition:
all(paren in '()' for paren in parens)
Output:
Whether the parentheses are properly nested
Examples:
&gt;&gt;&gt; is_valid_parenthesization('((()()))()')
True
&gt;&gt;&gt; is_valid_parenthesization(')()(')
False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</si>
  <si>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determine whether a given string of parentheses is properly nested by maintaining a count of the nesting depth.",
    "Fault Localisation": [
        {
            "Buggy Code Line": 6,
            "Code": "if depth &lt; 0:",
            "Reason": "This line is checking if the depth is less than 0, which would indicate more closing parentheses than opening ones. However, this condition can also be reached if there are more opening parentheses than closing ones. Therefore, this condition is incorrect for checking proper nesting."
        },
        {
            "Buggy Code Line": 11,
            "Code": "return True",
            "Reason": "The return statement here is always returning True, regardless of whether the parentheses are properly nested or not. This line should be updated to return False in case the nested condition is not satisfied."
        }
    ]
}
```</t>
  </si>
  <si>
    <t>The code aims to determine whether a given string of parentheses is properly nested by maintaining a count of the nesting depth.</t>
  </si>
  <si>
    <t>if depth &lt; 0:</t>
  </si>
  <si>
    <t>This line is checking if the depth is less than 0, which would indicate more closing parentheses than opening ones. However, this condition can also be reached if there are more opening parentheses than closing ones. Therefore, this condition is incorrect for checking proper nesting.</t>
  </si>
  <si>
    <t>The return statement here is always returning True, regardless of whether the parentheses are properly nested or not. This line should be updated to return False in case the nested condition is not satisfied.</t>
  </si>
  <si>
    <t>kheapsort.py</t>
  </si>
  <si>
    <t xml:space="preserve">Code:def kheapsort(arr, k):
    import heapq
    heap = arr[:k]
    heapq.heapify(heap)
    for x in arr:
        yield heapq.heappushpop(heap, x)
    while heap:
        yield heapq.heappop(heap)
The code is expected to function as follows: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</si>
  <si>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k-heapsort algorithm to sort an almost-sorted array within a maximum displacement of k units from its final sorted position.",
    "Fault Localisation": [
        {
            "Buggy Code Line": 9,
            "Code": "yield heapq.heappushpop(heap, x)",
            "Reason": "This line should be replacing the smallest element of the heap with the current element x, but it doesn't guarantee that the replaced element is the exact element that needs to be replaced based on the displacement constraint. This could lead to incorrect sorting."
        },
        {
            "Buggy Code Line": 11,
            "Code": "while heap:",
            "Reason": "The while loop should actually be terminated when the heap is empty, not when it has at least one element. This might lead to prematurely ending the sorting process."
        }
    ]
}
```</t>
  </si>
  <si>
    <t>The code implements k-heapsort algorithm to sort an almost-sorted array within a maximum displacement of k units from its final sorted position.</t>
  </si>
  <si>
    <t>yield heapq.heappushpop(heap, x)</t>
  </si>
  <si>
    <t>This line should be replacing the smallest element of the heap with the current element x, but it doesn't guarantee that the replaced element is the exact element that needs to be replaced based on the displacement constraint. This could lead to incorrect sorting.</t>
  </si>
  <si>
    <t>while heap:</t>
  </si>
  <si>
    <t>The while loop should actually be terminated when the heap is empty, not when it has at least one element. This might lead to prematurely ending the sorting process.</t>
  </si>
  <si>
    <t>knapsack.py</t>
  </si>
  <si>
    <t xml:space="preserve">Code:
def knapsack(capacity, items):
    from collections import defaultdict
    memo = defaultdict(int)
    for i in range(1, len(items) + 1):
        weight, value = items[i - 1]
        for j in range(1, capacity + 1):
            memo[i, j] = memo[i - 1, j]
            if weight &lt; j:
                memo[i, j] = max(
                    memo[i, j],
                    value + memo[i - 1, j - weight]
                )
    return memo[len(items), capacity]
The code is expected to function as follows: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</si>
  <si>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a knapsack algorithm to find the maximum total value of items that can be put into the knapsack without exceeding the capacity.",
        "Fault Localisation": [
            {
                "Buggy Code Line": 14,
                "Code": "memo[i, j] = max(memo[i, j], value + memo[i - 1, j - weight])",
                "Reason": "The condition should be 'if weight &lt;= j' instead of 'if weight &lt; j' to include items with a weight equal to the current capacity."
            },
            {
                "Buggy Code Line": 7,
                "Code": "for i in range(1, len(items) + 1):",
                "Reason": "The loop should start from 0 instead of 1 as items are accessed using 'items[i - 1]' within the loop."
            },
            {
                "Buggy Code Line": 8,
                "Code": "weight, value = items[i - 1]",
                "Reason": "Accessing items with index 'i - 1' can lead to index out of range error. It should be 'items[i]' instead."
            }
        ]
    }
    ```</t>
  </si>
  <si>
    <t>The code aims to implement a knapsack algorithm to find the maximum total value of items that can be put into the knapsack without exceeding the capacity.</t>
  </si>
  <si>
    <t>memo[i, j] = max(memo[i, j], value + memo[i - 1, j - weight])</t>
  </si>
  <si>
    <t>The condition should be 'if weight &lt;= j' instead of 'if weight &lt; j' to include items with a weight equal to the current capacity.</t>
  </si>
  <si>
    <t>for i in range(1, len(items) + 1):</t>
  </si>
  <si>
    <t>The loop should start from 0 instead of 1 as items are accessed using 'items[i - 1]' within the loop.</t>
  </si>
  <si>
    <t>weight, value = items[i - 1]</t>
  </si>
  <si>
    <t>Accessing items with index 'i - 1' can lead to index out of range error. It should be 'items[i]' instead.</t>
  </si>
  <si>
    <t>kth.py</t>
  </si>
  <si>
    <t xml:space="preserve">Code:def kth(arr, k):
    pivot = arr[0]
    below = [x for x in arr if x &lt; pivot]
    above = [x for x in arr if x &gt; pivot]
    num_less = len(below)
    num_lessoreq = len(arr) - len(above)
    if k &lt; num_less:
        return kth(below, k)
    elif k &gt;= num_lessoreq:
        return kth(above, k)
    else:
        return pivot
The code is expected to function as follows:
QuickSelect
This is an efficient equivalent to sorted(arr)[k].
Input:
arr: A list of ints
k: An int
Precondition:
0 &lt;= k &lt; len(arr)
Output:
The kth-lowest element of arr (0-based)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</si>
  <si>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find the kth-lowest element in a list efficiently using QuickSelect algorithm.",
    "Fault Localisation": [
        {
            "Buggy Code Line": 9,
            "Code": "if k &lt; num_less:",
            "Reason": "The condition should be k &gt;= num_less since we are looking for the kth-lowest element in the list."
        },
        {
            "Buggy Code Line": 10,
            "Code": "return kth(below, k)",
            "Reason": "When calling the recursive function, the second argument should be just 'k' instead of passing 'k' directly."
        },
        {
            "Buggy Code Line": 13,
            "Code": "return kth(above, k)",
            "Reason": "Similar to the previous bug, the second argument should be 'k' instead of passing 'k' directly."
        }
    ]
}
```</t>
  </si>
  <si>
    <t>The intention of the code is to find the kth-lowest element in a list efficiently using QuickSelect algorithm.</t>
  </si>
  <si>
    <t>if k &lt; num_less:</t>
  </si>
  <si>
    <t>The condition should be k &gt;= num_less since we are looking for the kth-lowest element in the list.</t>
  </si>
  <si>
    <t>return kth(below, k)</t>
  </si>
  <si>
    <t>When calling the recursive function, the second argument should be just 'k' instead of passing 'k' directly.</t>
  </si>
  <si>
    <t>return kth(above, k)</t>
  </si>
  <si>
    <t>Similar to the previous bug, the second argument should be 'k' instead of passing 'k' directly.</t>
  </si>
  <si>
    <t>lcs_length.py</t>
  </si>
  <si>
    <t xml:space="preserve">Code:def lcs_length(s, t):
    from collections import Counter
    dp = Counter()
    for i in range(len(s)):
        for j in range(len(t)):
            if s[i] == t[j]:
                dp[i, j] = dp[i - 1, j] + 1
    return max(dp.values()) if dp else 0
The code is expected to function as follows:
Longest Common Substring
longest-common-substring
Input:
s: a string
t: a string
Output:
Length of the longest substring common to s and t
Example:
&gt;&gt;&gt; lcs_length('witch', 'sandwich')
2
&gt;&gt;&gt; lcs_length('meow', 'homeowner')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</si>
  <si>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length of the longest common substring between two input strings.",
    "Fault Localisation": [
        {
            "Buggy Code Line": 7,
            "Code": "dp[i, j] = dp[i - 1, j] + 1",
            "Reason": "This line assumes that the keys i-1 and j are present in the Counter dp, which may not always be the case. It can lead to a KeyError."
        },
        {
            "Buggy Code Line": 11,
            "Code": "return max(dp.values()) if dp else 0",
            "Reason": "This line only considers 'dp' with non-zero values to compute the longest common substring length. However, there could be scenarios where 'dp' is non-empty but does not contain the correct value due to the previous bug."
        }
    ]
}
```</t>
  </si>
  <si>
    <t>The code aims to calculate the length of the longest common substring between two input strings.</t>
  </si>
  <si>
    <t>dp[i, j] = dp[i - 1, j] + 1</t>
  </si>
  <si>
    <t>This line assumes that the keys i-1 and j are present in the Counter dp, which may not always be the case. It can lead to a KeyError.</t>
  </si>
  <si>
    <t>return max(dp.values()) if dp else 0</t>
  </si>
  <si>
    <t>This line only considers 'dp' with non-zero values to compute the longest common substring length. However, there could be scenarios where 'dp' is non-empty but does not contain the correct value due to the previous bug.</t>
  </si>
  <si>
    <t>levenshtein.py</t>
  </si>
  <si>
    <t xml:space="preserve">Code:def levenshtein(source, target):
    if source == '' or target == '':
        return len(source) or len(target)
    elif source[0] == target[0]:
        return 1 + levenshtein(source[1:], target[1:])
    else:
        return 1 + min(
            levenshtein(source,     target[1:]),
            levenshtein(source[1:], target[1:]),
            levenshtein(source[1:], target)
        )
The code is expected to function as follows: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</si>
  <si>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code calculates the Levenshtein distance between two strings by recursively comparing the characters in the strings and finding the minimum number of edits required to transform one string into the other.",
    "Fault Localisation": [
        {
            "Buggy Code Line": 2,
            "Code": "if source == '' or target == '':",
            "Reason": "The condition is checking for an empty string using a comparison operator instead of checking for the string being empty by using quotation marks for an empty string (''). This will cause a syntax error."
        },
        {
            "Buggy Code Line": 7,
            "Code": "return 1 + levenshtein(source[1:], target[1:])",
            "Reason": "There is a potential bug when accessing the characters of the strings for comparison. If the source or target string has only one character left for comparison, then this line will cause an 'index out of range' error."
        },
        {
            "Buggy Code Line": 9,
            "Code": "levenshtein(source,     target[1:])",
            "Reason": " There is a potential bug as there is an extra space between 'source,' and 'target[1:]'. This might result in invalid function arguments and cause unexpected behavior."
        }
    ]
}</t>
  </si>
  <si>
    <t>The code calculates the Levenshtein distance between two strings by recursively comparing the characters in the strings and finding the minimum number of edits required to transform one string into the other.</t>
  </si>
  <si>
    <t>if source == '' or target == '':</t>
  </si>
  <si>
    <t>The condition is checking for an empty string using a comparison operator instead of checking for the string being empty by using quotation marks for an empty string (''). This will cause a syntax error.</t>
  </si>
  <si>
    <t>return 1 + levenshtein(source[1:], target[1:])</t>
  </si>
  <si>
    <t>There is a potential bug when accessing the characters of the strings for comparison. If the source or target string has only one character left for comparison, then this line will cause an 'index out of range' error.</t>
  </si>
  <si>
    <t>levenshtein(source,     target[1:])</t>
  </si>
  <si>
    <t xml:space="preserve"> There is a potential bug as there is an extra space between 'source,' and 'target[1:]'. This might result in invalid function arguments and cause unexpected behavior.</t>
  </si>
  <si>
    <t>lis.py</t>
  </si>
  <si>
    <t xml:space="preserve">Code:
def lis(arr):
    ends = {}
    longest = 0
    for i, val in enumerate(arr):
        prefix_lengths = [j for j in range(1, longest + 1) if arr[ends[j]] &lt; val]
        length = max(prefix_lengths) if prefix_lengths else 0
        if length == longest or val &lt; arr[ends[length + 1]]:
            ends[length + 1] = i
            longest = length + 1
    return longest
The code is expected to function as follows:
Longest Increasing Subsequence
longest-increasing-subsequence
Input:
arr: A sequence of ints
Precondition:
The ints in arr are unique
Output:
The length of the longest monotonically increasing subsequence of arr
Example:
&gt;&gt;&gt; lis([4, 1, 5, 3, 7, 6, 2])
3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</si>
  <si>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length of the longest monotonically increasing subsequence of a given sequence of unique integers.",
    "Fault Localisation": [
        {
            "Buggy Code Line": 11,
            "Code": "if length == longest or val &lt; arr[ends[length + 1]]:",
            "Reason": "The comparison 'val &lt; arr[ends[length + 1]]' should be 'val &gt; arr[ends[length]]' to correctly check if the current value should be added to the subsequence."
        },
        {
            "Buggy Code Line": 13,
            "Code": "ends[length + 1] = i",
            "Reason": "There should be a check to prevent setting the length indices 'ends' with index 'length + 1' as it could lead to an 'IndexError' since there is no 'ends[length + 1]' defined."
        },
        {
            "Buggy Code Line": 15,
            "Code": "return longest",
            "Reason": "The code should return the length of the subsequence (longest) but currently it returns the index of the longest sequence."
        }
    ]
}
```</t>
  </si>
  <si>
    <t>The code aims to find the length of the longest monotonically increasing subsequence of a given sequence of unique integers.</t>
  </si>
  <si>
    <t>if length == longest or val &lt; arr[ends[length + 1]]:</t>
  </si>
  <si>
    <t>The comparison 'val &lt; arr[ends[length + 1]]' should be 'val &gt; arr[ends[length]]' to correctly check if the current value should be added to the subsequence.</t>
  </si>
  <si>
    <t>ends[length + 1] = i</t>
  </si>
  <si>
    <t>There should be a check to prevent setting the length indices 'ends' with index 'length + 1' as it could lead to an 'IndexError' since there is no 'ends[length + 1]' defined.</t>
  </si>
  <si>
    <t>return longest</t>
  </si>
  <si>
    <t>The code should return the length of the subsequence (longest) but currently it returns the index of the longest sequence.</t>
  </si>
  <si>
    <t>longest_common_subsequence.py</t>
  </si>
  <si>
    <t xml:space="preserve">Code:def longest_common_subsequence(a, b):
    if not a or not b:
        return ''
    elif a[0] == b[0]:
        return a[0] + longest_common_subsequence(a[1:], b)
    else:
        return max(
            longest_common_subsequence(a, b[1:]),
            longest_common_subsequence(a[1:], b),
            key=len
        )
The code is expected to function as follows: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</si>
  <si>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find the longest common subsequence between two input strings.",
    "Fault Localisation": [
        {
            "Buggy Code Line": 7,
            "Code": "        return a[0] + longest_common_subsequence(a[1:], b)",
            "Reason": "This recursion call concatenates the current character of string 'a' with the result of the recursive call. This could lead to incorrect results as it might pick the wrong subsequences."
        },
        {
            "Buggy Code Line": 12,
            "Code": "            key=len",
            "Reason": "While using `max()` with the `key=len` parameter, it might not always pick the correct result as length alone may not be the best metric for subsequence selection."
        }
    ]
}
```</t>
  </si>
  <si>
    <t>To find the longest common subsequence between two input strings.</t>
  </si>
  <si>
    <t>This recursion call concatenates the current character of string 'a' with the result of the recursive call. This could lead to incorrect results as it might pick the wrong subsequences.</t>
  </si>
  <si>
    <t xml:space="preserve">            key=len</t>
  </si>
  <si>
    <t>While using `max()` with the `key=len` parameter, it might not always pick the correct result as length alone may not be the best metric for subsequence selection.</t>
  </si>
  <si>
    <t>max_sublist_sum.py</t>
  </si>
  <si>
    <t xml:space="preserve">Code:
def max_sublist_sum(arr):
    max_ending_here = 0
    max_so_far = 0
    for x in arr:
        max_ending_here = max_ending_here + x
        max_so_far = max(max_so_far, max_ending_here)
    return max_so_far
The code is expected to function as follows:
Max Sublist Sum
max-sublist-sum
Efficient equivalent to max(sum(arr[i:j]) for 0 &lt;= i &lt;= j &lt;= len(arr))
Algorithm source: WordAligned.org by Thomas Guest
Input:
arr: A list of ints
Output:
The maximum sublist sum
Example:
&gt;&gt;&gt; max_sublist_sum([4, -5, 2, 1, -1, 3])
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</si>
  <si>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maximum sum of a sublist within a given list of integers.",
    "Fault Localisation": [
        {
            "Buggy Code Line": 6,
            "Code": "max_so_far = max(max_so_far, max_ending_here)",
            "Reason": "The code does not handle negative numbers correctly. If all numbers in arr are negative, the code will return 0 instead of the smallest negative number."
        },
        {
            "Buggy Code Line": 7,
            "Code": "return max_so_far",
            "Reason": "The code will return an incorrect result if the input list 'arr' is empty, as the initial 'max_so_far' is set to 0. It should handle this edge case separately."
        }
    ]
}
```</t>
  </si>
  <si>
    <t>The code aims to find the maximum sum of a sublist within a given list of integers.</t>
  </si>
  <si>
    <t>max_so_far = max(max_so_far, max_ending_here)</t>
  </si>
  <si>
    <t>The code does not handle negative numbers correctly. If all numbers in arr are negative, the code will return 0 instead of the smallest negative number.</t>
  </si>
  <si>
    <t>return max_so_far</t>
  </si>
  <si>
    <t>The code will return an incorrect result if the input list 'arr' is empty, as the initial 'max_so_far' is set to 0. It should handle this edge case separately.</t>
  </si>
  <si>
    <t>mergesort.py</t>
  </si>
  <si>
    <t xml:space="preserve">Code:
def mergesort(arr):
    def merge(left, right):
        result = []
        i = 0
        j = 0
        while i &lt; len(left) and j &lt; len(right):
            if left[i] &lt;= right[j]:
                result.append(left[i])
                i += 1
            else:
                result.append(right[j])
                j += 1
        result.extend(left[i:] or right[j:])
        return result
    if len(arr) == 0:
        return arr
    else:
        middle = len(arr) // 2
        left = mergesort(arr[:middle])
        right = mergesort(arr[middle:])
        return merge(left, right)
The code is expected to function as follows:
Merge Sort
Input:
arr: A list of ints
Output:
The elements of arr in sorted order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</si>
  <si>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the Merge Sort algorithm to sort a list of integers in ascending order.",
    "Fault Localisation": [
        {
            "Buggy Code Line": 19,
            "Code": "result.extend(left[i:] or right[j:])",
            "Reason": "The implementation of extending the result list with the remaining elements should be done separately for left and right arrays. This line combines the remaining elements of both arrays erroneously and may lead to incorrect sorting."
        },
        {
            "Buggy Code Line": 16,
            "Code": "right = mergesort(arr[middle:])",
            "Reason": "The slicing of the array 'arr' to form the right subarray should exclude the middle element to prevent duplicate elements in left and right arrays. This may lead to incorrect sorting."
        },
        {
            "Buggy Code Line": 11,
            "Code": "if len(arr) == 0:",
            "Reason": "Although this condition checks if the array is empty, it is not the standard way to check before recursive calls for sorting algorithms like Merge Sort. This may introduce unnecessary checks and affect the efficiency of the algorithm."
        }
    ]
}
```</t>
  </si>
  <si>
    <t>The code is intended to implement the Merge Sort algorithm to sort a list of integers in ascending order.</t>
  </si>
  <si>
    <t>result.extend(left[i:] or right[j:])</t>
  </si>
  <si>
    <t>The implementation of extending the result list with the remaining elements should be done separately for left and right arrays. This line combines the remaining elements of both arrays erroneously and may lead to incorrect sorting.</t>
  </si>
  <si>
    <t>right = mergesort(arr[middle:])</t>
  </si>
  <si>
    <t>The slicing of the array 'arr' to form the right subarray should exclude the middle element to prevent duplicate elements in left and right arrays. This may lead to incorrect sorting.</t>
  </si>
  <si>
    <t>if len(arr) == 0:</t>
  </si>
  <si>
    <t>Although this condition checks if the array is empty, it is not the standard way to check before recursive calls for sorting algorithms like Merge Sort. This may introduce unnecessary checks and affect the efficiency of the algorithm.</t>
  </si>
  <si>
    <t>minimum_spanning_tree.py</t>
  </si>
  <si>
    <t xml:space="preserve">Code: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group_by_node[node].update(group_by_node[u])
    return mst_edges
The code is expected to function as follows: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</si>
  <si>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implement Kruskal's algorithm for finding the minimum spanning tree of a connected graph.",
        "Fault Localisation": [
            {
                "Buggy Code Line": 10,
                "Code": "if group_by_node.setdefault(u, {u}) != group_by_node.setdefault(v, {v}):",
                "Reason": "The bug could potentially be in the condition check within the if statement. It compares the group_by_node values of u and v, but it should compare the group_by_node values of u and v nodes instead."
            },
            {
                "Buggy Code Line": 13,
                "Code": "group_by_node[node].update(group_by_node[u])",
                "Reason": "This line may not correctly update the group_by_node values for the newly merged group. It should potentially update it to group_by_node[v] instead of group_by_node[u]."
            },
            {
                "Buggy Code Line": 14,
                "Code": "return mst_edges",
                "Reason": "This line may not be buggy, but it might be more appropriate to return a set of edges instead of mst_edges to ensure consistency."
            }
        ]
    }
    ```</t>
  </si>
  <si>
    <t>To implement Kruskal's algorithm for finding the minimum spanning tree of a connected graph.</t>
  </si>
  <si>
    <t>if group_by_node.setdefault(u, {u}) != group_by_node.setdefault(v, {v}):</t>
  </si>
  <si>
    <t>The bug could potentially be in the condition check within the if statement. It compares the group_by_node values of u and v, but it should compare the group_by_node values of u and v nodes instead.</t>
  </si>
  <si>
    <t>group_by_node[node].update(group_by_node[u])</t>
  </si>
  <si>
    <t>This line may not correctly update the group_by_node values for the newly merged group. It should potentially update it to group_by_node[v] instead of group_by_node[u].</t>
  </si>
  <si>
    <t>return mst_edges</t>
  </si>
  <si>
    <t>This line may not be buggy, but it might be more appropriate to return a set of edges instead of mst_edges to ensure consistency.</t>
  </si>
  <si>
    <t>next_palindrome.py</t>
  </si>
  <si>
    <t xml:space="preserve">Code:def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[0] + [1]
The code is expected to function as follows: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</si>
  <si>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find the next palindromic integer given the current integer represented as an array of base 10 digits.",
    "Fault Localisation": [
        {
            "Buggy Code Line": 11,
            "Code": "return [1] + (len(digit_list)) * [0] + [1]",
            "Reason": "The line is supposed to return the next palindrome when no intermediate solution is found, but it is missing parentheses around len(digit_list) which may lead to unexpected behavior."
        },
        {
            "Buggy Code Line": 4,
            "Code": "low_mid = (len(digit_list) - 1) // 2",
            "Reason": "The calculation for low_mid might be incorrect as it takes the floor division of (length of digit_list - 1) by 2. It might result in an incorrect index if the length is an odd number."
        },
        {
            "Buggy Code Line": 8,
            "Code": "if low_mid != high_mid:",
            "Reason": "There is a possibility that the condition might be unnecessary for calculating the next palindrome, as it checks if the mid indexes are different. This may lead to inconsistencies in the output."
        }
    ]
}
```</t>
  </si>
  <si>
    <t>To find the next palindromic integer given the current integer represented as an array of base 10 digits.</t>
  </si>
  <si>
    <t>return [1] + (len(digit_list)) * [0] + [1]</t>
  </si>
  <si>
    <t>The line is supposed to return the next palindrome when no intermediate solution is found, but it is missing parentheses around len(digit_list) which may lead to unexpected behavior.</t>
  </si>
  <si>
    <t>low_mid = (len(digit_list) - 1) // 2</t>
  </si>
  <si>
    <t>The calculation for low_mid might be incorrect as it takes the floor division of (length of digit_list - 1) by 2. It might result in an incorrect index if the length is an odd number.</t>
  </si>
  <si>
    <t>if low_mid != high_mid:</t>
  </si>
  <si>
    <t>There is a possibility that the condition might be unnecessary for calculating the next palindrome, as it checks if the mid indexes are different. This may lead to inconsistencies in the output.</t>
  </si>
  <si>
    <t>next_permutation.py</t>
  </si>
  <si>
    <t xml:space="preserve">Code:
def next_permutation(perm):
    for i in range(len(perm) - 2, -1, -1):
        if perm[i] &lt; perm[i + 1]:
            for j in range(len(perm) - 1, i, -1):
                if perm[j] &lt; perm[i]:
                    next_perm = list(perm)
                    next_perm[i], next_perm[j] = perm[j], perm[i]
                    next_perm[i + 1:] = reversed(next_perm[i + 1:])
                    return next_perm
The code is expected to function as follows:
Next Permutation
next-perm
Input:
perm: A list of unique ints
Precondition:
perm is not sorted in reverse order
Output:
The lexicographically next permutation of the elements of perm
Example:
&gt;&gt;&gt; next_permutation([3, 2, 4, 1])
[3, 4, 1, 2]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</si>
  <si>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lexicographically next permutation of a list of unique integers",
    "Fault Localisation": [
        {
            "Buggy Code Line": 7,
            "Code": "next_perm[i], next_perm[j] = perm[j], perm[i]",
            "Reason": "The code is swapping the elements incorrectly. It should be next_perm[i], next_perm[j] = next_perm[j], next_perm[i]"
        },
        {
            "Buggy Code Line": 8,
            "Code": "next_perm[i + 1:] = reversed(next_perm[i + 1:])",
            "Reason": "The code is incorrectly reversing a part of the list. It should be next_perm[i + 1:] = list(reversed(next_perm[i + 1:]))"
        }
    ]
}
```</t>
  </si>
  <si>
    <t>The code aims to find the lexicographically next permutation of a list of unique integers</t>
  </si>
  <si>
    <t>next_perm[i], next_perm[j] = perm[j], perm[i]</t>
  </si>
  <si>
    <t>The code is swapping the elements incorrectly. It should be next_perm[i], next_perm[j] = next_perm[j], next_perm[i]</t>
  </si>
  <si>
    <t>next_perm[i + 1:] = reversed(next_perm[i + 1:])</t>
  </si>
  <si>
    <t>The code is incorrectly reversing a part of the list. It should be next_perm[i + 1:] = list(reversed(next_perm[i + 1:]))</t>
  </si>
  <si>
    <t>node.py</t>
  </si>
  <si>
    <t xml:space="preserve">Code:class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def successors(self):
        return self.successors
    def predecessors(self):
        return self.predecessors
The code is expected to function as follows:none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</si>
  <si>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defines a Node class with attributes for holding information about a node in a graph such as its value, successors, predecessors, and incoming/outgoing nodes. The class also has methods to access these attributes.",
    "Fault Localisation": [
        {
            "Buggy Code Line": 11,
            "Code": "self.successor = successor",
            "Reason": "The attribute and the method have the same name 'successor'. This can lead to confusion and potential errors when calling the method."
        },
        {
            "Buggy Code Line": 18,
            "Code": "def successors(self):",
            "Reason": "The method 'successors' is defined to return the 'successors' attribute, but this can also cause confusion as the attribute 'successors' already exists in the class."
        },
        {
            "Buggy Code Line": 5,
            "Code": "self.outgoing_nodes = outgoing_nodes",
            "Reason": "The attribute 'outgoing_nodes' is initialized with a mutable data type '[]'. This can lead to unintended behavior if all instances of the class share the same list object."
        }
    ]
}
```</t>
  </si>
  <si>
    <t>The code defines a Node class with attributes for holding information about a node in a graph such as its value, successors, predecessors, and incoming/outgoing nodes. The class also has methods to access these attributes.</t>
  </si>
  <si>
    <t>self.successor = successor</t>
  </si>
  <si>
    <t>The attribute and the method have the same name 'successor'. This can lead to confusion and potential errors when calling the method.</t>
  </si>
  <si>
    <t>def successors(self):</t>
  </si>
  <si>
    <t>The method 'successors' is defined to return the 'successors' attribute, but this can also cause confusion as the attribute 'successors' already exists in the class.</t>
  </si>
  <si>
    <t>self.outgoing_nodes = outgoing_nodes</t>
  </si>
  <si>
    <t>The attribute 'outgoing_nodes' is initialized with a mutable data type '[]'. This can lead to unintended behavior if all instances of the class share the same list object.</t>
  </si>
  <si>
    <t>pascal.py</t>
  </si>
  <si>
    <t xml:space="preserve">Code:
def pascal(n):
    rows = [[1]]
    for r in range(1, n):
        row = []
        for c in range(0, r):
            upleft = rows[r - 1][c - 1] if c &gt; 0 else 0
            upright = rows[r - 1][c] if c &lt; r else 0
            row.append(upleft + upright)
        rows.append(row)
    return rows
The code is expected to function as follows:
Pascal's Triangle
pascal
Input:
n: The number of rows to return
Precondition:
n &gt;= 1
Output:
The first n rows of Pascal's triangle as a list of n lists
Example:
&gt;&gt;&gt; pascal(5)
[[1], [1, 1], [1, 2, 1], [1, 3, 3, 1], [1, 4, 6, 4,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</si>
  <si>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generate the first n rows of Pascal's triangle",
        "Fault Localisation": [
            {
            "Buggy Code Line": 7,
            "Code": "upleft = rows[r - 1][c - 1] if c &gt; 0 else 0",
            "Reason": "The code does not handle negative indexes properly, leading to a potential index out of range error when trying to access rows[r - 1][c - 1] in the first iteration of the inner loop."
            },
            {
            "Buggy Code Line": 8,
            "Code": "upright = rows[r - 1][c] if c &lt; r else 0",
            "Reason": "The code does not handle indexes greater than the current row length properly, which could lead to an index out of range error when trying to access rows[r - 1][c] in the last iteration of the inner loop."
            },
            {
            "Buggy Code Line": 5,
            "Code": "for c in range(0, r):",
            "Reason": "The loop range is incorrect as it should iterate over range(0, r+1) to include the last element. This could potentially cause the last element of each row to be missing."
            }
        ]
        }
    ```</t>
  </si>
  <si>
    <t>To generate the first n rows of Pascal's triangle</t>
  </si>
  <si>
    <t>upleft = rows[r - 1][c - 1] if c &gt; 0 else 0</t>
  </si>
  <si>
    <t>The code does not handle negative indexes properly, leading to a potential index out of range error when trying to access rows[r - 1][c - 1] in the first iteration of the inner loop.</t>
  </si>
  <si>
    <t>upright = rows[r - 1][c] if c &lt; r else 0</t>
  </si>
  <si>
    <t>The code does not handle indexes greater than the current row length properly, which could lead to an index out of range error when trying to access rows[r - 1][c] in the last iteration of the inner loop.</t>
  </si>
  <si>
    <t>for c in range(0, r):</t>
  </si>
  <si>
    <t>The loop range is incorrect as it should iterate over range(0, r+1) to include the last element. This could potentially cause the last element of each row to be missing.</t>
  </si>
  <si>
    <t>possible_change.py</t>
  </si>
  <si>
    <t xml:space="preserve">Code:# Python 3
def possible_change(coins, total):
    if total == 0:
        return 1
    if total &lt; 0:
        return 0
    first, *rest = coins
    return possible_change(coins, total - first) + possible_change(rest, total)
The code is expected to function as follows: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</si>
  <si>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code aims to calculate the number of distinct ways to make change for a given total using the provided coin denominations.",
    "Fault Localisation": [
        {
            "Buggy Code Line": 10,
            "Code": "return possible_change(coins, total - first) + possible_change(rest, total)",
            "Reason": "The code is not correctly handling the case where the first coin denomination is larger than the total remaining to be changed. This could potentially lead to incorrect results or an infinite recursive loop. The line should be modified to check if the current coin denomination is greater than the remaining total before making the recursive call."
        },
        {
            "Buggy Code Line": 3,
            "Code": "if total == 0:\n        return 1",
            "Reason": "While this line correctly handles the base case where the total to make change for is 0, it does not consider scenarios where the remaining total becomes negative during the recursive calls. This could potentially lead to incorrect results if the recursive calls continue with negative totals."
        }
    ]
}</t>
  </si>
  <si>
    <t>The code aims to calculate the number of distinct ways to make change for a given total using the provided coin denominations.</t>
  </si>
  <si>
    <t>return possible_change(coins, total - first) + possible_change(rest, total)</t>
  </si>
  <si>
    <t>The code is not correctly handling the case where the first coin denomination is larger than the total remaining to be changed. This could potentially lead to incorrect results or an infinite recursive loop. The line should be modified to check if the current coin denomination is greater than the remaining total before making the recursive call.</t>
  </si>
  <si>
    <t>if total == 0:\n        return 1</t>
  </si>
  <si>
    <t>While this line correctly handles the base case where the total to make change for is 0, it does not consider scenarios where the remaining total becomes negative during the recursive calls. This could potentially lead to incorrect results if the recursive calls continue with negative totals.</t>
  </si>
  <si>
    <t>powerset.py</t>
  </si>
  <si>
    <t xml:space="preserve">Code:
def powerset(arr):
    if arr:
        first, *rest = arr #python3 just like car and cdr (in this case anyway..)
        rest_subsets = powerset(rest)
        return [[first] + subset for subset in rest_subsets]
    else:
        return [[]]
The code is expected to function as follows:
Power Set
Input:
arr: A list
Precondition:
arr has no duplicate elements
Output:
A list of lists, each representing a different subset of arr. The empty set is always a subset of arr, and arr is always a subset of arr.
Example:
&gt;&gt;&gt; powerset(['a', 'b', 'c'])
[[], ['c'], ['b'], ['b', 'c'], ['a'], ['a', 'c'], ['a', 'b'], ['a', 'b', 'c']]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</si>
  <si>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the power set of a given list, including all possible subsets of the input list.",
        "Fault Localisation": [
            {
                "Buggy Code Line": 3,
                "Code": "first, *rest = arr",
                "Reason": "This line uses extended unpacking which might throw an error if the input list 'arr' is empty. It should include a safety check for an empty list."
            },
            {
                "Buggy Code Line": 6,
                "Code": "rest_subsets = powerset(rest)",
                "Reason": "There is no handling for duplicate elements in the input list 'arr'. If duplicate elements are present, the output subsets will also contain duplicates which is not the expected behavior of a power set."
            },
            {
                "Buggy Code Line": 9,
                "Code": "return [[]]",
                "Reason": "The base case return value should be a list containing an empty list, but the inner list should not be a list with a single empty list element. It should be just an empty list."
            }
        ]
    }
    ```</t>
  </si>
  <si>
    <t>The code is intended to generate the power set of a given list, including all possible subsets of the input list.</t>
  </si>
  <si>
    <t>first, *rest = arr</t>
  </si>
  <si>
    <t>This line uses extended unpacking which might throw an error if the input list 'arr' is empty. It should include a safety check for an empty list.</t>
  </si>
  <si>
    <t>rest_subsets = powerset(rest)</t>
  </si>
  <si>
    <t>There is no handling for duplicate elements in the input list 'arr'. If duplicate elements are present, the output subsets will also contain duplicates which is not the expected behavior of a power set.</t>
  </si>
  <si>
    <t>return [[]]</t>
  </si>
  <si>
    <t>The base case return value should be a list containing an empty list, but the inner list should not be a list with a single empty list element. It should be just an empty list.</t>
  </si>
  <si>
    <t>quicksort.py</t>
  </si>
  <si>
    <t xml:space="preserve">Code:def quicksort(arr):
    if not arr:
        return []
    pivot = arr[0]
    lesser = quicksort([x for x in arr[1:] if x &lt; pivot])
    greater = quicksort([x for x in arr[1:] if x &gt; pivot])
    return lesser + [pivot] + greater
The code is expected to function as follows:
QuickSort
Input:
arr: A list of ints
Output:
The elements of arr in sorted order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</si>
  <si>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QuickSort algorithm to sort a list of integers.",
    "Fault Localisation": [
        {
            "Buggy Code Line": 3,
            "Code": "if not arr:",
            "Reason": "The condition should check if the length of the array is less than or equal to 1, rather than using a boolean check. This could lead to unexpected behavior when the input array contains falsy values."
        },
        {
            "Buggy Code Line": 4,
            "Code": "pivot = arr[0]",
            "Reason": "There is no check to handle the case when the input array is empty. Accessing arr[0] in an empty list will result in an 'IndexError'."
        },
        {
            "Buggy Code Line": 5,
            "Code": "lesser = quicksort([x for x in arr[1:] if x &lt; pivot])",
            "Reason": "The pivot element is not being included in the sublists. This could potentially lead to incorrect sorting results when there are duplicate elements equal to the pivot value."
        }
    ]
}
```</t>
  </si>
  <si>
    <t>The code aims to implement the QuickSort algorithm to sort a list of integers.</t>
  </si>
  <si>
    <t>if not arr:</t>
  </si>
  <si>
    <t>The condition should check if the length of the array is less than or equal to 1, rather than using a boolean check. This could lead to unexpected behavior when the input array contains falsy values.</t>
  </si>
  <si>
    <t>pivot = arr[0]</t>
  </si>
  <si>
    <t>There is no check to handle the case when the input array is empty. Accessing arr[0] in an empty list will result in an 'IndexError'.</t>
  </si>
  <si>
    <t>lesser = quicksort([x for x in arr[1:] if x &lt; pivot])</t>
  </si>
  <si>
    <t>The pivot element is not being included in the sublists. This could potentially lead to incorrect sorting results when there are duplicate elements equal to the pivot value.</t>
  </si>
  <si>
    <t>reverse_linked_list.py</t>
  </si>
  <si>
    <t xml:space="preserve">Code:def reverse_linked_list(node):
    prevnode = None
    while node:
        nextnode = node.successor
        node.successor = prevnode
        node = nextnode
    return prevnode
The code is expected to function as follows:
Reverse Linked List
Reverses a linked list and returns the new head.
Input:
node: The head of a singly-linked list
Precondition:
The input is acyclic
Side effect:
Mutates the list nodes' successor pointers
Output:
The head of the reversed linked list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</si>
  <si>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reverse a singly-linked list by changing the direction of successor pointers and returning the new head of the reversed list.",
    "Fault Localisation": [
        {
            "Buggy Code Line": 3,
            "Code": "nextnode = node.successor",
            "Reason": "The attribute name 'successor' might not be correct for the next node. It should be 'next' or 'nextnode' instead of 'successor'."
        },
        {
            "Buggy Code Line": 4,
            "Code": "node.successor = prevnode",
            "Reason": "The order of pointer reassignment is incorrect. It should be 'node.successor = prevnode' to point back to the previous node, but in the next node."
        }
    ]
}
```</t>
  </si>
  <si>
    <t>The intention of the code is to reverse a singly-linked list by changing the direction of successor pointers and returning the new head of the reversed list.</t>
  </si>
  <si>
    <t>nextnode = node.successor</t>
  </si>
  <si>
    <t>The attribute name 'successor' might not be correct for the next node. It should be 'next' or 'nextnode' instead of 'successor'.</t>
  </si>
  <si>
    <t>node.successor = prevnode</t>
  </si>
  <si>
    <t>The order of pointer reassignment is incorrect. It should be 'node.successor = prevnode' to point back to the previous node, but in the next node.</t>
  </si>
  <si>
    <t>rpn_eval.py</t>
  </si>
  <si>
    <t xml:space="preserve">Code:
def rpn_eval(tokens):
    def op(symbol, a, b):
        return {
            '+': lambda a, b: a + b,
            '-': lambda a, b: a - b,
            '*': lambda a, b: a * b,
            '/': lambda a, b: a / b
        }[symbol](a, b)
    stack = []
    for token in tokens:
        if isinstance(token, float):
            stack.append(token)
        else:
            a = stack.pop()
            b = stack.pop()
            stack.append(
                op(token, a, b)
            )
    return stack.pop()
The code is expected to function as follows:
Reverse Polish Notation
Four-function calculator with input given in Reverse Polish Notation (RPN).
Input:
A list of values and operators encoded as floats and strings
Precondition:
all(
isinstance(token, float) or token in ('+', '-', '*', '/') for token in tokens
)
Example:
&gt;&gt;&gt; rpn_eval([3.0, 5.0, '+', 2.0, '/'])
4.0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</si>
  <si>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evaluate an expression given in Reverse Polish Notation (RPN) using a stack data structure.",
    "Fault Localisation": [
        {
            "Buggy Code Line": 19,
            "Code": "op(token, a, b)",
            "Reason": "The operands a and b should be passed to the operation in reverse order since the top element of the stack should be the second operand and the second top element should be the first operand."
        },
        {
            "Buggy Code Line": 16,
            "Code": "b = stack.pop()",
            "Reason": "The second operand 'b' should be popped first before 'a' to preserve the correct order of operands when performing the operation."
        },
        {
            "Buggy Code Line": 12,
            "Code": "a = stack.pop()",
            "Reason": "This line assumes that the operator should be applied to the second popped value from the stack instead of the first popped value."
        }
    ]
}
```</t>
  </si>
  <si>
    <t>The code is intended to evaluate an expression given in Reverse Polish Notation (RPN) using a stack data structure.</t>
  </si>
  <si>
    <t>op(token, a, b)</t>
  </si>
  <si>
    <t>The operands a and b should be passed to the operation in reverse order since the top element of the stack should be the second operand and the second top element should be the first operand.</t>
  </si>
  <si>
    <t>b = stack.pop()</t>
  </si>
  <si>
    <t>The second operand 'b' should be popped first before 'a' to preserve the correct order of operands when performing the operation.</t>
  </si>
  <si>
    <t>a = stack.pop()</t>
  </si>
  <si>
    <t>This line assumes that the operator should be applied to the second popped value from the stack instead of the first popped value.</t>
  </si>
  <si>
    <t>shortest_paths.py</t>
  </si>
  <si>
    <t xml:space="preserve">Code:
def shortest_paths(source, weight_by_edge):
    weight_by_node = {
        v: float('inf') for u, v in weight_by_edge
    }
    weight_by_node[source] = 0
    for i in range(len(weight_by_node) - 1):
        for (u, v), weight in weight_by_edge.items():
            weight_by_edge[u, v] = min(
                weight_by_node[u] + weight,
                weight_by_node[v]
            )
    return weight_by_node
The code is expected to function as follows:
Minimum-Weight Paths
bellman-ford
Bellman-Ford algorithm implementation
Given a directed graph that may contain negative edges (as long as there are no negative-weight cycles), efficiently calculates the minimum path weights from a source node to every other node in the graph.
Input:
source: A node id
weight_by_edge: A dict containing edge weights keyed by an ordered pair of node ids
Precondition:
The input graph contains no negative-weight cycles
Output:
A dict mapping each node id to the minimum weight of a path from the source node to that node
Example:
&gt;&gt;&gt; shortest_paths('A', {
('A', 'B'): 3,
('A', 'C'): 3,
('A', 'F'): 5,
('C', 'B'): -2,
('C', 'D'): 7,
('C', 'E'): 4,
('D', 'E'): -5,
('E', 'F'): -1
})
{'A': 0, 'C': 3, 'B': 1, 'E': 5, 'D': 10, 'F':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</si>
  <si>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calculate the minimum path weights from a source node to every other node in a directed graph using the Bellman-Ford algorithm.",
        "Fault Localisation": [
            {
                "Buggy Code Line": 11,
                "Code": "weight_by_edge[u, v] = min(weight_by_node[u] + weight, weight_by_node[v])",
                "Reason": "The calculation of the minimum weight for each edge is incorrect. It should be 'weight_by_node[u] + weight', not 'weight_by_node[u] + weight_by_node[v]'"
            },
            {
                "Buggy Code Line": 8,
                "Code": "weight_by_node[v]",
                "Reason": "In the calculation of the minimum weight for each edge, the incorrect node is being used to update the weight. It should be 'weight_by_node[u] + weight', not 'weight_by_node[v]'"
            },
            {
                "Buggy Code Line": 6,
                "Code": "weight_by_node[source] = 0",
                "Reason": "The initial weight for the source node is set to 0, which could be incorrect if the graph contains negative edge weights. The Bellman-Ford algorithm may need to initialize the source node to infinity."
            }
        ]
    }
    ```</t>
  </si>
  <si>
    <t>The code intends to calculate the minimum path weights from a source node to every other node in a directed graph using the Bellman-Ford algorithm.</t>
  </si>
  <si>
    <t>weight_by_edge[u, v] = min(weight_by_node[u] + weight, weight_by_node[v])</t>
  </si>
  <si>
    <t>The calculation of the minimum weight for each edge is incorrect. It should be 'weight_by_node[u] + weight', not 'weight_by_node[u] + weight_by_node[v]'</t>
  </si>
  <si>
    <t>weight_by_node[v]</t>
  </si>
  <si>
    <t>In the calculation of the minimum weight for each edge, the incorrect node is being used to update the weight. It should be 'weight_by_node[u] + weight', not 'weight_by_node[v]'</t>
  </si>
  <si>
    <t>weight_by_node[source] = 0</t>
  </si>
  <si>
    <t>The initial weight for the source node is set to 0, which could be incorrect if the graph contains negative edge weights. The Bellman-Ford algorithm may need to initialize the source node to infinity.</t>
  </si>
  <si>
    <t>shortest_path_length.py</t>
  </si>
  <si>
    <t xml:space="preserve">Code:from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The code is expected to function as follows: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</si>
  <si>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shortest path length using Dijkstra's algorithm in a directed graph.",
    "Fault Localisation": [
        {
            "Buggy Code Line": 18,
            "Code": "insert_or_update(unvisited_nodes, (min(get(unvisited_nodes, nextnode) or float('inf'), get(unvisited_nodes, nextnode) + length_by_edge[node, nextnode]), nextnode))",
            "Reason": "There is a syntax error in the `insert_or_update` function call. The function parameters are not passed correctly."
        },
        {
            "Buggy Code Line": 26,
            "Code": "return 0",
            "Reason": "The `get` function always returns `0` instead of returning the actual distance of the node if it is found in the heap."
        },
        {
            "Buggy Code Line": 24,
            "Code": "if b == node:",
            "Reason": "The comparison `b == node` in the `insert_or_update` function is not correct as it should compare the nodes, not the distances."
        }
    ]
}
```</t>
  </si>
  <si>
    <t>The code aims to find the shortest path length using Dijkstra's algorithm in a directed graph.</t>
  </si>
  <si>
    <t>insert_or_update(unvisited_nodes, (min(get(unvisited_nodes, nextnode) or float('inf'), get(unvisited_nodes, nextnode) + length_by_edge[node, nextnode]), nextnode))</t>
  </si>
  <si>
    <t>There is a syntax error in the `insert_or_update` function call. The function parameters are not passed correctly.</t>
  </si>
  <si>
    <t>return 0</t>
  </si>
  <si>
    <t>The `get` function always returns `0` instead of returning the actual distance of the node if it is found in the heap.</t>
  </si>
  <si>
    <t>if b == node:</t>
  </si>
  <si>
    <t>The comparison `b == node` in the `insert_or_update` function is not correct as it should compare the nodes, not the distances.</t>
  </si>
  <si>
    <t>shortest_path_lengths.py</t>
  </si>
  <si>
    <t xml:space="preserve">Code:from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length_by_path[j, k]
                )
    return length_by_path
The code is expected to function as follows: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</si>
  <si>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Floyd-Warshall algorithm to find the shortest path lengths between all pairs of nodes in a directed graph.",
    "Fault Localisation": [
        {
            "Buggy Code Line": 12,
            "Code": "length_by_path[i, j] = min(\n                    length_by_path[i, j],\n                    length_by_path[i, k] + length_by_path[j, k]\n                )",
            "Reason": "There is a potential bug in the line where the shortest path length between nodes i and j is being updated by comparing it with the sum of the path lengths between i and k and k and j. The correct comparison should be between the original shortest path length between i and j and the sum of the shortest path lengths between i and k, and k and j."
        },
        {
            "Buggy Code Line": 15,
            "Code": "return length_by_path",
            "Reason": "There might be a bug in the line where the function is expected to return the dict containing the shortest path lengths. This line seems correct, but the issue might arise from incorrect calculations in the preceding lines of the code."
        },
        {
            "Buggy Code Line": 6,
            "Code": "length_by_path.update({(i, i): 0 for i in range(n)})",
            "Reason": "This line initializes the length of the shortest path between a node and itself to be 0. However, in a directed graph, this may not be the case if there are negative cycles involved. The Floyd-Warshall algorithm assumes no negative cycles present in the input graph."
        }
    ]
}
```</t>
  </si>
  <si>
    <t>The code aims to implement the Floyd-Warshall algorithm to find the shortest path lengths between all pairs of nodes in a directed graph.</t>
  </si>
  <si>
    <t>length_by_path[i, j] = min(\n                    length_by_path[i, j],\n                    length_by_path[i, k] + length_by_path[j, k]\n                )</t>
  </si>
  <si>
    <t>There is a potential bug in the line where the shortest path length between nodes i and j is being updated by comparing it with the sum of the path lengths between i and k and k and j. The correct comparison should be between the original shortest path length between i and j and the sum of the shortest path lengths between i and k, and k and j.</t>
  </si>
  <si>
    <t>return length_by_path</t>
  </si>
  <si>
    <t>There might be a bug in the line where the function is expected to return the dict containing the shortest path lengths. This line seems correct, but the issue might arise from incorrect calculations in the preceding lines of the code.</t>
  </si>
  <si>
    <t>length_by_path.update({(i, i): 0 for i in range(n)})</t>
  </si>
  <si>
    <t>This line initializes the length of the shortest path between a node and itself to be 0. However, in a directed graph, this may not be the case if there are negative cycles involved. The Floyd-Warshall algorithm assumes no negative cycles present in the input graph.</t>
  </si>
  <si>
    <t>shunting_yard.py</t>
  </si>
  <si>
    <t xml:space="preserve">Code:
def shunting_yard(tokens):
    precedence = {
        '+': 1,
        '-': 1,
        '*': 2,
        '/': 2
    }
    rpntokens = []
    opstack = []
    for token in tokens:
        if isinstance(token, int):
            rpntokens.append(token)
        else:
            while opstack and precedence[token] &lt;= precedence[opstack[-1]]:
                rpntokens.append(opstack.pop())
    while opstack:
        rpntokens.append(opstack.pop())
    return rpntokens
The code is expected to function as follows: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</si>
  <si>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code intends to implement Dijkstra's shunting-yard algorithm to convert infix notation to Reverse Polish Notation (RPN).",
    "Fault Localisation": [
        {
            "Buggy Code Line": 11,
            "Code": "rpntokens.append(opstack.pop())",
            "Reason": "Missing the operation token being appended to the rpntokens list after popping from opstack inside the while loop."
        },
        {
            "Buggy Code Line": 14,
            "Code": "rpntokens.append(opstack.pop())",
            "Reason": "This line is responsible for popping any remaining operators from the opstack and adding them to the rpntokens list which should be corrected to prevent precision errors."
        }
    ]
}</t>
  </si>
  <si>
    <t>The code intends to implement Dijkstra's shunting-yard algorithm to convert infix notation to Reverse Polish Notation (RPN).</t>
  </si>
  <si>
    <t>rpntokens.append(opstack.pop())</t>
  </si>
  <si>
    <t>Missing the operation token being appended to the rpntokens list after popping from opstack inside the while loop.</t>
  </si>
  <si>
    <t>This line is responsible for popping any remaining operators from the opstack and adding them to the rpntokens list which should be corrected to prevent precision errors.</t>
  </si>
  <si>
    <t>sieve.py</t>
  </si>
  <si>
    <t xml:space="preserve">Code:def sieve(max):
    primes = []
    for n in range(2, max + 1):
        if any(n % p &gt; 0 for p in primes):
            primes.append(n)
    return primes
The code is expected to function as follows:
Sieve of Eratosthenes
prime-sieve
Input:
max: A positive int representing an upper bound.
Output:
A list containing all primes up to and including max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</si>
  <si>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a list of all prime numbers up to a given upper bound using the Sieve of Eratosthenes algorithm.",
    "Fault Localisation": [
        {
            "Buggy Code Line": 4,
            "Code": "if any(n % p &gt; 0 for p in primes):",
            "Reason": "The condition 'n % p &gt; 0' is incorrect for checking divisibility. It should be 'n % p == 0' to correctly identify prime numbers."
        }
    ]
}
```</t>
  </si>
  <si>
    <t>The code aims to generate a list of all prime numbers up to a given upper bound using the Sieve of Eratosthenes algorithm.</t>
  </si>
  <si>
    <t>if any(n % p &gt; 0 for p in primes):</t>
  </si>
  <si>
    <t>The condition 'n % p &gt; 0' is incorrect for checking divisibility. It should be 'n % p == 0' to correctly identify prime numbers.</t>
  </si>
  <si>
    <t>sqrt.py</t>
  </si>
  <si>
    <t xml:space="preserve">Code:
def sqrt(x, epsilon):
    approx = x / 2
    while abs(x - approx) &gt; epsilon:
        approx = 0.5 * (approx + x / approx)
    return approx
The code is expected to function as follows:
Square Root
Newton-Raphson method implementation.
Input:
x: A float
epsilon: A float
Precondition:
x &gt;= 1 and epsilon &gt; 0
Output:
A float in the interval [sqrt(x) - epsilon, sqrt(x) + epsilon]
Example:
&gt;&gt;&gt; sqrt(2, 0.01)
1.4166666666666665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</si>
  <si>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implement the Newton-Raphson method for calculating the square root of a number with a given precision.",
        "Fault Localisation": [
            {
                "Buggy Code Line": 4,
                "Code": "while abs(x - approx) &gt; epsilon:",
                "Reason": "The condition is checking the absolute difference between x and approx instead of comparing against the square of epsilon, which is the typical termination condition for the Newton-Raphson method. This could lead to incorrect convergence or premature termination."
            },
            {
                "Buggy Code Line": 5,
                "Code": "approx = 0.5 * (approx + x / approx)",
                "Reason": "There is a missing check for division by zero. If 'approx' becomes zero, it would result in a ZeroDivisionError. This can be mitigated by checking if 'approx' is zero before performing the division."
            }
        ]
    }
    ```</t>
  </si>
  <si>
    <t>The code intends to implement the Newton-Raphson method for calculating the square root of a number with a given precision.</t>
  </si>
  <si>
    <t>while abs(x - approx) &gt; epsilon:</t>
  </si>
  <si>
    <t>The condition is checking the absolute difference between x and approx instead of comparing against the square of epsilon, which is the typical termination condition for the Newton-Raphson method. This could lead to incorrect convergence or premature termination.</t>
  </si>
  <si>
    <t>approx = 0.5 * (approx + x / approx)</t>
  </si>
  <si>
    <t>There is a missing check for division by zero. If 'approx' becomes zero, it would result in a ZeroDivisionError. This can be mitigated by checking if 'approx' is zero before performing the division.</t>
  </si>
  <si>
    <t>subsequences.py</t>
  </si>
  <si>
    <t xml:space="preserve">Code:def subsequences(a, b, k):
    if k == 0:
        return []
    ret = []
    for i in range(a, b + 1 - k):
        ret.extend(
            [i] + rest for rest in subsequences(i + 1, b, k - 1)
        )
    return ret
The code is expected to function as follows:
Subsequences
Input:
a: An int
b: An int
k: A positive int
Output:
A list of all length-k ascending sequences of ints in range(a, b)
Example:
&gt;&gt;&gt; subsequences(a=1, b=5, k=3)
[[1, 2, 3], [1, 2, 4], [1, 3, 4], [2, 3, 4]]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</si>
  <si>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all length-k ascending sequences of integers in the range from 'a' to 'b' inclusive.",
        "Fault Localisation": [
            {
                "Buggy Code Line": 4,
                "Code": "if k == 0:\n        return []",
                "Reason": "The current implementation does not handle the case where k is 0, which may cause unexpected behavior or errors. It should be checked if k is 0 at the start of the function and return an empty list if so."
            },
            {
                "Buggy Code Line": 5,
                "Code": "ret = []",
                "Reason": "The current implementation initializes the 'ret' variable as an empty list for each recursive call. This may result in losing the sequences generated in previous recursive calls. The 'ret' list should be passed as an argument to the function to preserve generated sequences."
            },
            {
                "Buggy Code Line": 4,
                "Code": "return []",
                "Reason": "There is a possibility that if k == 0, it will not generate any sequences from the range(a, b). In cases where k == 0, an empty list should be returned to avoid potential errors or unexpected behavior."
            }
        ]
    }
    ```</t>
  </si>
  <si>
    <t>The code aims to generate all length-k ascending sequences of integers in the range from 'a' to 'b' inclusive.</t>
  </si>
  <si>
    <t>if k == 0:\n        return []</t>
  </si>
  <si>
    <t>The current implementation does not handle the case where k is 0, which may cause unexpected behavior or errors. It should be checked if k is 0 at the start of the function and return an empty list if so.</t>
  </si>
  <si>
    <t>ret = []</t>
  </si>
  <si>
    <t>The current implementation initializes the 'ret' variable as an empty list for each recursive call. This may result in losing the sequences generated in previous recursive calls. The 'ret' list should be passed as an argument to the function to preserve generated sequences.</t>
  </si>
  <si>
    <t>There is a possibility that if k == 0, it will not generate any sequences from the range(a, b). In cases where k == 0, an empty list should be returned to avoid potential errors or unexpected behavior.</t>
  </si>
  <si>
    <t>topological_ordering.py</t>
  </si>
  <si>
    <t xml:space="preserve">Code:def topological_ordering(nodes):
    ordered_nodes = [node for node in nodes if not node.incoming_nodes]
    for node in ordered_nodes:
        for nextnode in node.outgoing_nodes:
            if set(ordered_nodes).issuperset(nextnode.outgoing_nodes) and nextnode not in ordered_nodes:
                ordered_nodes.append(nextnode)
    return ordered_nodes
The code is expected to function as follows:
Topological Sort
Input:
nodes: A list of directed graph nodes
Precondition:
The input graph is acyclic
Output:
An OrderedSet containing the elements of nodes in an order that puts each node before all the nodes it has edges to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</si>
  <si>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perform a topological sort on a directed graph represented by a list of nodes.",
    "Fault Localisation": [
        {
            "Buggy Code Line": 8,
            "Code": "if set(ordered_nodes).issuperset(nextnode.outgoing_nodes) and nextnode not in ordered_nodes:",
            "Reason": "The condition 'set(ordered_nodes).issuperset(nextnode.outgoing_nodes)' is checking if the set of ordered nodes contains all the outgoing nodes of the nextnode, which is incorrect. It should be checking whether the set of ordered nodes contains all the incoming nodes of the nextnode to ensure a correct topological ordering."
        },
        {
            "Buggy Code Line": 11,
            "Code": "ordered_nodes.append(nextnode)",
            "Reason": "Appending 'nextnode' to 'ordered_nodes' without verifying if all incoming nodes are in 'ordered_nodes' first might lead to incorrect ordering, as it does not guarantee that 'nextnode' should be after all its incoming nodes."
        }
    ]
}
```</t>
  </si>
  <si>
    <t>The intention of the code is to perform a topological sort on a directed graph represented by a list of nodes.</t>
  </si>
  <si>
    <t>if set(ordered_nodes).issuperset(nextnode.outgoing_nodes) and nextnode not in ordered_nodes:</t>
  </si>
  <si>
    <t>The condition 'set(ordered_nodes).issuperset(nextnode.outgoing_nodes)' is checking if the set of ordered nodes contains all the outgoing nodes of the nextnode, which is incorrect. It should be checking whether the set of ordered nodes contains all the incoming nodes of the nextnode to ensure a correct topological ordering.</t>
  </si>
  <si>
    <t>ordered_nodes.append(nextnode)</t>
  </si>
  <si>
    <t>Appending 'nextnode' to 'ordered_nodes' without verifying if all incoming nodes are in 'ordered_nodes' first might lead to incorrect ordering, as it does not guarantee that 'nextnode' should be after all its incoming nodes.</t>
  </si>
  <si>
    <t>to_base.py</t>
  </si>
  <si>
    <t xml:space="preserve">Code:
import string
def to_base(num, b):
    result = ''
    alphabet = string.digits + string.ascii_uppercase
    while num &gt; 0:
        i = num % b
        num = num // b
        result = result + alphabet[i]
    return result
The code is expected to function as follows:
Integer Base Conversion
base-conversion
Input:
num: A base-10 integer to convert.
b: The target base to convert it to.
Precondition:
num &gt; 0, 2 &lt;= b &lt;= 36.
Output:
A string representing the value of num in base b.
Example:
&gt;&gt;&gt; to_base(31, 16)
'1F'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</si>
  <si>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convert a base-10 integer into a string representation in the target base.",
"Fault Localisation": [
    {
        "Buggy Code Line": 9,
        "Code": "result = result + alphabet[i]",
        "Reason": "The concatenation of 'result' and 'alphabet[i]' may not produce the desired order of characters in the final string representation. It should be 'alphabet[i] + result' to maintain the correct order."
    },
    {
        "Buggy Code Line": 7,
        "Code": "i = num % b",
        "Reason": "If the target base is greater than 10, the conversion may result in an index out of range error for 'alphabet[i]'. This line should have a check to ensure 'i' is within the allowed range of characters in 'alphabet'."
    },
    {
        "Buggy Code Line": 5,
        "Code": "while num &gt; 0:",
        "Reason": "The code snippet lacks a consideration for the condition when 'num' is equal to 0. This might result in an incorrect output if 'num' is initialized to be 0."
    }
]
}
```</t>
  </si>
  <si>
    <t>The code is intended to convert a base-10 integer into a string representation in the target base.</t>
  </si>
  <si>
    <t>result = result + alphabet[i]</t>
  </si>
  <si>
    <t>The concatenation of 'result' and 'alphabet[i]' may not produce the desired order of characters in the final string representation. It should be 'alphabet[i] + result' to maintain the correct order.</t>
  </si>
  <si>
    <t>i = num % b</t>
  </si>
  <si>
    <t>If the target base is greater than 10, the conversion may result in an index out of range error for 'alphabet[i]'. This line should have a check to ensure 'i' is within the allowed range of characters in 'alphabet'.</t>
  </si>
  <si>
    <t>while num &gt; 0:</t>
  </si>
  <si>
    <t>The code snippet lacks a consideration for the condition when 'num' is equal to 0. This might result in an incorrect output if 'num' is initialized to be 0.</t>
  </si>
  <si>
    <t>wrap.py</t>
  </si>
  <si>
    <t xml:space="preserve">Code:def wrap(text, cols):
    lines = []
    while len(text) &gt; cols:
        end = text.rfind(' ', 0, cols + 1)
        if end == -1:
            end = cols
        line, text = text[:end], text[end:]
        lines.append(line)
    return lines
The code is expected to function as follows: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</si>
  <si>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wrap a long string into lines with a maximum width specified by the 'cols' parameter.",
    "Fault Localisation": [
        {
            "Buggy Code Line": 3,
            "Code": "while len(text) &gt; cols:",
            "Reason": "The condition should be 'while len(text) &gt;= cols:' to ensure that the last remaining part of the text is also considered for wrapping."
        },
        {
            "Buggy Code Line": 4,
            "Code": "end = text.rfind(' ', 0, cols + 1)",
            "Reason": "The 'rfind' method may not properly handle cases where there are no spaces within the specified range. This could lead to potential issues in splitting words correctly."
        },
        {
            "Buggy Code Line": 6,
            "Code": "lines.append(line)",
            "Reason": "The code appends the 'line' variable without considering the possibility of adding empty lines, which might occur if the text has no spaces within a column width."
        }
    ]
}
```</t>
  </si>
  <si>
    <t>The intention of the code is to wrap a long string into lines with a maximum width specified by the 'cols' parameter.</t>
  </si>
  <si>
    <t>while len(text) &gt; cols:</t>
  </si>
  <si>
    <t>The condition should be 'while len(text) &gt;= cols:' to ensure that the last remaining part of the text is also considered for wrapping.</t>
  </si>
  <si>
    <t>end = text.rfind(' ', 0, cols + 1)</t>
  </si>
  <si>
    <t>The 'rfind' method may not properly handle cases where there are no spaces within the specified range. This could lead to potential issues in splitting words correctly.</t>
  </si>
  <si>
    <t>lines.append(line)</t>
  </si>
  <si>
    <t>The code appends the 'line' variable without considering the possibility of adding empty lines, which might occur if the text has no spaces within a column width.</t>
  </si>
  <si>
    <t>Expected Line with Bug</t>
  </si>
  <si>
    <t>Check 1</t>
  </si>
  <si>
    <t>Check 2</t>
  </si>
  <si>
    <t>Check 3</t>
  </si>
  <si>
    <t>T1</t>
  </si>
  <si>
    <t>T2</t>
  </si>
  <si>
    <t>T3</t>
  </si>
  <si>
    <t>while True:</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</si>
  <si>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</si>
  <si>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while lo &lt;= hi:</t>
  </si>
  <si>
    <t>for x in arr:</t>
  </si>
  <si>
    <t>if weight &lt; j:</t>
  </si>
  <si>
    <t>longest = length + 1</t>
  </si>
  <si>
    <t>return a[0] + longest_common_subsequence(a[1:], b)</t>
  </si>
  <si>
    <t>max_ending_here = max_ending_here + x</t>
  </si>
  <si>
    <t>if perm[j] &lt; perm[i]:</t>
  </si>
  <si>
    <t>if total &lt; 0:</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</si>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</sst>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9ACD5-9085-4897-B015-86981992977C}">
  <dimension ref="A1:W45"/>
  <sheetViews>
    <sheetView tabSelected="1" topLeftCell="A42" workbookViewId="0">
      <selection activeCell="C43" sqref="C43:E45"/>
    </sheetView>
  </sheetViews>
  <sheetFormatPr defaultRowHeight="14.4" x14ac:dyDescent="0.3"/>
  <cols>
    <col min="1" max="1" width="17.33203125" style="1" customWidth="1"/>
    <col min="2" max="2" width="37.33203125" style="1" customWidth="1"/>
    <col min="3" max="3" width="20.88671875" style="1" customWidth="1"/>
    <col min="4" max="4" width="21" style="1" customWidth="1"/>
    <col min="5" max="5" width="20.88671875" style="1" customWidth="1"/>
    <col min="6" max="6" width="16.44140625" style="1" customWidth="1"/>
    <col min="7" max="7" width="16.88671875" style="1" customWidth="1"/>
    <col min="8" max="8" width="49.33203125" style="1" customWidth="1"/>
    <col min="9" max="9" width="19.33203125" style="1" customWidth="1"/>
    <col min="10" max="10" width="18.33203125" style="1" customWidth="1"/>
    <col min="11" max="11" width="15.33203125" style="1" customWidth="1"/>
    <col min="12" max="12" width="22.21875" style="1" customWidth="1"/>
    <col min="13" max="13" width="22.109375" style="1" customWidth="1"/>
    <col min="14" max="14" width="19.21875" style="1" customWidth="1"/>
    <col min="15" max="15" width="24.33203125" style="1" customWidth="1"/>
    <col min="16" max="16" width="23.6640625" customWidth="1"/>
  </cols>
  <sheetData>
    <row r="1" spans="1:23"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383</v>
      </c>
      <c r="Q1" s="1" t="s">
        <v>384</v>
      </c>
      <c r="R1" s="1" t="s">
        <v>385</v>
      </c>
      <c r="S1" s="1" t="s">
        <v>386</v>
      </c>
      <c r="T1" s="1"/>
      <c r="U1" s="1" t="s">
        <v>387</v>
      </c>
      <c r="V1" s="1" t="s">
        <v>388</v>
      </c>
      <c r="W1" s="1" t="s">
        <v>389</v>
      </c>
    </row>
    <row r="2" spans="1:23" ht="409.6" x14ac:dyDescent="0.3">
      <c r="A2" s="1" t="s">
        <v>15</v>
      </c>
      <c r="B2" s="1" t="s">
        <v>16</v>
      </c>
      <c r="C2" s="1" t="s">
        <v>17</v>
      </c>
      <c r="D2" s="1">
        <v>227</v>
      </c>
      <c r="E2" s="1">
        <v>285</v>
      </c>
      <c r="F2" s="1" t="s">
        <v>18</v>
      </c>
      <c r="G2" s="1">
        <v>4</v>
      </c>
      <c r="H2" s="1" t="s">
        <v>19</v>
      </c>
      <c r="I2" s="1" t="s">
        <v>20</v>
      </c>
      <c r="J2" s="1">
        <v>7</v>
      </c>
      <c r="K2" s="1" t="s">
        <v>21</v>
      </c>
      <c r="L2" s="1" t="s">
        <v>22</v>
      </c>
      <c r="M2" s="1">
        <v>5</v>
      </c>
      <c r="N2" s="1" t="s">
        <v>23</v>
      </c>
      <c r="O2" s="1" t="s">
        <v>24</v>
      </c>
      <c r="P2" s="1" t="s">
        <v>19</v>
      </c>
      <c r="Q2" s="1" t="b">
        <f>IF(H2=P2,TRUE,FALSE)</f>
        <v>1</v>
      </c>
      <c r="R2" s="1" t="b">
        <f>IF(K2=P2,TRUE,FALSE)</f>
        <v>0</v>
      </c>
      <c r="S2" s="1" t="b">
        <f>IF(N2=P2,TRUE,FALSE)</f>
        <v>0</v>
      </c>
      <c r="T2" s="1"/>
      <c r="U2" s="1" t="b">
        <f>Q2</f>
        <v>1</v>
      </c>
      <c r="V2" s="1" t="b">
        <f>IF(U2=TRUE,TRUE,IF(R2=TRUE,TRUE,FALSE))</f>
        <v>1</v>
      </c>
      <c r="W2" s="1" t="b">
        <f>IF(U2=TRUE,TRUE,IF(V2=TRUE,TRUE,IF(S2=TRUE,TRUE,FALSE)))</f>
        <v>1</v>
      </c>
    </row>
    <row r="3" spans="1:23" ht="409.6" x14ac:dyDescent="0.3">
      <c r="A3" s="1" t="s">
        <v>25</v>
      </c>
      <c r="B3" s="1" t="s">
        <v>26</v>
      </c>
      <c r="C3" s="1" t="s">
        <v>27</v>
      </c>
      <c r="D3" s="1">
        <v>276</v>
      </c>
      <c r="E3" s="1">
        <v>281</v>
      </c>
      <c r="F3" s="1" t="s">
        <v>28</v>
      </c>
      <c r="G3" s="1">
        <v>10</v>
      </c>
      <c r="H3" s="1" t="s">
        <v>29</v>
      </c>
      <c r="I3" s="1" t="s">
        <v>30</v>
      </c>
      <c r="J3" s="1">
        <v>14</v>
      </c>
      <c r="K3" s="1" t="s">
        <v>31</v>
      </c>
      <c r="L3" s="1" t="s">
        <v>32</v>
      </c>
      <c r="M3" s="1">
        <v>16</v>
      </c>
      <c r="N3" s="1" t="s">
        <v>33</v>
      </c>
      <c r="O3" s="1" t="s">
        <v>34</v>
      </c>
      <c r="P3" s="1" t="s">
        <v>390</v>
      </c>
      <c r="Q3" s="1" t="b">
        <f t="shared" ref="Q3:Q42" si="0">IF(H3=P3,TRUE,FALSE)</f>
        <v>0</v>
      </c>
      <c r="R3" s="1" t="b">
        <f t="shared" ref="R3:R41" si="1">IF(K3=P3,TRUE,FALSE)</f>
        <v>0</v>
      </c>
      <c r="S3" s="1" t="b">
        <f t="shared" ref="S3:S42" si="2">IF(N3=P3,TRUE,FALSE)</f>
        <v>0</v>
      </c>
      <c r="T3" s="1"/>
      <c r="U3" s="1" t="b">
        <f t="shared" ref="U3:U42" si="3">Q3</f>
        <v>0</v>
      </c>
      <c r="V3" s="1" t="b">
        <f t="shared" ref="V3:V42" si="4">IF(U3=TRUE,TRUE,IF(R3=TRUE,TRUE,FALSE))</f>
        <v>0</v>
      </c>
      <c r="W3" s="1" t="b">
        <f t="shared" ref="W3:W42" si="5">IF(U3=TRUE,TRUE,IF(V3=TRUE,TRUE,IF(S3=TRUE,TRUE,FALSE)))</f>
        <v>0</v>
      </c>
    </row>
    <row r="4" spans="1:23" ht="409.6" x14ac:dyDescent="0.3">
      <c r="A4" s="1" t="s">
        <v>35</v>
      </c>
      <c r="B4" s="1" t="s">
        <v>36</v>
      </c>
      <c r="C4" s="1" t="s">
        <v>37</v>
      </c>
      <c r="D4" s="1">
        <v>263</v>
      </c>
      <c r="E4" s="1">
        <v>218</v>
      </c>
      <c r="F4" s="1" t="s">
        <v>38</v>
      </c>
      <c r="G4" s="1">
        <v>6</v>
      </c>
      <c r="H4" s="1" t="s">
        <v>39</v>
      </c>
      <c r="I4" s="1" t="s">
        <v>40</v>
      </c>
      <c r="J4" s="1">
        <v>7</v>
      </c>
      <c r="K4" s="1" t="s">
        <v>41</v>
      </c>
      <c r="L4" s="1" t="s">
        <v>42</v>
      </c>
      <c r="M4" s="1">
        <v>3</v>
      </c>
      <c r="N4" s="1" t="s">
        <v>43</v>
      </c>
      <c r="O4" s="1" t="s">
        <v>44</v>
      </c>
      <c r="P4" s="1" t="s">
        <v>39</v>
      </c>
      <c r="Q4" s="1" t="b">
        <f t="shared" si="0"/>
        <v>1</v>
      </c>
      <c r="R4" s="1" t="b">
        <f t="shared" si="1"/>
        <v>0</v>
      </c>
      <c r="S4" s="1" t="b">
        <f t="shared" si="2"/>
        <v>0</v>
      </c>
      <c r="T4" s="1"/>
      <c r="U4" s="1" t="b">
        <f t="shared" si="3"/>
        <v>1</v>
      </c>
      <c r="V4" s="1" t="b">
        <f t="shared" si="4"/>
        <v>1</v>
      </c>
      <c r="W4" s="1" t="b">
        <f t="shared" si="5"/>
        <v>1</v>
      </c>
    </row>
    <row r="5" spans="1:23" ht="409.6" x14ac:dyDescent="0.3">
      <c r="A5" s="1" t="s">
        <v>45</v>
      </c>
      <c r="B5" s="1" t="s">
        <v>46</v>
      </c>
      <c r="C5" s="1" t="s">
        <v>47</v>
      </c>
      <c r="D5" s="1">
        <v>251</v>
      </c>
      <c r="E5" s="1">
        <v>185</v>
      </c>
      <c r="F5" s="1" t="s">
        <v>48</v>
      </c>
      <c r="G5" s="1">
        <v>3</v>
      </c>
      <c r="H5" s="1" t="s">
        <v>29</v>
      </c>
      <c r="I5" s="1" t="s">
        <v>49</v>
      </c>
      <c r="J5" s="1">
        <v>7</v>
      </c>
      <c r="K5" s="1" t="s">
        <v>50</v>
      </c>
      <c r="L5" s="5" t="s">
        <v>51</v>
      </c>
      <c r="P5" s="2" t="s">
        <v>391</v>
      </c>
      <c r="Q5" s="7" t="b">
        <v>0</v>
      </c>
      <c r="R5" s="3" t="b">
        <f>TRUE</f>
        <v>1</v>
      </c>
      <c r="S5" s="1" t="b">
        <f>FALSE</f>
        <v>0</v>
      </c>
      <c r="T5" s="1"/>
      <c r="U5" s="1" t="b">
        <f t="shared" si="3"/>
        <v>0</v>
      </c>
      <c r="V5" s="1" t="b">
        <f t="shared" si="4"/>
        <v>1</v>
      </c>
      <c r="W5" s="1" t="b">
        <f t="shared" si="5"/>
        <v>1</v>
      </c>
    </row>
    <row r="6" spans="1:23" ht="409.6" x14ac:dyDescent="0.3">
      <c r="A6" s="1" t="s">
        <v>52</v>
      </c>
      <c r="B6" s="1" t="s">
        <v>53</v>
      </c>
      <c r="C6" s="1" t="s">
        <v>54</v>
      </c>
      <c r="D6" s="1">
        <v>247</v>
      </c>
      <c r="E6" s="1">
        <v>195</v>
      </c>
      <c r="F6" s="1" t="s">
        <v>55</v>
      </c>
      <c r="G6" s="1">
        <v>4</v>
      </c>
      <c r="H6" s="1" t="s">
        <v>56</v>
      </c>
      <c r="I6" s="1" t="s">
        <v>57</v>
      </c>
      <c r="J6" s="1">
        <v>13</v>
      </c>
      <c r="K6" s="1" t="s">
        <v>58</v>
      </c>
      <c r="L6" s="1" t="s">
        <v>59</v>
      </c>
      <c r="M6" s="1">
        <v>15</v>
      </c>
      <c r="N6" s="1" t="s">
        <v>60</v>
      </c>
      <c r="O6" s="1" t="s">
        <v>61</v>
      </c>
      <c r="P6" s="1" t="s">
        <v>56</v>
      </c>
      <c r="Q6" s="1" t="b">
        <f t="shared" si="0"/>
        <v>1</v>
      </c>
      <c r="R6" s="1" t="b">
        <f t="shared" si="1"/>
        <v>0</v>
      </c>
      <c r="S6" s="1" t="b">
        <f t="shared" si="2"/>
        <v>0</v>
      </c>
      <c r="T6" s="1"/>
      <c r="U6" s="1" t="b">
        <f t="shared" si="3"/>
        <v>1</v>
      </c>
      <c r="V6" s="1" t="b">
        <f t="shared" si="4"/>
        <v>1</v>
      </c>
      <c r="W6" s="1" t="b">
        <f t="shared" si="5"/>
        <v>1</v>
      </c>
    </row>
    <row r="7" spans="1:23" ht="409.6" x14ac:dyDescent="0.3">
      <c r="A7" s="1" t="s">
        <v>62</v>
      </c>
      <c r="B7" s="1" t="s">
        <v>63</v>
      </c>
      <c r="C7" s="1" t="s">
        <v>64</v>
      </c>
      <c r="D7" s="1">
        <v>320</v>
      </c>
      <c r="E7" s="1">
        <v>160</v>
      </c>
      <c r="F7" s="1" t="s">
        <v>65</v>
      </c>
      <c r="G7" s="1">
        <v>2</v>
      </c>
      <c r="H7" s="1" t="s">
        <v>66</v>
      </c>
      <c r="I7" s="1" t="s">
        <v>67</v>
      </c>
      <c r="J7" s="1">
        <v>10</v>
      </c>
      <c r="K7" s="1" t="s">
        <v>68</v>
      </c>
      <c r="L7" s="1" t="s">
        <v>69</v>
      </c>
      <c r="P7" s="1" t="s">
        <v>392</v>
      </c>
      <c r="Q7" s="1" t="b">
        <f t="shared" si="0"/>
        <v>0</v>
      </c>
      <c r="R7" s="1" t="b">
        <f t="shared" si="1"/>
        <v>0</v>
      </c>
      <c r="S7" s="1" t="b">
        <f t="shared" si="2"/>
        <v>0</v>
      </c>
      <c r="T7" s="1"/>
      <c r="U7" s="1" t="b">
        <f t="shared" si="3"/>
        <v>0</v>
      </c>
      <c r="V7" s="1" t="b">
        <f t="shared" si="4"/>
        <v>0</v>
      </c>
      <c r="W7" s="1" t="b">
        <f t="shared" si="5"/>
        <v>0</v>
      </c>
    </row>
    <row r="8" spans="1:23" ht="409.6" x14ac:dyDescent="0.3">
      <c r="A8" s="1" t="s">
        <v>70</v>
      </c>
      <c r="B8" s="1" t="s">
        <v>71</v>
      </c>
      <c r="C8" s="1" t="s">
        <v>72</v>
      </c>
      <c r="D8" s="1">
        <v>307</v>
      </c>
      <c r="E8" s="1">
        <v>268</v>
      </c>
      <c r="F8" s="1" t="s">
        <v>73</v>
      </c>
      <c r="G8" s="1">
        <v>6</v>
      </c>
      <c r="H8" s="1" t="s">
        <v>74</v>
      </c>
      <c r="I8" s="1" t="s">
        <v>75</v>
      </c>
      <c r="J8" s="1">
        <v>2</v>
      </c>
      <c r="K8" s="1" t="s">
        <v>76</v>
      </c>
      <c r="L8" s="1" t="s">
        <v>77</v>
      </c>
      <c r="M8" s="1">
        <v>10</v>
      </c>
      <c r="N8" s="1" t="s">
        <v>78</v>
      </c>
      <c r="O8" s="1" t="s">
        <v>79</v>
      </c>
      <c r="P8" s="1" t="s">
        <v>74</v>
      </c>
      <c r="Q8" s="1" t="b">
        <f t="shared" si="0"/>
        <v>1</v>
      </c>
      <c r="R8" s="1" t="b">
        <f t="shared" si="1"/>
        <v>0</v>
      </c>
      <c r="S8" s="1" t="b">
        <f t="shared" si="2"/>
        <v>0</v>
      </c>
      <c r="T8" s="1"/>
      <c r="U8" s="1" t="b">
        <f t="shared" si="3"/>
        <v>1</v>
      </c>
      <c r="V8" s="1" t="b">
        <f t="shared" si="4"/>
        <v>1</v>
      </c>
      <c r="W8" s="1" t="b">
        <f t="shared" si="5"/>
        <v>1</v>
      </c>
    </row>
    <row r="9" spans="1:23" ht="409.6" x14ac:dyDescent="0.3">
      <c r="A9" s="1" t="s">
        <v>80</v>
      </c>
      <c r="B9" s="1" t="s">
        <v>81</v>
      </c>
      <c r="C9" s="1" t="s">
        <v>82</v>
      </c>
      <c r="D9" s="1">
        <v>263</v>
      </c>
      <c r="E9" s="1">
        <v>163</v>
      </c>
      <c r="F9" s="1" t="s">
        <v>83</v>
      </c>
      <c r="G9" s="1">
        <v>4</v>
      </c>
      <c r="H9" s="1" t="s">
        <v>84</v>
      </c>
      <c r="I9" s="1" t="s">
        <v>85</v>
      </c>
      <c r="J9" s="1">
        <v>4</v>
      </c>
      <c r="K9" s="1" t="s">
        <v>84</v>
      </c>
      <c r="L9" s="1" t="s">
        <v>86</v>
      </c>
      <c r="P9" s="1" t="s">
        <v>84</v>
      </c>
      <c r="Q9" s="1" t="b">
        <f t="shared" si="0"/>
        <v>1</v>
      </c>
      <c r="R9" s="1" t="b">
        <f t="shared" si="1"/>
        <v>1</v>
      </c>
      <c r="S9" s="1" t="b">
        <f t="shared" si="2"/>
        <v>0</v>
      </c>
      <c r="T9" s="1"/>
      <c r="U9" s="1" t="b">
        <f t="shared" si="3"/>
        <v>1</v>
      </c>
      <c r="V9" s="1" t="b">
        <f t="shared" si="4"/>
        <v>1</v>
      </c>
      <c r="W9" s="1" t="b">
        <f t="shared" si="5"/>
        <v>1</v>
      </c>
    </row>
    <row r="10" spans="1:23" ht="409.6" x14ac:dyDescent="0.3">
      <c r="A10" s="1" t="s">
        <v>87</v>
      </c>
      <c r="B10" s="1" t="s">
        <v>88</v>
      </c>
      <c r="C10" s="1" t="s">
        <v>89</v>
      </c>
      <c r="D10" s="1">
        <v>235</v>
      </c>
      <c r="E10" s="1">
        <v>142</v>
      </c>
      <c r="F10" s="1" t="s">
        <v>90</v>
      </c>
      <c r="G10" s="1">
        <v>3</v>
      </c>
      <c r="H10" s="1" t="s">
        <v>91</v>
      </c>
      <c r="I10" s="1" t="s">
        <v>92</v>
      </c>
      <c r="J10" s="1">
        <v>2</v>
      </c>
      <c r="K10" s="1" t="s">
        <v>93</v>
      </c>
      <c r="L10" s="1" t="s">
        <v>94</v>
      </c>
      <c r="P10" s="1" t="s">
        <v>91</v>
      </c>
      <c r="Q10" s="1" t="b">
        <f t="shared" si="0"/>
        <v>1</v>
      </c>
      <c r="R10" s="1" t="b">
        <f t="shared" si="1"/>
        <v>0</v>
      </c>
      <c r="S10" s="1" t="b">
        <f t="shared" si="2"/>
        <v>0</v>
      </c>
      <c r="T10" s="1"/>
      <c r="U10" s="1" t="b">
        <f t="shared" si="3"/>
        <v>1</v>
      </c>
      <c r="V10" s="1" t="b">
        <f t="shared" si="4"/>
        <v>1</v>
      </c>
      <c r="W10" s="1" t="b">
        <f t="shared" si="5"/>
        <v>1</v>
      </c>
    </row>
    <row r="11" spans="1:23" ht="409.6" x14ac:dyDescent="0.3">
      <c r="A11" s="1" t="s">
        <v>95</v>
      </c>
      <c r="B11" s="1" t="s">
        <v>96</v>
      </c>
      <c r="C11" s="1" t="s">
        <v>97</v>
      </c>
      <c r="D11" s="1">
        <v>285</v>
      </c>
      <c r="E11" s="1">
        <v>137</v>
      </c>
      <c r="F11" s="1" t="s">
        <v>98</v>
      </c>
      <c r="G11" s="1">
        <v>4</v>
      </c>
      <c r="H11" s="1" t="s">
        <v>99</v>
      </c>
      <c r="I11" s="1" t="s">
        <v>100</v>
      </c>
      <c r="J11" s="1">
        <v>14</v>
      </c>
      <c r="K11" s="1" t="s">
        <v>101</v>
      </c>
      <c r="L11" s="1" t="s">
        <v>102</v>
      </c>
      <c r="P11" s="1" t="s">
        <v>101</v>
      </c>
      <c r="Q11" s="7" t="b">
        <f>IF(H11=P11,TRUE,FALSE)</f>
        <v>0</v>
      </c>
      <c r="R11" s="1" t="b">
        <f t="shared" si="1"/>
        <v>1</v>
      </c>
      <c r="S11" s="1" t="b">
        <f t="shared" si="2"/>
        <v>0</v>
      </c>
      <c r="T11" s="1"/>
      <c r="U11" s="1" t="b">
        <f t="shared" si="3"/>
        <v>0</v>
      </c>
      <c r="V11" s="1" t="b">
        <f t="shared" si="4"/>
        <v>1</v>
      </c>
      <c r="W11" s="1" t="b">
        <f t="shared" si="5"/>
        <v>1</v>
      </c>
    </row>
    <row r="12" spans="1:23" ht="409.6" x14ac:dyDescent="0.3">
      <c r="A12" s="1" t="s">
        <v>103</v>
      </c>
      <c r="B12" s="1" t="s">
        <v>104</v>
      </c>
      <c r="C12" s="1" t="s">
        <v>105</v>
      </c>
      <c r="D12" s="1">
        <v>436</v>
      </c>
      <c r="E12" s="1">
        <v>274</v>
      </c>
      <c r="F12" s="1" t="s">
        <v>106</v>
      </c>
      <c r="G12" s="1">
        <v>2</v>
      </c>
      <c r="H12" s="1" t="s">
        <v>107</v>
      </c>
      <c r="I12" s="1" t="s">
        <v>108</v>
      </c>
      <c r="J12" s="1">
        <v>5</v>
      </c>
      <c r="K12" s="1" t="s">
        <v>109</v>
      </c>
      <c r="L12" s="1" t="s">
        <v>110</v>
      </c>
      <c r="M12" s="1">
        <v>8</v>
      </c>
      <c r="N12" s="1" t="s">
        <v>111</v>
      </c>
      <c r="O12" s="1" t="s">
        <v>112</v>
      </c>
      <c r="P12" s="1" t="s">
        <v>111</v>
      </c>
      <c r="Q12" s="1" t="b">
        <f t="shared" si="0"/>
        <v>0</v>
      </c>
      <c r="R12" s="1" t="b">
        <f t="shared" si="1"/>
        <v>0</v>
      </c>
      <c r="S12" s="1" t="b">
        <f t="shared" si="2"/>
        <v>1</v>
      </c>
      <c r="T12" s="1"/>
      <c r="U12" s="1" t="b">
        <f t="shared" si="3"/>
        <v>0</v>
      </c>
      <c r="V12" s="1" t="b">
        <f t="shared" si="4"/>
        <v>0</v>
      </c>
      <c r="W12" s="1" t="b">
        <f t="shared" si="5"/>
        <v>1</v>
      </c>
    </row>
    <row r="13" spans="1:23" ht="409.6" x14ac:dyDescent="0.3">
      <c r="A13" s="1" t="s">
        <v>113</v>
      </c>
      <c r="B13" s="1" t="s">
        <v>114</v>
      </c>
      <c r="C13" s="1" t="s">
        <v>115</v>
      </c>
      <c r="D13" s="1">
        <v>273</v>
      </c>
      <c r="E13" s="1">
        <v>190</v>
      </c>
      <c r="F13" s="1" t="s">
        <v>116</v>
      </c>
      <c r="G13" s="1">
        <v>6</v>
      </c>
      <c r="H13" s="1" t="s">
        <v>117</v>
      </c>
      <c r="I13" s="1" t="s">
        <v>118</v>
      </c>
      <c r="J13" s="1">
        <v>11</v>
      </c>
      <c r="K13" s="1" t="s">
        <v>60</v>
      </c>
      <c r="L13" s="1" t="s">
        <v>119</v>
      </c>
      <c r="P13" s="1" t="s">
        <v>60</v>
      </c>
      <c r="Q13" s="1" t="b">
        <f t="shared" si="0"/>
        <v>0</v>
      </c>
      <c r="R13" s="1" t="b">
        <f t="shared" si="1"/>
        <v>1</v>
      </c>
      <c r="S13" s="1" t="b">
        <f t="shared" si="2"/>
        <v>0</v>
      </c>
      <c r="T13" s="1"/>
      <c r="U13" s="1" t="b">
        <f t="shared" si="3"/>
        <v>0</v>
      </c>
      <c r="V13" s="1" t="b">
        <f t="shared" si="4"/>
        <v>1</v>
      </c>
      <c r="W13" s="1" t="b">
        <f t="shared" si="5"/>
        <v>1</v>
      </c>
    </row>
    <row r="14" spans="1:23" ht="409.6" x14ac:dyDescent="0.3">
      <c r="A14" s="1" t="s">
        <v>120</v>
      </c>
      <c r="B14" s="1" t="s">
        <v>121</v>
      </c>
      <c r="C14" s="1" t="s">
        <v>122</v>
      </c>
      <c r="D14" s="1">
        <v>425</v>
      </c>
      <c r="E14" s="1">
        <v>190</v>
      </c>
      <c r="F14" s="1" t="s">
        <v>123</v>
      </c>
      <c r="G14" s="1">
        <v>9</v>
      </c>
      <c r="H14" s="1" t="s">
        <v>124</v>
      </c>
      <c r="I14" s="1" t="s">
        <v>125</v>
      </c>
      <c r="J14" s="1">
        <v>11</v>
      </c>
      <c r="K14" s="1" t="s">
        <v>126</v>
      </c>
      <c r="L14" s="1" t="s">
        <v>127</v>
      </c>
      <c r="P14" s="1" t="s">
        <v>393</v>
      </c>
      <c r="Q14" s="1" t="b">
        <f t="shared" si="0"/>
        <v>0</v>
      </c>
      <c r="R14" s="1" t="b">
        <f t="shared" si="1"/>
        <v>0</v>
      </c>
      <c r="S14" s="1" t="b">
        <f t="shared" si="2"/>
        <v>0</v>
      </c>
      <c r="T14" s="1"/>
      <c r="U14" s="1" t="b">
        <f t="shared" si="3"/>
        <v>0</v>
      </c>
      <c r="V14" s="1" t="b">
        <f t="shared" si="4"/>
        <v>0</v>
      </c>
      <c r="W14" s="1" t="b">
        <f t="shared" si="5"/>
        <v>0</v>
      </c>
    </row>
    <row r="15" spans="1:23" ht="409.6" x14ac:dyDescent="0.3">
      <c r="A15" s="1" t="s">
        <v>128</v>
      </c>
      <c r="B15" s="1" t="s">
        <v>129</v>
      </c>
      <c r="C15" s="1" t="s">
        <v>130</v>
      </c>
      <c r="D15" s="1">
        <v>431</v>
      </c>
      <c r="E15" s="1">
        <v>266</v>
      </c>
      <c r="F15" s="1" t="s">
        <v>131</v>
      </c>
      <c r="G15" s="1">
        <v>14</v>
      </c>
      <c r="H15" s="1" t="s">
        <v>132</v>
      </c>
      <c r="I15" s="1" t="s">
        <v>133</v>
      </c>
      <c r="J15" s="1">
        <v>7</v>
      </c>
      <c r="K15" s="1" t="s">
        <v>134</v>
      </c>
      <c r="L15" s="1" t="s">
        <v>135</v>
      </c>
      <c r="M15" s="1">
        <v>8</v>
      </c>
      <c r="N15" s="1" t="s">
        <v>136</v>
      </c>
      <c r="O15" s="1" t="s">
        <v>137</v>
      </c>
      <c r="P15" s="1" t="s">
        <v>394</v>
      </c>
      <c r="Q15" s="1" t="b">
        <f t="shared" si="0"/>
        <v>0</v>
      </c>
      <c r="R15" s="1" t="b">
        <f t="shared" si="1"/>
        <v>0</v>
      </c>
      <c r="S15" s="1" t="b">
        <f t="shared" si="2"/>
        <v>0</v>
      </c>
      <c r="T15" s="1"/>
      <c r="U15" s="1" t="b">
        <f t="shared" si="3"/>
        <v>0</v>
      </c>
      <c r="V15" s="1" t="b">
        <f t="shared" si="4"/>
        <v>0</v>
      </c>
      <c r="W15" s="1" t="b">
        <f t="shared" si="5"/>
        <v>0</v>
      </c>
    </row>
    <row r="16" spans="1:23" ht="409.6" x14ac:dyDescent="0.3">
      <c r="A16" s="1" t="s">
        <v>138</v>
      </c>
      <c r="B16" s="1" t="s">
        <v>139</v>
      </c>
      <c r="C16" s="1" t="s">
        <v>140</v>
      </c>
      <c r="D16" s="1">
        <v>301</v>
      </c>
      <c r="E16" s="1">
        <v>206</v>
      </c>
      <c r="F16" s="1" t="s">
        <v>141</v>
      </c>
      <c r="G16" s="1">
        <v>9</v>
      </c>
      <c r="H16" s="1" t="s">
        <v>142</v>
      </c>
      <c r="I16" s="1" t="s">
        <v>143</v>
      </c>
      <c r="J16" s="1">
        <v>10</v>
      </c>
      <c r="K16" s="1" t="s">
        <v>144</v>
      </c>
      <c r="L16" s="1" t="s">
        <v>145</v>
      </c>
      <c r="M16" s="1">
        <v>13</v>
      </c>
      <c r="N16" s="1" t="s">
        <v>146</v>
      </c>
      <c r="O16" s="1" t="s">
        <v>147</v>
      </c>
      <c r="P16" s="1" t="s">
        <v>146</v>
      </c>
      <c r="Q16" s="1" t="b">
        <f t="shared" si="0"/>
        <v>0</v>
      </c>
      <c r="R16" s="1" t="b">
        <f t="shared" si="1"/>
        <v>0</v>
      </c>
      <c r="S16" s="1" t="b">
        <f t="shared" si="2"/>
        <v>1</v>
      </c>
      <c r="T16" s="1"/>
      <c r="U16" s="1" t="b">
        <f t="shared" si="3"/>
        <v>0</v>
      </c>
      <c r="V16" s="1" t="b">
        <f t="shared" si="4"/>
        <v>0</v>
      </c>
      <c r="W16" s="1" t="b">
        <f t="shared" si="5"/>
        <v>1</v>
      </c>
    </row>
    <row r="17" spans="1:23" ht="409.6" x14ac:dyDescent="0.3">
      <c r="A17" s="1" t="s">
        <v>148</v>
      </c>
      <c r="B17" s="1" t="s">
        <v>149</v>
      </c>
      <c r="C17" s="1" t="s">
        <v>150</v>
      </c>
      <c r="D17" s="1">
        <v>285</v>
      </c>
      <c r="E17" s="1">
        <v>193</v>
      </c>
      <c r="F17" s="1" t="s">
        <v>151</v>
      </c>
      <c r="G17" s="1">
        <v>7</v>
      </c>
      <c r="H17" s="1" t="s">
        <v>152</v>
      </c>
      <c r="I17" s="1" t="s">
        <v>153</v>
      </c>
      <c r="J17" s="1">
        <v>11</v>
      </c>
      <c r="K17" s="1" t="s">
        <v>154</v>
      </c>
      <c r="L17" s="1" t="s">
        <v>155</v>
      </c>
      <c r="P17" s="1" t="s">
        <v>152</v>
      </c>
      <c r="Q17" s="1" t="b">
        <f t="shared" si="0"/>
        <v>1</v>
      </c>
      <c r="R17" s="1" t="b">
        <f t="shared" si="1"/>
        <v>0</v>
      </c>
      <c r="S17" s="1" t="b">
        <f t="shared" si="2"/>
        <v>0</v>
      </c>
      <c r="T17" s="1"/>
      <c r="U17" s="1" t="b">
        <f t="shared" si="3"/>
        <v>1</v>
      </c>
      <c r="V17" s="1" t="b">
        <f t="shared" si="4"/>
        <v>1</v>
      </c>
      <c r="W17" s="1" t="b">
        <f t="shared" si="5"/>
        <v>1</v>
      </c>
    </row>
    <row r="18" spans="1:23" ht="409.6" x14ac:dyDescent="0.3">
      <c r="A18" s="1" t="s">
        <v>156</v>
      </c>
      <c r="B18" s="1" t="s">
        <v>157</v>
      </c>
      <c r="C18" s="1" t="s">
        <v>158</v>
      </c>
      <c r="D18" s="1">
        <v>381</v>
      </c>
      <c r="E18" s="1">
        <v>279</v>
      </c>
      <c r="F18" s="1" t="s">
        <v>159</v>
      </c>
      <c r="G18" s="1">
        <v>2</v>
      </c>
      <c r="H18" s="1" t="s">
        <v>160</v>
      </c>
      <c r="I18" s="1" t="s">
        <v>161</v>
      </c>
      <c r="J18" s="1">
        <v>7</v>
      </c>
      <c r="K18" s="1" t="s">
        <v>162</v>
      </c>
      <c r="L18" s="1" t="s">
        <v>163</v>
      </c>
      <c r="M18" s="1">
        <v>9</v>
      </c>
      <c r="N18" s="1" t="s">
        <v>164</v>
      </c>
      <c r="O18" s="1" t="s">
        <v>165</v>
      </c>
      <c r="P18" s="1" t="s">
        <v>162</v>
      </c>
      <c r="Q18" s="1" t="b">
        <f>IF(H18=P18,TRUE,FALSE)</f>
        <v>0</v>
      </c>
      <c r="R18" s="1" t="b">
        <f t="shared" si="1"/>
        <v>1</v>
      </c>
      <c r="S18" s="1" t="b">
        <f t="shared" si="2"/>
        <v>0</v>
      </c>
      <c r="T18" s="1"/>
      <c r="U18" s="1" t="b">
        <f t="shared" si="3"/>
        <v>0</v>
      </c>
      <c r="V18" s="1" t="b">
        <f t="shared" si="4"/>
        <v>1</v>
      </c>
      <c r="W18" s="1" t="b">
        <f t="shared" si="5"/>
        <v>1</v>
      </c>
    </row>
    <row r="19" spans="1:23" ht="409.6" x14ac:dyDescent="0.3">
      <c r="A19" s="1" t="s">
        <v>166</v>
      </c>
      <c r="B19" s="1" t="s">
        <v>167</v>
      </c>
      <c r="C19" s="1" t="s">
        <v>168</v>
      </c>
      <c r="D19" s="1">
        <v>322</v>
      </c>
      <c r="E19" s="1">
        <v>255</v>
      </c>
      <c r="F19" s="1" t="s">
        <v>169</v>
      </c>
      <c r="G19" s="1">
        <v>11</v>
      </c>
      <c r="H19" s="1" t="s">
        <v>170</v>
      </c>
      <c r="I19" s="1" t="s">
        <v>171</v>
      </c>
      <c r="J19" s="1">
        <v>13</v>
      </c>
      <c r="K19" s="1" t="s">
        <v>172</v>
      </c>
      <c r="L19" s="1" t="s">
        <v>173</v>
      </c>
      <c r="M19" s="1">
        <v>15</v>
      </c>
      <c r="N19" s="1" t="s">
        <v>174</v>
      </c>
      <c r="O19" s="1" t="s">
        <v>175</v>
      </c>
      <c r="P19" s="1" t="s">
        <v>395</v>
      </c>
      <c r="Q19" s="1" t="b">
        <f>IF(H19=P19,TRUE,FALSE)</f>
        <v>0</v>
      </c>
      <c r="R19" s="1" t="b">
        <f>IF(K19=P19,TRUE,FALSE)</f>
        <v>0</v>
      </c>
      <c r="S19" s="1" t="b">
        <f t="shared" si="2"/>
        <v>0</v>
      </c>
      <c r="T19" s="1"/>
      <c r="U19" s="1" t="b">
        <f t="shared" si="3"/>
        <v>0</v>
      </c>
      <c r="V19" s="1" t="b">
        <f t="shared" si="4"/>
        <v>0</v>
      </c>
      <c r="W19" s="1" t="b">
        <f t="shared" si="5"/>
        <v>0</v>
      </c>
    </row>
    <row r="20" spans="1:23" ht="409.6" x14ac:dyDescent="0.3">
      <c r="A20" s="1" t="s">
        <v>176</v>
      </c>
      <c r="B20" s="1" t="s">
        <v>177</v>
      </c>
      <c r="C20" s="1" t="s">
        <v>178</v>
      </c>
      <c r="D20" s="1">
        <v>341</v>
      </c>
      <c r="E20" s="1">
        <v>173</v>
      </c>
      <c r="F20" s="1" t="s">
        <v>179</v>
      </c>
      <c r="G20" s="1">
        <v>7</v>
      </c>
      <c r="H20" s="1" t="s">
        <v>396</v>
      </c>
      <c r="I20" s="1" t="s">
        <v>180</v>
      </c>
      <c r="J20" s="1">
        <v>12</v>
      </c>
      <c r="K20" s="1" t="s">
        <v>181</v>
      </c>
      <c r="L20" s="1" t="s">
        <v>182</v>
      </c>
      <c r="P20" s="1" t="s">
        <v>396</v>
      </c>
      <c r="Q20" s="1" t="b">
        <f t="shared" si="0"/>
        <v>1</v>
      </c>
      <c r="R20" s="1" t="b">
        <f t="shared" si="1"/>
        <v>0</v>
      </c>
      <c r="S20" s="1" t="b">
        <f t="shared" si="2"/>
        <v>0</v>
      </c>
      <c r="T20" s="1"/>
      <c r="U20" s="1" t="b">
        <f t="shared" si="3"/>
        <v>1</v>
      </c>
      <c r="V20" s="1" t="b">
        <f t="shared" si="4"/>
        <v>1</v>
      </c>
      <c r="W20" s="1" t="b">
        <f t="shared" si="5"/>
        <v>1</v>
      </c>
    </row>
    <row r="21" spans="1:23" ht="409.6" x14ac:dyDescent="0.3">
      <c r="A21" s="1" t="s">
        <v>183</v>
      </c>
      <c r="B21" s="1" t="s">
        <v>184</v>
      </c>
      <c r="C21" s="1" t="s">
        <v>185</v>
      </c>
      <c r="D21" s="1">
        <v>293</v>
      </c>
      <c r="E21" s="1">
        <v>175</v>
      </c>
      <c r="F21" s="1" t="s">
        <v>186</v>
      </c>
      <c r="G21" s="1">
        <v>6</v>
      </c>
      <c r="H21" s="1" t="s">
        <v>187</v>
      </c>
      <c r="I21" s="1" t="s">
        <v>188</v>
      </c>
      <c r="J21" s="1">
        <v>7</v>
      </c>
      <c r="K21" s="1" t="s">
        <v>189</v>
      </c>
      <c r="L21" s="1" t="s">
        <v>190</v>
      </c>
      <c r="P21" s="1" t="s">
        <v>397</v>
      </c>
      <c r="Q21" s="1" t="b">
        <f t="shared" si="0"/>
        <v>0</v>
      </c>
      <c r="R21" s="1" t="b">
        <f t="shared" si="1"/>
        <v>0</v>
      </c>
      <c r="S21" s="1" t="b">
        <f t="shared" si="2"/>
        <v>0</v>
      </c>
      <c r="T21" s="1"/>
      <c r="U21" s="1" t="b">
        <f t="shared" si="3"/>
        <v>0</v>
      </c>
      <c r="V21" s="1" t="b">
        <f t="shared" si="4"/>
        <v>0</v>
      </c>
      <c r="W21" s="1" t="b">
        <f t="shared" si="5"/>
        <v>0</v>
      </c>
    </row>
    <row r="22" spans="1:23" ht="409.6" x14ac:dyDescent="0.3">
      <c r="A22" s="1" t="s">
        <v>191</v>
      </c>
      <c r="B22" s="1" t="s">
        <v>192</v>
      </c>
      <c r="C22" s="1" t="s">
        <v>193</v>
      </c>
      <c r="D22" s="1">
        <v>309</v>
      </c>
      <c r="E22" s="1">
        <v>256</v>
      </c>
      <c r="F22" s="1" t="s">
        <v>194</v>
      </c>
      <c r="G22" s="1">
        <v>19</v>
      </c>
      <c r="H22" s="1" t="s">
        <v>195</v>
      </c>
      <c r="I22" s="1" t="s">
        <v>196</v>
      </c>
      <c r="J22" s="1">
        <v>16</v>
      </c>
      <c r="K22" s="1" t="s">
        <v>197</v>
      </c>
      <c r="L22" s="1" t="s">
        <v>198</v>
      </c>
      <c r="M22" s="1">
        <v>11</v>
      </c>
      <c r="N22" s="1" t="s">
        <v>199</v>
      </c>
      <c r="O22" s="1" t="s">
        <v>200</v>
      </c>
      <c r="P22" s="1" t="s">
        <v>199</v>
      </c>
      <c r="Q22" s="1" t="b">
        <f t="shared" si="0"/>
        <v>0</v>
      </c>
      <c r="R22" s="1" t="b">
        <f t="shared" si="1"/>
        <v>0</v>
      </c>
      <c r="S22" s="1" t="b">
        <f t="shared" si="2"/>
        <v>1</v>
      </c>
      <c r="T22" s="1"/>
      <c r="U22" s="1" t="b">
        <f t="shared" si="3"/>
        <v>0</v>
      </c>
      <c r="V22" s="1" t="b">
        <f t="shared" si="4"/>
        <v>0</v>
      </c>
      <c r="W22" s="1" t="b">
        <f t="shared" si="5"/>
        <v>1</v>
      </c>
    </row>
    <row r="23" spans="1:23" ht="409.6" x14ac:dyDescent="0.3">
      <c r="A23" s="1" t="s">
        <v>201</v>
      </c>
      <c r="B23" s="1" t="s">
        <v>202</v>
      </c>
      <c r="C23" s="1" t="s">
        <v>203</v>
      </c>
      <c r="D23" s="1">
        <v>406</v>
      </c>
      <c r="E23" s="1">
        <v>259</v>
      </c>
      <c r="F23" s="1" t="s">
        <v>204</v>
      </c>
      <c r="G23" s="1">
        <v>10</v>
      </c>
      <c r="H23" s="1" t="s">
        <v>205</v>
      </c>
      <c r="I23" s="1" t="s">
        <v>206</v>
      </c>
      <c r="J23" s="1">
        <v>13</v>
      </c>
      <c r="K23" s="1" t="s">
        <v>207</v>
      </c>
      <c r="L23" s="1" t="s">
        <v>208</v>
      </c>
      <c r="M23" s="1">
        <v>14</v>
      </c>
      <c r="N23" s="1" t="s">
        <v>209</v>
      </c>
      <c r="O23" s="1" t="s">
        <v>210</v>
      </c>
      <c r="P23" s="1" t="s">
        <v>207</v>
      </c>
      <c r="Q23" s="1" t="b">
        <f t="shared" si="0"/>
        <v>0</v>
      </c>
      <c r="R23" s="1" t="b">
        <f t="shared" si="1"/>
        <v>1</v>
      </c>
      <c r="S23" s="1" t="b">
        <f t="shared" si="2"/>
        <v>0</v>
      </c>
      <c r="T23" s="1"/>
      <c r="U23" s="1" t="b">
        <f t="shared" si="3"/>
        <v>0</v>
      </c>
      <c r="V23" s="1" t="b">
        <f t="shared" si="4"/>
        <v>1</v>
      </c>
      <c r="W23" s="1" t="b">
        <f t="shared" si="5"/>
        <v>1</v>
      </c>
    </row>
    <row r="24" spans="1:23" ht="409.6" x14ac:dyDescent="0.3">
      <c r="A24" s="1" t="s">
        <v>211</v>
      </c>
      <c r="B24" s="1" t="s">
        <v>212</v>
      </c>
      <c r="C24" s="1" t="s">
        <v>213</v>
      </c>
      <c r="D24" s="1">
        <v>400</v>
      </c>
      <c r="E24" s="1">
        <v>271</v>
      </c>
      <c r="F24" s="1" t="s">
        <v>214</v>
      </c>
      <c r="G24" s="1">
        <v>11</v>
      </c>
      <c r="H24" s="1" t="s">
        <v>215</v>
      </c>
      <c r="I24" s="1" t="s">
        <v>216</v>
      </c>
      <c r="J24" s="1">
        <v>4</v>
      </c>
      <c r="K24" s="1" t="s">
        <v>217</v>
      </c>
      <c r="L24" s="1" t="s">
        <v>218</v>
      </c>
      <c r="M24" s="1">
        <v>8</v>
      </c>
      <c r="N24" s="1" t="s">
        <v>219</v>
      </c>
      <c r="O24" s="1" t="s">
        <v>220</v>
      </c>
      <c r="P24" s="1" t="s">
        <v>215</v>
      </c>
      <c r="Q24" s="1" t="b">
        <f t="shared" si="0"/>
        <v>1</v>
      </c>
      <c r="R24" s="1" t="b">
        <f t="shared" si="1"/>
        <v>0</v>
      </c>
      <c r="S24" s="1" t="b">
        <f t="shared" si="2"/>
        <v>0</v>
      </c>
      <c r="T24" s="1"/>
      <c r="U24" s="1" t="b">
        <f t="shared" si="3"/>
        <v>1</v>
      </c>
      <c r="V24" s="1" t="b">
        <f t="shared" si="4"/>
        <v>1</v>
      </c>
      <c r="W24" s="1" t="b">
        <f t="shared" si="5"/>
        <v>1</v>
      </c>
    </row>
    <row r="25" spans="1:23" ht="409.6" x14ac:dyDescent="0.3">
      <c r="A25" s="1" t="s">
        <v>221</v>
      </c>
      <c r="B25" s="1" t="s">
        <v>222</v>
      </c>
      <c r="C25" s="1" t="s">
        <v>223</v>
      </c>
      <c r="D25" s="1">
        <v>329</v>
      </c>
      <c r="E25" s="1">
        <v>180</v>
      </c>
      <c r="F25" s="1" t="s">
        <v>224</v>
      </c>
      <c r="G25" s="1">
        <v>7</v>
      </c>
      <c r="H25" s="1" t="s">
        <v>225</v>
      </c>
      <c r="I25" s="1" t="s">
        <v>226</v>
      </c>
      <c r="J25" s="1">
        <v>8</v>
      </c>
      <c r="K25" s="1" t="s">
        <v>227</v>
      </c>
      <c r="L25" s="1" t="s">
        <v>228</v>
      </c>
      <c r="P25" s="1" t="s">
        <v>398</v>
      </c>
      <c r="Q25" s="1" t="b">
        <f t="shared" si="0"/>
        <v>0</v>
      </c>
      <c r="R25" s="1" t="b">
        <f t="shared" si="1"/>
        <v>0</v>
      </c>
      <c r="S25" s="1" t="b">
        <f t="shared" si="2"/>
        <v>0</v>
      </c>
      <c r="T25" s="1"/>
      <c r="U25" s="1" t="b">
        <f t="shared" si="3"/>
        <v>0</v>
      </c>
      <c r="V25" s="1" t="b">
        <f t="shared" si="4"/>
        <v>0</v>
      </c>
      <c r="W25" s="1" t="b">
        <f t="shared" si="5"/>
        <v>0</v>
      </c>
    </row>
    <row r="26" spans="1:23" ht="409.6" x14ac:dyDescent="0.3">
      <c r="A26" s="1" t="s">
        <v>229</v>
      </c>
      <c r="B26" s="1" t="s">
        <v>230</v>
      </c>
      <c r="C26" s="1" t="s">
        <v>231</v>
      </c>
      <c r="D26" s="1">
        <v>252</v>
      </c>
      <c r="E26" s="1">
        <v>251</v>
      </c>
      <c r="F26" s="1" t="s">
        <v>232</v>
      </c>
      <c r="G26" s="1">
        <v>11</v>
      </c>
      <c r="H26" s="1" t="s">
        <v>233</v>
      </c>
      <c r="I26" s="1" t="s">
        <v>234</v>
      </c>
      <c r="J26" s="1">
        <v>18</v>
      </c>
      <c r="K26" s="1" t="s">
        <v>235</v>
      </c>
      <c r="L26" s="1" t="s">
        <v>236</v>
      </c>
      <c r="M26" s="1">
        <v>5</v>
      </c>
      <c r="N26" s="1" t="s">
        <v>237</v>
      </c>
      <c r="O26" s="1" t="s">
        <v>238</v>
      </c>
      <c r="P26" s="4"/>
      <c r="Q26" s="4"/>
      <c r="R26" s="4"/>
      <c r="S26" s="4"/>
      <c r="T26" s="4"/>
      <c r="U26" s="4"/>
      <c r="V26" s="4"/>
      <c r="W26" s="4"/>
    </row>
    <row r="27" spans="1:23" ht="409.6" x14ac:dyDescent="0.3">
      <c r="A27" s="1" t="s">
        <v>239</v>
      </c>
      <c r="B27" s="1" t="s">
        <v>240</v>
      </c>
      <c r="C27" s="1" t="s">
        <v>241</v>
      </c>
      <c r="D27" s="1">
        <v>338</v>
      </c>
      <c r="E27" s="1">
        <v>284</v>
      </c>
      <c r="F27" s="1" t="s">
        <v>242</v>
      </c>
      <c r="G27" s="1">
        <v>7</v>
      </c>
      <c r="H27" s="1" t="s">
        <v>243</v>
      </c>
      <c r="I27" s="1" t="s">
        <v>244</v>
      </c>
      <c r="J27" s="1">
        <v>8</v>
      </c>
      <c r="K27" s="1" t="s">
        <v>245</v>
      </c>
      <c r="L27" s="1" t="s">
        <v>246</v>
      </c>
      <c r="M27" s="1">
        <v>5</v>
      </c>
      <c r="N27" s="1" t="s">
        <v>247</v>
      </c>
      <c r="O27" s="1" t="s">
        <v>248</v>
      </c>
      <c r="P27" s="1" t="s">
        <v>247</v>
      </c>
      <c r="Q27" s="1" t="b">
        <f>IF(H27=P27,TRUE,FALSE)</f>
        <v>0</v>
      </c>
      <c r="R27" s="1" t="b">
        <f t="shared" si="1"/>
        <v>0</v>
      </c>
      <c r="S27" s="1" t="b">
        <f t="shared" si="2"/>
        <v>1</v>
      </c>
      <c r="T27" s="1"/>
      <c r="U27" s="1" t="b">
        <f t="shared" si="3"/>
        <v>0</v>
      </c>
      <c r="V27" s="1" t="b">
        <f t="shared" si="4"/>
        <v>0</v>
      </c>
      <c r="W27" s="1" t="b">
        <f t="shared" si="5"/>
        <v>1</v>
      </c>
    </row>
    <row r="28" spans="1:23" ht="409.6" x14ac:dyDescent="0.3">
      <c r="A28" s="1" t="s">
        <v>249</v>
      </c>
      <c r="B28" s="1" t="s">
        <v>250</v>
      </c>
      <c r="C28" s="1" t="s">
        <v>251</v>
      </c>
      <c r="D28" s="1">
        <v>415</v>
      </c>
      <c r="E28" s="1">
        <v>230</v>
      </c>
      <c r="F28" s="1" t="s">
        <v>252</v>
      </c>
      <c r="G28" s="1">
        <v>10</v>
      </c>
      <c r="H28" s="1" t="s">
        <v>253</v>
      </c>
      <c r="I28" s="1" t="s">
        <v>254</v>
      </c>
      <c r="J28" s="1">
        <v>3</v>
      </c>
      <c r="K28" s="1" t="s">
        <v>255</v>
      </c>
      <c r="L28" s="1" t="s">
        <v>256</v>
      </c>
      <c r="P28" s="1" t="s">
        <v>399</v>
      </c>
      <c r="Q28" s="1" t="b">
        <f t="shared" si="0"/>
        <v>0</v>
      </c>
      <c r="R28" s="1" t="b">
        <f t="shared" si="1"/>
        <v>0</v>
      </c>
      <c r="S28" s="1" t="b">
        <f t="shared" si="2"/>
        <v>0</v>
      </c>
      <c r="T28" s="1"/>
      <c r="U28" s="1" t="b">
        <f t="shared" si="3"/>
        <v>0</v>
      </c>
      <c r="V28" s="1" t="b">
        <f t="shared" si="4"/>
        <v>0</v>
      </c>
      <c r="W28" s="1" t="b">
        <f t="shared" si="5"/>
        <v>0</v>
      </c>
    </row>
    <row r="29" spans="1:23" ht="409.6" x14ac:dyDescent="0.3">
      <c r="A29" s="1" t="s">
        <v>257</v>
      </c>
      <c r="B29" s="1" t="s">
        <v>258</v>
      </c>
      <c r="C29" s="1" t="s">
        <v>259</v>
      </c>
      <c r="D29" s="1">
        <v>312</v>
      </c>
      <c r="E29" s="1">
        <v>245</v>
      </c>
      <c r="F29" s="1" t="s">
        <v>260</v>
      </c>
      <c r="G29" s="1">
        <v>3</v>
      </c>
      <c r="H29" s="1" t="s">
        <v>261</v>
      </c>
      <c r="I29" s="1" t="s">
        <v>262</v>
      </c>
      <c r="J29" s="1">
        <v>6</v>
      </c>
      <c r="K29" s="1" t="s">
        <v>263</v>
      </c>
      <c r="L29" s="1" t="s">
        <v>264</v>
      </c>
      <c r="M29" s="1">
        <v>9</v>
      </c>
      <c r="N29" s="1" t="s">
        <v>265</v>
      </c>
      <c r="O29" s="1" t="s">
        <v>266</v>
      </c>
      <c r="P29" s="1" t="s">
        <v>400</v>
      </c>
      <c r="Q29" s="1" t="b">
        <f t="shared" si="0"/>
        <v>0</v>
      </c>
      <c r="R29" s="1" t="b">
        <f t="shared" si="1"/>
        <v>0</v>
      </c>
      <c r="S29" s="1" t="b">
        <f t="shared" si="2"/>
        <v>0</v>
      </c>
      <c r="T29" s="1"/>
      <c r="U29" s="1" t="b">
        <f t="shared" si="3"/>
        <v>0</v>
      </c>
      <c r="V29" s="1" t="b">
        <f t="shared" si="4"/>
        <v>0</v>
      </c>
      <c r="W29" s="1" t="b">
        <f t="shared" si="5"/>
        <v>0</v>
      </c>
    </row>
    <row r="30" spans="1:23" ht="409.6" x14ac:dyDescent="0.3">
      <c r="A30" s="1" t="s">
        <v>267</v>
      </c>
      <c r="B30" s="1" t="s">
        <v>268</v>
      </c>
      <c r="C30" s="1" t="s">
        <v>269</v>
      </c>
      <c r="D30" s="1">
        <v>234</v>
      </c>
      <c r="E30" s="1">
        <v>245</v>
      </c>
      <c r="F30" s="1" t="s">
        <v>270</v>
      </c>
      <c r="G30" s="1">
        <v>3</v>
      </c>
      <c r="H30" s="1" t="s">
        <v>271</v>
      </c>
      <c r="I30" s="1" t="s">
        <v>272</v>
      </c>
      <c r="J30" s="1">
        <v>4</v>
      </c>
      <c r="K30" s="1" t="s">
        <v>273</v>
      </c>
      <c r="L30" s="1" t="s">
        <v>274</v>
      </c>
      <c r="M30" s="1">
        <v>5</v>
      </c>
      <c r="N30" s="1" t="s">
        <v>275</v>
      </c>
      <c r="O30" s="1" t="s">
        <v>276</v>
      </c>
      <c r="P30" s="1" t="s">
        <v>401</v>
      </c>
      <c r="Q30" s="1" t="b">
        <f t="shared" si="0"/>
        <v>0</v>
      </c>
      <c r="R30" s="1" t="b">
        <f t="shared" si="1"/>
        <v>0</v>
      </c>
      <c r="S30" s="1" t="b">
        <f t="shared" si="2"/>
        <v>0</v>
      </c>
      <c r="T30" s="1"/>
      <c r="U30" s="1" t="b">
        <f t="shared" si="3"/>
        <v>0</v>
      </c>
      <c r="V30" s="1" t="b">
        <f t="shared" si="4"/>
        <v>0</v>
      </c>
      <c r="W30" s="1" t="b">
        <f t="shared" si="5"/>
        <v>0</v>
      </c>
    </row>
    <row r="31" spans="1:23" ht="409.6" x14ac:dyDescent="0.3">
      <c r="A31" s="1" t="s">
        <v>277</v>
      </c>
      <c r="B31" s="1" t="s">
        <v>278</v>
      </c>
      <c r="C31" s="1" t="s">
        <v>279</v>
      </c>
      <c r="D31" s="1">
        <v>246</v>
      </c>
      <c r="E31" s="1">
        <v>180</v>
      </c>
      <c r="F31" s="1" t="s">
        <v>280</v>
      </c>
      <c r="G31" s="1">
        <v>3</v>
      </c>
      <c r="H31" s="1" t="s">
        <v>281</v>
      </c>
      <c r="I31" s="1" t="s">
        <v>282</v>
      </c>
      <c r="J31" s="1">
        <v>4</v>
      </c>
      <c r="K31" s="1" t="s">
        <v>283</v>
      </c>
      <c r="L31" s="1" t="s">
        <v>284</v>
      </c>
      <c r="P31" s="2" t="s">
        <v>402</v>
      </c>
      <c r="Q31" s="1" t="b">
        <f>IF(H31=P31,TRUE,FALSE)</f>
        <v>0</v>
      </c>
      <c r="R31" s="1" t="b">
        <v>0</v>
      </c>
      <c r="S31" s="1" t="b">
        <f t="shared" si="2"/>
        <v>0</v>
      </c>
      <c r="T31" s="1"/>
      <c r="U31" s="1" t="b">
        <f t="shared" si="3"/>
        <v>0</v>
      </c>
      <c r="V31" s="1" t="b">
        <f t="shared" si="4"/>
        <v>0</v>
      </c>
      <c r="W31" s="1" t="b">
        <f t="shared" si="5"/>
        <v>0</v>
      </c>
    </row>
    <row r="32" spans="1:23" ht="409.6" x14ac:dyDescent="0.3">
      <c r="A32" s="1" t="s">
        <v>285</v>
      </c>
      <c r="B32" s="1" t="s">
        <v>286</v>
      </c>
      <c r="C32" s="1" t="s">
        <v>287</v>
      </c>
      <c r="D32" s="1">
        <v>364</v>
      </c>
      <c r="E32" s="1">
        <v>223</v>
      </c>
      <c r="F32" s="1" t="s">
        <v>288</v>
      </c>
      <c r="G32" s="1">
        <v>19</v>
      </c>
      <c r="H32" s="1" t="s">
        <v>289</v>
      </c>
      <c r="I32" s="1" t="s">
        <v>290</v>
      </c>
      <c r="J32" s="1">
        <v>16</v>
      </c>
      <c r="K32" s="1" t="s">
        <v>291</v>
      </c>
      <c r="L32" s="1" t="s">
        <v>292</v>
      </c>
      <c r="M32" s="1">
        <v>12</v>
      </c>
      <c r="N32" s="1" t="s">
        <v>293</v>
      </c>
      <c r="O32" s="1" t="s">
        <v>294</v>
      </c>
      <c r="P32" s="1" t="s">
        <v>289</v>
      </c>
      <c r="Q32" s="1" t="b">
        <f t="shared" si="0"/>
        <v>1</v>
      </c>
      <c r="R32" s="1" t="b">
        <f t="shared" si="1"/>
        <v>0</v>
      </c>
      <c r="S32" s="1" t="b">
        <f t="shared" si="2"/>
        <v>0</v>
      </c>
      <c r="T32" s="1"/>
      <c r="U32" s="1" t="b">
        <f t="shared" si="3"/>
        <v>1</v>
      </c>
      <c r="V32" s="1" t="b">
        <f t="shared" si="4"/>
        <v>1</v>
      </c>
      <c r="W32" s="1" t="b">
        <f t="shared" si="5"/>
        <v>1</v>
      </c>
    </row>
    <row r="33" spans="1:23" ht="409.6" x14ac:dyDescent="0.3">
      <c r="A33" s="1" t="s">
        <v>295</v>
      </c>
      <c r="B33" s="1" t="s">
        <v>296</v>
      </c>
      <c r="C33" s="1" t="s">
        <v>297</v>
      </c>
      <c r="D33" s="1">
        <v>484</v>
      </c>
      <c r="E33" s="1">
        <v>284</v>
      </c>
      <c r="F33" s="1" t="s">
        <v>298</v>
      </c>
      <c r="G33" s="1">
        <v>11</v>
      </c>
      <c r="H33" s="1" t="s">
        <v>299</v>
      </c>
      <c r="I33" s="1" t="s">
        <v>300</v>
      </c>
      <c r="J33" s="1">
        <v>8</v>
      </c>
      <c r="K33" s="1" t="s">
        <v>301</v>
      </c>
      <c r="L33" s="1" t="s">
        <v>302</v>
      </c>
      <c r="M33" s="1">
        <v>6</v>
      </c>
      <c r="N33" s="1" t="s">
        <v>303</v>
      </c>
      <c r="O33" s="1" t="s">
        <v>304</v>
      </c>
      <c r="P33" s="1" t="s">
        <v>299</v>
      </c>
      <c r="Q33" s="1" t="b">
        <f>IF(H33=P33,TRUE,FALSE)</f>
        <v>1</v>
      </c>
      <c r="R33" s="1" t="b">
        <f t="shared" si="1"/>
        <v>0</v>
      </c>
      <c r="S33" s="1" t="b">
        <f t="shared" si="2"/>
        <v>0</v>
      </c>
      <c r="T33" s="1"/>
      <c r="U33" s="1" t="b">
        <f t="shared" si="3"/>
        <v>1</v>
      </c>
      <c r="V33" s="1" t="b">
        <f t="shared" si="4"/>
        <v>1</v>
      </c>
      <c r="W33" s="1" t="b">
        <f t="shared" si="5"/>
        <v>1</v>
      </c>
    </row>
    <row r="34" spans="1:23" ht="409.6" x14ac:dyDescent="0.3">
      <c r="A34" s="1" t="s">
        <v>305</v>
      </c>
      <c r="B34" s="1" t="s">
        <v>306</v>
      </c>
      <c r="C34" s="1" t="s">
        <v>307</v>
      </c>
      <c r="D34" s="1">
        <v>522</v>
      </c>
      <c r="E34" s="1">
        <v>243</v>
      </c>
      <c r="F34" s="1" t="s">
        <v>308</v>
      </c>
      <c r="G34" s="1">
        <v>18</v>
      </c>
      <c r="H34" s="1" t="s">
        <v>309</v>
      </c>
      <c r="I34" s="1" t="s">
        <v>310</v>
      </c>
      <c r="J34" s="1">
        <v>26</v>
      </c>
      <c r="K34" s="1" t="s">
        <v>311</v>
      </c>
      <c r="L34" s="1" t="s">
        <v>312</v>
      </c>
      <c r="M34" s="1">
        <v>24</v>
      </c>
      <c r="N34" s="1" t="s">
        <v>313</v>
      </c>
      <c r="O34" s="1" t="s">
        <v>314</v>
      </c>
      <c r="P34" s="1" t="s">
        <v>403</v>
      </c>
      <c r="Q34" s="1" t="b">
        <f t="shared" si="0"/>
        <v>0</v>
      </c>
      <c r="R34" s="1" t="b">
        <f t="shared" si="1"/>
        <v>0</v>
      </c>
      <c r="S34" s="1" t="b">
        <f t="shared" si="2"/>
        <v>0</v>
      </c>
      <c r="T34" s="1"/>
      <c r="U34" s="1" t="b">
        <f t="shared" si="3"/>
        <v>0</v>
      </c>
      <c r="V34" s="1" t="b">
        <f t="shared" si="4"/>
        <v>0</v>
      </c>
      <c r="W34" s="1" t="b">
        <f t="shared" si="5"/>
        <v>0</v>
      </c>
    </row>
    <row r="35" spans="1:23" ht="409.6" x14ac:dyDescent="0.3">
      <c r="A35" s="1" t="s">
        <v>315</v>
      </c>
      <c r="B35" s="1" t="s">
        <v>316</v>
      </c>
      <c r="C35" s="1" t="s">
        <v>317</v>
      </c>
      <c r="D35" s="1">
        <v>376</v>
      </c>
      <c r="E35" s="1">
        <v>357</v>
      </c>
      <c r="F35" s="1" t="s">
        <v>318</v>
      </c>
      <c r="G35" s="1">
        <v>12</v>
      </c>
      <c r="H35" s="5" t="s">
        <v>319</v>
      </c>
      <c r="I35" s="1" t="s">
        <v>320</v>
      </c>
      <c r="J35" s="1">
        <v>15</v>
      </c>
      <c r="K35" s="1" t="s">
        <v>321</v>
      </c>
      <c r="L35" s="1" t="s">
        <v>322</v>
      </c>
      <c r="M35" s="1">
        <v>6</v>
      </c>
      <c r="N35" s="1" t="s">
        <v>323</v>
      </c>
      <c r="O35" s="1" t="s">
        <v>324</v>
      </c>
      <c r="P35" s="5" t="s">
        <v>404</v>
      </c>
      <c r="Q35" s="3" t="b">
        <f>TRUE</f>
        <v>1</v>
      </c>
      <c r="R35" s="1" t="b">
        <f t="shared" si="1"/>
        <v>0</v>
      </c>
      <c r="S35" s="1" t="b">
        <f t="shared" si="2"/>
        <v>0</v>
      </c>
      <c r="T35" s="1"/>
      <c r="U35" s="1" t="b">
        <f t="shared" si="3"/>
        <v>1</v>
      </c>
      <c r="V35" s="1" t="b">
        <f t="shared" si="4"/>
        <v>1</v>
      </c>
      <c r="W35" s="1" t="b">
        <f t="shared" si="5"/>
        <v>1</v>
      </c>
    </row>
    <row r="36" spans="1:23" ht="409.6" x14ac:dyDescent="0.3">
      <c r="A36" s="1" t="s">
        <v>325</v>
      </c>
      <c r="B36" s="1" t="s">
        <v>326</v>
      </c>
      <c r="C36" s="1" t="s">
        <v>327</v>
      </c>
      <c r="D36" s="1">
        <v>441</v>
      </c>
      <c r="E36" s="1">
        <v>162</v>
      </c>
      <c r="F36" s="1" t="s">
        <v>328</v>
      </c>
      <c r="G36" s="1">
        <v>11</v>
      </c>
      <c r="H36" s="1" t="s">
        <v>329</v>
      </c>
      <c r="I36" s="1" t="s">
        <v>330</v>
      </c>
      <c r="J36" s="1">
        <v>14</v>
      </c>
      <c r="K36" s="1" t="s">
        <v>329</v>
      </c>
      <c r="L36" s="1" t="s">
        <v>331</v>
      </c>
      <c r="P36" s="2" t="s">
        <v>405</v>
      </c>
      <c r="Q36" s="1" t="b">
        <f t="shared" si="0"/>
        <v>0</v>
      </c>
      <c r="R36" s="1" t="b">
        <f t="shared" si="1"/>
        <v>0</v>
      </c>
      <c r="S36" s="1" t="b">
        <f t="shared" si="2"/>
        <v>0</v>
      </c>
      <c r="T36" s="1"/>
      <c r="U36" s="1" t="b">
        <f t="shared" si="3"/>
        <v>0</v>
      </c>
      <c r="V36" s="1" t="b">
        <f t="shared" si="4"/>
        <v>0</v>
      </c>
      <c r="W36" s="1" t="b">
        <f t="shared" si="5"/>
        <v>0</v>
      </c>
    </row>
    <row r="37" spans="1:23" ht="409.6" x14ac:dyDescent="0.3">
      <c r="A37" s="1" t="s">
        <v>332</v>
      </c>
      <c r="B37" s="1" t="s">
        <v>333</v>
      </c>
      <c r="C37" s="1" t="s">
        <v>334</v>
      </c>
      <c r="D37" s="1">
        <v>226</v>
      </c>
      <c r="E37" s="1">
        <v>122</v>
      </c>
      <c r="F37" s="1" t="s">
        <v>335</v>
      </c>
      <c r="G37" s="1">
        <v>4</v>
      </c>
      <c r="H37" s="1" t="s">
        <v>336</v>
      </c>
      <c r="I37" s="1" t="s">
        <v>337</v>
      </c>
      <c r="P37" s="1" t="s">
        <v>336</v>
      </c>
      <c r="Q37" s="1" t="b">
        <f t="shared" si="0"/>
        <v>1</v>
      </c>
      <c r="R37" s="1" t="b">
        <f t="shared" si="1"/>
        <v>0</v>
      </c>
      <c r="S37" s="1" t="b">
        <f t="shared" si="2"/>
        <v>0</v>
      </c>
      <c r="T37" s="1"/>
      <c r="U37" s="1" t="b">
        <f t="shared" si="3"/>
        <v>1</v>
      </c>
      <c r="V37" s="1" t="b">
        <f t="shared" si="4"/>
        <v>1</v>
      </c>
      <c r="W37" s="1" t="b">
        <f t="shared" si="5"/>
        <v>1</v>
      </c>
    </row>
    <row r="38" spans="1:23" ht="409.6" x14ac:dyDescent="0.3">
      <c r="A38" s="1" t="s">
        <v>338</v>
      </c>
      <c r="B38" s="1" t="s">
        <v>339</v>
      </c>
      <c r="C38" s="1" t="s">
        <v>340</v>
      </c>
      <c r="D38" s="1">
        <v>264</v>
      </c>
      <c r="E38" s="1">
        <v>208</v>
      </c>
      <c r="F38" s="1" t="s">
        <v>341</v>
      </c>
      <c r="G38" s="1">
        <v>4</v>
      </c>
      <c r="H38" s="1" t="s">
        <v>342</v>
      </c>
      <c r="I38" s="1" t="s">
        <v>343</v>
      </c>
      <c r="J38" s="1">
        <v>5</v>
      </c>
      <c r="K38" s="1" t="s">
        <v>344</v>
      </c>
      <c r="L38" s="1" t="s">
        <v>345</v>
      </c>
      <c r="P38" s="1" t="s">
        <v>342</v>
      </c>
      <c r="Q38" s="1" t="b">
        <f t="shared" si="0"/>
        <v>1</v>
      </c>
      <c r="R38" s="1" t="b">
        <f t="shared" si="1"/>
        <v>0</v>
      </c>
      <c r="S38" s="1" t="b">
        <f t="shared" si="2"/>
        <v>0</v>
      </c>
      <c r="T38" s="1"/>
      <c r="U38" s="1" t="b">
        <f t="shared" si="3"/>
        <v>1</v>
      </c>
      <c r="V38" s="1" t="b">
        <f t="shared" si="4"/>
        <v>1</v>
      </c>
      <c r="W38" s="1" t="b">
        <f t="shared" si="5"/>
        <v>1</v>
      </c>
    </row>
    <row r="39" spans="1:23" ht="409.6" x14ac:dyDescent="0.3">
      <c r="A39" s="1" t="s">
        <v>346</v>
      </c>
      <c r="B39" s="1" t="s">
        <v>347</v>
      </c>
      <c r="C39" s="1" t="s">
        <v>348</v>
      </c>
      <c r="D39" s="1">
        <v>307</v>
      </c>
      <c r="E39" s="1">
        <v>281</v>
      </c>
      <c r="F39" s="1" t="s">
        <v>349</v>
      </c>
      <c r="G39" s="1">
        <v>4</v>
      </c>
      <c r="H39" s="1" t="s">
        <v>350</v>
      </c>
      <c r="I39" s="1" t="s">
        <v>351</v>
      </c>
      <c r="J39" s="1">
        <v>5</v>
      </c>
      <c r="K39" s="1" t="s">
        <v>352</v>
      </c>
      <c r="L39" s="1" t="s">
        <v>353</v>
      </c>
      <c r="M39" s="1">
        <v>4</v>
      </c>
      <c r="N39" s="1" t="s">
        <v>101</v>
      </c>
      <c r="O39" s="1" t="s">
        <v>354</v>
      </c>
      <c r="P39" s="1" t="s">
        <v>101</v>
      </c>
      <c r="Q39" s="1" t="b">
        <f t="shared" si="0"/>
        <v>0</v>
      </c>
      <c r="R39" s="1" t="b">
        <f t="shared" si="1"/>
        <v>0</v>
      </c>
      <c r="S39" s="7" t="b">
        <f>IF(N39=P39,TRUE,FALSE)</f>
        <v>1</v>
      </c>
      <c r="T39" s="1"/>
      <c r="U39" s="1" t="b">
        <f t="shared" si="3"/>
        <v>0</v>
      </c>
      <c r="V39" s="1" t="b">
        <f t="shared" si="4"/>
        <v>0</v>
      </c>
      <c r="W39" s="1" t="b">
        <f t="shared" si="5"/>
        <v>1</v>
      </c>
    </row>
    <row r="40" spans="1:23" ht="409.6" x14ac:dyDescent="0.3">
      <c r="A40" s="1" t="s">
        <v>355</v>
      </c>
      <c r="B40" s="1" t="s">
        <v>356</v>
      </c>
      <c r="C40" s="1" t="s">
        <v>357</v>
      </c>
      <c r="D40" s="1">
        <v>272</v>
      </c>
      <c r="E40" s="1">
        <v>234</v>
      </c>
      <c r="F40" s="1" t="s">
        <v>358</v>
      </c>
      <c r="G40" s="1">
        <v>8</v>
      </c>
      <c r="H40" s="1" t="s">
        <v>359</v>
      </c>
      <c r="I40" s="1" t="s">
        <v>360</v>
      </c>
      <c r="J40" s="1">
        <v>11</v>
      </c>
      <c r="K40" s="1" t="s">
        <v>361</v>
      </c>
      <c r="L40" s="1" t="s">
        <v>362</v>
      </c>
      <c r="P40" s="1" t="s">
        <v>359</v>
      </c>
      <c r="Q40" s="1" t="b">
        <f t="shared" si="0"/>
        <v>1</v>
      </c>
      <c r="R40" s="1" t="b">
        <f t="shared" si="1"/>
        <v>0</v>
      </c>
      <c r="S40" s="1" t="b">
        <f t="shared" si="2"/>
        <v>0</v>
      </c>
      <c r="T40" s="1"/>
      <c r="U40" s="1" t="b">
        <f t="shared" si="3"/>
        <v>1</v>
      </c>
      <c r="V40" s="1" t="b">
        <f t="shared" si="4"/>
        <v>1</v>
      </c>
      <c r="W40" s="1" t="b">
        <f t="shared" si="5"/>
        <v>1</v>
      </c>
    </row>
    <row r="41" spans="1:23" ht="409.6" x14ac:dyDescent="0.3">
      <c r="A41" s="1" t="s">
        <v>363</v>
      </c>
      <c r="B41" s="1" t="s">
        <v>364</v>
      </c>
      <c r="C41" s="1" t="s">
        <v>365</v>
      </c>
      <c r="D41" s="1">
        <v>278</v>
      </c>
      <c r="E41" s="1">
        <v>258</v>
      </c>
      <c r="F41" s="1" t="s">
        <v>366</v>
      </c>
      <c r="G41" s="1">
        <v>9</v>
      </c>
      <c r="H41" s="1" t="s">
        <v>367</v>
      </c>
      <c r="I41" s="1" t="s">
        <v>368</v>
      </c>
      <c r="J41" s="1">
        <v>7</v>
      </c>
      <c r="K41" s="1" t="s">
        <v>369</v>
      </c>
      <c r="L41" s="1" t="s">
        <v>370</v>
      </c>
      <c r="M41" s="1">
        <v>5</v>
      </c>
      <c r="N41" s="1" t="s">
        <v>371</v>
      </c>
      <c r="O41" s="1" t="s">
        <v>372</v>
      </c>
      <c r="P41" s="1" t="s">
        <v>367</v>
      </c>
      <c r="Q41" s="1" t="b">
        <f t="shared" si="0"/>
        <v>1</v>
      </c>
      <c r="R41" s="1" t="b">
        <f t="shared" si="1"/>
        <v>0</v>
      </c>
      <c r="S41" s="1" t="b">
        <f t="shared" si="2"/>
        <v>0</v>
      </c>
      <c r="T41" s="1"/>
      <c r="U41" s="1" t="b">
        <f t="shared" si="3"/>
        <v>1</v>
      </c>
      <c r="V41" s="1" t="b">
        <f t="shared" si="4"/>
        <v>1</v>
      </c>
      <c r="W41" s="1" t="b">
        <f t="shared" si="5"/>
        <v>1</v>
      </c>
    </row>
    <row r="42" spans="1:23" ht="409.6" x14ac:dyDescent="0.3">
      <c r="A42" s="1" t="s">
        <v>373</v>
      </c>
      <c r="B42" s="1" t="s">
        <v>374</v>
      </c>
      <c r="C42" s="1" t="s">
        <v>375</v>
      </c>
      <c r="D42" s="1">
        <v>357</v>
      </c>
      <c r="E42" s="1">
        <v>237</v>
      </c>
      <c r="F42" s="1" t="s">
        <v>376</v>
      </c>
      <c r="G42" s="1">
        <v>3</v>
      </c>
      <c r="H42" s="1" t="s">
        <v>377</v>
      </c>
      <c r="I42" s="1" t="s">
        <v>378</v>
      </c>
      <c r="J42" s="1">
        <v>4</v>
      </c>
      <c r="K42" s="1" t="s">
        <v>379</v>
      </c>
      <c r="L42" s="1" t="s">
        <v>380</v>
      </c>
      <c r="M42" s="1">
        <v>6</v>
      </c>
      <c r="N42" s="1" t="s">
        <v>381</v>
      </c>
      <c r="O42" s="1" t="s">
        <v>382</v>
      </c>
      <c r="P42" s="2" t="s">
        <v>406</v>
      </c>
      <c r="Q42" s="1" t="b">
        <f t="shared" si="0"/>
        <v>0</v>
      </c>
      <c r="R42" s="7" t="b">
        <v>0</v>
      </c>
      <c r="S42" s="1" t="b">
        <f t="shared" si="2"/>
        <v>0</v>
      </c>
      <c r="T42" s="1"/>
      <c r="U42" s="1" t="b">
        <f>Q42</f>
        <v>0</v>
      </c>
      <c r="V42" s="1" t="b">
        <f t="shared" si="4"/>
        <v>0</v>
      </c>
      <c r="W42" s="1" t="b">
        <f t="shared" si="5"/>
        <v>0</v>
      </c>
    </row>
    <row r="43" spans="1:23" x14ac:dyDescent="0.3">
      <c r="C43" s="6" t="s">
        <v>408</v>
      </c>
      <c r="D43" s="6">
        <f>AVERAGE(D2:D42)</f>
        <v>324.2439024390244</v>
      </c>
      <c r="E43" s="6">
        <f>AVERAGE(E2:E42)</f>
        <v>225.48780487804879</v>
      </c>
      <c r="P43" s="6" t="b">
        <v>1</v>
      </c>
      <c r="Q43" s="1">
        <f>COUNTIF(Q2:Q42,TRUE)</f>
        <v>16</v>
      </c>
      <c r="R43" s="1">
        <f t="shared" ref="R43:W43" si="6">COUNTIF(R2:R42,TRUE)</f>
        <v>6</v>
      </c>
      <c r="S43" s="1">
        <f t="shared" si="6"/>
        <v>5</v>
      </c>
      <c r="T43" s="1"/>
      <c r="U43" s="1">
        <f t="shared" si="6"/>
        <v>16</v>
      </c>
      <c r="V43" s="1">
        <f t="shared" si="6"/>
        <v>21</v>
      </c>
      <c r="W43" s="1">
        <f t="shared" si="6"/>
        <v>26</v>
      </c>
    </row>
    <row r="44" spans="1:23" x14ac:dyDescent="0.3">
      <c r="C44" s="6" t="s">
        <v>409</v>
      </c>
      <c r="D44" s="6">
        <f>MEDIAN(D2:D42)</f>
        <v>307</v>
      </c>
      <c r="E44" s="6">
        <f>MEDIAN(E2:E42)</f>
        <v>234</v>
      </c>
      <c r="P44" s="6" t="b">
        <v>0</v>
      </c>
      <c r="Q44" s="1">
        <f>COUNTIF(Q2:Q42,FALSE)</f>
        <v>24</v>
      </c>
      <c r="R44" s="1">
        <f t="shared" ref="R44:W44" si="7">COUNTIF(R2:R42,FALSE)</f>
        <v>34</v>
      </c>
      <c r="S44" s="1">
        <f t="shared" si="7"/>
        <v>35</v>
      </c>
      <c r="T44" s="1"/>
      <c r="U44" s="1">
        <f t="shared" si="7"/>
        <v>24</v>
      </c>
      <c r="V44" s="1">
        <f t="shared" si="7"/>
        <v>19</v>
      </c>
      <c r="W44" s="1">
        <f t="shared" si="7"/>
        <v>14</v>
      </c>
    </row>
    <row r="45" spans="1:23" x14ac:dyDescent="0.3">
      <c r="C45" s="6" t="s">
        <v>410</v>
      </c>
      <c r="D45" s="6">
        <f>SUM(D2:D42)</f>
        <v>13294</v>
      </c>
      <c r="E45" s="6">
        <f>SUM(E2:E42)</f>
        <v>9245</v>
      </c>
      <c r="P45" s="6" t="s">
        <v>407</v>
      </c>
      <c r="Q45" s="1">
        <f t="shared" ref="Q45:S45" si="8">Q43/(Q43+Q44)*100</f>
        <v>40</v>
      </c>
      <c r="R45" s="1">
        <f t="shared" si="8"/>
        <v>15</v>
      </c>
      <c r="S45" s="1">
        <f t="shared" si="8"/>
        <v>12.5</v>
      </c>
      <c r="T45" s="1"/>
      <c r="U45" s="1">
        <f>U43/(U43+U44)*100</f>
        <v>40</v>
      </c>
      <c r="V45" s="1">
        <f t="shared" ref="V45:W45" si="9">V43/(V43+V44)*100</f>
        <v>52.5</v>
      </c>
      <c r="W45" s="1">
        <f t="shared" si="9"/>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one_shot_ChatGPT_3.5_Python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2024-09-11T19:13:01Z</dcterms:created>
  <dcterms:modified xsi:type="dcterms:W3CDTF">2024-09-11T19:14:25Z</dcterms:modified>
</cp:coreProperties>
</file>