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8FE5CEB5-AE10-4E4A-8A8C-0EF1FCD5F77D}" xr6:coauthVersionLast="47" xr6:coauthVersionMax="47" xr10:uidLastSave="{00000000-0000-0000-0000-000000000000}"/>
  <bookViews>
    <workbookView xWindow="-120" yWindow="-120" windowWidth="29040" windowHeight="15720" xr2:uid="{4F850977-28BE-4384-B9AB-74F647146562}"/>
  </bookViews>
  <sheets>
    <sheet name="one_shot_ChatGPT_4o_Java" sheetId="1" r:id="rId1"/>
  </sheets>
  <calcPr calcId="0"/>
</workbook>
</file>

<file path=xl/calcChain.xml><?xml version="1.0" encoding="utf-8"?>
<calcChain xmlns="http://schemas.openxmlformats.org/spreadsheetml/2006/main">
  <c r="E44" i="1" l="1"/>
  <c r="D44" i="1"/>
  <c r="E43" i="1"/>
  <c r="D43" i="1"/>
  <c r="E42" i="1"/>
  <c r="D42" i="1"/>
  <c r="S41" i="1"/>
  <c r="S35" i="1"/>
  <c r="Q34" i="1"/>
  <c r="U34" i="1" s="1"/>
  <c r="Q32" i="1"/>
  <c r="U32" i="1"/>
  <c r="S30" i="1"/>
  <c r="Q30" i="1"/>
  <c r="U30" i="1" s="1"/>
  <c r="Q29" i="1"/>
  <c r="U29" i="1" s="1"/>
  <c r="S9" i="1"/>
  <c r="R9" i="1"/>
  <c r="R41" i="1"/>
  <c r="Q41" i="1"/>
  <c r="U41" i="1" s="1"/>
  <c r="S40" i="1"/>
  <c r="R40" i="1"/>
  <c r="Q40" i="1"/>
  <c r="U40" i="1" s="1"/>
  <c r="U39" i="1"/>
  <c r="W39" i="1" s="1"/>
  <c r="S39" i="1"/>
  <c r="R39" i="1"/>
  <c r="Q39" i="1"/>
  <c r="S38" i="1"/>
  <c r="R38" i="1"/>
  <c r="Q38" i="1"/>
  <c r="U38" i="1" s="1"/>
  <c r="S37" i="1"/>
  <c r="R37" i="1"/>
  <c r="Q37" i="1"/>
  <c r="U37" i="1" s="1"/>
  <c r="S36" i="1"/>
  <c r="R36" i="1"/>
  <c r="Q36" i="1"/>
  <c r="U36" i="1" s="1"/>
  <c r="U35" i="1"/>
  <c r="R35" i="1"/>
  <c r="Q35" i="1"/>
  <c r="S34" i="1"/>
  <c r="R34" i="1"/>
  <c r="S33" i="1"/>
  <c r="R33" i="1"/>
  <c r="Q33" i="1"/>
  <c r="U33" i="1" s="1"/>
  <c r="S32" i="1"/>
  <c r="R32" i="1"/>
  <c r="U31" i="1"/>
  <c r="S31" i="1"/>
  <c r="R31" i="1"/>
  <c r="Q31" i="1"/>
  <c r="R30" i="1"/>
  <c r="S29" i="1"/>
  <c r="R29" i="1"/>
  <c r="S28" i="1"/>
  <c r="R28" i="1"/>
  <c r="Q28" i="1"/>
  <c r="U28" i="1" s="1"/>
  <c r="S27" i="1"/>
  <c r="R27" i="1"/>
  <c r="Q27" i="1"/>
  <c r="U27" i="1" s="1"/>
  <c r="S26" i="1"/>
  <c r="R26" i="1"/>
  <c r="Q26" i="1"/>
  <c r="U26" i="1" s="1"/>
  <c r="S25" i="1"/>
  <c r="R25" i="1"/>
  <c r="Q25" i="1"/>
  <c r="U25" i="1" s="1"/>
  <c r="S24" i="1"/>
  <c r="R24" i="1"/>
  <c r="Q24" i="1"/>
  <c r="U24" i="1" s="1"/>
  <c r="U23" i="1"/>
  <c r="S23" i="1"/>
  <c r="R23" i="1"/>
  <c r="Q23" i="1"/>
  <c r="S22" i="1"/>
  <c r="R22" i="1"/>
  <c r="Q22" i="1"/>
  <c r="U22" i="1" s="1"/>
  <c r="S21" i="1"/>
  <c r="R21" i="1"/>
  <c r="Q21" i="1"/>
  <c r="U21" i="1" s="1"/>
  <c r="S20" i="1"/>
  <c r="R20" i="1"/>
  <c r="Q20" i="1"/>
  <c r="U20" i="1" s="1"/>
  <c r="U19" i="1"/>
  <c r="S19" i="1"/>
  <c r="R19" i="1"/>
  <c r="Q19" i="1"/>
  <c r="S18" i="1"/>
  <c r="R18" i="1"/>
  <c r="Q18" i="1"/>
  <c r="U18" i="1" s="1"/>
  <c r="S17" i="1"/>
  <c r="R17" i="1"/>
  <c r="Q17" i="1"/>
  <c r="U17" i="1" s="1"/>
  <c r="S16" i="1"/>
  <c r="R16" i="1"/>
  <c r="Q16" i="1"/>
  <c r="U16" i="1" s="1"/>
  <c r="U15" i="1"/>
  <c r="W15" i="1" s="1"/>
  <c r="S15" i="1"/>
  <c r="R15" i="1"/>
  <c r="Q15" i="1"/>
  <c r="S14" i="1"/>
  <c r="R14" i="1"/>
  <c r="Q14" i="1"/>
  <c r="U14" i="1" s="1"/>
  <c r="S13" i="1"/>
  <c r="R13" i="1"/>
  <c r="Q13" i="1"/>
  <c r="U13" i="1" s="1"/>
  <c r="S12" i="1"/>
  <c r="R12" i="1"/>
  <c r="Q12" i="1"/>
  <c r="U12" i="1" s="1"/>
  <c r="U11" i="1"/>
  <c r="S11" i="1"/>
  <c r="R11" i="1"/>
  <c r="Q11" i="1"/>
  <c r="S10" i="1"/>
  <c r="R10" i="1"/>
  <c r="Q10" i="1"/>
  <c r="W9" i="1"/>
  <c r="V9" i="1"/>
  <c r="U9" i="1"/>
  <c r="U8" i="1"/>
  <c r="V8" i="1" s="1"/>
  <c r="S8" i="1"/>
  <c r="R8" i="1"/>
  <c r="Q8" i="1"/>
  <c r="U7" i="1"/>
  <c r="S7" i="1"/>
  <c r="R7" i="1"/>
  <c r="Q7" i="1"/>
  <c r="S6" i="1"/>
  <c r="R6" i="1"/>
  <c r="Q6" i="1"/>
  <c r="U6" i="1" s="1"/>
  <c r="S5" i="1"/>
  <c r="R5" i="1"/>
  <c r="Q5" i="1"/>
  <c r="U5" i="1" s="1"/>
  <c r="U4" i="1"/>
  <c r="S4" i="1"/>
  <c r="R4" i="1"/>
  <c r="Q4" i="1"/>
  <c r="S3" i="1"/>
  <c r="R3" i="1"/>
  <c r="R42" i="1" s="1"/>
  <c r="Q3" i="1"/>
  <c r="U3" i="1" s="1"/>
  <c r="S2" i="1"/>
  <c r="R2" i="1"/>
  <c r="R43" i="1" s="1"/>
  <c r="Q2" i="1"/>
  <c r="R44" i="1" l="1"/>
  <c r="S43" i="1"/>
  <c r="S42" i="1"/>
  <c r="S44" i="1" s="1"/>
  <c r="Q42" i="1"/>
  <c r="Q43" i="1"/>
  <c r="W12" i="1"/>
  <c r="V12" i="1"/>
  <c r="V17" i="1"/>
  <c r="W17" i="1" s="1"/>
  <c r="W6" i="1"/>
  <c r="V6" i="1"/>
  <c r="W19" i="1"/>
  <c r="V32" i="1"/>
  <c r="W32" i="1"/>
  <c r="W37" i="1"/>
  <c r="V37" i="1"/>
  <c r="V20" i="1"/>
  <c r="W20" i="1"/>
  <c r="W25" i="1"/>
  <c r="V25" i="1"/>
  <c r="V30" i="1"/>
  <c r="W30" i="1" s="1"/>
  <c r="V13" i="1"/>
  <c r="W13" i="1" s="1"/>
  <c r="W18" i="1"/>
  <c r="V18" i="1"/>
  <c r="W40" i="1"/>
  <c r="V40" i="1"/>
  <c r="W22" i="1"/>
  <c r="V22" i="1"/>
  <c r="W28" i="1"/>
  <c r="V28" i="1"/>
  <c r="V33" i="1"/>
  <c r="W33" i="1" s="1"/>
  <c r="W38" i="1"/>
  <c r="V38" i="1"/>
  <c r="W4" i="1"/>
  <c r="V16" i="1"/>
  <c r="W16" i="1" s="1"/>
  <c r="V21" i="1"/>
  <c r="W21" i="1" s="1"/>
  <c r="W26" i="1"/>
  <c r="V26" i="1"/>
  <c r="W35" i="1"/>
  <c r="V5" i="1"/>
  <c r="W5" i="1"/>
  <c r="W14" i="1"/>
  <c r="V14" i="1"/>
  <c r="W36" i="1"/>
  <c r="V36" i="1"/>
  <c r="V41" i="1"/>
  <c r="W41" i="1" s="1"/>
  <c r="W3" i="1"/>
  <c r="V3" i="1"/>
  <c r="V24" i="1"/>
  <c r="W24" i="1" s="1"/>
  <c r="V29" i="1"/>
  <c r="W29" i="1" s="1"/>
  <c r="V34" i="1"/>
  <c r="W34" i="1" s="1"/>
  <c r="V4" i="1"/>
  <c r="W8" i="1"/>
  <c r="V11" i="1"/>
  <c r="W11" i="1" s="1"/>
  <c r="V15" i="1"/>
  <c r="V19" i="1"/>
  <c r="V23" i="1"/>
  <c r="W23" i="1" s="1"/>
  <c r="V27" i="1"/>
  <c r="W27" i="1" s="1"/>
  <c r="V31" i="1"/>
  <c r="W31" i="1" s="1"/>
  <c r="V35" i="1"/>
  <c r="V39" i="1"/>
  <c r="V7" i="1"/>
  <c r="W7" i="1" s="1"/>
  <c r="U10" i="1"/>
  <c r="U2" i="1"/>
  <c r="Q44" i="1" l="1"/>
  <c r="W10" i="1"/>
  <c r="V10" i="1"/>
  <c r="W2" i="1"/>
  <c r="V2" i="1"/>
  <c r="U42" i="1"/>
  <c r="U43" i="1"/>
  <c r="U44" i="1" l="1"/>
  <c r="V42" i="1"/>
  <c r="V43" i="1"/>
  <c r="W42" i="1"/>
  <c r="W43" i="1"/>
  <c r="W44" i="1" l="1"/>
  <c r="V44" i="1"/>
</calcChain>
</file>

<file path=xl/sharedStrings.xml><?xml version="1.0" encoding="utf-8"?>
<sst xmlns="http://schemas.openxmlformats.org/spreadsheetml/2006/main" count="463" uniqueCount="439">
  <si>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</si>
  <si>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</si>
  <si>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</si>
  <si>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</si>
  <si>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</si>
  <si>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</si>
  <si>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</si>
  <si>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</si>
  <si>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</si>
  <si>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</si>
  <si>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</si>
  <si>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</si>
  <si>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</si>
  <si>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</si>
  <si>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</si>
  <si>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</si>
  <si>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The code is expected to function as follows:
Bitcount
bitcount
Input:
n: a nonnegative int
Output:
The number of 1-bits in the binary encoding of n
Examples:
&gt;&gt;&gt; bitcount(127)
7
&gt;&gt;&gt; bitcount(128)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</si>
  <si>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compute the number of 1-bits (also known as the Hamming weight or population count) in the binary representation of a given nonnegative integer n.",
    "Fault Localisation": [
        {
            "Buggy Code Line": 6,
            "Code": "n = (n ^ (n - 1));",
            "Reason": "The intent seems to be to clear the rightmost set bit, but this code actually sets n to zero after the first iteration in most cases. This does not properly count the number of 1-bits."
        },
        {
            "Buggy Code Line": 4,
            "Code": "public static int bitcount(int n) {",
            "Reason": "There should be a validation to ensure that n is nonnegative. Although specified in the function's contract, it's good practice to explicitly assert this assumption."
        },
        {
            "Buggy Code Line": 3,
            "Code": "package java_programs;",
            "Reason": "This package declaration might not be necessary for a standalone code snippet and could cause issues if used in a different context or if the intended usage is different."
        }
    ]
}
```</t>
  </si>
  <si>
    <t>The purpose of the code is to compute the number of 1-bits (also known as the Hamming weight or population count) in the binary representation of a given nonnegative integer n.</t>
  </si>
  <si>
    <t>n = (n ^ (n - 1));</t>
  </si>
  <si>
    <t>The intent seems to be to clear the rightmost set bit, but this code actually sets n to zero after the first iteration in most cases. This does not properly count the number of 1-bits.</t>
  </si>
  <si>
    <t>public static int bitcount(int n) {</t>
  </si>
  <si>
    <t>There should be a validation to ensure that n is nonnegative. Although specified in the function's contract, it's good practice to explicitly assert this assumption.</t>
  </si>
  <si>
    <t>package java_programs;</t>
  </si>
  <si>
    <t>This package declaration might not be necessary for a standalone code snippet and could cause issues if used in a different context or if the intended usage is different.</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</si>
  <si>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</si>
  <si>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The code is expected to function as follows:
Breadth-First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</si>
  <si>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provided Java code is implementing the Breadth-First Search (BFS) algorithm to determine whether a specified goal node is reachable from a given start node in a directed graph.",
    "Fault Localisation": [
        {
            "Buggy Code Line": 17,
            "Code": "queue.addFirst(successor_node);",
            "Reason": "The code adds successors to the front of the deque, which makes it a Depth-First Search (DFS) instead of a Breadth-First Search (BFS). It should use 'queue.addLast(successor_node);' to maintain the correct BFS order."
        },
        {
            "Buggy Code Line": 14,
            "Code": "while (true) {",
            "Reason": "An infinite loop without a base case can lead to potential non-termination if there are no more nodes to process. The loop should instead check if the queue is empty, which indicates that BFS has exhausted all possible nodes."
        },
        {
            "Buggy Code Line": 7,
            "Code": "queue.addLast(startnode);",
            "Reason": "This line initializes the queue correctly with the start node. However, another improvement could be to handle cases where the start node is the same as the goal node by checking 'if (startnode == goalnode) return true;' before adding it to the queue, improving efficiency."
        }
    ]
}
```</t>
  </si>
  <si>
    <t>The provided Java code is implementing the Breadth-First Search (BFS) algorithm to determine whether a specified goal node is reachable from a given start node in a directed graph.</t>
  </si>
  <si>
    <t>queue.addFirst(successor_node);</t>
  </si>
  <si>
    <t>The code adds successors to the front of the deque, which makes it a Depth-First Search (DFS) instead of a Breadth-First Search (BFS). It should use 'queue.addLast(successor_node);' to maintain the correct BFS order.</t>
  </si>
  <si>
    <t>while (true) {</t>
  </si>
  <si>
    <t>An infinite loop without a base case can lead to potential non-termination if there are no more nodes to process. The loop should instead check if the queue is empty, which indicates that BFS has exhausted all possible nodes.</t>
  </si>
  <si>
    <t>queue.addLast(startnode);</t>
  </si>
  <si>
    <t>This line initializes the queue correctly with the start node. However, another improvement could be to handle cases where the start node is the same as the goal node by checking 'if (startnode == goalnode) return true;' before adding it to the queue, improving efficiency.</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</si>
  <si>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</si>
  <si>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The code is expected to function as follows:
Bucket Sort
Input:
arr: A list of small ints
k: Upper bound of the size of the ints in arr (not inclusive)
Precondition:
all(isinstance(x, int) and 0 &lt;= x &lt; k for x in arr)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</si>
  <si>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aims to implement the Bucket Sort algorithm by counting the occurrences of each integer in the input list and then constructing a sorted list based on these counts.",
    "Fault Localisation": [
        {
            "Buggy Code Line": 14,
            "Code": "for (Integer x : arr) {",
            "Reason": "The loop increments counts incorrectly; the loop should use the values of arr to index into counts. Additionally, the counts list should be reinitialized for subsequent tests."
        },
        {
            "Buggy Code Line": 19,
            "Code": "ArrayList&lt;Integer&gt; sorted_arr = new ArrayList&lt;Integer&gt;(100);",
            "Reason": "The ArrayList is allocated with an initial capacity of 100, but this does not provide any functional benefit. It should simply be an empty list."
        },
        {
            "Buggy Code Line": 21,
            "Code": "for (Integer count : arr) {",
            "Reason": "The loop iterates over 'arr', but it should iterate over 'counts'. This results in incorrect sorting."
        }
    ]
}
```</t>
  </si>
  <si>
    <t>The code aims to implement the Bucket Sort algorithm by counting the occurrences of each integer in the input list and then constructing a sorted list based on these counts.</t>
  </si>
  <si>
    <t>for (Integer x : arr) {</t>
  </si>
  <si>
    <t>The loop increments counts incorrectly; the loop should use the values of arr to index into counts. Additionally, the counts list should be reinitialized for subsequent tests.</t>
  </si>
  <si>
    <t>ArrayList&lt;Integer&gt; sorted_arr = new ArrayList&lt;Integer&gt;(100);</t>
  </si>
  <si>
    <t>The ArrayList is allocated with an initial capacity of 100, but this does not provide any functional benefit. It should simply be an empty list.</t>
  </si>
  <si>
    <t>for (Integer count : arr) {</t>
  </si>
  <si>
    <t>The loop iterates over 'arr', but it should iterate over 'counts'. This results in incorrect sorting.</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</si>
  <si>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</si>
  <si>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The code is expected to function as follows:
Depth-first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</si>
  <si>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perform a depth-first search (DFS) on a directed graph to determine if there is a path from a given starting node (`startnode`) to a goal node (`goalnode`).",
    "Fault Localisation": [
        {
            "Buggy Code Line": 10,
            "Code": "for (Node successornodes : node.getSuccessors())",
            "Reason": "The `Node` class is expected to have a `getSuccessors()` method. If this method does not exist or is incorrectly implemented, this line will cause a compilation error or incorrect behavior."
        },
        {
            "Buggy Code Line": 3,
            "Code": "public static boolean depth_first_search(Node startnode, Node goalnode)",
            "Reason": "The method does not handle the case where either `startnode` or `goalnode` is null. This can lead to a `NullPointerException`."
        },
        {
            "Buggy Code Line": 6,
            "Code": "class Search {",
            "Reason": "The nested class `Search` could be unnecessary since it only has a single method. It might be simpler and more efficient to make `search` a private method of `DEPTH_FIRST_SEARCH`."
        }
    ]
}
```</t>
  </si>
  <si>
    <t>The purpose of the code is to perform a depth-first search (DFS) on a directed graph to determine if there is a path from a given starting node (`startnode`) to a goal node (`goalnode`).</t>
  </si>
  <si>
    <t>for (Node successornodes : node.getSuccessors())</t>
  </si>
  <si>
    <t>The `Node` class is expected to have a `getSuccessors()` method. If this method does not exist or is incorrectly implemented, this line will cause a compilation error or incorrect behavior.</t>
  </si>
  <si>
    <t>public static boolean depth_first_search(Node startnode, Node goalnode)</t>
  </si>
  <si>
    <t>The method does not handle the case where either `startnode` or `goalnode` is null. This can lead to a `NullPointerException`.</t>
  </si>
  <si>
    <t>class Search {</t>
  </si>
  <si>
    <t>The nested class `Search` could be unnecessary since it only has a single method. It might be simpler and more efficient to make `search` a private method of `DEPTH_FIRST_SEARCH`.</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</si>
  <si>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</si>
  <si>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The code is expected to function as follows:
Linked List Cycle Detection
tortoise-hare
Implements the tortoise-and-hare method of cycle detection.
Input:
node: The head node of a linked list
Output:
Whether the linked list is cyclic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</si>
  <si>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detect if a given linked list has a cycle using the tortoise-and-hare algorithm.",
    "Fault Localisation": [
        {
            "Buggy Code Line": 10,
            "Code": "if (hare.getSuccessor() == null)",
            "Reason": "This line checks if hare's successor is null, but it does not check if hare itself is null. This can cause a NullPointerException if hare is null."
        },
        {
            "Buggy Code Line": 12,
            "Code": "hare = hare.getSuccessor().getSuccessor();",
            "Reason": "If hare or hare.getSuccessor() is null, this line will throw a NullPointerException. There should be a check to ensure hare and its successor are not null."
        },
        {
            "Buggy Code Line": 11,
            "Code": "tortoise = tortoise.getSuccessor();",
            "Reason": "If tortoise or tortoise's successor is null, this line will throw a NullPointerException when executed in the next iteration."
        }
    ]
}
```</t>
  </si>
  <si>
    <t>The code is designed to detect if a given linked list has a cycle using the tortoise-and-hare algorithm.</t>
  </si>
  <si>
    <t>if (hare.getSuccessor() == null)</t>
  </si>
  <si>
    <t>This line checks if hare's successor is null, but it does not check if hare itself is null. This can cause a NullPointerException if hare is null.</t>
  </si>
  <si>
    <t>hare = hare.getSuccessor().getSuccessor();</t>
  </si>
  <si>
    <t>If hare or hare.getSuccessor() is null, this line will throw a NullPointerException. There should be a check to ensure hare and its successor are not null.</t>
  </si>
  <si>
    <t>tortoise = tortoise.getSuccessor();</t>
  </si>
  <si>
    <t>If tortoise or tortoise's successor is null, this line will throw a NullPointerException when executed in the next iteration.</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</si>
  <si>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</si>
  <si>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The code is expected to function as follows:
Fancy Binary Search
fancy-binsearch
Input:
arr: A sorted list of ints
x: A value to find
Output:
The lowest index i such that arr[i] == x, or -1 if x not in arr
Example:
&gt;&gt;&gt; find_first_in_sorted([3, 4, 5, 5, 5, 5, 6], 5)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</si>
  <si>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perform a binary search to find the first occurrence of a specified integer `x` in a sorted array `arr`. If `x` is found, it returns the index of the first occurrence. If not, it returns -1.",
    "Fault Localisation": [
        {
            "Buggy Code Line": 9,
            "Code": "int hi = arr.length;",
            "Reason": "The variable `hi` should be set to `arr.length - 1` instead of `arr.length`, since array indices go from 0 to `arr.length - 1`. Using `arr.length` can lead to an ArrayIndexOutOfBoundsException."
        },
        {
            "Buggy Code Line": 12,
            "Code": "while (lo &lt;= hi) {",
            "Reason": "The condition should be `while (lo &lt; hi)` to avoid an infinite loop in cases where `hi` is set incorrectly or `lo` does not correctly converge to the correct value."
        },
        {
            "Buggy Code Line": 15,
            "Code": "if (x == arr[mid] &amp;&amp; (mid == 0 || x != arr[mid-1])) {",
            "Reason": "The condition to check if `arr[mid]` is the first occurrence of `x` could be improved for clarity and correctness. Splitting it into two separate conditions or using clearer logic might help. Edge cases where `x` is at the boundary should be carefully handled."
        }
    ]
}
```</t>
  </si>
  <si>
    <t>The code aims to perform a binary search to find the first occurrence of a specified integer `x` in a sorted array `arr`. If `x` is found, it returns the index of the first occurrence. If not, it returns -1.</t>
  </si>
  <si>
    <t>int hi = arr.length;</t>
  </si>
  <si>
    <t>The variable `hi` should be set to `arr.length - 1` instead of `arr.length`, since array indices go from 0 to `arr.length - 1`. Using `arr.length` can lead to an ArrayIndexOutOfBoundsException.</t>
  </si>
  <si>
    <t>while (lo &lt;= hi) {</t>
  </si>
  <si>
    <t>The condition should be `while (lo &lt; hi)` to avoid an infinite loop in cases where `hi` is set incorrectly or `lo` does not correctly converge to the correct value.</t>
  </si>
  <si>
    <t>if (x == arr[mid] &amp;&amp; (mid == 0 || x != arr[mid-1])) {</t>
  </si>
  <si>
    <t>The condition to check if `arr[mid]` is the first occurrence of `x` could be improved for clarity and correctness. Splitting it into two separate conditions or using clearer logic might help. Edge cases where `x` is at the boundary should be carefully handled.</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</si>
  <si>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</si>
  <si>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The code is expected to function as follows:
Binary Search
Input:
arr: A sorted list of ints
x: A value to find
Output:
An index i such that arr[i] == x, or -1 if x not in arr
Example:
&gt;&gt;&gt; find_in_sorted([3, 4, 5, 5, 5, 5, 6], 5)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</si>
  <si>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implement a binary search algorithm to find a given value in a sorted array and return its index, or -1 if the value is not present in the array.",
    "Fault Localisation": [
        {
            "Buggy Code Line": 8,
            "Code": "if (start == end) {",
            "Reason": "This condition should instead be `if (start &gt;= end)` to correctly handle cases where the search space has become invalid, meaning no additional elements are left to check."
        },
        {
            "Buggy Code Line": 11,
            "Code": "return binsearch(arr, x, start, mid);",
            "Reason": "The recursive call for the left half should end at `mid - 1`, not `mid`, to ensure that `mid` itself is not included in the next search space, which prevents an infinite loop when `start` and `mid` converge to the same value."
        },
        {
            "Buggy Code Line": 13,
            "Code": "return binsearch(arr, x, mid, end);",
            "Reason": "The recursive call for the right half should start at `mid + 1`, not `mid`, for the same reason as above: to exclude `mid` from the next search space to prevent infinite recursion."
        }
    ]
}
```</t>
  </si>
  <si>
    <t>The purpose of the code is to implement a binary search algorithm to find a given value in a sorted array and return its index, or -1 if the value is not present in the array.</t>
  </si>
  <si>
    <t>if (start == end) {</t>
  </si>
  <si>
    <t>This condition should instead be `if (start &gt;= end)` to correctly handle cases where the search space has become invalid, meaning no additional elements are left to check.</t>
  </si>
  <si>
    <t>return binsearch(arr, x, start, mid);</t>
  </si>
  <si>
    <t>The recursive call for the left half should end at `mid - 1`, not `mid`, to ensure that `mid` itself is not included in the next search space, which prevents an infinite loop when `start` and `mid` converge to the same value.</t>
  </si>
  <si>
    <t>return binsearch(arr, x, mid, end);</t>
  </si>
  <si>
    <t>The recursive call for the right half should start at `mid + 1`, not `mid`, for the same reason as above: to exclude `mid` from the next search space to prevent infinite recursion.</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</si>
  <si>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</si>
  <si>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</si>
  <si>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flatten a nested list into a single list of non-list objects.",
    "Fault Localisation": [
        {
            "Buggy Code Line": 13,
            "Code": "result.add(flatten(x));",
            "Reason": "If x is not an ArrayList, this recursive call could cause infinite recursion. The base case should instead add the non-list objects to the result."
        },
        {
            "Buggy Code Line": 18,
            "Code": "return flatten(arr);",
            "Reason": "This causes infinite recursion when arr is not an instance of ArrayList. The base case should simply return arr."
        },
        {
            "Buggy Code Line": 5,
            "Code": "ArrayList result = new ArrayList(50);",
            "Reason": "Initializing with a specific size may not be necessary and could be avoided for simplicity. However, this has a minor impact compared to the recursive issues."
        }
    ]
}
```</t>
  </si>
  <si>
    <t>The purpose of the code is to flatten a nested list into a single list of non-list objects.</t>
  </si>
  <si>
    <t>result.add(flatten(x));</t>
  </si>
  <si>
    <t>If x is not an ArrayList, this recursive call could cause infinite recursion. The base case should instead add the non-list objects to the result.</t>
  </si>
  <si>
    <t>return flatten(arr);</t>
  </si>
  <si>
    <t>This causes infinite recursion when arr is not an instance of ArrayList. The base case should simply return arr.</t>
  </si>
  <si>
    <t>ArrayList result = new ArrayList(50);</t>
  </si>
  <si>
    <t>Initializing with a specific size may not be necessary and could be avoided for simplicity. However, this has a minor impact compared to the recursive issues.</t>
  </si>
  <si>
    <t>GCD.java</t>
  </si>
  <si>
    <t xml:space="preserve">Code:package java_programs;
import java.util.*;
public class GCD {
    public static int gcd(int a, int b) {
        if (b == 0) {
            return a;
        } else {
            return gcd(a % b, b);
        }
    }
}
The code is expected to function as follows:
Input:
a: A nonnegative int
b: A nonnegative int
Greatest Common Divisor
Precondition:
isinstance(a, int) and isinstance(b, int)
Output:
The greatest int that divides evenly into a and b
Example:
&gt;&gt;&gt; gcd(35, 21)
7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</si>
  <si>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calculate the greatest common divisor (GCD) of two nonnegative integers using the Euclidean algorithm.",
    "Fault Localisation": [
        {
            "Buggy Code Line": 11,
            "Code": "return gcd(a % b, b);",
            "Reason": "The recursive call for gcd should swap the roles of the arguments in each call to ensure the algorithm progresses correctly. The correct line should be 'return gcd(b, a % b);'."
        }
    ]
}
```</t>
  </si>
  <si>
    <t>The purpose of the code is to calculate the greatest common divisor (GCD) of two nonnegative integers using the Euclidean algorithm.</t>
  </si>
  <si>
    <t>return gcd(a % b, b);</t>
  </si>
  <si>
    <t>The recursive call for gcd should swap the roles of the arguments in each call to ensure the algorithm progresses correctly. The correct line should be 'return gcd(b, a % b);'.</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</si>
  <si>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</si>
  <si>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</si>
  <si>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perform prime factorization for a given integer n using naive trial division and return a list of its prime factors in sorted order with repetition.",
    "Fault Localisation": [
        {
            "Buggy Code Line": 6,
            "Code": "if (n == 1) {",
            "Reason": "The code currently returns an empty list if n is 1, which contradicts the explanation and preconditions. This behavior is correct according to the problem statement, but special attention must be given to ensure consistency with the explanation provided."
        },
        {
            "Buggy Code Line": 13,
            "Code": "return prepend;",
            "Reason": "This line assumes that any factor found will correctly decompose n, but it doesn't validate that subsequent divisions are also prime factors, leading to potential mistakes in factorization."
        },
        {
            "Buggy Code Line": 16,
            "Code": "return new ArrayList&lt;Integer&gt;();",
            "Reason": "The code does not handle the case where n is a prime number greater than 1. If the code reaches this line, it should return a list containing n itself."
        }
    ]
}
```
Explanation:
1. Line 6: The check for n == 1 is necessary and consistent with the problem statement but needs to be verified for logical correctness with other explanations.
2. Line 13: The immediate return after finding one factor does not ensure that subsequent factors are correctly identified as prime.
3. Line 16: This line should handle cases where no divisible factors are found because n is a prime number itself. Returning an empty list is incorrect; it should return `[n]` instead.</t>
  </si>
  <si>
    <t>The code aims to perform prime factorization for a given integer n using naive trial division and return a list of its prime factors in sorted order with repetition.</t>
  </si>
  <si>
    <t>if (n == 1) {</t>
  </si>
  <si>
    <t>The code currently returns an empty list if n is 1, which contradicts the explanation and preconditions. This behavior is correct according to the problem statement, but special attention must be given to ensure consistency with the explanation provided.</t>
  </si>
  <si>
    <t>return prepend;</t>
  </si>
  <si>
    <t>This line assumes that any factor found will correctly decompose n, but it doesn't validate that subsequent divisions are also prime factors, leading to potential mistakes in factorization.</t>
  </si>
  <si>
    <t>return new ArrayList&lt;Integer&gt;();</t>
  </si>
  <si>
    <t>The code does not handle the case where n is a prime number greater than 1. If the code reaches this line, it should return a list containing n itself.</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</si>
  <si>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</si>
  <si>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</si>
  <si>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solve the Towers of Hanoi problem. The algorithm recursively determines the sequence of moves to transfer a stack of disks from the start peg to the end peg by using a helper peg.",
    "Fault Localisation": [
        {
            "Buggy Code Line": 12,
            "Code": "steps.add(new Pair&lt;Integer,Integer&gt;(start, helper));",
            "Reason": "This line incorrectly records a move with the helper peg. The correct move should be from the start peg to the end peg. The correct line of code should be: steps.add(new Pair&lt;Integer,Integer&gt;(start, end));."
        },
        {
            "Buggy Code Line": 7,
            "Code": "steps.addAll(hanoi(height-1, start, helper));",
            "Reason": "If the start is equal to the helper peg, it would still allow for potential overwriting of moves, causing an error. The logic is not explicitly checking for corner cases where this may happen. Thus, it should ensure that 'start' is never the same as 'helper'."
        },
        {
            "Buggy Code Line": 24,
            "Code": "public F getFirst() { return first; }",
            "Reason": "There is no explicit reason for a method designated as returning the first member of the pair to encounter issues. However, in the context of debugging and ensuring the integrity of the Pair class utility, erroneous retrieval of the first element due to variable shadowing or misuse could lead to incorrect behavior. It's unlikely but worth reviewing the Pair class's implementation."
        }
    ]
}
```</t>
  </si>
  <si>
    <t>The purpose of the code is to solve the Towers of Hanoi problem. The algorithm recursively determines the sequence of moves to transfer a stack of disks from the start peg to the end peg by using a helper peg.</t>
  </si>
  <si>
    <t>steps.add(new Pair&lt;Integer,Integer&gt;(start, helper));</t>
  </si>
  <si>
    <t>This line incorrectly records a move with the helper peg. The correct move should be from the start peg to the end peg. The correct line of code should be: steps.add(new Pair&lt;Integer,Integer&gt;(start, end));.</t>
  </si>
  <si>
    <t>steps.addAll(hanoi(height-1, start, helper));</t>
  </si>
  <si>
    <t>If the start is equal to the helper peg, it would still allow for potential overwriting of moves, causing an error. The logic is not explicitly checking for corner cases where this may happen. Thus, it should ensure that 'start' is never the same as 'helper'.</t>
  </si>
  <si>
    <t>public F getFirst() { return first; }</t>
  </si>
  <si>
    <t>There is no explicit reason for a method designated as returning the first member of the pair to encounter issues. However, in the context of debugging and ensuring the integrity of the Pair class utility, erroneous retrieval of the first element due to variable shadowing or misuse could lead to incorrect behavior. It's unlikely but worth reviewing the Pair class's implementation.</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</si>
  <si>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</si>
  <si>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</si>
  <si>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provided Java code aims to determine whether a string containing only parentheses is properly nested.",
    "Fault Localisation": [
        {
            "Buggy Code Line": 5,
            "Code": "return true;",
            "Reason": The code should only return true if the final depth is zero. It is missing a condition to check if depth is zero after processing all characters, otherwise it might incorrectly return true if there are unmatched opening parentheses.
        },
        {
            "Buggy Code Line": 10,
            "Code": "else {",
            "Reason": The code does not check if the character is a closing parenthesis before decrementing the depth. In case other characters are introduced, it could lead to logic errors. Always be explicit in control structures.
        },
        {
            "Buggy Code Line": N/A,
            "Code": "N/A",
            "Reason": While it's not a bug, it would be more efficient to import only required classes instead of using a wildcard import for java.util.* since no classes from this package are actually used in the code."
        }
    ]
}
```</t>
  </si>
  <si>
    <t>The provided Java code aims to determine whether a string containing only parentheses is properly nested.</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</si>
  <si>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</si>
  <si>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</si>
  <si>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provided code is to perform a k-heapsort on an almost-sorted array. The function should return a list of integers sorted in ascending order where each element is initially no more than `k` positions away from its sorted position.",
    "Fault Localisation": [
        {
            "Buggy Code Line": 14,
            "Code": "for (Integer x : arr) {",
            "Reason": "This loop should start adding elements from `k`th position onwards, not from the beginning of the list as the first `k` elements have already been added to the heap."
        },
        {
            "Buggy Code Line": 12,
            "Code": "for (Integer v : arr.subList(0,k)) {",
            "Reason": "This should be `arr.subList(0, k + 1)` to include the `k`th element, as `subList`'s end index is exclusive."
        },
        {
            "Buggy Code Line": 17,
            "Code": "Integer popped = heap.poll();",
            "Reason": "Polling from the heap should occur inside a conditional block that checks if the size of the heap is greater than `k` to prevent excessive polling and maintain the behavior of k-heapsort."
        }
    ]
}
```</t>
  </si>
  <si>
    <t>The purpose of the provided code is to perform a k-heapsort on an almost-sorted array. The function should return a list of integers sorted in ascending order where each element is initially no more than `k` positions away from its sorted position.</t>
  </si>
  <si>
    <t>This loop should start adding elements from `k`th position onwards, not from the beginning of the list as the first `k` elements have already been added to the heap.</t>
  </si>
  <si>
    <t>for (Integer v : arr.subList(0,k)) {</t>
  </si>
  <si>
    <t>This should be `arr.subList(0, k + 1)` to include the `k`th element, as `subList`'s end index is exclusive.</t>
  </si>
  <si>
    <t>Integer popped = heap.poll();</t>
  </si>
  <si>
    <t>Polling from the heap should occur inside a conditional block that checks if the size of the heap is greater than `k` to prevent excessive polling and maintain the behavior of k-heapsort.</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</si>
  <si>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</si>
  <si>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</si>
  <si>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```java
{
    "Intention": "The intention of the code is to solve the 0/1 Knapsack problem using dynamic programming to find the maximum total value of any combination of items that fit within the given capacity of the knapsack.",
    "Fault Localisation": [
        {
            "Buggy Code Line": 20,
            "Code": "else if (weight &lt; j) {",
            "Reason": "The condition should be 'else if (weight &lt;= j)' to include the case where the item's weight is exactly equal to the current capacity. Failing to include this case means some items might be incorrectly excluded from the optimal solution in the memoization table."
        },
        {
            "Buggy Code Line": 17,
            "Code": "if (i == 0 || j == 0) {",
            "Reason": "While there is no bug in logic, the initialization of the memo array with zeros can be skipped as Java initializes new int arrays to zero by default. This is redundant but not technically a bug, just inefficient."
        },
        {
            "Buggy Code Line": 12-13,
            "Code": "if (i - 1 &gt;= 0) { weight = items[i - 1][0]; value = items[i - 1][1]; }",
            "Reason": "Potential Integer ArrayIndexOutOfBoundsException when accessing items without sufficient bounds checking. Handling this outside the loop or explicitly checking array bounds would improve code robustness."
        }
    ]
}
```</t>
  </si>
  <si>
    <t>The intention of the code is to solve the 0/1 Knapsack problem using dynamic programming to find the maximum total value of any combination of items that fit within the given capacity of the knapsack.</t>
  </si>
  <si>
    <t>else if (weight &lt; j) {</t>
  </si>
  <si>
    <t>The condition should be 'else if (weight &lt;= j)' to include the case where the item's weight is exactly equal to the current capacity. Failing to include this case means some items might be incorrectly excluded from the optimal solution in the memoization table.</t>
  </si>
  <si>
    <t>if (i == 0 || j == 0) {</t>
  </si>
  <si>
    <t>While there is no bug in logic, the initialization of the memo array with zeros can be skipped as Java initializes new int arrays to zero by default. This is redundant but not technically a bug, just inefficient.</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</si>
  <si>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</si>
  <si>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The code is expected to function as follows:
QuickSelect
This is an efficient equivalent to sorted(arr)[k].
Input:
arr: A list of ints
k: An int
Precondition:
0 &lt;= k &lt; len(arr)
Output:
The kth-lowest element of arr (0-based)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</si>
  <si>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implement the QuickSelect algorithm, which efficiently finds the kth smallest element in an unsorted list of integers.",
    "Fault Localisation": [
        {
            "Buggy Code Line": 3,
            "Code": "int pivot = arr.get(0);",
            "Reason": "Choosing the first element as the pivot can lead to poor performance in some cases, especially for already sorted or nearly sorted arrays. Consider choosing a random pivot for better average performance."
        },
        {
            "Buggy Code Line": 14,
            "Code": "below.add(x);",
            "Reason": "This code does not place the pivot element itself in any of the 'below' or 'above' lists, which leads to incorrect computation of 'num_less' and 'num_lessoreq'. Elements equal to the pivot should be handled carefully."
        },
        {
            "Buggy Code Line": 18,
            "Code": "return kth(above, k);",
            "Reason": "The computation of the recursive call's index 'k' is incorrect after elements greater than the pivot. It should be 'return kth(above, k - num_lessoreq)' to reflect the correct index in the context of the 'above' list."
        }
    ]
}
```
### Detailed Analysis:
1. **Pivot Selection:**
   - Using the first element as a pivot (`int pivot = arr.get(0);`) can degrade QuickSelect into a poorly performing O(n^2) algorithm in scenarios where the input list is already sorted.
2. **Handling Pivot Element:**
   - The code incorrectly handles the pivot element itself. It should ensure that if the pivot element is equal to other elements, those elements must be included in the appropriate logic to calculate `num_less` and `num_lessoreq`.
3. **Incorrect Recursive Call:**
   - The recursive call for elements greater than the pivot does not adjust the index `k` properly, leading to incorrect results. This adjustment is necessary because the indices of elements in the list `above` effectively start after the indices of all the smaller or equal elements.</t>
  </si>
  <si>
    <t>The code is intended to implement the QuickSelect algorithm, which efficiently finds the kth smallest element in an unsorted list of integers.</t>
  </si>
  <si>
    <t>int pivot = arr.get(0);</t>
  </si>
  <si>
    <t>Choosing the first element as the pivot can lead to poor performance in some cases, especially for already sorted or nearly sorted arrays. Consider choosing a random pivot for better average performance.</t>
  </si>
  <si>
    <t>below.add(x);</t>
  </si>
  <si>
    <t>This code does not place the pivot element itself in any of the 'below' or 'above' lists, which leads to incorrect computation of 'num_less' and 'num_lessoreq'. Elements equal to the pivot should be handled carefully.</t>
  </si>
  <si>
    <t>return kth(above, k);</t>
  </si>
  <si>
    <t>The computation of the recursive call's index 'k' is incorrect after elements greater than the pivot. It should be 'return kth(above, k - num_lessoreq)' to reflect the correct index in the context of the 'above' list.</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</si>
  <si>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</si>
  <si>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The code is expected to function as follows:
Longest Common Substring
longest-common-substring
Input:
s: a string
t: a string
Output:
Length of the longest substring common to s and t
Example:
&gt;&gt;&gt; lcs_length('witch', 'sandwich')
2
&gt;&gt;&gt; lcs_length('meow', 'homeowner')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</si>
  <si>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find the length of the longest common substring between two input strings s and t.",
    "Fault Localisation": [
        {
            "Buggy Code Line": 10,
            "Code": "for (int i=0; i &lt; s.length(); i++) {",
            "Reason": The code does not account for matching substrings that include the last character of s. It should iterate up to and including s.length(), as it is intended to compare all positions in s and t.
        },
        {
            "Buggy Code Line": 20,
            "Code": "for (int j=0; j &lt; t.length(); j++) {",
            "Reason": Similar to the previous bug, the code should iterate up to and including t.length() to ensure all characters of t are compared.
        },
        {
            "Buggy Code Line": 26,
            "Code": "int insert_value = dp.get(i-1).get(j) + 1;",
            "Reason": If `jâ€“1` is not in the dp table, accessing it will throw a NullPointerException. The code should verify that both `i-1` and `j-1` are in range to avoid a runtime error.
        }
    ]
}
```</t>
  </si>
  <si>
    <t>The purpose of the code is to find the length of the longest common substring between two input strings s and t.</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</si>
  <si>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</si>
  <si>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</si>
  <si>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calculate the Levenshtein distance between two strings, which is the minimum number of single-character edits required to transform the source string into the target string.",
    "Fault Localisation": [
        {
            "Buggy Code Line": 10,
            "Code": "return 1 + levenshtein(source.substring(1), target.substring(1));",
            "Reason": "When the characters at the beginning of both strings are the same, the Levenshtein distance should be the result of the recursive call without adding 1. The correct code should be `return levenshtein(source.substring(1), target.substring(1));`."
        },
        {
            "Buggy Code Line": 13,
            "Code": "levenshtein(source.substring(1), target)",
            "Reason": "The parentheses in this line are not balanced correctly. There is a missing closing parenthesis after `levenshtein(source.substring(1), target)`. It should be `levenshtein(source.substring(1), target))`."
        },
        {
            "Buggy Code Line": 6,
            "Code": "if (source.isEmpty() || target.isEmpty()) {",
            "Reason": "Although not exactly a bug, checking for empty strings is already handled by the subsequent conditions. This check can be redundant. However, it does simplify the code for these edge cases."
        }
    ]
}
```</t>
  </si>
  <si>
    <t>The purpose of the code is to calculate the Levenshtein distance between two strings, which is the minimum number of single-character edits required to transform the source string into the target string.</t>
  </si>
  <si>
    <t>return 1 + levenshtein(source.substring(1), target.substring(1));</t>
  </si>
  <si>
    <t>When the characters at the beginning of both strings are the same, the Levenshtein distance should be the result of the recursive call without adding 1. The correct code should be `return levenshtein(source.substring(1), target.substring(1));`.</t>
  </si>
  <si>
    <t>levenshtein(source.substring(1), target)</t>
  </si>
  <si>
    <t>The parentheses in this line are not balanced correctly. There is a missing closing parenthesis after `levenshtein(source.substring(1), target)`. It should be `levenshtein(source.substring(1), target))`.</t>
  </si>
  <si>
    <t>if (source.isEmpty() || target.isEmpty()) {</t>
  </si>
  <si>
    <t>Although not exactly a bug, checking for empty strings is already handled by the subsequent conditions. This check can be redundant. However, it does simplify the code for these edge cases.</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</si>
  <si>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</si>
  <si>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</si>
  <si>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find the length of the longest increasing subsequence (LIS) in a given array of unique integers.",
    "Fault Localisation": [
        {
            "Buggy Code Line": 13,
            "Code": "for (int j=1; j &lt; longest+1; j++) {",
            "Reason": "In the HashMap 'ends', the keys should start from 0, not 1, so the loop should iterate from 0 to longest."
        },
        {
            "Buggy Code Line": 15,
            "Code": "if (arr[ends.get(j)] &lt; val) {",
            "Reason": "The 'ends' HashMap uses indices of the array 'arr'. 'ends.get(j)' should be checked for null values, as 'j' might not be present in the map."
        },
        {
            "Buggy Code Line": 19,
            "Code": "if (length == longest || val &lt; arr[ends.get(length+1)]) {",
            "Reason": "Similar to the above issue, 'ends.get(length+1)' should be checked for null to avoid a NullPointerException."
        }
    ]
}
```</t>
  </si>
  <si>
    <t>The purpose of the code is to find the length of the longest increasing subsequence (LIS) in a given array of unique integers.</t>
  </si>
  <si>
    <t>for (int j=1; j &lt; longest+1; j++) {</t>
  </si>
  <si>
    <t>In the HashMap 'ends', the keys should start from 0, not 1, so the loop should iterate from 0 to longest.</t>
  </si>
  <si>
    <t>if (arr[ends.get(j)] &lt; val) {</t>
  </si>
  <si>
    <t>The 'ends' HashMap uses indices of the array 'arr'. 'ends.get(j)' should be checked for null values, as 'j' might not be present in the map.</t>
  </si>
  <si>
    <t>if (length == longest || val &lt; arr[ends.get(length+1)]) {</t>
  </si>
  <si>
    <t>Similar to the above issue, 'ends.get(length+1)' should be checked for null to avoid a NullPointerException.</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</si>
  <si>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</si>
  <si>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</si>
  <si>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and return the longest common subsequence between two input strings.",
    "Fault Localisation": [
        {
            "Buggy Code Line": 8,
            "Code": "return a.charAt(0) + longest_common_subsequence(a.substring(1), b);",
            "Reason": "String concatenation with `+` between a character and a string results in a new string. This may cause performance issues in highly recursive calls due to repetitive string concatenation."
        },
        {
            "Buggy Code Line": 10,
            "Code": "String fst = longest_common_subsequence(a, b.substring(1));",
            "Reason": "This recursive call does not avoid recomputation. The overlapping subproblems property of dynamic programming is not being utilized, resulting in a potentially exponential time complexity."
        },
        {
            "Buggy Code Line": 11,
            "Code": "String snd = longest_common_subsequence(a.substring(1), b);",
            "Reason": "Similar to the previous issue, this line has a recursive call that does not utilize dynamic programming. Hence, it leads to redundant computations and inefficient performance."
        }
    ]
}
```</t>
  </si>
  <si>
    <t>The intention of the code is to find and return the longest common subsequence between two input strings.</t>
  </si>
  <si>
    <t>return a.charAt(0) + longest_common_subsequence(a.substring(1), b);</t>
  </si>
  <si>
    <t>String concatenation with `+` between a character and a string results in a new string. This may cause performance issues in highly recursive calls due to repetitive string concatenation.</t>
  </si>
  <si>
    <t>String fst = longest_common_subsequence(a, b.substring(1));</t>
  </si>
  <si>
    <t>This recursive call does not avoid recomputation. The overlapping subproblems property of dynamic programming is not being utilized, resulting in a potentially exponential time complexity.</t>
  </si>
  <si>
    <t>String snd = longest_common_subsequence(a.substring(1), b);</t>
  </si>
  <si>
    <t>Similar to the previous issue, this line has a recursive call that does not utilize dynamic programming. Hence, it leads to redundant computations and inefficient performance.</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</si>
  <si>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</si>
  <si>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</si>
  <si>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find the maximum sum of any contiguous sublist within the given array using an approach similar to Kadane's Algorithm.",
    "Fault Localisation": [
        {
            "Buggy Code Line": 11,
            "Code": "max_so_far = Math.max(max_so_far, max_ending_here);",
            "Reason": "While calculating the maximum value, max_ending_here should also reset to 0 or to the current element if it falls below zero. Otherwise, accumulating negative sums might lead to incorrect results with all-negative input."
        },
        {
            "Buggy Code Line": 9,
            "Code": "int max_ending_here = 0;",
            "Reason": "Kadane's Algorithm typically starts from the first element of the array rather than 0. Initializing max_ending_here and max_so_far with Integer.MIN_VALUE can handle cases where all numbers are negative."
        },
        {
            "Buggy Code Line": 6,
            "Code": "public static int max_sublist_sum(int[] arr) {",
            "Reason": "It does not handle the edge case where the array is empty. This case should be checked to avoid runtime errors and return a meaningful result such as 0 or Integer.MIN_VALUE for an empty array."
        }
    ]
}
```</t>
  </si>
  <si>
    <t>The code aims to find the maximum sum of any contiguous sublist within the given array using an approach similar to Kadane's Algorithm.</t>
  </si>
  <si>
    <t>max_so_far = Math.max(max_so_far, max_ending_here);</t>
  </si>
  <si>
    <t>While calculating the maximum value, max_ending_here should also reset to 0 or to the current element if it falls below zero. Otherwise, accumulating negative sums might lead to incorrect results with all-negative input.</t>
  </si>
  <si>
    <t>int max_ending_here = 0;</t>
  </si>
  <si>
    <t>Kadane's Algorithm typically starts from the first element of the array rather than 0. Initializing max_ending_here and max_so_far with Integer.MIN_VALUE can handle cases where all numbers are negative.</t>
  </si>
  <si>
    <t>public static int max_sublist_sum(int[] arr) {</t>
  </si>
  <si>
    <t>It does not handle the edge case where the array is empty. This case should be checked to avoid runtime errors and return a meaningful result such as 0 or Integer.MIN_VALUE for an empty array.</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</si>
  <si>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</si>
  <si>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The code is expected to function as follows:
Merge 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</si>
  <si>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implement the Merge Sort algorithm to sort an ArrayList of integers in ascending order.",
    "Fault Localisation": [
        {
            "Buggy Code Line": 23,
            "Code": "if (arr.size() == 0) {",
            "Reason": "The base case check for an empty ArrayList is incorrect. It should instead check for 'arr.size() &lt;= 1' to handle cases where the array has only one element, which is inherently sorted."
        },
        {
            "Buggy Code Line": 7,
            "Code": "ArrayList&lt;Integer&gt; result = new ArrayList&lt;Integer&gt;(100);",
            "Reason": "Initializing the ArrayList with a fixed size of 100 is inefficient and unnecessary. The size of the result should be dynamically managed as elements are added."
        },
        {
            "Buggy Code Line": 16,
            "Code": "result.addAll(left.subList(i,left.size()).isEmpty() ? right.subList(j, right.size()) : left.subList(i, left.size()));",
            "Reason": "This line is convoluted and could potentially lead to confusion or mistakes. A clearer approach would be to add the remaining elements from either the left or right ArrayList directly using separate addAll calls."
        }
    ]
}
```</t>
  </si>
  <si>
    <t>The purpose of the code is to implement the Merge Sort algorithm to sort an ArrayList of integers in ascending order.</t>
  </si>
  <si>
    <t>if (arr.size() == 0) {</t>
  </si>
  <si>
    <t>The base case check for an empty ArrayList is incorrect. It should instead check for 'arr.size() &lt;= 1' to handle cases where the array has only one element, which is inherently sorted.</t>
  </si>
  <si>
    <t>ArrayList&lt;Integer&gt; result = new ArrayList&lt;Integer&gt;(100);</t>
  </si>
  <si>
    <t>Initializing the ArrayList with a fixed size of 100 is inefficient and unnecessary. The size of the result should be dynamically managed as elements are added.</t>
  </si>
  <si>
    <t>result.addAll(left.subList(i,left.size()).isEmpty() ? right.subList(j, right.size()) : left.subList(i, left.size()));</t>
  </si>
  <si>
    <t>This line is convoluted and could potentially lead to confusion or mistakes. A clearer approach would be to add the remaining elements from either the left or right ArrayList directly using separate addAll calls.</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</si>
  <si>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</si>
  <si>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</si>
  <si>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Java code is an implementation of Kruskal's algorithm for finding the minimum spanning tree (MST) of a connected, undirected graph. The method `minimum_spanning_tree` takes a list of weighted edges and returns a set of edges that forms the MST with the least total weight.",
    "Fault Localisation": [
        {
            "Buggy Code Line": 8,
            "Code": "Collections.sort(weightedEdges);",
            "Reason": "The `WeightedEdge` class needs to implement the Comparable interface for this sorting operation to work. If `WeightedEdge` does not implement Comparable, this line will cause a runtime `ClassCastException`."
        },
        {
            "Buggy Code Line": 20,
            "Code": "if (groupByNode.get(vertex_u) != groupByNode.get(vertex_v)) {",
            "Reason": "`Set` objects in Java use reference equality when compared with `!=`, so this condition can be incorrect even if the sets have the same elements. Using `!groupByNode.get(vertex_u).equals(groupByNode.get(vertex_v))` is more appropriate as it checks for set equality."
        },
        {
            "Buggy Code Line": 27,
            "Code": "groupByNode = update(groupByNode, vertex_u, vertex_v);",
            "Reason": "The `update` method only adds the nodes from `vertex_v` to the set associated with `vertex_u`, but does not update the mapping for all nodes in `vertex_v`'s set to point to `vertex_u`'s set, which can cause incorrect MST formation when merging sets."
        }
    ]
}
```</t>
  </si>
  <si>
    <t>The Java code is an implementation of Kruskal's algorithm for finding the minimum spanning tree (MST) of a connected, undirected graph. The method `minimum_spanning_tree` takes a list of weighted edges and returns a set of edges that forms the MST with the least total weight.</t>
  </si>
  <si>
    <t>Collections.sort(weightedEdges);</t>
  </si>
  <si>
    <t>The `WeightedEdge` class needs to implement the Comparable interface for this sorting operation to work. If `WeightedEdge` does not implement Comparable, this line will cause a runtime `ClassCastException`.</t>
  </si>
  <si>
    <t>if (groupByNode.get(vertex_u) != groupByNode.get(vertex_v)) {</t>
  </si>
  <si>
    <t>`Set` objects in Java use reference equality when compared with `!=`, so this condition can be incorrect even if the sets have the same elements. Using `!groupByNode.get(vertex_u).equals(groupByNode.get(vertex_v))` is more appropriate as it checks for set equality.</t>
  </si>
  <si>
    <t>groupByNode = update(groupByNode, vertex_u, vertex_v);</t>
  </si>
  <si>
    <t>The `update` method only adds the nodes from `vertex_v` to the set associated with `vertex_u`, but does not update the mapping for all nodes in `vertex_v`'s set to point to `vertex_u`'s set, which can cause incorrect MST formation when merging sets.</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</si>
  <si>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</si>
  <si>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</si>
  <si>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compute the next largest palindromic number given an initial palindromic number in the form of an array of digits.",
    "Fault Localisation": [
        {
            "Buggy Code Line": 5,
            "Code": "int high_mid = Math.floorDiv(digit_list.length, 2);",
            "Reason": "For odd-length arrays, `high_mid` should be initially set to the element just past the middle, but doing a floored division may not correctly capture this for both even and odd cases."
        },
        {
            "Buggy Code Line": 6,
            "Code": "int low_mid = Math.floorDiv(digit_list.length - 1, 2);",
            "Reason": "Similarly, for odd-length arrays, `low_mid` should cover the middle element from the left, and using floored division without verifying may not handle all cases correctly."
        },
        {
            "Buggy Code Line": 18,
            "Code": "return String.valueOf(otherwise);",
            "Reason": "The output format here is incorrect. `String.valueOf` on an ArrayList returns a string containing the class name and memory reference of the ArrayList, not the list's elements."
        }
    ]
}
```</t>
  </si>
  <si>
    <t>The code is intended to compute the next largest palindromic number given an initial palindromic number in the form of an array of digits.</t>
  </si>
  <si>
    <t>int high_mid = Math.floorDiv(digit_list.length, 2);</t>
  </si>
  <si>
    <t>For odd-length arrays, `high_mid` should be initially set to the element just past the middle, but doing a floored division may not correctly capture this for both even and odd cases.</t>
  </si>
  <si>
    <t>int low_mid = Math.floorDiv(digit_list.length - 1, 2);</t>
  </si>
  <si>
    <t>Similarly, for odd-length arrays, `low_mid` should cover the middle element from the left, and using floored division without verifying may not handle all cases correctly.</t>
  </si>
  <si>
    <t>return String.valueOf(otherwise);</t>
  </si>
  <si>
    <t>The output format here is incorrect. `String.valueOf` on an ArrayList returns a string containing the class name and memory reference of the ArrayList, not the list's elements.</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</si>
  <si>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</si>
  <si>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</si>
  <si>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this code is to find the lexicographically next permutation of a given list of unique integers.",
    "Fault Localisation": [
        {
            "Buggy Code Line": 7,
            "Code": "if (perm.get(j) &lt; perm.get(i)) {",
            "Reason": "The condition should check for perm.get(j) &gt; perm.get(i) to correctly identify the next larger element to swap."
        },
        {
            "Buggy Code Line": 10,
            "Code": "ArrayList&lt;Integer&gt; next_perm = perm;",
            "Reason": "This creates a shallow copy, meaning changes to next_perm will affect perm. A deep copy should be made to preserve the original list."
        },
        {
            "Buggy Code Line": 17,
            "Code": "for (int k=next_perm.size()-1; k!=i; k--) {",
            "Reason": "The loop condition should be k &gt; i to ensure correct iteration and reordering of the sequence after i."
        }
    ]
}
```</t>
  </si>
  <si>
    <t>The purpose of this code is to find the lexicographically next permutation of a given list of unique integers.</t>
  </si>
  <si>
    <t>if (perm.get(j) &lt; perm.get(i)) {</t>
  </si>
  <si>
    <t>The condition should check for perm.get(j) &gt; perm.get(i) to correctly identify the next larger element to swap.</t>
  </si>
  <si>
    <t>ArrayList&lt;Integer&gt; next_perm = perm;</t>
  </si>
  <si>
    <t>This creates a shallow copy, meaning changes to next_perm will affect perm. A deep copy should be made to preserve the original list.</t>
  </si>
  <si>
    <t>for (int k=next_perm.size()-1; k!=i; k--) {</t>
  </si>
  <si>
    <t>The loop condition should be k &gt; i to ensure correct iteration and reordering of the sequence after i.</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</si>
  <si>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</si>
  <si>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The code is expected to function as follows:
Pascal's Triangle
pascal
Input:
n: The number of rows to return
Precondition:
n &gt;= 1
Output:
The first n rows of Pascal's triangle as a list of n lists
Example:
&gt;&gt;&gt; pascal(5)
[[1], [1, 1], [1, 2, 1], [1, 3, 3, 1], [1, 4, 6, 4,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</si>
  <si>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first n rows of Pascal's Triangle and return it as a list of lists.",
    "Fault Localisation": [
        {
            "Buggy Code Line": 15,
            "Code": "for (int c=0; c&lt;r; c++) {",
            "Reason": "The correct range for c should be from 0 to r inclusive, to properly add the last element in the rows that adhere to the Pascal's Triangle properties."
        },
        {
            "Buggy Code Line": 21,
            "Code": "if (c &lt; r) {",
            "Reason": "The condition should be if (c &lt;= r) { to correctly handle indexing of the last element in the row."
        },
        {
            "Buggy Code Line": 17,
            "Code": "ArrayList&lt;Integer&gt; row = new ArrayList&lt;Integer&gt;();",
            "Reason": "The addition of the first and last element '1' in every new row is missing, which is characteristic of Pascal's Triangle."
        }
    ]
}
```</t>
  </si>
  <si>
    <t>The code is intended to generate the first n rows of Pascal's Triangle and return it as a list of lists.</t>
  </si>
  <si>
    <t>for (int c=0; c&lt;r; c++) {</t>
  </si>
  <si>
    <t>The correct range for c should be from 0 to r inclusive, to properly add the last element in the rows that adhere to the Pascal's Triangle properties.</t>
  </si>
  <si>
    <t>if (c &lt; r) {</t>
  </si>
  <si>
    <t>The condition should be if (c &lt;= r) { to correctly handle indexing of the last element in the row.</t>
  </si>
  <si>
    <t>ArrayList&lt;Integer&gt; row = new ArrayList&lt;Integer&gt;();</t>
  </si>
  <si>
    <t>The addition of the first and last element '1' in every new row is missing, which is characteristic of Pascal's Triangle.</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</si>
  <si>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</si>
  <si>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</si>
  <si>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compute the number of distinct ways to make change for a given total using a set of coin denominations provided.",
    "Fault Localisation": [
        {
            "Buggy Code Line": 11,
            "Code": "int first = coins[0];",
            "Reason": The function assumes that there will always be at least one coin in the coins array. If the array is empty, the code will throw an ArrayIndexOutOfBoundsException at this line.
        },
        {
            "Buggy Code Line": 13,
            "Code": "return possible_change(coins, total-first) + possible_change(rest, total);",
            "Reason": This line can cause an infinite loop (leading to a stack overflow) if the first coin's value is higher than total. The base case only checks for total being 0 or less than 0, but doesn't account for an empty coins array where it's not possible to make any change.
        },
        {
            "Buggy Code Line": 6,
            "Code": "return 1;",
            "Reason": The code returns 1 when the total is zero, but it doesn't check whether all the coins have been processed or not. This can lead to potential inaccuracies in counting the distinct ways to make change."
        }
    ]
}
```</t>
  </si>
  <si>
    <t>The code is intended to compute the number of distinct ways to make change for a given total using a set of coin denominations provided.</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</si>
  <si>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</si>
  <si>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</si>
  <si>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all possible subsets (the powerset) of a given list `arr` without duplicates.",
    "Fault Localisation": [
        {
            "Buggy Code Line": 10,
            "Code": "ArrayList rest = arr;",
            "Reason": "This line creates an alias (a shallow copy) of `arr` rather than a full copy. Any modifications on `rest` will affect `arr`. This is problematic when `arr.remove(0)` is called, as it modifies `arr` directly, potentially leading to incorrect subsets."
        },
        {
            "Buggy Code Line": 13,
            "Code": "ArrayList&lt;ArrayList&gt; output = new ArrayList&lt;ArrayList&gt;(100);",
            "Reason": "The size of the `output` list is incorrectly initialized to 100. This is unnecessary and may not match the required size for storing the subsets, which should be determined dynamically based on the size of the input array."
        },
        {
            "Buggy Code Line": 15,
            "Code": "ArrayList to_add = new ArrayList(100);",
            "Reason": "Similar to the previous bug, initializing `to_add` with a fixed size of 100 is not correct. `to_add` should dynamically adjust its size based on the elements added."
        },
        {
            "Buggy Code Line": 17,
            "Code": "for (ArrayList subset : rest_subsets) { to_add.addAll(subset); }",
            "Reason": "The `to_add` list is supposed to contain only the combination of `first` and the subsets of `rest`, but this code continuously adds all subsets to `to_add`. Also, this should be iterating and creating new subsets, rather than just adding elements to a single subset."
        }
    ]
}
```</t>
  </si>
  <si>
    <t>The code aims to generate all possible subsets (the powerset) of a given list `arr` without duplicates.</t>
  </si>
  <si>
    <t>ArrayList rest = arr;</t>
  </si>
  <si>
    <t>This line creates an alias (a shallow copy) of `arr` rather than a full copy. Any modifications on `rest` will affect `arr`. This is problematic when `arr.remove(0)` is called, as it modifies `arr` directly, potentially leading to incorrect subsets.</t>
  </si>
  <si>
    <t>ArrayList&lt;ArrayList&gt; output = new ArrayList&lt;ArrayList&gt;(100);</t>
  </si>
  <si>
    <t>The size of the `output` list is incorrectly initialized to 100. This is unnecessary and may not match the required size for storing the subsets, which should be determined dynamically based on the size of the input array.</t>
  </si>
  <si>
    <t>ArrayList to_add = new ArrayList(100);</t>
  </si>
  <si>
    <t>Similar to the previous bug, initializing `to_add` with a fixed size of 100 is not correct. `to_add` should dynamically adjust its size based on the elements added.</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</si>
  <si>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</si>
  <si>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The code is expected to function as follows:
QuickSort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</si>
  <si>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this code is to implement the QuickSort algorithm to sort an ArrayList of integers in ascending order.",
    "Fault Localisation": [
        {
            "Buggy Code Line": 19,
            "Code": "else if (x &gt; pivot) {",
            "Reason": "This condition only considers elements greater than the pivot. It should be changed to 'else' to handle elements equal to the pivot as well. Not including them may lead to failure in sorting lists with duplicate elements accurately."
        },
        {
            "Buggy Code Line": 24,
            "Code": "middle.addAll(greater);",
            "Reason": "Elements greater than the pivot are being added to the middle list instead of being placed after the pivot. This is incorrect ordering for the quicksort algorithm."
        },
        {
            "Buggy Code Line": 25,
            "Code": "lesser.addAll(middle);",
            "Reason": "The lesser array, which should only contain elements less than the pivot, incorrectly has elements equal to or greater than the pivot added to it."
        }
    ]
}
```</t>
  </si>
  <si>
    <t>The purpose of this code is to implement the QuickSort algorithm to sort an ArrayList of integers in ascending order.</t>
  </si>
  <si>
    <t>else if (x &gt; pivot) {</t>
  </si>
  <si>
    <t>This condition only considers elements greater than the pivot. It should be changed to 'else' to handle elements equal to the pivot as well. Not including them may lead to failure in sorting lists with duplicate elements accurately.</t>
  </si>
  <si>
    <t>middle.addAll(greater);</t>
  </si>
  <si>
    <t>Elements greater than the pivot are being added to the middle list instead of being placed after the pivot. This is incorrect ordering for the quicksort algorithm.</t>
  </si>
  <si>
    <t>lesser.addAll(middle);</t>
  </si>
  <si>
    <t>The lesser array, which should only contain elements less than the pivot, incorrectly has elements equal to or greater than the pivot added to it.</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</si>
  <si>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</si>
  <si>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</si>
  <si>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reverse a singly-linked list by mutating the list nodes' successor pointers and returning the new head of the reversed list.",
    "Fault Localisation": [
        {
            "Buggy Code Line": 8,
            "Code": "nextnode = node.getSuccessor();",
            "Reason": "If `Node` class is implemented in such a way that `getSuccessor` method is not defined or is improperly named, a NoSuchMethodError will be thrown at runtime."
        },
        {
            "Buggy Code Line": 9,
            "Code": "node.setSuccessor(prevnode);",
            "Reason": "Similar to the previous bug, if the `Node` class doesn't have the `setSuccessor` method or if it is improperly named, a NoSuchMethodError will be thrown at runtime."
        },
        {
            "Buggy Code Line": 12,
            "Code": "return prevnode;",
            "Reason": "If the input linked list is empty (i.e., `node` is `null` at the beginning), returning `prevnode`, which is initialized as `null`, may be the expected behavior. However, if there are cases where this is not desirable or if the initialization and expectation are not handled consistently, this may lead to unexpected results."
        }
    ]
}
```</t>
  </si>
  <si>
    <t>The code is intended to reverse a singly-linked list by mutating the list nodes' successor pointers and returning the new head of the reversed list.</t>
  </si>
  <si>
    <t>nextnode = node.getSuccessor();</t>
  </si>
  <si>
    <t>If `Node` class is implemented in such a way that `getSuccessor` method is not defined or is improperly named, a NoSuchMethodError will be thrown at runtime.</t>
  </si>
  <si>
    <t>node.setSuccessor(prevnode);</t>
  </si>
  <si>
    <t>Similar to the previous bug, if the `Node` class doesn't have the `setSuccessor` method or if it is improperly named, a NoSuchMethodError will be thrown at runtime.</t>
  </si>
  <si>
    <t>return prevnode;</t>
  </si>
  <si>
    <t>If the input linked list is empty (i.e., `node` is `null` at the beginning), returning `prevnode`, which is initialized as `null`, may be the expected behavior. However, if there are cases where this is not desirable or if the initialization and expectation are not handled consistently, this may lead to unexpected results.</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</si>
  <si>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</si>
  <si>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</si>
  <si>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"This code is designed to evaluate an expression given in Reverse Polish Notation (RPN) using a list of floats and operator strings. The supported operators are addition, subtraction, multiplication, and division.",
    "Fault Localisation": [
        {
            "Buggy Code Line": 18,
            "Code": "Stack stack = new Stack();",
            "Reason": "The type parameter for the Stack is missing. This leads to warnings and potential ClassCastException. It should be defined as Stack&lt;Double&gt;."
        },
        {
            "Buggy Code Line": 21,
            "Code": "if (Double.class.isInstance(token)) {",
            "Reason": "This condition is type unsafe and adds unnecessary complexity. Instead, the code should check if the token is an instance of Number and perform proper casting."
        },
        {
            "Buggy Code Line": 27,
            "Code": "c = bin_op.apply(a,b);",
            "Reason": "The operands `a` and `b` are passed in the wrong order. In RPN, the operand order should be b and then a. It should be `c = bin_op.apply(b, a);`."
        }
    ]
}
```</t>
  </si>
  <si>
    <t>This code is designed to evaluate an expression given in Reverse Polish Notation (RPN) using a list of floats and operator strings. The supported operators are addition, subtraction, multiplication, and division.</t>
  </si>
  <si>
    <t>Stack stack = new Stack();</t>
  </si>
  <si>
    <t>The type parameter for the Stack is missing. This leads to warnings and potential ClassCastException. It should be defined as Stack&lt;Double&gt;.</t>
  </si>
  <si>
    <t>if (Double.class.isInstance(token)) {</t>
  </si>
  <si>
    <t>This condition is type unsafe and adds unnecessary complexity. Instead, the code should check if the token is an instance of Number and perform proper casting.</t>
  </si>
  <si>
    <t>c = bin_op.apply(a,b);</t>
  </si>
  <si>
    <t>The operands `a` and `b` are passed in the wrong order. In RPN, the operand order should be b and then a. It should be `c = bin_op.apply(b, a);`.</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</si>
  <si>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</si>
  <si>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</si>
  <si>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this code is to implement the Bellman-Ford algorithm to compute the shortest paths in a directed graph with possibly negative weights (but no negative-weight cycles), from a given source node to all other nodes in the graph.
    "Fault Localisation": [
        {
            "Buggy Code Line": 22,
            "Code": "weight_by_edge.put(edge, update_weight);",
            "Reason": This line incorrectly updates the weight of the edge in the weight_by_edge map. Instead, it should update the minimum distance to the destination node in weight_by_node map.
        },
        {
            "Buggy Code Line": 39,
            "Code": "edge.weight = update_weight;",
            "Reason": Similar to the first issue, it incorrectly updates the edge weight. Instead, it should update the minimum distance to the destination node in weight_by_node map.
        },
        {
            "Buggy Code Line": 9,
            "Code": "public static Map&lt;String, Integer&gt; shortest_paths(Node source, List&lt;WeightedEdge&gt; weight_by_edge) {",
            "Reason": There is a duplicate method definition with different parameter types and it is not necessary. Only one of them is pertinent; perhaps the intention was to allow for different input types, but having both might confuse users.
        }
    ]
}
```</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</si>
  <si>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</si>
  <si>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</si>
  <si>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Dijkstra's algorithm to find the shortest path length between two nodes in a directed graph, represented by a map of edges with their lengths and a set of nodes.",
    "Fault Localisation": [
        {
            "Buggy Code Line": 21,
            "Code": "if (node.getValue() == goalnode.getValue()) {",
            "Reason": "This comparison may not work as expected if the goalnode and other nodes are not compared based on their node IDs or values directly. Using equals() method would be more appropriate for object comparison."
        },
        {
            "Buggy Code Line": 29,
            "Code": "unvisitedNodes.put(nextnode, Integer.MAX_VALUE);",
            "Reason": "The purpose here seems to be initialization for unvisited nodes with max distance, but it may not be necessary to set this value again before updating it in the next line."
        },
        {
            "Buggy Code Line": 32,
            "Code": "unvisitedNodes.put(nextnode, Math.min(unvisitedNodes.get(nextnode), unvisitedNodes.get(nextnode) + length_by_edge.get(Arrays.asList(node, nextnode))));",
            "Reason": "There is a logical error here. The second `unvisitedNodes.get(nextnode)` should be `distance` to correctly compute the new shorter path distance from the startnode to the nextnode via the current node."
        }
    ]
}
```</t>
  </si>
  <si>
    <t>The code implements Dijkstra's algorithm to find the shortest path length between two nodes in a directed graph, represented by a map of edges with their lengths and a set of nodes.</t>
  </si>
  <si>
    <t>if (node.getValue() == goalnode.getValue()) {</t>
  </si>
  <si>
    <t>This comparison may not work as expected if the goalnode and other nodes are not compared based on their node IDs or values directly. Using equals() method would be more appropriate for object comparison.</t>
  </si>
  <si>
    <t>unvisitedNodes.put(nextnode, Integer.MAX_VALUE);</t>
  </si>
  <si>
    <t>The purpose here seems to be initialization for unvisited nodes with max distance, but it may not be necessary to set this value again before updating it in the next line.</t>
  </si>
  <si>
    <t>unvisitedNodes.put(nextnode, Math.min(unvisitedNodes.get(nextnode), unvisitedNodes.get(nextnode) + length_by_edge.get(Arrays.asList(node, nextnode))));</t>
  </si>
  <si>
    <t>There is a logical error here. The second `unvisitedNodes.get(nextnode)` should be `distance` to correctly compute the new shorter path distance from the startnode to the nextnode via the current node.</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</si>
  <si>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</si>
  <si>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</si>
  <si>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implement the Floyd-Warshall algorithm to find the shortest path between every pair of nodes in a directed graph. The function takes the number of nodes and a dictionary mapping each directed edge to its length, and returns a dictionary mapping each pair of nodes to the length of the shortest path connecting them.",
    "Fault Localisation": [
        {
            "Buggy Code Line": 22,
            "Code": "length_by_path.get(Arrays.asList(j,k)))",
            "Reason": "There is an indexing error in the algorithm. The correct implementation should use `length_by_path.get(Arrays.asList(k,j))` rather than `length_by_path.get(Arrays.asList(j,k))`, as we are considering path lengths from `i` to `j` via `k` (`i -&gt; k -&gt; j`). Thus, the appropriate path lengths to sum are `i -&gt; k` and `k -&gt; j`."
        },
        {
            "Buggy Code Line": 6,
            "Code": "final static int INF = 99999;",
            "Reason": "The choice of `INF` value might be problematic if the edge weights in the graph are large. It's a common practice to use `Integer.MAX_VALUE` to represent infinity, ensuring no overflow during addition operations."
        },
        {
            "Buggy Code Line": 26,
            "Code": "length_by_path.put(Arrays.asList(i,j), update_length);",
            "Reason": "The code updates `length_by_path` for the shortest path but fails silently if errors occur, such as potential integer overflow in `sumLengths`. Additional checks or a more explicit error handling mechanism would improve the robustness of the code."
        }
    ]
}
```</t>
  </si>
  <si>
    <t>The purpose of the code is to implement the Floyd-Warshall algorithm to find the shortest path between every pair of nodes in a directed graph. The function takes the number of nodes and a dictionary mapping each directed edge to its length, and returns a dictionary mapping each pair of nodes to the length of the shortest path connecting them.</t>
  </si>
  <si>
    <t>length_by_path.get(Arrays.asList(j,k)))</t>
  </si>
  <si>
    <t>There is an indexing error in the algorithm. The correct implementation should use `length_by_path.get(Arrays.asList(k,j))` rather than `length_by_path.get(Arrays.asList(j,k))`, as we are considering path lengths from `i` to `j` via `k` (`i -&gt; k -&gt; j`). Thus, the appropriate path lengths to sum are `i -&gt; k` and `k -&gt; j`.</t>
  </si>
  <si>
    <t>final static int INF = 99999;</t>
  </si>
  <si>
    <t>The choice of `INF` value might be problematic if the edge weights in the graph are large. It's a common practice to use `Integer.MAX_VALUE` to represent infinity, ensuring no overflow during addition operations.</t>
  </si>
  <si>
    <t>length_by_path.put(Arrays.asList(i,j), update_length);</t>
  </si>
  <si>
    <t>The code updates `length_by_path` for the shortest path but fails silently if errors occur, such as potential integer overflow in `sumLengths`. Additional checks or a more explicit error handling mechanism would improve the robustness of the code.</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</si>
  <si>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</si>
  <si>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</si>
  <si>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convert a list of tokens in infix notation into Reverse Polish Notation (RPN) using Dijkstra's shunting-yard algorithm.",
    "Fault Localisation": [
        {
            "Buggy Code Line": 18,
            "Code": "while (!opstack.isEmpty() &amp;&amp; precedence.get(operator) &lt;= precedence.get(opstack.getLast())) {",
            "Reason": "The code does not handle parentheses or unknown operators gracefully. If an operator is not found in the precedence map, it will cause a NullPointerException. Additionally, this line will break if there are parentheses as they are not handled by the precedence map."
        },
        {
            "Buggy Code Line": 21,
            "Code": "rpntokens.add(opstack.pop());",
            "Reason": "This line should be executed inside a block to handle the precedence and parenthetical expressions correctly. This means the code should be adding the operator to the stack if it has higher precedence instead of popping until the stack is empty."
        },
        {
            "Buggy Code Line": 23,
            "Code": "}",
            "Reason": "The closing bracket marks the end of the for-loop but there is no code in the loop to add operators to the stack. Thus, adding operators to the stack is missing, making the shunting-yard mechanism incomplete."
        }
    ]
}
```</t>
  </si>
  <si>
    <t>The purpose of the code is to convert a list of tokens in infix notation into Reverse Polish Notation (RPN) using Dijkstra's shunting-yard algorithm.</t>
  </si>
  <si>
    <t>while (!opstack.isEmpty() &amp;&amp; precedence.get(operator) &lt;= precedence.get(opstack.getLast())) {</t>
  </si>
  <si>
    <t>The code does not handle parentheses or unknown operators gracefully. If an operator is not found in the precedence map, it will cause a NullPointerException. Additionally, this line will break if there are parentheses as they are not handled by the precedence map.</t>
  </si>
  <si>
    <t>rpntokens.add(opstack.pop());</t>
  </si>
  <si>
    <t>This line should be executed inside a block to handle the precedence and parenthetical expressions correctly. This means the code should be adding the operator to the stack if it has higher precedence instead of popping until the stack is empty.</t>
  </si>
  <si>
    <t>}</t>
  </si>
  <si>
    <t>The closing bracket marks the end of the for-loop but there is no code in the loop to add operators to the stack. Thus, adding operators to the stack is missing, making the shunting-yard mechanism incomplete.</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</si>
  <si>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</si>
  <si>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The code is expected to function as follows:
Sieve of Eratosthenes
prime-sieve
Input:
max: A positive int representing an upper bound.
Output:
A list containing all primes up to and including max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</si>
  <si>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intention of the code is to implement the Sieve of Eratosthenes algorithm to find all prime numbers up to a given maximum value `max`.",
    "Fault Localisation": [
        {
            "Buggy Code Line": 27,
            "Code": "if (any(list_comp(n, primes))) {",
            "Reason": "The condition is incorrect. The `any` function checks for the presence of at least one `true` value in the boolean list. For a number to be prime, it must not be divisible by any of the existing primes (all values in the list should remain `true`). Here, the correct condition should be `if (all(list_comp(n, primes))) {`."
        },
        {
            "Buggy Code Line": 21,
            "Code": "built_comprehension.add(n % p &gt; 0);",
            "Reason": "This line assumes all non-zero remainders indicate a prime, while the condition should be `built_comprehension.add(n % p != 0);` to correctly identify non-divisibility."
        },
        {
            "Buggy Code Line": 25,
            "Code": "for (int n=2; n&lt;max+1; n++) {",
            "Reason": "While technically a minor issue, changing `n&lt;max+1` to `n &lt;= max` can improve code readability and better align with usual Java convention."
        }
    ]
}
```</t>
  </si>
  <si>
    <t>The intention of the code is to implement the Sieve of Eratosthenes algorithm to find all prime numbers up to a given maximum value `max`.</t>
  </si>
  <si>
    <t>if (any(list_comp(n, primes))) {</t>
  </si>
  <si>
    <t>The condition is incorrect. The `any` function checks for the presence of at least one `true` value in the boolean list. For a number to be prime, it must not be divisible by any of the existing primes (all values in the list should remain `true`). Here, the correct condition should be `if (all(list_comp(n, primes))) {`.</t>
  </si>
  <si>
    <t>built_comprehension.add(n % p &gt; 0);</t>
  </si>
  <si>
    <t>This line assumes all non-zero remainders indicate a prime, while the condition should be `built_comprehension.add(n % p != 0);` to correctly identify non-divisibility.</t>
  </si>
  <si>
    <t>for (int n=2; n&lt;max+1; n++) {</t>
  </si>
  <si>
    <t>While technically a minor issue, changing `n&lt;max+1` to `n &lt;= max` can improve code readability and better align with usual Java convention.</t>
  </si>
  <si>
    <t>SQRT.java</t>
  </si>
  <si>
    <t xml:space="preserve">Code:package java_programs;
import java.util.*;
public class SQRT {
    public static double sqrt(double x, double epsilon) {
        double approx = x / 2d;
        while (Math.abs(x-approx) &gt; epsilon) {
            approx = 0.5d * (approx + x / approx);
        }
        return approx;
    }
}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</si>
  <si>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compute the square root of a given number `x` using the Newton-Raphson method with a specified precision `epsilon`.",
        "Fault Localisation": [
            {
                "Buggy Code Line": 8,
                "Code": "while (Math.abs(x-approx) &gt; epsilon) {",
                "Reason": "The condition should compare the difference between `approx * approx` (which approximates `x`) and `x` rather than `x` and `approx`. The current condition may lead to an infinite loop or an incorrect result."
            },
            {
                "Buggy Code Line": 9,
                "Code": "approx = 0.5d (approx + x / approx);",
                "Reason": "The missing `*` operator after `0.5d` causes a compilation error. The correct calculation should use `0.5d * (approx + x / approx)`, following the Newton-Raphson iteration formula."
            },
            {
                "Buggy Code Line": 7,
                "Code": "double approx = x / 2d;",
                "Reason": "The initial guess for `approx` (x/2) might be adequate for larger values of `x` but could lead to a slow or non-converging solution for smaller values. A different initial guess might improve convergence."
            }
        ]
    }
    ```</t>
  </si>
  <si>
    <t>The intention of the code is to compute the square root of a given number `x` using the Newton-Raphson method with a specified precision `epsilon`.</t>
  </si>
  <si>
    <t>while (Math.abs(x-approx) &gt; epsilon) {</t>
  </si>
  <si>
    <t>The condition should compare the difference between `approx * approx` (which approximates `x`) and `x` rather than `x` and `approx`. The current condition may lead to an infinite loop or an incorrect result.</t>
  </si>
  <si>
    <t>approx = 0.5d (approx + x / approx);</t>
  </si>
  <si>
    <t>The missing `*` operator after `0.5d` causes a compilation error. The correct calculation should use `0.5d * (approx + x / approx)`, following the Newton-Raphson iteration formula.</t>
  </si>
  <si>
    <t>double approx = x / 2d;</t>
  </si>
  <si>
    <t>The initial guess for `approx` (x/2) might be adequate for larger values of `x` but could lead to a slow or non-converging solution for smaller values. A different initial guess might improve convergence.</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</si>
  <si>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</si>
  <si>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The code is expected to function as follows:
Subsequences
Input:
a: An int
b: An int
k: A positive int
Output:
A list of all length-k ascending sequences of ints in range(a, b)
Example:
&gt;&gt;&gt; subsequences(a=1, b=5, k=3)
[[1, 2, 3], [1, 2, 4], [1, 3, 4], [2, 3,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</si>
  <si>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generate all length-k ascending subsequences of integers within the range [a, b].",
    "Fault Localisation": [
        {
            "Buggy Code Line": 6,
            "Code": "return new ArrayList();",
            "Reason": "The generic type is not specified, which makes the code prone to runtime issues and warnings. The return value should have the same generic type specified as the method signature."
        },
        {
            "Buggy Code Line": 9,
            "Code": "ArrayList ret = new ArrayList(50);",
            "Reason": "The generic type is missing, which should be specified to avoid raw type usage. The return type is a list of lists, but this line does not enforce those types."
        },
        {
            "Buggy Code Line": 11,
            "Code": "ArrayList base = new ArrayList(50);",
            "Reason": "Like the previous line, this declaration uses raw types and does not specify the generic types (which should be `ArrayList&lt;ArrayList&gt;`). Additionally, the size of the list can be omitted unless there's a specific need."
        }
    ]
}
```</t>
  </si>
  <si>
    <t>The intention of the code is to generate all length-k ascending subsequences of integers within the range [a, b].</t>
  </si>
  <si>
    <t>return new ArrayList();</t>
  </si>
  <si>
    <t>The generic type is not specified, which makes the code prone to runtime issues and warnings. The return value should have the same generic type specified as the method signature.</t>
  </si>
  <si>
    <t>ArrayList ret = new ArrayList(50);</t>
  </si>
  <si>
    <t>The generic type is missing, which should be specified to avoid raw type usage. The return type is a list of lists, but this line does not enforce those types.</t>
  </si>
  <si>
    <t>ArrayList base = new ArrayList(50);</t>
  </si>
  <si>
    <t>Like the previous line, this declaration uses raw types and does not specify the generic types (which should be `ArrayList&lt;ArrayList&gt;`). Additionally, the size of the list can be omitted unless there's a specific need.</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</si>
  <si>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</si>
  <si>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</si>
  <si>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perform a topological sort on a directed acyclic graph (DAG), returning an ordered list of nodes such that each node precedes all nodes it points to.",
    "Fault Localisation": [
        {
            "Buggy Code Line": 14,
            "Code": "if (orderedNodes.containsAll(nextNode.getSuccessors()) &amp;&amp; !orderedNodes.contains(nextNode)) {",
            "Reason": "The condition should check for the predecessors of the nextNode, not its successors. The correct condition is: 'if (orderedNodes.containsAll(nextNode.getPredecessors()) &amp;&amp; !orderedNodes.contains(nextNode))'. A node should be added to orderedNodes only if all of its predecessors are already in the list."
        },
        {
            "Buggy Code Line": 5,
            "Code": "if (node.getPredecessors().isEmpty()) {",
            "Reason": "Nodes without predecessors are indeed valid starting points, but the initial step does not ensure that every node will be added in the correct topological order because nodes with predecessors might not follow immediately even if other nodes are added later."
        },
        {
            "Buggy Code Line": 3,
            "Code": "ArrayList&lt;Node&gt; orderedNodes = new ArrayList&lt;Node&gt;();",
            "Reason": "Using an ArrayList for orderedNodes is not optimal since the contains and containsAll methods both have O(n) time complexity, which makes the algorithm inefficient. Using a Set data structure could improve efficiency."
        }
    ]
}
```</t>
  </si>
  <si>
    <t>The purpose of the code is to perform a topological sort on a directed acyclic graph (DAG), returning an ordered list of nodes such that each node precedes all nodes it points to.</t>
  </si>
  <si>
    <t>if (orderedNodes.containsAll(nextNode.getSuccessors()) &amp;&amp; !orderedNodes.contains(nextNode)) {</t>
  </si>
  <si>
    <t>The condition should check for the predecessors of the nextNode, not its successors. The correct condition is: 'if (orderedNodes.containsAll(nextNode.getPredecessors()) &amp;&amp; !orderedNodes.contains(nextNode))'. A node should be added to orderedNodes only if all of its predecessors are already in the list.</t>
  </si>
  <si>
    <t>if (node.getPredecessors().isEmpty()) {</t>
  </si>
  <si>
    <t>Nodes without predecessors are indeed valid starting points, but the initial step does not ensure that every node will be added in the correct topological order because nodes with predecessors might not follow immediately even if other nodes are added later.</t>
  </si>
  <si>
    <t>ArrayList&lt;Node&gt; orderedNodes = new ArrayList&lt;Node&gt;();</t>
  </si>
  <si>
    <t>Using an ArrayList for orderedNodes is not optimal since the contains and containsAll methods both have O(n) time complexity, which makes the algorithm inefficient. Using a Set data structure could improve efficiency.</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</si>
  <si>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</si>
  <si>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</si>
  <si>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convert a given integer num from base-10 to a specified base b, and return the result as a String using digits and uppercase alphabets A-Z for bases greater than 10.",
    "Fault Localisation": [
        {
        "Buggy Code Line": 11,
        "Code": "result = result + String.valueOf(alphabet.charAt(i));",
        "Reason": "String concatenation this way could result in the most significant digit being appended last, giving a reversed string. This line should prepend the character instead of appending."
        },
        {
        "Buggy Code Line": 12,
        "Code": "num = num / b;",
        "Reason": "Comment says 'floor division?' which indicates a lack of confidence. In Java, integer division already performs floor division, so this comment is unnecessary and may cause confusion."
        }
    ]
    }
```</t>
  </si>
  <si>
    <t>The purpose of the code is to convert a given integer num from base-10 to a specified base b, and return the result as a String using digits and uppercase alphabets A-Z for bases greater than 10.</t>
  </si>
  <si>
    <t>result = result + String.valueOf(alphabet.charAt(i));</t>
  </si>
  <si>
    <t>String concatenation this way could result in the most significant digit being appended last, giving a reversed string. This line should prepend the character instead of appending.</t>
  </si>
  <si>
    <t>num = num / b;</t>
  </si>
  <si>
    <t>Comment says 'floor division?' which indicates a lack of confidence. In Java, integer division already performs floor division, so this comment is unnecessary and may cause confusion.</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</si>
  <si>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</si>
  <si>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</si>
  <si>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take a long string (`text`) and break it into a list of substrings, each no longer than the specified column width (`cols`). The breaks should occur at spaces so that words are not split, and the original string should be reconstructible by concatenating these substrings.",
    "Fault Localisation": [
        {
            "Buggy Code Line": 10,
            "Code": "text = text.substring(end);",
            "Reason": "When a line break occurs, if the break happens at a space character, the next line will start with that space character. This is not desired behaviour; the space should be removed."
        },
        {
            "Buggy Code Line": 6,
            "Code": "while (text.length() &gt; cols) {",
            "Reason": "This condition implies that the loop will only run while the text length is greater than `cols`. However, the last segment of the text (which might be shorter than `cols`) won't be added to the `lines` list after the loop. This can cause loss of the final segment of text."
        },
        {
            "Buggy Code Line": 17,
            "Code": "return lines;",
            "Reason": "The last remaining segment of text thatâ€™s shorter than `cols` is not added to the `lines` list, which might result in the incomplete output."
        }
    ]
}
```</t>
  </si>
  <si>
    <t>The intention of the code is to take a long string (`text`) and break it into a list of substrings, each no longer than the specified column width (`cols`). The breaks should occur at spaces so that words are not split, and the original string should be reconstructible by concatenating these substrings.</t>
  </si>
  <si>
    <t>text = text.substring(end);</t>
  </si>
  <si>
    <t>When a line break occurs, if the break happens at a space character, the next line will start with that space character. This is not desired behaviour; the space should be removed.</t>
  </si>
  <si>
    <t>while (text.length() &gt; cols) {</t>
  </si>
  <si>
    <t>This condition implies that the loop will only run while the text length is greater than `cols`. However, the last segment of the text (which might be shorter than `cols`) won't be added to the `lines` list after the loop. This can cause loss of the final segment of text.</t>
  </si>
  <si>
    <t>return lines;</t>
  </si>
  <si>
    <t>The last remaining segment of text thatâ€™s shorter than `cols` is not added to the `lines` list, which might result in the incomplete output.</t>
  </si>
  <si>
    <t>Expected Line with Bug</t>
  </si>
  <si>
    <t>Check 1</t>
  </si>
  <si>
    <t>Check 2</t>
  </si>
  <si>
    <t>Check 3</t>
  </si>
  <si>
    <t>T1</t>
  </si>
  <si>
    <t>T2</t>
  </si>
  <si>
    <t>T3</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</si>
  <si>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</si>
  <si>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Two errors: 
result.add(flatten(x)); and
return flatten(arr);</t>
  </si>
  <si>
    <t>return true;</t>
  </si>
  <si>
    <t>if (dp.containsKey(i-1)) {</t>
  </si>
  <si>
    <t>longest = length + 1;</t>
  </si>
  <si>
    <t>max_ending_here = max_ending_here + x;</t>
  </si>
  <si>
    <t>groupByNode = update(groupByNode, node, vertex_u);</t>
  </si>
  <si>
    <t>otherwise.addAll(Collections.nCopies(digit_list.length, 0));</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</si>
  <si>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</si>
  <si>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</si>
  <si>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</si>
  <si>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</si>
  <si>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</si>
  <si>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</si>
  <si>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</si>
  <si>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</si>
  <si>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</si>
  <si>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</si>
  <si>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</si>
  <si>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</si>
  <si>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</si>
  <si>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 xml:space="preserve"> The code should only return true if the final depth is zero. It is missing a condition to check if depth is zero after processing all characters, otherwise it might incorrectly return true if there are unmatched opening parentheses.</t>
  </si>
  <si>
    <t>else {</t>
  </si>
  <si>
    <t>The code does not check if the character is a closing parenthesis before decrementing the depth. In case other characters are introduced, it could lead to logic errors. Always be explicit in control structures.</t>
  </si>
  <si>
    <t>N/A</t>
  </si>
  <si>
    <t>While it's not a bug, it would be more efficient to import only required classes instead of using a wildcard import for java.util.* since no classes from this package are actually used in the code.</t>
  </si>
  <si>
    <t>12,13</t>
  </si>
  <si>
    <t>if (i - 1 &gt;= 0) { weight = items[i - 1][0]; value = items[i - 1][1]; }</t>
  </si>
  <si>
    <t>Potential Integer ArrayIndexOutOfBoundsException when accessing items without sufficient bounds checking. Handling this outside the loop or explicitly checking array bounds would improve code robustness.</t>
  </si>
  <si>
    <t>for (int i=0; i &lt; s.length(); i++) {</t>
  </si>
  <si>
    <t>Similar to the previous bug, the code should iterate up to and including t.length() to ensure all characters of t are compared.</t>
  </si>
  <si>
    <t>for (int j=0; j &lt; t.length(); j++) {</t>
  </si>
  <si>
    <t xml:space="preserve"> Similar to the previous bug, the code should iterate up to and including t.length() to ensure all characters of t are compared.</t>
  </si>
  <si>
    <t>int insert_value = dp.get(i-1).get(j) + 1;</t>
  </si>
  <si>
    <t>If `jâ€“1` is not in the dp table, accessing it will throw a NullPointerException. The code should verify that both `i-1` and `j-1` are in range to avoid a runtime error.</t>
  </si>
  <si>
    <t>The function assumes that there will always be at least one coin in the coins array. If the array is empty, the code will throw an ArrayIndexOutOfBoundsException at this line.</t>
  </si>
  <si>
    <t>int first = coins[0];</t>
  </si>
  <si>
    <t>return possible_change(coins, total-first) + possible_change(rest, total);</t>
  </si>
  <si>
    <t xml:space="preserve"> This line can cause an infinite loop (leading to a stack overflow) if the first coin's value is higher than total. The base case only checks for total being 0 or less than 0, but doesn't account for an empty coins array where it's not possible to make any change.</t>
  </si>
  <si>
    <t>return 1;</t>
  </si>
  <si>
    <t>The code returns 1 when the total is zero, but it doesn't check whether all the coins have been processed or not. This can lead to potential inaccuracies in counting the distinct ways to make change.</t>
  </si>
  <si>
    <t>This line incorrectly updates the weight of the edge in the weight_by_edge map. Instead, it should update the minimum distance to the destination node in weight_by_node map.</t>
  </si>
  <si>
    <t>edge.weight = update_weight;</t>
  </si>
  <si>
    <t>Similar to the first issue, it incorrectly updates the edge weight. Instead, it should update the minimum distance to the destination node in weight_by_node map.</t>
  </si>
  <si>
    <t>public static Map&lt;String, Integer&gt; shortest_paths(Node source, List&lt;WeightedEdge&gt; weight_by_edge) {</t>
  </si>
  <si>
    <t>There is a duplicate method definition with different parameter types and it is not necessary. Only one of them is pertinent; perhaps the intention was to allow for different input types, but having both might confuse users.</t>
  </si>
  <si>
    <t xml:space="preserve"> The purpose of this code is to implement the Bellman-Ford algorithm to compute the shortest paths in a directed graph with possibly negative weights (but no negative-weight cycles), from a given source node to all other nodes in the graph.</t>
  </si>
  <si>
    <t>Mean</t>
  </si>
  <si>
    <t>Median</t>
  </si>
  <si>
    <t>Total</t>
  </si>
  <si>
    <t>Note:
The WeightedEdge.java and Node.java files were removed due to these files not forming part of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</si>
</sst>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16" fontId="0" fillId="0" borderId="0" xfId="0" applyNumberFormat="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50FC-D385-473E-A874-6DA403CC5715}">
  <dimension ref="A1:W47"/>
  <sheetViews>
    <sheetView tabSelected="1" topLeftCell="I40" workbookViewId="0">
      <selection activeCell="H48" sqref="H48"/>
    </sheetView>
  </sheetViews>
  <sheetFormatPr defaultRowHeight="14.4" x14ac:dyDescent="0.3"/>
  <cols>
    <col min="1" max="1" width="18.109375" style="1" customWidth="1"/>
    <col min="2" max="2" width="45.77734375" style="1" customWidth="1"/>
    <col min="3" max="3" width="29.5546875" style="1" customWidth="1"/>
    <col min="4" max="5" width="8.88671875" style="1"/>
    <col min="6" max="6" width="19" style="1" customWidth="1"/>
    <col min="7" max="7" width="25.109375" style="1" customWidth="1"/>
    <col min="8" max="8" width="32.88671875" style="1" customWidth="1"/>
    <col min="9" max="9" width="22" style="1" customWidth="1"/>
    <col min="10" max="10" width="8.88671875" style="1"/>
    <col min="11" max="11" width="32.109375" style="1" customWidth="1"/>
    <col min="12" max="12" width="25.33203125" style="1" customWidth="1"/>
    <col min="13" max="13" width="11.109375" style="1" customWidth="1"/>
    <col min="14" max="14" width="24.44140625" style="1" customWidth="1"/>
    <col min="15" max="15" width="26.21875" style="1" customWidth="1"/>
    <col min="16" max="16" width="45.777343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381</v>
      </c>
      <c r="Q1" s="1" t="s">
        <v>382</v>
      </c>
      <c r="R1" s="1" t="s">
        <v>383</v>
      </c>
      <c r="S1" s="1" t="s">
        <v>384</v>
      </c>
      <c r="T1" s="1"/>
      <c r="U1" s="1" t="s">
        <v>385</v>
      </c>
      <c r="V1" s="1" t="s">
        <v>386</v>
      </c>
      <c r="W1" s="1" t="s">
        <v>387</v>
      </c>
    </row>
    <row r="2" spans="1:23" ht="409.6" x14ac:dyDescent="0.3">
      <c r="A2" s="1" t="s">
        <v>15</v>
      </c>
      <c r="B2" s="1" t="s">
        <v>16</v>
      </c>
      <c r="C2" s="1" t="s">
        <v>17</v>
      </c>
      <c r="D2" s="1">
        <v>254</v>
      </c>
      <c r="E2" s="1">
        <v>261</v>
      </c>
      <c r="F2" s="1" t="s">
        <v>18</v>
      </c>
      <c r="G2" s="1">
        <v>6</v>
      </c>
      <c r="H2" s="1" t="s">
        <v>19</v>
      </c>
      <c r="I2" s="1" t="s">
        <v>20</v>
      </c>
      <c r="J2" s="1">
        <v>4</v>
      </c>
      <c r="K2" s="1" t="s">
        <v>21</v>
      </c>
      <c r="L2" s="1" t="s">
        <v>22</v>
      </c>
      <c r="M2" s="1">
        <v>3</v>
      </c>
      <c r="N2" s="1" t="s">
        <v>23</v>
      </c>
      <c r="O2" s="1" t="s">
        <v>24</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25</v>
      </c>
      <c r="B3" s="1" t="s">
        <v>26</v>
      </c>
      <c r="C3" s="1" t="s">
        <v>27</v>
      </c>
      <c r="D3" s="1">
        <v>339</v>
      </c>
      <c r="E3" s="1">
        <v>302</v>
      </c>
      <c r="F3" s="1" t="s">
        <v>28</v>
      </c>
      <c r="G3" s="1">
        <v>17</v>
      </c>
      <c r="H3" s="1" t="s">
        <v>29</v>
      </c>
      <c r="I3" s="1" t="s">
        <v>30</v>
      </c>
      <c r="J3" s="1">
        <v>14</v>
      </c>
      <c r="K3" s="1" t="s">
        <v>31</v>
      </c>
      <c r="L3" s="1" t="s">
        <v>32</v>
      </c>
      <c r="M3" s="1">
        <v>7</v>
      </c>
      <c r="N3" s="1" t="s">
        <v>33</v>
      </c>
      <c r="O3" s="1" t="s">
        <v>34</v>
      </c>
      <c r="P3" s="1" t="s">
        <v>31</v>
      </c>
      <c r="Q3" s="1" t="b">
        <f t="shared" ref="Q3:Q41" si="0">IF(H3=P3,TRUE,FALSE)</f>
        <v>0</v>
      </c>
      <c r="R3" s="1" t="b">
        <f t="shared" ref="R3:R41" si="1">IF(K3=P3,TRUE,FALSE)</f>
        <v>1</v>
      </c>
      <c r="S3" s="1" t="b">
        <f t="shared" ref="S3:S41" si="2">IF(N3=P3,TRUE,FALSE)</f>
        <v>0</v>
      </c>
      <c r="T3" s="1"/>
      <c r="U3" s="1" t="b">
        <f t="shared" ref="U3:U41" si="3">Q3</f>
        <v>0</v>
      </c>
      <c r="V3" s="1" t="b">
        <f t="shared" ref="V3:V41" si="4">IF(U3=TRUE,TRUE,IF(R3=TRUE,TRUE,FALSE))</f>
        <v>1</v>
      </c>
      <c r="W3" s="1" t="b">
        <f t="shared" ref="W3:W41" si="5">IF(U3=TRUE,TRUE,IF(V3=TRUE,TRUE,IF(S3=TRUE,TRUE,FALSE)))</f>
        <v>1</v>
      </c>
    </row>
    <row r="4" spans="1:23" ht="409.6" x14ac:dyDescent="0.3">
      <c r="A4" s="1" t="s">
        <v>35</v>
      </c>
      <c r="B4" s="1" t="s">
        <v>36</v>
      </c>
      <c r="C4" s="1" t="s">
        <v>37</v>
      </c>
      <c r="D4" s="1">
        <v>346</v>
      </c>
      <c r="E4" s="1">
        <v>240</v>
      </c>
      <c r="F4" s="1" t="s">
        <v>38</v>
      </c>
      <c r="G4" s="1">
        <v>14</v>
      </c>
      <c r="H4" s="1" t="s">
        <v>39</v>
      </c>
      <c r="I4" s="1" t="s">
        <v>40</v>
      </c>
      <c r="J4" s="1">
        <v>19</v>
      </c>
      <c r="K4" s="1" t="s">
        <v>41</v>
      </c>
      <c r="L4" s="1" t="s">
        <v>42</v>
      </c>
      <c r="M4" s="1">
        <v>21</v>
      </c>
      <c r="N4" s="1" t="s">
        <v>43</v>
      </c>
      <c r="O4" s="1" t="s">
        <v>44</v>
      </c>
      <c r="P4" s="1" t="s">
        <v>43</v>
      </c>
      <c r="Q4" s="1" t="b">
        <f t="shared" si="0"/>
        <v>0</v>
      </c>
      <c r="R4" s="1" t="b">
        <f t="shared" si="1"/>
        <v>0</v>
      </c>
      <c r="S4" s="1" t="b">
        <f t="shared" si="2"/>
        <v>1</v>
      </c>
      <c r="T4" s="1"/>
      <c r="U4" s="1" t="b">
        <f t="shared" si="3"/>
        <v>0</v>
      </c>
      <c r="V4" s="1" t="b">
        <f t="shared" si="4"/>
        <v>0</v>
      </c>
      <c r="W4" s="1" t="b">
        <f t="shared" si="5"/>
        <v>1</v>
      </c>
    </row>
    <row r="5" spans="1:23" ht="409.6" x14ac:dyDescent="0.3">
      <c r="A5" s="1" t="s">
        <v>45</v>
      </c>
      <c r="B5" s="1" t="s">
        <v>46</v>
      </c>
      <c r="C5" s="1" t="s">
        <v>47</v>
      </c>
      <c r="D5" s="1">
        <v>320</v>
      </c>
      <c r="E5" s="1">
        <v>279</v>
      </c>
      <c r="F5" s="1" t="s">
        <v>48</v>
      </c>
      <c r="G5" s="1">
        <v>10</v>
      </c>
      <c r="H5" s="1" t="s">
        <v>49</v>
      </c>
      <c r="I5" s="1" t="s">
        <v>50</v>
      </c>
      <c r="J5" s="1">
        <v>3</v>
      </c>
      <c r="K5" s="1" t="s">
        <v>51</v>
      </c>
      <c r="L5" s="1" t="s">
        <v>52</v>
      </c>
      <c r="M5" s="1">
        <v>6</v>
      </c>
      <c r="N5" s="1" t="s">
        <v>53</v>
      </c>
      <c r="O5" s="1" t="s">
        <v>54</v>
      </c>
      <c r="P5" s="2" t="s">
        <v>388</v>
      </c>
      <c r="Q5" s="1" t="b">
        <f t="shared" si="0"/>
        <v>0</v>
      </c>
      <c r="R5" s="1" t="b">
        <f t="shared" si="1"/>
        <v>0</v>
      </c>
      <c r="S5" s="1" t="b">
        <f t="shared" si="2"/>
        <v>0</v>
      </c>
      <c r="T5" s="1"/>
      <c r="U5" s="1" t="b">
        <f t="shared" si="3"/>
        <v>0</v>
      </c>
      <c r="V5" s="1" t="b">
        <f t="shared" si="4"/>
        <v>0</v>
      </c>
      <c r="W5" s="1" t="b">
        <f t="shared" si="5"/>
        <v>0</v>
      </c>
    </row>
    <row r="6" spans="1:23" ht="409.6" x14ac:dyDescent="0.3">
      <c r="A6" s="1" t="s">
        <v>55</v>
      </c>
      <c r="B6" s="1" t="s">
        <v>56</v>
      </c>
      <c r="C6" s="1" t="s">
        <v>57</v>
      </c>
      <c r="D6" s="1">
        <v>289</v>
      </c>
      <c r="E6" s="1">
        <v>243</v>
      </c>
      <c r="F6" s="1" t="s">
        <v>58</v>
      </c>
      <c r="G6" s="1">
        <v>10</v>
      </c>
      <c r="H6" s="1" t="s">
        <v>59</v>
      </c>
      <c r="I6" s="1" t="s">
        <v>60</v>
      </c>
      <c r="J6" s="1">
        <v>12</v>
      </c>
      <c r="K6" s="1" t="s">
        <v>61</v>
      </c>
      <c r="L6" s="1" t="s">
        <v>62</v>
      </c>
      <c r="M6" s="1">
        <v>11</v>
      </c>
      <c r="N6" s="1" t="s">
        <v>63</v>
      </c>
      <c r="O6" s="1" t="s">
        <v>64</v>
      </c>
      <c r="P6" s="1" t="s">
        <v>59</v>
      </c>
      <c r="Q6" s="1" t="b">
        <f t="shared" si="0"/>
        <v>1</v>
      </c>
      <c r="R6" s="1" t="b">
        <f t="shared" si="1"/>
        <v>0</v>
      </c>
      <c r="S6" s="1" t="b">
        <f t="shared" si="2"/>
        <v>0</v>
      </c>
      <c r="T6" s="1"/>
      <c r="U6" s="1" t="b">
        <f t="shared" si="3"/>
        <v>1</v>
      </c>
      <c r="V6" s="1" t="b">
        <f t="shared" si="4"/>
        <v>1</v>
      </c>
      <c r="W6" s="1" t="b">
        <f t="shared" si="5"/>
        <v>1</v>
      </c>
    </row>
    <row r="7" spans="1:23" ht="409.6" x14ac:dyDescent="0.3">
      <c r="A7" s="1" t="s">
        <v>65</v>
      </c>
      <c r="B7" s="1" t="s">
        <v>66</v>
      </c>
      <c r="C7" s="1" t="s">
        <v>67</v>
      </c>
      <c r="D7" s="1">
        <v>371</v>
      </c>
      <c r="E7" s="1">
        <v>328</v>
      </c>
      <c r="F7" s="1" t="s">
        <v>68</v>
      </c>
      <c r="G7" s="1">
        <v>9</v>
      </c>
      <c r="H7" s="1" t="s">
        <v>69</v>
      </c>
      <c r="I7" s="1" t="s">
        <v>70</v>
      </c>
      <c r="J7" s="1">
        <v>12</v>
      </c>
      <c r="K7" s="1" t="s">
        <v>71</v>
      </c>
      <c r="L7" s="1" t="s">
        <v>72</v>
      </c>
      <c r="M7" s="1">
        <v>15</v>
      </c>
      <c r="N7" s="1" t="s">
        <v>73</v>
      </c>
      <c r="O7" s="1" t="s">
        <v>74</v>
      </c>
      <c r="P7" s="1" t="s">
        <v>71</v>
      </c>
      <c r="Q7" s="1" t="b">
        <f t="shared" si="0"/>
        <v>0</v>
      </c>
      <c r="R7" s="1" t="b">
        <f t="shared" si="1"/>
        <v>1</v>
      </c>
      <c r="S7" s="1" t="b">
        <f t="shared" si="2"/>
        <v>0</v>
      </c>
      <c r="T7" s="1"/>
      <c r="U7" s="1" t="b">
        <f t="shared" si="3"/>
        <v>0</v>
      </c>
      <c r="V7" s="1" t="b">
        <f t="shared" si="4"/>
        <v>1</v>
      </c>
      <c r="W7" s="1" t="b">
        <f t="shared" si="5"/>
        <v>1</v>
      </c>
    </row>
    <row r="8" spans="1:23" ht="409.6" x14ac:dyDescent="0.3">
      <c r="A8" s="1" t="s">
        <v>75</v>
      </c>
      <c r="B8" s="1" t="s">
        <v>76</v>
      </c>
      <c r="C8" s="1" t="s">
        <v>77</v>
      </c>
      <c r="D8" s="1">
        <v>376</v>
      </c>
      <c r="E8" s="1">
        <v>295</v>
      </c>
      <c r="F8" s="1" t="s">
        <v>78</v>
      </c>
      <c r="G8" s="1">
        <v>8</v>
      </c>
      <c r="H8" s="1" t="s">
        <v>79</v>
      </c>
      <c r="I8" s="1" t="s">
        <v>80</v>
      </c>
      <c r="J8" s="1">
        <v>11</v>
      </c>
      <c r="K8" s="1" t="s">
        <v>81</v>
      </c>
      <c r="L8" s="1" t="s">
        <v>82</v>
      </c>
      <c r="M8" s="1">
        <v>13</v>
      </c>
      <c r="N8" s="1" t="s">
        <v>83</v>
      </c>
      <c r="O8" s="1" t="s">
        <v>84</v>
      </c>
      <c r="P8" s="1" t="s">
        <v>83</v>
      </c>
      <c r="Q8" s="1" t="b">
        <f t="shared" si="0"/>
        <v>0</v>
      </c>
      <c r="R8" s="1" t="b">
        <f t="shared" si="1"/>
        <v>0</v>
      </c>
      <c r="S8" s="1" t="b">
        <f t="shared" si="2"/>
        <v>1</v>
      </c>
      <c r="T8" s="1"/>
      <c r="U8" s="1" t="b">
        <f t="shared" si="3"/>
        <v>0</v>
      </c>
      <c r="V8" s="1" t="b">
        <f t="shared" si="4"/>
        <v>0</v>
      </c>
      <c r="W8" s="1" t="b">
        <f t="shared" si="5"/>
        <v>1</v>
      </c>
    </row>
    <row r="9" spans="1:23" ht="409.6" x14ac:dyDescent="0.3">
      <c r="A9" s="1" t="s">
        <v>85</v>
      </c>
      <c r="B9" s="1" t="s">
        <v>86</v>
      </c>
      <c r="C9" s="1" t="s">
        <v>87</v>
      </c>
      <c r="D9" s="1">
        <v>344</v>
      </c>
      <c r="E9" s="1">
        <v>217</v>
      </c>
      <c r="F9" s="1" t="s">
        <v>88</v>
      </c>
      <c r="G9" s="1">
        <v>13</v>
      </c>
      <c r="H9" s="5" t="s">
        <v>89</v>
      </c>
      <c r="I9" s="1" t="s">
        <v>90</v>
      </c>
      <c r="J9" s="1">
        <v>18</v>
      </c>
      <c r="K9" s="5" t="s">
        <v>91</v>
      </c>
      <c r="L9" s="1" t="s">
        <v>92</v>
      </c>
      <c r="M9" s="1">
        <v>5</v>
      </c>
      <c r="N9" s="1" t="s">
        <v>93</v>
      </c>
      <c r="O9" s="1" t="s">
        <v>94</v>
      </c>
      <c r="P9" s="3" t="s">
        <v>389</v>
      </c>
      <c r="Q9" s="4" t="b">
        <v>1</v>
      </c>
      <c r="R9" s="4" t="b">
        <f>TRUE</f>
        <v>1</v>
      </c>
      <c r="S9" s="7" t="b">
        <f>FALSE</f>
        <v>0</v>
      </c>
      <c r="T9" s="1"/>
      <c r="U9" s="1" t="b">
        <f t="shared" si="3"/>
        <v>1</v>
      </c>
      <c r="V9" s="1" t="b">
        <f t="shared" si="4"/>
        <v>1</v>
      </c>
      <c r="W9" s="1" t="b">
        <f t="shared" si="5"/>
        <v>1</v>
      </c>
    </row>
    <row r="10" spans="1:23" ht="409.6" x14ac:dyDescent="0.3">
      <c r="A10" s="1" t="s">
        <v>95</v>
      </c>
      <c r="B10" s="1" t="s">
        <v>96</v>
      </c>
      <c r="C10" s="1" t="s">
        <v>97</v>
      </c>
      <c r="D10" s="1">
        <v>265</v>
      </c>
      <c r="E10" s="1">
        <v>120</v>
      </c>
      <c r="F10" s="1" t="s">
        <v>98</v>
      </c>
      <c r="G10" s="1">
        <v>11</v>
      </c>
      <c r="H10" s="1" t="s">
        <v>99</v>
      </c>
      <c r="I10" s="1" t="s">
        <v>100</v>
      </c>
      <c r="P10" s="1" t="s">
        <v>99</v>
      </c>
      <c r="Q10" s="1" t="b">
        <f t="shared" si="0"/>
        <v>1</v>
      </c>
      <c r="R10" s="1" t="b">
        <f t="shared" si="1"/>
        <v>0</v>
      </c>
      <c r="S10" s="1" t="b">
        <f t="shared" si="2"/>
        <v>0</v>
      </c>
      <c r="T10" s="1"/>
      <c r="U10" s="1" t="b">
        <f t="shared" si="3"/>
        <v>1</v>
      </c>
      <c r="V10" s="1" t="b">
        <f t="shared" si="4"/>
        <v>1</v>
      </c>
      <c r="W10" s="1" t="b">
        <f t="shared" si="5"/>
        <v>1</v>
      </c>
    </row>
    <row r="11" spans="1:23" ht="409.6" x14ac:dyDescent="0.3">
      <c r="A11" s="1" t="s">
        <v>101</v>
      </c>
      <c r="B11" s="1" t="s">
        <v>102</v>
      </c>
      <c r="C11" s="1" t="s">
        <v>103</v>
      </c>
      <c r="D11" s="1">
        <v>368</v>
      </c>
      <c r="E11" s="1">
        <v>358</v>
      </c>
      <c r="F11" s="1" t="s">
        <v>104</v>
      </c>
      <c r="G11" s="1">
        <v>6</v>
      </c>
      <c r="H11" s="1" t="s">
        <v>105</v>
      </c>
      <c r="I11" s="1" t="s">
        <v>106</v>
      </c>
      <c r="J11" s="1">
        <v>13</v>
      </c>
      <c r="K11" s="1" t="s">
        <v>107</v>
      </c>
      <c r="L11" s="1" t="s">
        <v>108</v>
      </c>
      <c r="M11" s="1">
        <v>16</v>
      </c>
      <c r="N11" s="1" t="s">
        <v>109</v>
      </c>
      <c r="O11" s="1" t="s">
        <v>110</v>
      </c>
      <c r="P11" s="1" t="s">
        <v>109</v>
      </c>
      <c r="Q11" s="1" t="b">
        <f t="shared" si="0"/>
        <v>0</v>
      </c>
      <c r="R11" s="1" t="b">
        <f t="shared" si="1"/>
        <v>0</v>
      </c>
      <c r="S11" s="1" t="b">
        <f t="shared" si="2"/>
        <v>1</v>
      </c>
      <c r="T11" s="1"/>
      <c r="U11" s="1" t="b">
        <f t="shared" si="3"/>
        <v>0</v>
      </c>
      <c r="V11" s="1" t="b">
        <f t="shared" si="4"/>
        <v>0</v>
      </c>
      <c r="W11" s="1" t="b">
        <f t="shared" si="5"/>
        <v>1</v>
      </c>
    </row>
    <row r="12" spans="1:23" ht="409.6" x14ac:dyDescent="0.3">
      <c r="A12" s="1" t="s">
        <v>111</v>
      </c>
      <c r="B12" s="1" t="s">
        <v>112</v>
      </c>
      <c r="C12" s="1" t="s">
        <v>113</v>
      </c>
      <c r="D12" s="1">
        <v>664</v>
      </c>
      <c r="E12" s="1">
        <v>342</v>
      </c>
      <c r="F12" s="1" t="s">
        <v>114</v>
      </c>
      <c r="G12" s="1">
        <v>12</v>
      </c>
      <c r="H12" s="1" t="s">
        <v>115</v>
      </c>
      <c r="I12" s="1" t="s">
        <v>116</v>
      </c>
      <c r="J12" s="1">
        <v>7</v>
      </c>
      <c r="K12" s="1" t="s">
        <v>117</v>
      </c>
      <c r="L12" s="1" t="s">
        <v>118</v>
      </c>
      <c r="M12" s="1">
        <v>24</v>
      </c>
      <c r="N12" s="1" t="s">
        <v>119</v>
      </c>
      <c r="O12" s="1" t="s">
        <v>120</v>
      </c>
      <c r="P12" s="1" t="s">
        <v>115</v>
      </c>
      <c r="Q12" s="1" t="b">
        <f t="shared" si="0"/>
        <v>1</v>
      </c>
      <c r="R12" s="1" t="b">
        <f t="shared" si="1"/>
        <v>0</v>
      </c>
      <c r="S12" s="1" t="b">
        <f t="shared" si="2"/>
        <v>0</v>
      </c>
      <c r="T12" s="1"/>
      <c r="U12" s="1" t="b">
        <f t="shared" si="3"/>
        <v>1</v>
      </c>
      <c r="V12" s="1" t="b">
        <f t="shared" si="4"/>
        <v>1</v>
      </c>
      <c r="W12" s="1" t="b">
        <f t="shared" si="5"/>
        <v>1</v>
      </c>
    </row>
    <row r="13" spans="1:23" ht="409.6" x14ac:dyDescent="0.3">
      <c r="A13" s="1" t="s">
        <v>121</v>
      </c>
      <c r="B13" s="1" t="s">
        <v>122</v>
      </c>
      <c r="C13" s="1" t="s">
        <v>123</v>
      </c>
      <c r="D13" s="1">
        <v>325</v>
      </c>
      <c r="E13" s="1">
        <v>237</v>
      </c>
      <c r="F13" s="1" t="s">
        <v>124</v>
      </c>
      <c r="G13" s="1">
        <v>5</v>
      </c>
      <c r="H13" s="1" t="s">
        <v>390</v>
      </c>
      <c r="I13" s="1" t="s">
        <v>409</v>
      </c>
      <c r="J13" s="1">
        <v>10</v>
      </c>
      <c r="K13" s="1" t="s">
        <v>410</v>
      </c>
      <c r="L13" s="1" t="s">
        <v>411</v>
      </c>
      <c r="M13" s="1" t="s">
        <v>412</v>
      </c>
      <c r="N13" s="1" t="s">
        <v>412</v>
      </c>
      <c r="O13" s="1" t="s">
        <v>413</v>
      </c>
      <c r="P13" s="1" t="s">
        <v>390</v>
      </c>
      <c r="Q13" s="1" t="b">
        <f t="shared" si="0"/>
        <v>1</v>
      </c>
      <c r="R13" s="1" t="b">
        <f t="shared" si="1"/>
        <v>0</v>
      </c>
      <c r="S13" s="1" t="b">
        <f t="shared" si="2"/>
        <v>0</v>
      </c>
      <c r="T13" s="1"/>
      <c r="U13" s="1" t="b">
        <f t="shared" si="3"/>
        <v>1</v>
      </c>
      <c r="V13" s="1" t="b">
        <f t="shared" si="4"/>
        <v>1</v>
      </c>
      <c r="W13" s="1" t="b">
        <f t="shared" si="5"/>
        <v>1</v>
      </c>
    </row>
    <row r="14" spans="1:23" ht="409.6" x14ac:dyDescent="0.3">
      <c r="A14" s="1" t="s">
        <v>125</v>
      </c>
      <c r="B14" s="1" t="s">
        <v>126</v>
      </c>
      <c r="C14" s="1" t="s">
        <v>127</v>
      </c>
      <c r="D14" s="1">
        <v>503</v>
      </c>
      <c r="E14" s="1">
        <v>285</v>
      </c>
      <c r="F14" s="1" t="s">
        <v>128</v>
      </c>
      <c r="G14" s="1">
        <v>14</v>
      </c>
      <c r="H14" s="1" t="s">
        <v>39</v>
      </c>
      <c r="I14" s="1" t="s">
        <v>129</v>
      </c>
      <c r="J14" s="1">
        <v>12</v>
      </c>
      <c r="K14" s="1" t="s">
        <v>130</v>
      </c>
      <c r="L14" s="1" t="s">
        <v>131</v>
      </c>
      <c r="M14" s="1">
        <v>17</v>
      </c>
      <c r="N14" s="1" t="s">
        <v>132</v>
      </c>
      <c r="O14" s="1" t="s">
        <v>133</v>
      </c>
      <c r="P14" s="1" t="s">
        <v>39</v>
      </c>
      <c r="Q14" s="1" t="b">
        <f t="shared" si="0"/>
        <v>1</v>
      </c>
      <c r="R14" s="1" t="b">
        <f t="shared" si="1"/>
        <v>0</v>
      </c>
      <c r="S14" s="1" t="b">
        <f t="shared" si="2"/>
        <v>0</v>
      </c>
      <c r="T14" s="1"/>
      <c r="U14" s="1" t="b">
        <f t="shared" si="3"/>
        <v>1</v>
      </c>
      <c r="V14" s="1" t="b">
        <f t="shared" si="4"/>
        <v>1</v>
      </c>
      <c r="W14" s="1" t="b">
        <f t="shared" si="5"/>
        <v>1</v>
      </c>
    </row>
    <row r="15" spans="1:23" ht="409.6" x14ac:dyDescent="0.3">
      <c r="A15" s="1" t="s">
        <v>134</v>
      </c>
      <c r="B15" s="1" t="s">
        <v>135</v>
      </c>
      <c r="C15" s="1" t="s">
        <v>136</v>
      </c>
      <c r="D15" s="1">
        <v>545</v>
      </c>
      <c r="E15" s="1">
        <v>317</v>
      </c>
      <c r="F15" s="1" t="s">
        <v>137</v>
      </c>
      <c r="G15" s="1">
        <v>20</v>
      </c>
      <c r="H15" s="1" t="s">
        <v>138</v>
      </c>
      <c r="I15" s="1" t="s">
        <v>139</v>
      </c>
      <c r="J15" s="1">
        <v>17</v>
      </c>
      <c r="K15" s="1" t="s">
        <v>140</v>
      </c>
      <c r="L15" s="1" t="s">
        <v>141</v>
      </c>
      <c r="M15" s="8" t="s">
        <v>414</v>
      </c>
      <c r="N15" s="1" t="s">
        <v>415</v>
      </c>
      <c r="O15" s="1" t="s">
        <v>416</v>
      </c>
      <c r="P15" s="1" t="s">
        <v>138</v>
      </c>
      <c r="Q15" s="1" t="b">
        <f t="shared" si="0"/>
        <v>1</v>
      </c>
      <c r="R15" s="1" t="b">
        <f t="shared" si="1"/>
        <v>0</v>
      </c>
      <c r="S15" s="1" t="b">
        <f t="shared" si="2"/>
        <v>0</v>
      </c>
      <c r="T15" s="1"/>
      <c r="U15" s="1" t="b">
        <f t="shared" si="3"/>
        <v>1</v>
      </c>
      <c r="V15" s="1" t="b">
        <f t="shared" si="4"/>
        <v>1</v>
      </c>
      <c r="W15" s="1" t="b">
        <f t="shared" si="5"/>
        <v>1</v>
      </c>
    </row>
    <row r="16" spans="1:23" ht="409.6" x14ac:dyDescent="0.3">
      <c r="A16" s="1" t="s">
        <v>142</v>
      </c>
      <c r="B16" s="1" t="s">
        <v>143</v>
      </c>
      <c r="C16" s="1" t="s">
        <v>144</v>
      </c>
      <c r="D16" s="1">
        <v>379</v>
      </c>
      <c r="E16" s="1">
        <v>450</v>
      </c>
      <c r="F16" s="1" t="s">
        <v>145</v>
      </c>
      <c r="G16" s="1">
        <v>3</v>
      </c>
      <c r="H16" s="1" t="s">
        <v>146</v>
      </c>
      <c r="I16" s="1" t="s">
        <v>147</v>
      </c>
      <c r="J16" s="1">
        <v>14</v>
      </c>
      <c r="K16" s="1" t="s">
        <v>148</v>
      </c>
      <c r="L16" s="1" t="s">
        <v>149</v>
      </c>
      <c r="M16" s="1">
        <v>18</v>
      </c>
      <c r="N16" s="1" t="s">
        <v>150</v>
      </c>
      <c r="O16" s="1" t="s">
        <v>151</v>
      </c>
      <c r="P16" s="1" t="s">
        <v>150</v>
      </c>
      <c r="Q16" s="1" t="b">
        <f t="shared" si="0"/>
        <v>0</v>
      </c>
      <c r="R16" s="1" t="b">
        <f t="shared" si="1"/>
        <v>0</v>
      </c>
      <c r="S16" s="1" t="b">
        <f t="shared" si="2"/>
        <v>1</v>
      </c>
      <c r="T16" s="1"/>
      <c r="U16" s="1" t="b">
        <f t="shared" si="3"/>
        <v>0</v>
      </c>
      <c r="V16" s="1" t="b">
        <f t="shared" si="4"/>
        <v>0</v>
      </c>
      <c r="W16" s="1" t="b">
        <f t="shared" si="5"/>
        <v>1</v>
      </c>
    </row>
    <row r="17" spans="1:23" ht="409.6" x14ac:dyDescent="0.3">
      <c r="A17" s="1" t="s">
        <v>152</v>
      </c>
      <c r="B17" s="1" t="s">
        <v>153</v>
      </c>
      <c r="C17" s="1" t="s">
        <v>154</v>
      </c>
      <c r="D17" s="1">
        <v>572</v>
      </c>
      <c r="E17" s="1">
        <v>277</v>
      </c>
      <c r="F17" s="1" t="s">
        <v>155</v>
      </c>
      <c r="G17" s="1">
        <v>10</v>
      </c>
      <c r="H17" s="1" t="s">
        <v>417</v>
      </c>
      <c r="I17" s="1" t="s">
        <v>418</v>
      </c>
      <c r="J17" s="1">
        <v>20</v>
      </c>
      <c r="K17" s="1" t="s">
        <v>419</v>
      </c>
      <c r="L17" s="1" t="s">
        <v>420</v>
      </c>
      <c r="M17" s="1">
        <v>26</v>
      </c>
      <c r="N17" s="1" t="s">
        <v>421</v>
      </c>
      <c r="O17" s="1" t="s">
        <v>422</v>
      </c>
      <c r="P17" s="1" t="s">
        <v>391</v>
      </c>
      <c r="Q17" s="1" t="b">
        <f t="shared" si="0"/>
        <v>0</v>
      </c>
      <c r="R17" s="1" t="b">
        <f t="shared" si="1"/>
        <v>0</v>
      </c>
      <c r="S17" s="1" t="b">
        <f t="shared" si="2"/>
        <v>0</v>
      </c>
      <c r="T17" s="1"/>
      <c r="U17" s="1" t="b">
        <f t="shared" si="3"/>
        <v>0</v>
      </c>
      <c r="V17" s="1" t="b">
        <f t="shared" si="4"/>
        <v>0</v>
      </c>
      <c r="W17" s="1" t="b">
        <f t="shared" si="5"/>
        <v>0</v>
      </c>
    </row>
    <row r="18" spans="1:23" ht="409.6" x14ac:dyDescent="0.3">
      <c r="A18" s="1" t="s">
        <v>156</v>
      </c>
      <c r="B18" s="1" t="s">
        <v>157</v>
      </c>
      <c r="C18" s="1" t="s">
        <v>158</v>
      </c>
      <c r="D18" s="1">
        <v>429</v>
      </c>
      <c r="E18" s="1">
        <v>311</v>
      </c>
      <c r="F18" s="1" t="s">
        <v>159</v>
      </c>
      <c r="G18" s="1">
        <v>10</v>
      </c>
      <c r="H18" s="1" t="s">
        <v>160</v>
      </c>
      <c r="I18" s="1" t="s">
        <v>161</v>
      </c>
      <c r="J18" s="1">
        <v>13</v>
      </c>
      <c r="K18" s="1" t="s">
        <v>162</v>
      </c>
      <c r="L18" s="1" t="s">
        <v>163</v>
      </c>
      <c r="M18" s="1">
        <v>6</v>
      </c>
      <c r="N18" s="1" t="s">
        <v>164</v>
      </c>
      <c r="O18" s="1" t="s">
        <v>165</v>
      </c>
      <c r="P18" s="1" t="s">
        <v>160</v>
      </c>
      <c r="Q18" s="1" t="b">
        <f t="shared" si="0"/>
        <v>1</v>
      </c>
      <c r="R18" s="1" t="b">
        <f t="shared" si="1"/>
        <v>0</v>
      </c>
      <c r="S18" s="1" t="b">
        <f t="shared" si="2"/>
        <v>0</v>
      </c>
      <c r="T18" s="1"/>
      <c r="U18" s="1" t="b">
        <f t="shared" si="3"/>
        <v>1</v>
      </c>
      <c r="V18" s="1" t="b">
        <f t="shared" si="4"/>
        <v>1</v>
      </c>
      <c r="W18" s="1" t="b">
        <f t="shared" si="5"/>
        <v>1</v>
      </c>
    </row>
    <row r="19" spans="1:23" ht="409.6" x14ac:dyDescent="0.3">
      <c r="A19" s="1" t="s">
        <v>166</v>
      </c>
      <c r="B19" s="1" t="s">
        <v>167</v>
      </c>
      <c r="C19" s="1" t="s">
        <v>168</v>
      </c>
      <c r="D19" s="1">
        <v>404</v>
      </c>
      <c r="E19" s="1">
        <v>263</v>
      </c>
      <c r="F19" s="1" t="s">
        <v>169</v>
      </c>
      <c r="G19" s="1">
        <v>13</v>
      </c>
      <c r="H19" s="1" t="s">
        <v>170</v>
      </c>
      <c r="I19" s="1" t="s">
        <v>171</v>
      </c>
      <c r="J19" s="1">
        <v>15</v>
      </c>
      <c r="K19" s="1" t="s">
        <v>172</v>
      </c>
      <c r="L19" s="1" t="s">
        <v>173</v>
      </c>
      <c r="M19" s="1">
        <v>19</v>
      </c>
      <c r="N19" s="1" t="s">
        <v>174</v>
      </c>
      <c r="O19" s="1" t="s">
        <v>175</v>
      </c>
      <c r="P19" s="1" t="s">
        <v>392</v>
      </c>
      <c r="Q19" s="1" t="b">
        <f t="shared" si="0"/>
        <v>0</v>
      </c>
      <c r="R19" s="1" t="b">
        <f t="shared" si="1"/>
        <v>0</v>
      </c>
      <c r="S19" s="1" t="b">
        <f t="shared" si="2"/>
        <v>0</v>
      </c>
      <c r="T19" s="1"/>
      <c r="U19" s="1" t="b">
        <f t="shared" si="3"/>
        <v>0</v>
      </c>
      <c r="V19" s="1" t="b">
        <f t="shared" si="4"/>
        <v>0</v>
      </c>
      <c r="W19" s="1" t="b">
        <f t="shared" si="5"/>
        <v>0</v>
      </c>
    </row>
    <row r="20" spans="1:23" ht="409.6" x14ac:dyDescent="0.3">
      <c r="A20" s="1" t="s">
        <v>176</v>
      </c>
      <c r="B20" s="1" t="s">
        <v>177</v>
      </c>
      <c r="C20" s="1" t="s">
        <v>178</v>
      </c>
      <c r="D20" s="1">
        <v>398</v>
      </c>
      <c r="E20" s="1">
        <v>259</v>
      </c>
      <c r="F20" s="1" t="s">
        <v>179</v>
      </c>
      <c r="G20" s="1">
        <v>8</v>
      </c>
      <c r="H20" s="1" t="s">
        <v>180</v>
      </c>
      <c r="I20" s="1" t="s">
        <v>181</v>
      </c>
      <c r="J20" s="1">
        <v>10</v>
      </c>
      <c r="K20" s="1" t="s">
        <v>182</v>
      </c>
      <c r="L20" s="1" t="s">
        <v>183</v>
      </c>
      <c r="M20" s="1">
        <v>11</v>
      </c>
      <c r="N20" s="1" t="s">
        <v>184</v>
      </c>
      <c r="O20" s="1" t="s">
        <v>185</v>
      </c>
      <c r="P20" s="1" t="s">
        <v>180</v>
      </c>
      <c r="Q20" s="1" t="b">
        <f t="shared" si="0"/>
        <v>1</v>
      </c>
      <c r="R20" s="1" t="b">
        <f t="shared" si="1"/>
        <v>0</v>
      </c>
      <c r="S20" s="1" t="b">
        <f t="shared" si="2"/>
        <v>0</v>
      </c>
      <c r="T20" s="1"/>
      <c r="U20" s="1" t="b">
        <f t="shared" si="3"/>
        <v>1</v>
      </c>
      <c r="V20" s="1" t="b">
        <f t="shared" si="4"/>
        <v>1</v>
      </c>
      <c r="W20" s="1" t="b">
        <f t="shared" si="5"/>
        <v>1</v>
      </c>
    </row>
    <row r="21" spans="1:23" ht="409.6" x14ac:dyDescent="0.3">
      <c r="A21" s="1" t="s">
        <v>186</v>
      </c>
      <c r="B21" s="1" t="s">
        <v>187</v>
      </c>
      <c r="C21" s="1" t="s">
        <v>188</v>
      </c>
      <c r="D21" s="1">
        <v>329</v>
      </c>
      <c r="E21" s="1">
        <v>282</v>
      </c>
      <c r="F21" s="1" t="s">
        <v>189</v>
      </c>
      <c r="G21" s="1">
        <v>11</v>
      </c>
      <c r="H21" s="1" t="s">
        <v>190</v>
      </c>
      <c r="I21" s="1" t="s">
        <v>191</v>
      </c>
      <c r="J21" s="1">
        <v>9</v>
      </c>
      <c r="K21" s="1" t="s">
        <v>192</v>
      </c>
      <c r="L21" s="1" t="s">
        <v>193</v>
      </c>
      <c r="M21" s="1">
        <v>6</v>
      </c>
      <c r="N21" s="1" t="s">
        <v>194</v>
      </c>
      <c r="O21" s="1" t="s">
        <v>195</v>
      </c>
      <c r="P21" s="1" t="s">
        <v>393</v>
      </c>
      <c r="Q21" s="1" t="b">
        <f t="shared" si="0"/>
        <v>0</v>
      </c>
      <c r="R21" s="1" t="b">
        <f t="shared" si="1"/>
        <v>0</v>
      </c>
      <c r="S21" s="1" t="b">
        <f t="shared" si="2"/>
        <v>0</v>
      </c>
      <c r="T21" s="1"/>
      <c r="U21" s="1" t="b">
        <f t="shared" si="3"/>
        <v>0</v>
      </c>
      <c r="V21" s="1" t="b">
        <f t="shared" si="4"/>
        <v>0</v>
      </c>
      <c r="W21" s="1" t="b">
        <f t="shared" si="5"/>
        <v>0</v>
      </c>
    </row>
    <row r="22" spans="1:23" ht="409.6" x14ac:dyDescent="0.3">
      <c r="A22" s="1" t="s">
        <v>196</v>
      </c>
      <c r="B22" s="1" t="s">
        <v>197</v>
      </c>
      <c r="C22" s="1" t="s">
        <v>198</v>
      </c>
      <c r="D22" s="1">
        <v>459</v>
      </c>
      <c r="E22" s="1">
        <v>283</v>
      </c>
      <c r="F22" s="1" t="s">
        <v>199</v>
      </c>
      <c r="G22" s="1">
        <v>23</v>
      </c>
      <c r="H22" s="1" t="s">
        <v>200</v>
      </c>
      <c r="I22" s="1" t="s">
        <v>201</v>
      </c>
      <c r="J22" s="1">
        <v>7</v>
      </c>
      <c r="K22" s="1" t="s">
        <v>202</v>
      </c>
      <c r="L22" s="1" t="s">
        <v>203</v>
      </c>
      <c r="M22" s="1">
        <v>16</v>
      </c>
      <c r="N22" s="1" t="s">
        <v>204</v>
      </c>
      <c r="O22" s="1" t="s">
        <v>205</v>
      </c>
      <c r="P22" s="1" t="s">
        <v>200</v>
      </c>
      <c r="Q22" s="1" t="b">
        <f t="shared" si="0"/>
        <v>1</v>
      </c>
      <c r="R22" s="1" t="b">
        <f t="shared" si="1"/>
        <v>0</v>
      </c>
      <c r="S22" s="1" t="b">
        <f t="shared" si="2"/>
        <v>0</v>
      </c>
      <c r="T22" s="1"/>
      <c r="U22" s="1" t="b">
        <f t="shared" si="3"/>
        <v>1</v>
      </c>
      <c r="V22" s="1" t="b">
        <f t="shared" si="4"/>
        <v>1</v>
      </c>
      <c r="W22" s="1" t="b">
        <f t="shared" si="5"/>
        <v>1</v>
      </c>
    </row>
    <row r="23" spans="1:23" ht="409.6" x14ac:dyDescent="0.3">
      <c r="A23" s="1" t="s">
        <v>206</v>
      </c>
      <c r="B23" s="1" t="s">
        <v>207</v>
      </c>
      <c r="C23" s="1" t="s">
        <v>208</v>
      </c>
      <c r="D23" s="1">
        <v>612</v>
      </c>
      <c r="E23" s="1">
        <v>356</v>
      </c>
      <c r="F23" s="1" t="s">
        <v>209</v>
      </c>
      <c r="G23" s="1">
        <v>8</v>
      </c>
      <c r="H23" s="1" t="s">
        <v>210</v>
      </c>
      <c r="I23" s="1" t="s">
        <v>211</v>
      </c>
      <c r="J23" s="1">
        <v>20</v>
      </c>
      <c r="K23" s="1" t="s">
        <v>212</v>
      </c>
      <c r="L23" s="1" t="s">
        <v>213</v>
      </c>
      <c r="M23" s="1">
        <v>27</v>
      </c>
      <c r="N23" s="1" t="s">
        <v>214</v>
      </c>
      <c r="O23" s="1" t="s">
        <v>215</v>
      </c>
      <c r="P23" s="1" t="s">
        <v>394</v>
      </c>
      <c r="Q23" s="1" t="b">
        <f t="shared" si="0"/>
        <v>0</v>
      </c>
      <c r="R23" s="1" t="b">
        <f t="shared" si="1"/>
        <v>0</v>
      </c>
      <c r="S23" s="1" t="b">
        <f t="shared" si="2"/>
        <v>0</v>
      </c>
      <c r="T23" s="1"/>
      <c r="U23" s="1" t="b">
        <f t="shared" si="3"/>
        <v>0</v>
      </c>
      <c r="V23" s="1" t="b">
        <f t="shared" si="4"/>
        <v>0</v>
      </c>
      <c r="W23" s="1" t="b">
        <f t="shared" si="5"/>
        <v>0</v>
      </c>
    </row>
    <row r="24" spans="1:23" ht="409.6" x14ac:dyDescent="0.3">
      <c r="A24" s="1" t="s">
        <v>216</v>
      </c>
      <c r="B24" s="1" t="s">
        <v>217</v>
      </c>
      <c r="C24" s="1" t="s">
        <v>218</v>
      </c>
      <c r="D24" s="1">
        <v>477</v>
      </c>
      <c r="E24" s="1">
        <v>278</v>
      </c>
      <c r="F24" s="1" t="s">
        <v>219</v>
      </c>
      <c r="G24" s="1">
        <v>5</v>
      </c>
      <c r="H24" s="1" t="s">
        <v>220</v>
      </c>
      <c r="I24" s="1" t="s">
        <v>221</v>
      </c>
      <c r="J24" s="1">
        <v>6</v>
      </c>
      <c r="K24" s="1" t="s">
        <v>222</v>
      </c>
      <c r="L24" s="1" t="s">
        <v>223</v>
      </c>
      <c r="M24" s="1">
        <v>18</v>
      </c>
      <c r="N24" s="1" t="s">
        <v>224</v>
      </c>
      <c r="O24" s="1" t="s">
        <v>225</v>
      </c>
      <c r="P24" s="1" t="s">
        <v>395</v>
      </c>
      <c r="Q24" s="1" t="b">
        <f t="shared" si="0"/>
        <v>0</v>
      </c>
      <c r="R24" s="1" t="b">
        <f t="shared" si="1"/>
        <v>0</v>
      </c>
      <c r="S24" s="1" t="b">
        <f t="shared" si="2"/>
        <v>0</v>
      </c>
      <c r="T24" s="1"/>
      <c r="U24" s="1" t="b">
        <f t="shared" si="3"/>
        <v>0</v>
      </c>
      <c r="V24" s="1" t="b">
        <f t="shared" si="4"/>
        <v>0</v>
      </c>
      <c r="W24" s="1" t="b">
        <f t="shared" si="5"/>
        <v>0</v>
      </c>
    </row>
    <row r="25" spans="1:23" ht="409.6" x14ac:dyDescent="0.3">
      <c r="A25" s="1" t="s">
        <v>226</v>
      </c>
      <c r="B25" s="1" t="s">
        <v>227</v>
      </c>
      <c r="C25" s="1" t="s">
        <v>228</v>
      </c>
      <c r="D25" s="1">
        <v>458</v>
      </c>
      <c r="E25" s="1">
        <v>229</v>
      </c>
      <c r="F25" s="1" t="s">
        <v>229</v>
      </c>
      <c r="G25" s="1">
        <v>7</v>
      </c>
      <c r="H25" s="1" t="s">
        <v>230</v>
      </c>
      <c r="I25" s="1" t="s">
        <v>231</v>
      </c>
      <c r="J25" s="1">
        <v>10</v>
      </c>
      <c r="K25" s="1" t="s">
        <v>232</v>
      </c>
      <c r="L25" s="1" t="s">
        <v>233</v>
      </c>
      <c r="M25" s="1">
        <v>17</v>
      </c>
      <c r="N25" s="1" t="s">
        <v>234</v>
      </c>
      <c r="O25" s="1" t="s">
        <v>235</v>
      </c>
      <c r="P25" s="1" t="s">
        <v>230</v>
      </c>
      <c r="Q25" s="1" t="b">
        <f t="shared" si="0"/>
        <v>1</v>
      </c>
      <c r="R25" s="1" t="b">
        <f t="shared" si="1"/>
        <v>0</v>
      </c>
      <c r="S25" s="1" t="b">
        <f t="shared" si="2"/>
        <v>0</v>
      </c>
      <c r="T25" s="1"/>
      <c r="U25" s="1" t="b">
        <f t="shared" si="3"/>
        <v>1</v>
      </c>
      <c r="V25" s="1" t="b">
        <f t="shared" si="4"/>
        <v>1</v>
      </c>
      <c r="W25" s="1" t="b">
        <f t="shared" si="5"/>
        <v>1</v>
      </c>
    </row>
    <row r="26" spans="1:23" ht="409.6" x14ac:dyDescent="0.3">
      <c r="A26" s="1" t="s">
        <v>236</v>
      </c>
      <c r="B26" s="1" t="s">
        <v>237</v>
      </c>
      <c r="C26" s="1" t="s">
        <v>238</v>
      </c>
      <c r="D26" s="1">
        <v>459</v>
      </c>
      <c r="E26" s="1">
        <v>232</v>
      </c>
      <c r="F26" s="1" t="s">
        <v>239</v>
      </c>
      <c r="G26" s="1">
        <v>15</v>
      </c>
      <c r="H26" s="1" t="s">
        <v>240</v>
      </c>
      <c r="I26" s="1" t="s">
        <v>241</v>
      </c>
      <c r="J26" s="1">
        <v>21</v>
      </c>
      <c r="K26" s="1" t="s">
        <v>242</v>
      </c>
      <c r="L26" s="1" t="s">
        <v>243</v>
      </c>
      <c r="M26" s="1">
        <v>17</v>
      </c>
      <c r="N26" s="1" t="s">
        <v>244</v>
      </c>
      <c r="O26" s="1" t="s">
        <v>245</v>
      </c>
      <c r="P26" s="1" t="s">
        <v>240</v>
      </c>
      <c r="Q26" s="1" t="b">
        <f t="shared" si="0"/>
        <v>1</v>
      </c>
      <c r="R26" s="1" t="b">
        <f t="shared" si="1"/>
        <v>0</v>
      </c>
      <c r="S26" s="1" t="b">
        <f t="shared" si="2"/>
        <v>0</v>
      </c>
      <c r="T26" s="1"/>
      <c r="U26" s="1" t="b">
        <f t="shared" si="3"/>
        <v>1</v>
      </c>
      <c r="V26" s="1" t="b">
        <f t="shared" si="4"/>
        <v>1</v>
      </c>
      <c r="W26" s="1" t="b">
        <f t="shared" si="5"/>
        <v>1</v>
      </c>
    </row>
    <row r="27" spans="1:23" ht="409.6" x14ac:dyDescent="0.3">
      <c r="A27" s="1" t="s">
        <v>246</v>
      </c>
      <c r="B27" s="1" t="s">
        <v>247</v>
      </c>
      <c r="C27" s="1" t="s">
        <v>248</v>
      </c>
      <c r="D27" s="1">
        <v>459</v>
      </c>
      <c r="E27" s="1">
        <v>281</v>
      </c>
      <c r="F27" s="1" t="s">
        <v>249</v>
      </c>
      <c r="G27" s="1">
        <v>11</v>
      </c>
      <c r="H27" s="1" t="s">
        <v>424</v>
      </c>
      <c r="I27" s="1" t="s">
        <v>423</v>
      </c>
      <c r="J27" s="1">
        <v>13</v>
      </c>
      <c r="K27" s="1" t="s">
        <v>425</v>
      </c>
      <c r="L27" s="1" t="s">
        <v>426</v>
      </c>
      <c r="M27" s="1">
        <v>6</v>
      </c>
      <c r="N27" s="1" t="s">
        <v>427</v>
      </c>
      <c r="O27" s="1" t="s">
        <v>428</v>
      </c>
      <c r="P27" s="1" t="s">
        <v>396</v>
      </c>
      <c r="Q27" s="1" t="b">
        <f t="shared" si="0"/>
        <v>0</v>
      </c>
      <c r="R27" s="4" t="b">
        <f>TRUE</f>
        <v>1</v>
      </c>
      <c r="S27" s="1" t="b">
        <f t="shared" si="2"/>
        <v>0</v>
      </c>
      <c r="T27" s="1"/>
      <c r="U27" s="1" t="b">
        <f t="shared" si="3"/>
        <v>0</v>
      </c>
      <c r="V27" s="1" t="b">
        <f t="shared" si="4"/>
        <v>1</v>
      </c>
      <c r="W27" s="1" t="b">
        <f t="shared" si="5"/>
        <v>1</v>
      </c>
    </row>
    <row r="28" spans="1:23" ht="409.6" x14ac:dyDescent="0.3">
      <c r="A28" s="1" t="s">
        <v>250</v>
      </c>
      <c r="B28" s="1" t="s">
        <v>251</v>
      </c>
      <c r="C28" s="1" t="s">
        <v>252</v>
      </c>
      <c r="D28" s="1">
        <v>425</v>
      </c>
      <c r="E28" s="1">
        <v>391</v>
      </c>
      <c r="F28" s="1" t="s">
        <v>253</v>
      </c>
      <c r="G28" s="1">
        <v>10</v>
      </c>
      <c r="H28" s="1" t="s">
        <v>254</v>
      </c>
      <c r="I28" s="1" t="s">
        <v>255</v>
      </c>
      <c r="J28" s="1">
        <v>13</v>
      </c>
      <c r="K28" s="1" t="s">
        <v>256</v>
      </c>
      <c r="L28" s="1" t="s">
        <v>257</v>
      </c>
      <c r="M28" s="1">
        <v>15</v>
      </c>
      <c r="N28" s="1" t="s">
        <v>258</v>
      </c>
      <c r="O28" s="1" t="s">
        <v>259</v>
      </c>
      <c r="P28" s="3" t="s">
        <v>397</v>
      </c>
      <c r="Q28" s="1" t="b">
        <f t="shared" si="0"/>
        <v>0</v>
      </c>
      <c r="R28" s="1" t="b">
        <f t="shared" si="1"/>
        <v>0</v>
      </c>
      <c r="S28" s="1" t="b">
        <f t="shared" si="2"/>
        <v>0</v>
      </c>
      <c r="T28" s="1"/>
      <c r="U28" s="1" t="b">
        <f t="shared" si="3"/>
        <v>0</v>
      </c>
      <c r="V28" s="1" t="b">
        <f t="shared" si="4"/>
        <v>0</v>
      </c>
      <c r="W28" s="1" t="b">
        <f t="shared" si="5"/>
        <v>0</v>
      </c>
    </row>
    <row r="29" spans="1:23" ht="409.6" x14ac:dyDescent="0.3">
      <c r="A29" s="1" t="s">
        <v>260</v>
      </c>
      <c r="B29" s="1" t="s">
        <v>261</v>
      </c>
      <c r="C29" s="1" t="s">
        <v>262</v>
      </c>
      <c r="D29" s="1">
        <v>353</v>
      </c>
      <c r="E29" s="1">
        <v>241</v>
      </c>
      <c r="F29" s="1" t="s">
        <v>263</v>
      </c>
      <c r="G29" s="1">
        <v>19</v>
      </c>
      <c r="H29" s="5" t="s">
        <v>264</v>
      </c>
      <c r="I29" s="1" t="s">
        <v>265</v>
      </c>
      <c r="J29" s="1">
        <v>24</v>
      </c>
      <c r="K29" s="1" t="s">
        <v>266</v>
      </c>
      <c r="L29" s="1" t="s">
        <v>267</v>
      </c>
      <c r="M29" s="1">
        <v>25</v>
      </c>
      <c r="N29" s="1" t="s">
        <v>268</v>
      </c>
      <c r="O29" s="1" t="s">
        <v>269</v>
      </c>
      <c r="P29" s="5" t="s">
        <v>398</v>
      </c>
      <c r="Q29" s="4" t="b">
        <f>TRUE</f>
        <v>1</v>
      </c>
      <c r="R29" s="1" t="b">
        <f t="shared" si="1"/>
        <v>0</v>
      </c>
      <c r="S29" s="1" t="b">
        <f t="shared" si="2"/>
        <v>0</v>
      </c>
      <c r="T29" s="1"/>
      <c r="U29" s="1" t="b">
        <f t="shared" si="3"/>
        <v>1</v>
      </c>
      <c r="V29" s="1" t="b">
        <f t="shared" si="4"/>
        <v>1</v>
      </c>
      <c r="W29" s="1" t="b">
        <f t="shared" si="5"/>
        <v>1</v>
      </c>
    </row>
    <row r="30" spans="1:23" ht="409.6" x14ac:dyDescent="0.3">
      <c r="A30" s="1" t="s">
        <v>270</v>
      </c>
      <c r="B30" s="1" t="s">
        <v>271</v>
      </c>
      <c r="C30" s="1" t="s">
        <v>272</v>
      </c>
      <c r="D30" s="1">
        <v>287</v>
      </c>
      <c r="E30" s="1">
        <v>288</v>
      </c>
      <c r="F30" s="1" t="s">
        <v>273</v>
      </c>
      <c r="G30" s="1">
        <v>8</v>
      </c>
      <c r="H30" s="1" t="s">
        <v>274</v>
      </c>
      <c r="I30" s="1" t="s">
        <v>275</v>
      </c>
      <c r="J30" s="1">
        <v>9</v>
      </c>
      <c r="K30" s="1" t="s">
        <v>276</v>
      </c>
      <c r="L30" s="1" t="s">
        <v>277</v>
      </c>
      <c r="M30" s="1">
        <v>12</v>
      </c>
      <c r="N30" s="1" t="s">
        <v>278</v>
      </c>
      <c r="O30" s="5" t="s">
        <v>279</v>
      </c>
      <c r="P30" s="2" t="s">
        <v>399</v>
      </c>
      <c r="Q30" s="7" t="b">
        <f>FALSE</f>
        <v>0</v>
      </c>
      <c r="R30" s="1" t="b">
        <f t="shared" si="1"/>
        <v>0</v>
      </c>
      <c r="S30" s="4" t="b">
        <f>TRUE</f>
        <v>1</v>
      </c>
      <c r="T30" s="1"/>
      <c r="U30" s="1" t="b">
        <f t="shared" si="3"/>
        <v>0</v>
      </c>
      <c r="V30" s="1" t="b">
        <f t="shared" si="4"/>
        <v>0</v>
      </c>
      <c r="W30" s="1" t="b">
        <f t="shared" si="5"/>
        <v>1</v>
      </c>
    </row>
    <row r="31" spans="1:23" ht="409.6" x14ac:dyDescent="0.3">
      <c r="A31" s="1" t="s">
        <v>280</v>
      </c>
      <c r="B31" s="1" t="s">
        <v>281</v>
      </c>
      <c r="C31" s="1" t="s">
        <v>282</v>
      </c>
      <c r="D31" s="1">
        <v>462</v>
      </c>
      <c r="E31" s="1">
        <v>262</v>
      </c>
      <c r="F31" s="1" t="s">
        <v>283</v>
      </c>
      <c r="G31" s="1">
        <v>18</v>
      </c>
      <c r="H31" s="1" t="s">
        <v>284</v>
      </c>
      <c r="I31" s="1" t="s">
        <v>285</v>
      </c>
      <c r="J31" s="1">
        <v>21</v>
      </c>
      <c r="K31" s="1" t="s">
        <v>286</v>
      </c>
      <c r="L31" s="1" t="s">
        <v>287</v>
      </c>
      <c r="M31" s="1">
        <v>27</v>
      </c>
      <c r="N31" s="1" t="s">
        <v>288</v>
      </c>
      <c r="O31" s="1" t="s">
        <v>289</v>
      </c>
      <c r="P31" s="1" t="s">
        <v>288</v>
      </c>
      <c r="Q31" s="1" t="b">
        <f t="shared" si="0"/>
        <v>0</v>
      </c>
      <c r="R31" s="1" t="b">
        <f t="shared" si="1"/>
        <v>0</v>
      </c>
      <c r="S31" s="1" t="b">
        <f t="shared" si="2"/>
        <v>1</v>
      </c>
      <c r="T31" s="1"/>
      <c r="U31" s="1" t="b">
        <f t="shared" si="3"/>
        <v>0</v>
      </c>
      <c r="V31" s="1" t="b">
        <f t="shared" si="4"/>
        <v>0</v>
      </c>
      <c r="W31" s="1" t="b">
        <f t="shared" si="5"/>
        <v>1</v>
      </c>
    </row>
    <row r="32" spans="1:23" ht="409.6" x14ac:dyDescent="0.3">
      <c r="A32" s="1" t="s">
        <v>290</v>
      </c>
      <c r="B32" s="1" t="s">
        <v>291</v>
      </c>
      <c r="C32" s="1" t="s">
        <v>292</v>
      </c>
      <c r="D32" s="1">
        <v>769</v>
      </c>
      <c r="E32" s="1">
        <v>280</v>
      </c>
      <c r="F32" s="1">
        <v>22</v>
      </c>
      <c r="G32" s="1" t="s">
        <v>434</v>
      </c>
      <c r="H32" s="1" t="s">
        <v>400</v>
      </c>
      <c r="I32" s="1" t="s">
        <v>429</v>
      </c>
      <c r="J32" s="1">
        <v>39</v>
      </c>
      <c r="K32" s="1" t="s">
        <v>430</v>
      </c>
      <c r="L32" s="1" t="s">
        <v>431</v>
      </c>
      <c r="M32" s="1">
        <v>9</v>
      </c>
      <c r="N32" s="1" t="s">
        <v>432</v>
      </c>
      <c r="O32" s="1" t="s">
        <v>433</v>
      </c>
      <c r="P32" s="1" t="s">
        <v>400</v>
      </c>
      <c r="Q32" s="7" t="b">
        <f>IF(H32=P32,TRUE,FALSE)</f>
        <v>1</v>
      </c>
      <c r="R32" s="1" t="b">
        <f t="shared" si="1"/>
        <v>0</v>
      </c>
      <c r="S32" s="1" t="b">
        <f t="shared" si="2"/>
        <v>0</v>
      </c>
      <c r="T32" s="1"/>
      <c r="U32" s="1" t="b">
        <f t="shared" si="3"/>
        <v>1</v>
      </c>
      <c r="V32" s="1" t="b">
        <f t="shared" si="4"/>
        <v>1</v>
      </c>
      <c r="W32" s="1" t="b">
        <f t="shared" si="5"/>
        <v>1</v>
      </c>
    </row>
    <row r="33" spans="1:23" ht="409.6" x14ac:dyDescent="0.3">
      <c r="A33" s="1" t="s">
        <v>293</v>
      </c>
      <c r="B33" s="1" t="s">
        <v>294</v>
      </c>
      <c r="C33" s="1" t="s">
        <v>295</v>
      </c>
      <c r="D33" s="1">
        <v>586</v>
      </c>
      <c r="E33" s="1">
        <v>308</v>
      </c>
      <c r="F33" s="1" t="s">
        <v>296</v>
      </c>
      <c r="G33" s="1">
        <v>21</v>
      </c>
      <c r="H33" s="1" t="s">
        <v>297</v>
      </c>
      <c r="I33" s="1" t="s">
        <v>298</v>
      </c>
      <c r="J33" s="1">
        <v>29</v>
      </c>
      <c r="K33" s="1" t="s">
        <v>299</v>
      </c>
      <c r="L33" s="1" t="s">
        <v>300</v>
      </c>
      <c r="M33" s="1">
        <v>32</v>
      </c>
      <c r="N33" s="1" t="s">
        <v>301</v>
      </c>
      <c r="O33" s="1" t="s">
        <v>302</v>
      </c>
      <c r="P33" s="5" t="s">
        <v>401</v>
      </c>
      <c r="Q33" s="1" t="b">
        <f t="shared" si="0"/>
        <v>0</v>
      </c>
      <c r="R33" s="1" t="b">
        <f t="shared" si="1"/>
        <v>0</v>
      </c>
      <c r="S33" s="1" t="b">
        <f t="shared" si="2"/>
        <v>0</v>
      </c>
      <c r="T33" s="1"/>
      <c r="U33" s="1" t="b">
        <f t="shared" si="3"/>
        <v>0</v>
      </c>
      <c r="V33" s="1" t="b">
        <f t="shared" si="4"/>
        <v>0</v>
      </c>
      <c r="W33" s="1" t="b">
        <f t="shared" si="5"/>
        <v>0</v>
      </c>
    </row>
    <row r="34" spans="1:23" ht="409.6" x14ac:dyDescent="0.3">
      <c r="A34" s="1" t="s">
        <v>303</v>
      </c>
      <c r="B34" s="1" t="s">
        <v>304</v>
      </c>
      <c r="C34" s="1" t="s">
        <v>305</v>
      </c>
      <c r="D34" s="1">
        <v>605</v>
      </c>
      <c r="E34" s="1">
        <v>367</v>
      </c>
      <c r="F34" s="1" t="s">
        <v>306</v>
      </c>
      <c r="G34" s="1">
        <v>22</v>
      </c>
      <c r="H34" s="5" t="s">
        <v>307</v>
      </c>
      <c r="I34" s="1" t="s">
        <v>308</v>
      </c>
      <c r="J34" s="1">
        <v>6</v>
      </c>
      <c r="K34" s="1" t="s">
        <v>309</v>
      </c>
      <c r="L34" s="1" t="s">
        <v>310</v>
      </c>
      <c r="M34" s="1">
        <v>26</v>
      </c>
      <c r="N34" s="1" t="s">
        <v>311</v>
      </c>
      <c r="O34" s="1" t="s">
        <v>312</v>
      </c>
      <c r="P34" s="5" t="s">
        <v>402</v>
      </c>
      <c r="Q34" s="4" t="b">
        <f>TRUE</f>
        <v>1</v>
      </c>
      <c r="R34" s="1" t="b">
        <f t="shared" si="1"/>
        <v>0</v>
      </c>
      <c r="S34" s="1" t="b">
        <f t="shared" si="2"/>
        <v>0</v>
      </c>
      <c r="T34" s="1"/>
      <c r="U34" s="1" t="b">
        <f t="shared" si="3"/>
        <v>1</v>
      </c>
      <c r="V34" s="1" t="b">
        <f t="shared" si="4"/>
        <v>1</v>
      </c>
      <c r="W34" s="1" t="b">
        <f t="shared" si="5"/>
        <v>1</v>
      </c>
    </row>
    <row r="35" spans="1:23" ht="409.6" x14ac:dyDescent="0.3">
      <c r="A35" s="1" t="s">
        <v>313</v>
      </c>
      <c r="B35" s="1" t="s">
        <v>314</v>
      </c>
      <c r="C35" s="1" t="s">
        <v>315</v>
      </c>
      <c r="D35" s="1">
        <v>534</v>
      </c>
      <c r="E35" s="1">
        <v>297</v>
      </c>
      <c r="F35" s="1" t="s">
        <v>316</v>
      </c>
      <c r="G35" s="1">
        <v>18</v>
      </c>
      <c r="H35" s="1" t="s">
        <v>317</v>
      </c>
      <c r="I35" s="1" t="s">
        <v>318</v>
      </c>
      <c r="J35" s="1">
        <v>21</v>
      </c>
      <c r="K35" s="1" t="s">
        <v>319</v>
      </c>
      <c r="L35" s="1" t="s">
        <v>320</v>
      </c>
      <c r="M35" s="1">
        <v>23</v>
      </c>
      <c r="N35" s="1" t="s">
        <v>321</v>
      </c>
      <c r="O35" s="5" t="s">
        <v>322</v>
      </c>
      <c r="P35" s="2" t="s">
        <v>403</v>
      </c>
      <c r="Q35" s="1" t="b">
        <f t="shared" si="0"/>
        <v>0</v>
      </c>
      <c r="R35" s="1" t="b">
        <f t="shared" si="1"/>
        <v>0</v>
      </c>
      <c r="S35" s="4" t="b">
        <f>TRUE</f>
        <v>1</v>
      </c>
      <c r="T35" s="1"/>
      <c r="U35" s="1" t="b">
        <f t="shared" si="3"/>
        <v>0</v>
      </c>
      <c r="V35" s="1" t="b">
        <f t="shared" si="4"/>
        <v>0</v>
      </c>
      <c r="W35" s="1" t="b">
        <f t="shared" si="5"/>
        <v>1</v>
      </c>
    </row>
    <row r="36" spans="1:23" ht="409.6" x14ac:dyDescent="0.3">
      <c r="A36" s="1" t="s">
        <v>323</v>
      </c>
      <c r="B36" s="1" t="s">
        <v>324</v>
      </c>
      <c r="C36" s="1" t="s">
        <v>325</v>
      </c>
      <c r="D36" s="1">
        <v>411</v>
      </c>
      <c r="E36" s="1">
        <v>316</v>
      </c>
      <c r="F36" s="1" t="s">
        <v>326</v>
      </c>
      <c r="G36" s="1">
        <v>27</v>
      </c>
      <c r="H36" s="1" t="s">
        <v>327</v>
      </c>
      <c r="I36" s="1" t="s">
        <v>328</v>
      </c>
      <c r="J36" s="1">
        <v>21</v>
      </c>
      <c r="K36" s="1" t="s">
        <v>329</v>
      </c>
      <c r="L36" s="1" t="s">
        <v>330</v>
      </c>
      <c r="M36" s="1">
        <v>25</v>
      </c>
      <c r="N36" s="1" t="s">
        <v>331</v>
      </c>
      <c r="O36" s="1" t="s">
        <v>332</v>
      </c>
      <c r="P36" s="1" t="s">
        <v>327</v>
      </c>
      <c r="Q36" s="1" t="b">
        <f t="shared" si="0"/>
        <v>1</v>
      </c>
      <c r="R36" s="1" t="b">
        <f t="shared" si="1"/>
        <v>0</v>
      </c>
      <c r="S36" s="1" t="b">
        <f t="shared" si="2"/>
        <v>0</v>
      </c>
      <c r="T36" s="1"/>
      <c r="U36" s="1" t="b">
        <f t="shared" si="3"/>
        <v>1</v>
      </c>
      <c r="V36" s="1" t="b">
        <f t="shared" si="4"/>
        <v>1</v>
      </c>
      <c r="W36" s="1" t="b">
        <f t="shared" si="5"/>
        <v>1</v>
      </c>
    </row>
    <row r="37" spans="1:23" ht="409.6" x14ac:dyDescent="0.3">
      <c r="A37" s="1" t="s">
        <v>333</v>
      </c>
      <c r="B37" s="1" t="s">
        <v>334</v>
      </c>
      <c r="C37" s="1" t="s">
        <v>335</v>
      </c>
      <c r="D37" s="1">
        <v>296</v>
      </c>
      <c r="E37" s="1">
        <v>304</v>
      </c>
      <c r="F37" s="1" t="s">
        <v>336</v>
      </c>
      <c r="G37" s="1">
        <v>8</v>
      </c>
      <c r="H37" s="1" t="s">
        <v>337</v>
      </c>
      <c r="I37" s="1" t="s">
        <v>338</v>
      </c>
      <c r="J37" s="1">
        <v>9</v>
      </c>
      <c r="K37" s="1" t="s">
        <v>339</v>
      </c>
      <c r="L37" s="1" t="s">
        <v>340</v>
      </c>
      <c r="M37" s="1">
        <v>7</v>
      </c>
      <c r="N37" s="1" t="s">
        <v>341</v>
      </c>
      <c r="O37" s="1" t="s">
        <v>342</v>
      </c>
      <c r="P37" s="5" t="s">
        <v>404</v>
      </c>
      <c r="Q37" s="4" t="b">
        <f>TRUE</f>
        <v>1</v>
      </c>
      <c r="R37" s="1" t="b">
        <f t="shared" si="1"/>
        <v>0</v>
      </c>
      <c r="S37" s="1" t="b">
        <f t="shared" si="2"/>
        <v>0</v>
      </c>
      <c r="T37" s="1"/>
      <c r="U37" s="1" t="b">
        <f t="shared" si="3"/>
        <v>1</v>
      </c>
      <c r="V37" s="1" t="b">
        <f t="shared" si="4"/>
        <v>1</v>
      </c>
      <c r="W37" s="1" t="b">
        <f t="shared" si="5"/>
        <v>1</v>
      </c>
    </row>
    <row r="38" spans="1:23" ht="409.6" x14ac:dyDescent="0.3">
      <c r="A38" s="1" t="s">
        <v>343</v>
      </c>
      <c r="B38" s="1" t="s">
        <v>344</v>
      </c>
      <c r="C38" s="1" t="s">
        <v>345</v>
      </c>
      <c r="D38" s="1">
        <v>380</v>
      </c>
      <c r="E38" s="1">
        <v>256</v>
      </c>
      <c r="F38" s="1" t="s">
        <v>346</v>
      </c>
      <c r="G38" s="1">
        <v>6</v>
      </c>
      <c r="H38" s="1" t="s">
        <v>347</v>
      </c>
      <c r="I38" s="1" t="s">
        <v>348</v>
      </c>
      <c r="J38" s="1">
        <v>9</v>
      </c>
      <c r="K38" s="1" t="s">
        <v>349</v>
      </c>
      <c r="L38" s="1" t="s">
        <v>350</v>
      </c>
      <c r="M38" s="1">
        <v>11</v>
      </c>
      <c r="N38" s="1" t="s">
        <v>351</v>
      </c>
      <c r="O38" s="1" t="s">
        <v>352</v>
      </c>
      <c r="P38" s="5" t="s">
        <v>405</v>
      </c>
      <c r="Q38" s="4" t="b">
        <f>TRUE</f>
        <v>1</v>
      </c>
      <c r="R38" s="1" t="b">
        <f t="shared" si="1"/>
        <v>0</v>
      </c>
      <c r="S38" s="1" t="b">
        <f t="shared" si="2"/>
        <v>0</v>
      </c>
      <c r="T38" s="1"/>
      <c r="U38" s="1" t="b">
        <f t="shared" si="3"/>
        <v>1</v>
      </c>
      <c r="V38" s="1" t="b">
        <f t="shared" si="4"/>
        <v>1</v>
      </c>
      <c r="W38" s="1" t="b">
        <f t="shared" si="5"/>
        <v>1</v>
      </c>
    </row>
    <row r="39" spans="1:23" ht="409.6" x14ac:dyDescent="0.3">
      <c r="A39" s="1" t="s">
        <v>353</v>
      </c>
      <c r="B39" s="1" t="s">
        <v>354</v>
      </c>
      <c r="C39" s="1" t="s">
        <v>355</v>
      </c>
      <c r="D39" s="1">
        <v>374</v>
      </c>
      <c r="E39" s="1">
        <v>329</v>
      </c>
      <c r="F39" s="1" t="s">
        <v>356</v>
      </c>
      <c r="G39" s="1">
        <v>14</v>
      </c>
      <c r="H39" s="1" t="s">
        <v>357</v>
      </c>
      <c r="I39" s="1" t="s">
        <v>358</v>
      </c>
      <c r="J39" s="1">
        <v>5</v>
      </c>
      <c r="K39" s="1" t="s">
        <v>359</v>
      </c>
      <c r="L39" s="1" t="s">
        <v>360</v>
      </c>
      <c r="M39" s="1">
        <v>3</v>
      </c>
      <c r="N39" s="1" t="s">
        <v>361</v>
      </c>
      <c r="O39" s="1" t="s">
        <v>362</v>
      </c>
      <c r="P39" s="5" t="s">
        <v>406</v>
      </c>
      <c r="Q39" s="4" t="b">
        <f>TRUE</f>
        <v>1</v>
      </c>
      <c r="R39" s="1" t="b">
        <f t="shared" si="1"/>
        <v>0</v>
      </c>
      <c r="S39" s="1" t="b">
        <f t="shared" si="2"/>
        <v>0</v>
      </c>
      <c r="T39" s="1"/>
      <c r="U39" s="1" t="b">
        <f t="shared" si="3"/>
        <v>1</v>
      </c>
      <c r="V39" s="1" t="b">
        <f t="shared" si="4"/>
        <v>1</v>
      </c>
      <c r="W39" s="1" t="b">
        <f t="shared" si="5"/>
        <v>1</v>
      </c>
    </row>
    <row r="40" spans="1:23" ht="409.6" x14ac:dyDescent="0.3">
      <c r="A40" s="1" t="s">
        <v>363</v>
      </c>
      <c r="B40" s="1" t="s">
        <v>364</v>
      </c>
      <c r="C40" s="1" t="s">
        <v>365</v>
      </c>
      <c r="D40" s="1">
        <v>317</v>
      </c>
      <c r="E40" s="1">
        <v>200</v>
      </c>
      <c r="F40" s="1" t="s">
        <v>366</v>
      </c>
      <c r="G40" s="1">
        <v>11</v>
      </c>
      <c r="H40" s="1" t="s">
        <v>367</v>
      </c>
      <c r="I40" s="1" t="s">
        <v>368</v>
      </c>
      <c r="J40" s="1">
        <v>12</v>
      </c>
      <c r="K40" s="1" t="s">
        <v>369</v>
      </c>
      <c r="L40" s="1" t="s">
        <v>370</v>
      </c>
      <c r="P40" s="1" t="s">
        <v>367</v>
      </c>
      <c r="Q40" s="1" t="b">
        <f t="shared" si="0"/>
        <v>1</v>
      </c>
      <c r="R40" s="1" t="b">
        <f t="shared" si="1"/>
        <v>0</v>
      </c>
      <c r="S40" s="1" t="b">
        <f t="shared" si="2"/>
        <v>0</v>
      </c>
      <c r="T40" s="1"/>
      <c r="U40" s="1" t="b">
        <f t="shared" si="3"/>
        <v>1</v>
      </c>
      <c r="V40" s="1" t="b">
        <f t="shared" si="4"/>
        <v>1</v>
      </c>
      <c r="W40" s="1" t="b">
        <f t="shared" si="5"/>
        <v>1</v>
      </c>
    </row>
    <row r="41" spans="1:23" ht="409.6" x14ac:dyDescent="0.3">
      <c r="A41" s="1" t="s">
        <v>371</v>
      </c>
      <c r="B41" s="1" t="s">
        <v>372</v>
      </c>
      <c r="C41" s="1" t="s">
        <v>373</v>
      </c>
      <c r="D41" s="1">
        <v>435</v>
      </c>
      <c r="E41" s="1">
        <v>304</v>
      </c>
      <c r="F41" s="1" t="s">
        <v>374</v>
      </c>
      <c r="G41" s="1">
        <v>10</v>
      </c>
      <c r="H41" s="1" t="s">
        <v>375</v>
      </c>
      <c r="I41" s="1" t="s">
        <v>376</v>
      </c>
      <c r="J41" s="1">
        <v>6</v>
      </c>
      <c r="K41" s="1" t="s">
        <v>377</v>
      </c>
      <c r="L41" s="1" t="s">
        <v>378</v>
      </c>
      <c r="M41" s="1">
        <v>17</v>
      </c>
      <c r="N41" s="1" t="s">
        <v>379</v>
      </c>
      <c r="O41" s="5" t="s">
        <v>380</v>
      </c>
      <c r="P41" s="2" t="s">
        <v>407</v>
      </c>
      <c r="Q41" s="1" t="b">
        <f t="shared" si="0"/>
        <v>0</v>
      </c>
      <c r="R41" s="1" t="b">
        <f t="shared" si="1"/>
        <v>0</v>
      </c>
      <c r="S41" s="4" t="b">
        <f>TRUE</f>
        <v>1</v>
      </c>
      <c r="T41" s="1"/>
      <c r="U41" s="1" t="b">
        <f t="shared" si="3"/>
        <v>0</v>
      </c>
      <c r="V41" s="1" t="b">
        <f t="shared" si="4"/>
        <v>0</v>
      </c>
      <c r="W41" s="1" t="b">
        <f t="shared" si="5"/>
        <v>1</v>
      </c>
    </row>
    <row r="42" spans="1:23" x14ac:dyDescent="0.3">
      <c r="C42" s="6" t="s">
        <v>435</v>
      </c>
      <c r="D42" s="6">
        <f>AVERAGE(D2:D41)</f>
        <v>424.45</v>
      </c>
      <c r="E42" s="6">
        <f>AVERAGE(E2:E41)</f>
        <v>286.7</v>
      </c>
      <c r="P42" s="1" t="b">
        <v>1</v>
      </c>
      <c r="Q42" s="1">
        <f>COUNTIF(Q2:Q41,TRUE)</f>
        <v>21</v>
      </c>
      <c r="R42" s="1">
        <f>COUNTIF(R2:R41,TRUE)</f>
        <v>4</v>
      </c>
      <c r="S42" s="1">
        <f>COUNTIF(S2:S41,TRUE)</f>
        <v>8</v>
      </c>
      <c r="T42" s="1"/>
      <c r="U42" s="1">
        <f>COUNTIF(U2:U41,TRUE)</f>
        <v>21</v>
      </c>
      <c r="V42" s="1">
        <f>COUNTIF(V2:V41,TRUE)</f>
        <v>24</v>
      </c>
      <c r="W42" s="1">
        <f>COUNTIF(W2:W41,TRUE)</f>
        <v>32</v>
      </c>
    </row>
    <row r="43" spans="1:23" x14ac:dyDescent="0.3">
      <c r="C43" s="6" t="s">
        <v>436</v>
      </c>
      <c r="D43" s="6">
        <f>MEDIAN(D2:D41)</f>
        <v>401</v>
      </c>
      <c r="E43" s="6">
        <f>MEDIAN(E2:E41)</f>
        <v>282.5</v>
      </c>
      <c r="P43" s="1" t="b">
        <v>0</v>
      </c>
      <c r="Q43" s="1">
        <f>COUNTIF(Q2:Q41,FALSE)</f>
        <v>19</v>
      </c>
      <c r="R43" s="1">
        <f>COUNTIF(R2:R41,FALSE)</f>
        <v>36</v>
      </c>
      <c r="S43" s="1">
        <f>COUNTIF(S2:S41,FALSE)</f>
        <v>32</v>
      </c>
      <c r="T43" s="1"/>
      <c r="U43" s="1">
        <f>COUNTIF(U2:U41,FALSE)</f>
        <v>19</v>
      </c>
      <c r="V43" s="1">
        <f>COUNTIF(V2:V41,FALSE)</f>
        <v>16</v>
      </c>
      <c r="W43" s="1">
        <f>COUNTIF(W2:W41,FALSE)</f>
        <v>8</v>
      </c>
    </row>
    <row r="44" spans="1:23" x14ac:dyDescent="0.3">
      <c r="C44" s="6" t="s">
        <v>437</v>
      </c>
      <c r="D44" s="6">
        <f>SUM(D2:D41)</f>
        <v>16978</v>
      </c>
      <c r="E44" s="6">
        <f>SUM(E2:E41)</f>
        <v>11468</v>
      </c>
      <c r="P44" s="6" t="s">
        <v>408</v>
      </c>
      <c r="Q44" s="1">
        <f>Q42/(Q42+Q43)*100</f>
        <v>52.5</v>
      </c>
      <c r="R44" s="1">
        <f t="shared" ref="R44:W44" si="6">R42/(R42+R43)*100</f>
        <v>10</v>
      </c>
      <c r="S44" s="1">
        <f t="shared" si="6"/>
        <v>20</v>
      </c>
      <c r="T44" s="1"/>
      <c r="U44" s="1">
        <f t="shared" si="6"/>
        <v>52.5</v>
      </c>
      <c r="V44" s="1">
        <f t="shared" si="6"/>
        <v>60</v>
      </c>
      <c r="W44" s="1">
        <f t="shared" si="6"/>
        <v>80</v>
      </c>
    </row>
    <row r="47" spans="1:23" ht="57.6" x14ac:dyDescent="0.3">
      <c r="B47" s="9" t="s">
        <v>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one_shot_ChatGPT_4o_Java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2024-09-11T21:11:04Z</dcterms:created>
  <dcterms:modified xsi:type="dcterms:W3CDTF">2024-09-11T21:11:50Z</dcterms:modified>
</cp:coreProperties>
</file>