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9_{AC21D0CD-A6C9-4B78-AA6B-F374433102B9}" xr6:coauthVersionLast="47" xr6:coauthVersionMax="47" xr10:uidLastSave="{00000000-0000-0000-0000-000000000000}"/>
  <bookViews>
    <workbookView xWindow="-120" yWindow="-120" windowWidth="29040" windowHeight="15720" xr2:uid="{E4EFC027-40E8-4C02-AE47-CA7D608551E5}"/>
  </bookViews>
  <sheets>
    <sheet name="one_shot_ChatGPT_4o_Mini_Java" sheetId="1" r:id="rId1"/>
  </sheets>
  <calcPr calcId="0"/>
</workbook>
</file>

<file path=xl/calcChain.xml><?xml version="1.0" encoding="utf-8"?>
<calcChain xmlns="http://schemas.openxmlformats.org/spreadsheetml/2006/main">
  <c r="E44" i="1" l="1"/>
  <c r="D44" i="1"/>
  <c r="E43" i="1"/>
  <c r="D43" i="1"/>
  <c r="E42" i="1"/>
  <c r="D42" i="1"/>
  <c r="R29" i="1"/>
  <c r="R27" i="1"/>
  <c r="R11" i="1"/>
  <c r="S9" i="1"/>
  <c r="Q4" i="1"/>
  <c r="U4" i="1" s="1"/>
  <c r="V4" i="1" s="1"/>
  <c r="S41" i="1"/>
  <c r="R41" i="1"/>
  <c r="Q41" i="1"/>
  <c r="U41" i="1" s="1"/>
  <c r="S40" i="1"/>
  <c r="R40" i="1"/>
  <c r="Q40" i="1"/>
  <c r="U40" i="1" s="1"/>
  <c r="U39" i="1"/>
  <c r="W39" i="1" s="1"/>
  <c r="S39" i="1"/>
  <c r="R39" i="1"/>
  <c r="Q39" i="1"/>
  <c r="S38" i="1"/>
  <c r="R38" i="1"/>
  <c r="Q38" i="1"/>
  <c r="U38" i="1" s="1"/>
  <c r="S37" i="1"/>
  <c r="R37" i="1"/>
  <c r="Q37" i="1"/>
  <c r="U37" i="1" s="1"/>
  <c r="S36" i="1"/>
  <c r="R36" i="1"/>
  <c r="Q36" i="1"/>
  <c r="U36" i="1" s="1"/>
  <c r="S35" i="1"/>
  <c r="R35" i="1"/>
  <c r="Q35" i="1"/>
  <c r="U35" i="1" s="1"/>
  <c r="S34" i="1"/>
  <c r="R34" i="1"/>
  <c r="Q34" i="1"/>
  <c r="U34" i="1" s="1"/>
  <c r="S33" i="1"/>
  <c r="R33" i="1"/>
  <c r="Q33" i="1"/>
  <c r="U33" i="1" s="1"/>
  <c r="S32" i="1"/>
  <c r="R32" i="1"/>
  <c r="Q32" i="1"/>
  <c r="U32" i="1" s="1"/>
  <c r="S31" i="1"/>
  <c r="R31" i="1"/>
  <c r="Q31" i="1"/>
  <c r="U31" i="1" s="1"/>
  <c r="S30" i="1"/>
  <c r="R30" i="1"/>
  <c r="Q30" i="1"/>
  <c r="U30" i="1" s="1"/>
  <c r="S29" i="1"/>
  <c r="Q29" i="1"/>
  <c r="U29" i="1" s="1"/>
  <c r="S28" i="1"/>
  <c r="R28" i="1"/>
  <c r="Q28" i="1"/>
  <c r="U28" i="1" s="1"/>
  <c r="S27" i="1"/>
  <c r="Q27" i="1"/>
  <c r="U27" i="1" s="1"/>
  <c r="S26" i="1"/>
  <c r="R26" i="1"/>
  <c r="Q26" i="1"/>
  <c r="U26" i="1" s="1"/>
  <c r="S25" i="1"/>
  <c r="R25" i="1"/>
  <c r="Q25" i="1"/>
  <c r="U25" i="1" s="1"/>
  <c r="S24" i="1"/>
  <c r="R24" i="1"/>
  <c r="Q24" i="1"/>
  <c r="U24" i="1" s="1"/>
  <c r="S23" i="1"/>
  <c r="R23" i="1"/>
  <c r="Q23" i="1"/>
  <c r="U23" i="1" s="1"/>
  <c r="S22" i="1"/>
  <c r="R22" i="1"/>
  <c r="Q22" i="1"/>
  <c r="U22" i="1" s="1"/>
  <c r="S21" i="1"/>
  <c r="R21" i="1"/>
  <c r="Q21" i="1"/>
  <c r="U21" i="1" s="1"/>
  <c r="S20" i="1"/>
  <c r="R20" i="1"/>
  <c r="Q20" i="1"/>
  <c r="U20" i="1" s="1"/>
  <c r="U19" i="1"/>
  <c r="S19" i="1"/>
  <c r="R19" i="1"/>
  <c r="Q19" i="1"/>
  <c r="S18" i="1"/>
  <c r="R18" i="1"/>
  <c r="Q18" i="1"/>
  <c r="U18" i="1" s="1"/>
  <c r="S17" i="1"/>
  <c r="R17" i="1"/>
  <c r="Q17" i="1"/>
  <c r="U17" i="1" s="1"/>
  <c r="S16" i="1"/>
  <c r="R16" i="1"/>
  <c r="Q16" i="1"/>
  <c r="U16" i="1" s="1"/>
  <c r="S15" i="1"/>
  <c r="R15" i="1"/>
  <c r="Q15" i="1"/>
  <c r="U15" i="1" s="1"/>
  <c r="S14" i="1"/>
  <c r="R14" i="1"/>
  <c r="Q14" i="1"/>
  <c r="U14" i="1" s="1"/>
  <c r="S13" i="1"/>
  <c r="R13" i="1"/>
  <c r="Q13" i="1"/>
  <c r="U13" i="1" s="1"/>
  <c r="S12" i="1"/>
  <c r="R12" i="1"/>
  <c r="Q12" i="1"/>
  <c r="U12" i="1" s="1"/>
  <c r="S11" i="1"/>
  <c r="Q11" i="1"/>
  <c r="U11" i="1" s="1"/>
  <c r="S10" i="1"/>
  <c r="R10" i="1"/>
  <c r="Q10" i="1"/>
  <c r="U10" i="1" s="1"/>
  <c r="W9" i="1"/>
  <c r="V9" i="1"/>
  <c r="U9" i="1"/>
  <c r="R9" i="1"/>
  <c r="U8" i="1"/>
  <c r="V8" i="1" s="1"/>
  <c r="S8" i="1"/>
  <c r="R8" i="1"/>
  <c r="Q8" i="1"/>
  <c r="U7" i="1"/>
  <c r="S7" i="1"/>
  <c r="R7" i="1"/>
  <c r="Q7" i="1"/>
  <c r="S6" i="1"/>
  <c r="R6" i="1"/>
  <c r="Q6" i="1"/>
  <c r="U6" i="1" s="1"/>
  <c r="U5" i="1"/>
  <c r="V5" i="1" s="1"/>
  <c r="S5" i="1"/>
  <c r="R5" i="1"/>
  <c r="Q5" i="1"/>
  <c r="S4" i="1"/>
  <c r="R4" i="1"/>
  <c r="U3" i="1"/>
  <c r="S3" i="1"/>
  <c r="R3" i="1"/>
  <c r="R42" i="1" s="1"/>
  <c r="R44" i="1" s="1"/>
  <c r="Q3" i="1"/>
  <c r="S2" i="1"/>
  <c r="S43" i="1" s="1"/>
  <c r="R2" i="1"/>
  <c r="R43" i="1" s="1"/>
  <c r="Q2" i="1"/>
  <c r="Q42" i="1" s="1"/>
  <c r="W13" i="1" l="1"/>
  <c r="V13" i="1"/>
  <c r="W26" i="1"/>
  <c r="V26" i="1"/>
  <c r="W34" i="1"/>
  <c r="V34" i="1"/>
  <c r="V16" i="1"/>
  <c r="W16" i="1"/>
  <c r="W21" i="1"/>
  <c r="V21" i="1"/>
  <c r="V29" i="1"/>
  <c r="W29" i="1" s="1"/>
  <c r="W37" i="1"/>
  <c r="V37" i="1"/>
  <c r="V11" i="1"/>
  <c r="W11" i="1" s="1"/>
  <c r="V24" i="1"/>
  <c r="W24" i="1" s="1"/>
  <c r="V32" i="1"/>
  <c r="W32" i="1"/>
  <c r="W14" i="1"/>
  <c r="V14" i="1"/>
  <c r="V27" i="1"/>
  <c r="W27" i="1" s="1"/>
  <c r="W35" i="1"/>
  <c r="V35" i="1"/>
  <c r="V40" i="1"/>
  <c r="W40" i="1"/>
  <c r="W30" i="1"/>
  <c r="V30" i="1"/>
  <c r="W38" i="1"/>
  <c r="V38" i="1"/>
  <c r="V12" i="1"/>
  <c r="W12" i="1" s="1"/>
  <c r="W17" i="1"/>
  <c r="V17" i="1"/>
  <c r="V22" i="1"/>
  <c r="W22" i="1" s="1"/>
  <c r="W7" i="1"/>
  <c r="W19" i="1"/>
  <c r="W25" i="1"/>
  <c r="V25" i="1"/>
  <c r="V33" i="1"/>
  <c r="W33" i="1" s="1"/>
  <c r="V15" i="1"/>
  <c r="W15" i="1" s="1"/>
  <c r="V20" i="1"/>
  <c r="W20" i="1"/>
  <c r="V28" i="1"/>
  <c r="W28" i="1" s="1"/>
  <c r="V36" i="1"/>
  <c r="W36" i="1"/>
  <c r="V41" i="1"/>
  <c r="W41" i="1" s="1"/>
  <c r="W6" i="1"/>
  <c r="V6" i="1"/>
  <c r="W10" i="1"/>
  <c r="V10" i="1"/>
  <c r="W18" i="1"/>
  <c r="V18" i="1"/>
  <c r="V23" i="1"/>
  <c r="W23" i="1" s="1"/>
  <c r="W31" i="1"/>
  <c r="V31" i="1"/>
  <c r="W4" i="1"/>
  <c r="W8" i="1"/>
  <c r="V19" i="1"/>
  <c r="V39" i="1"/>
  <c r="S42" i="1"/>
  <c r="S44" i="1" s="1"/>
  <c r="W5" i="1"/>
  <c r="V3" i="1"/>
  <c r="W3" i="1" s="1"/>
  <c r="V7" i="1"/>
  <c r="U2" i="1"/>
  <c r="Q43" i="1"/>
  <c r="Q44" i="1" s="1"/>
  <c r="W2" i="1" l="1"/>
  <c r="V2" i="1"/>
  <c r="U42" i="1"/>
  <c r="U44" i="1" s="1"/>
  <c r="U43" i="1"/>
  <c r="V42" i="1" l="1"/>
  <c r="V43" i="1"/>
  <c r="W42" i="1"/>
  <c r="W43" i="1"/>
  <c r="W44" i="1" l="1"/>
  <c r="V44" i="1"/>
</calcChain>
</file>

<file path=xl/sharedStrings.xml><?xml version="1.0" encoding="utf-8"?>
<sst xmlns="http://schemas.openxmlformats.org/spreadsheetml/2006/main" count="451" uniqueCount="435">
  <si>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</si>
  <si>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</si>
  <si>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</si>
  <si>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</si>
  <si>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</si>
  <si>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</si>
  <si>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</si>
  <si>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</si>
  <si>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</si>
  <si>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</si>
  <si>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</si>
  <si>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</si>
  <si>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</si>
  <si>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</si>
  <si>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</si>
  <si>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</si>
  <si>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
public class BITCOUNT {
    public static int bitcount(int n) {
    int count = 0;
    while (n != 0) {
        n = (n ^ (n - 1));
        count++;
    }
    return count;
    }
}
The code is expected to function as follows:
Bitcount
bitcount
Input:
n: a nonnegative int
Output:
The number of 1-bits in the binary encoding of n
Examples:
&gt;&gt;&gt; bitcount(127)
7
&gt;&gt;&gt; bitcount(128)
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</si>
  <si>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count the number of 1-bits (set bits) in the binary representation of a nonnegative integer n using a method that repeatedly removes the lowest set bit.",
    "Fault Localisation": [
        {
            "Buggy Code Line": 5,
            "Code": "n = (n ^ (n - 1));",
            "Reason": "This line is incorrect for counting 1-bits. The operation n = (n ^ (n - 1)) only removes the least significant set bit, but it does not properly update n for the loop to continue counting all set bits. The correct approach would involve using n = (n &amp; (n - 1)); to count each set bit correctly."
        }
    ]
}
```</t>
  </si>
  <si>
    <t>The code aims to count the number of 1-bits (set bits) in the binary representation of a nonnegative integer n using a method that repeatedly removes the lowest set bit.</t>
  </si>
  <si>
    <t>n = (n ^ (n - 1));</t>
  </si>
  <si>
    <t>This line is incorrect for counting 1-bits. The operation n = (n ^ (n - 1)) only removes the least significant set bit, but it does not properly update n for the loop to continue counting all set bits. The correct approach would involve using n = (n &amp; (n - 1)); to count each set bit correctly.</t>
  </si>
  <si>
    <t>BREADTH_FIRST_SEARCH.java</t>
  </si>
  <si>
    <t xml:space="preserve">Code:package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queue.addFirst(successor_node);
                        nodesvisited.add(successor_node);
                    }
                }
            }
        }
    }
}
The code is expected to function as follows:
Breadth-First Search
Input:
startnode: A digraph node
goalnode: A digraph node
Output:
Whether goalnode is reachable from startnode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</si>
  <si>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implements a Breadth-First Search (BFS) algorithm to determine if a goal node is reachable from a start node in a digraph.",
    "Fault Localisation": [
        {
            "Buggy Code Line": 15,
            "Code": "queue.addFirst(successor_node);",
            "Reason": "BFS requires adding nodes to the end of the queue, not the front. This line should use 'queue.addLast(successor_node);' instead."
        },
        {
            "Buggy Code Line": 9,
            "Code": "while (true) {",
            "Reason": "The loop will run indefinitely if the goal node is not found, potentially leading to an infinite loop. It should be modified to 'while (!queue.isEmpty()) {' to ensure the loop exits when there are no more nodes to explore."
        },
        {
            "Buggy Code Line": 21,
            "Code": "if (node == goalnode) {",
            "Reason": "Using '==' compares references, which may not yield the desired result for objects unless they are the same instance. A proper equality check using 'equals()' should be used here: 'if (node.equals(goalnode)) {'."
        }
    ]
}
```</t>
  </si>
  <si>
    <t>The code implements a Breadth-First Search (BFS) algorithm to determine if a goal node is reachable from a start node in a digraph.</t>
  </si>
  <si>
    <t>queue.addFirst(successor_node);</t>
  </si>
  <si>
    <t>BFS requires adding nodes to the end of the queue, not the front. This line should use 'queue.addLast(successor_node);' instead.</t>
  </si>
  <si>
    <t>while (true) {</t>
  </si>
  <si>
    <t>The loop will run indefinitely if the goal node is not found, potentially leading to an infinite loop. It should be modified to 'while (!queue.isEmpty()) {' to ensure the loop exits when there are no more nodes to explore.</t>
  </si>
  <si>
    <t>if (node == goalnode) {</t>
  </si>
  <si>
    <t>Using '==' compares references, which may not yield the desired result for objects unless they are the same instance. A proper equality check using 'equals()' should be used here: 'if (node.equals(goalnode)) {'.</t>
  </si>
  <si>
    <t>BUCKETSORT.java</t>
  </si>
  <si>
    <t xml:space="preserve">Code:package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arr) { // arr is counts in fixed version
            sorted_arr.addAll(Collections.nCopies(count, i));
            i++;
        }
        return sorted_arr;
    }
}
The code is expected to function as follows:
Bucket Sort
Input:
arr: A list of small ints
k: Upper bound of the size of the ints in arr (not inclusive)
Precondition:
all(isinstance(x, int) and 0 &lt;= x &lt; k for x in arr)
Output:
The elements of arr in sorted order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</si>
  <si>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a bucket sort algorithm that sorts a list of small integers based on a provided upper bound (k).",
    "Fault Localisation": [
        {
            "Buggy Code Line": 10,
            "Code": "for (Integer count : arr) { // arr is counts in fixed version",
            "Reason": "The loop should iterate over 'counts' instead of 'arr'. 'arr' contains the original list, while 'counts' contains the frequency of each integer, which should be used to construct the sorted array."
        },
        {
            "Buggy Code Line": 5,
            "Code": "ArrayList&lt;Integer&gt; counts = new ArrayList&lt;Integer&gt;(Collections.nCopies(k,0));",
            "Reason": "This line initializes 'counts' to size 'k', which may not account for the actual maximum value in 'arr' if it is equal to 'k'. 'counts' should be initialized to 'k + 1' if the upper bound is exclusive."
        },
        {
            "Buggy Code Line": 12,
            "Code": "sorted_arr.addAll(Collections.nCopies(count, i));",
            "Reason": "The variable 'count' should refer to the frequency from 'counts', but as 'count' iterates over 'arr', it doesn't reflect the frequency. It should use the index to access 'counts'."
        }
    ]
}
```</t>
  </si>
  <si>
    <t>The code is intended to implement a bucket sort algorithm that sorts a list of small integers based on a provided upper bound (k).</t>
  </si>
  <si>
    <t>for (Integer count : arr) { // arr is counts in fixed version</t>
  </si>
  <si>
    <t>The loop should iterate over 'counts' instead of 'arr'. 'arr' contains the original list, while 'counts' contains the frequency of each integer, which should be used to construct the sorted array.</t>
  </si>
  <si>
    <t>ArrayList&lt;Integer&gt; counts = new ArrayList&lt;Integer&gt;(Collections.nCopies(k,0));</t>
  </si>
  <si>
    <t>This line initializes 'counts' to size 'k', which may not account for the actual maximum value in 'arr' if it is equal to 'k'. 'counts' should be initialized to 'k + 1' if the upper bound is exclusive.</t>
  </si>
  <si>
    <t>sorted_arr.addAll(Collections.nCopies(count, i));</t>
  </si>
  <si>
    <t>The variable 'count' should refer to the frequency from 'counts', but as 'count' iterates over 'arr', it doesn't reflect the frequency. It should use the index to access 'counts'.</t>
  </si>
  <si>
    <t>DEPTH_FIRST_SEARCH.java</t>
  </si>
  <si>
    <t xml:space="preserve">Code:package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The code is expected to function as follows:
Depth-first Search
Input:
startnode: A digraph node
goalnode: A digraph node
Output:
Whether goalnode is reachable from startnode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</si>
  <si>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a depth-first search (DFS) on a directed graph to determine if a path exists from a given start node to a goal node.",
    "Fault Localisation": [
        {
            "Buggy Code Line": 10,
            "Code": "if (nodesvisited.contains(node)) {",
            "Reason": "The node being passed to 'nodesvisited' is not added to the set after being visited, causing the DFS to potentially revisit nodes infinitely and leading to incorrect results."
        },
        {
            "Buggy Code Line": 12,
            "Code": "else if (node == goalnode) {",
            "Reason": "The comparison uses '==' which checks for reference equality rather than content equality. If 'Node' does not override the 'equals' method, it may lead to incorrect results when comparing nodes."
        },
        {
            "Buggy Code Line": 20,
            "Code": "for (Node successornodes : node.getSuccessors()) {",
            "Reason": "If 'getSuccessors' method returns null, it could lead to a NullPointerException during the for loop. The code does not handle the case where a node has no successors."
        }
    ]
}
```</t>
  </si>
  <si>
    <t>The code is intended to perform a depth-first search (DFS) on a directed graph to determine if a path exists from a given start node to a goal node.</t>
  </si>
  <si>
    <t>if (nodesvisited.contains(node)) {</t>
  </si>
  <si>
    <t>The node being passed to 'nodesvisited' is not added to the set after being visited, causing the DFS to potentially revisit nodes infinitely and leading to incorrect results.</t>
  </si>
  <si>
    <t>else if (node == goalnode) {</t>
  </si>
  <si>
    <t>The comparison uses '==' which checks for reference equality rather than content equality. If 'Node' does not override the 'equals' method, it may lead to incorrect results when comparing nodes.</t>
  </si>
  <si>
    <t>for (Node successornodes : node.getSuccessors()) {</t>
  </si>
  <si>
    <t>If 'getSuccessors' method returns null, it could lead to a NullPointerException during the for loop. The code does not handle the case where a node has no successors.</t>
  </si>
  <si>
    <t>DETECT_CYCLE.java</t>
  </si>
  <si>
    <t xml:space="preserve">Code:package java_programs;
import java.util.*;
public class DETECT_CYCLE {
    public static boolean detect_cycle(Node node) {
        Node hare = node;
        Node tortoise = node;
        while (true) {
            if (hare.getSuccessor() == null)
                return false;
            tortoise = tortoise.getSuccessor();
            hare = hare.getSuccessor().getSuccessor();
            if (hare == tortoise)
                return true;
        }
    }
}
The code is expected to function as follows:
Linked List Cycle Detection
tortoise-hare
Implements the tortoise-and-hare method of cycle detection.
Input:
node: The head node of a linked list
Output:
Whether the linked list is cyclic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</si>
  <si>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detect if a linked list has a cycle using the tortoise-and-hare (Floyd's) algorithm.",
    "Fault Localisation": [
        {
            "Buggy Code Line": 9,
            "Code": "if (hare.getSuccessor() == null)",
            "Reason": "When 'hare' is the last node, getSuccessor() should return null; however, if 'hare' itself is null (e.g., the list is empty), calling getSuccessor() will cause a NullPointerException."
        },
        {
            "Buggy Code Line": 11,
            "Code": "hare = hare.getSuccessor().getSuccessor();",
            "Reason": "If 'hare.getSuccessor()' returns null, calling getSuccessor() on null will cause a NullPointerException during the second iteration of the loop."
        },
        {
            "Buggy Code Line": 10,
            "Code": "tortoise = tortoise.getSuccessor();",
            "Reason": "While this line itself is not problematic, it assumes 'tortoise' will not be null. However, if the list is empty or becomes cyclic unexpectedly, this assumption might not hold true."
        }
    ]
}
```</t>
  </si>
  <si>
    <t>The code aims to detect if a linked list has a cycle using the tortoise-and-hare (Floyd's) algorithm.</t>
  </si>
  <si>
    <t>if (hare.getSuccessor() == null)</t>
  </si>
  <si>
    <t>When 'hare' is the last node, getSuccessor() should return null; however, if 'hare' itself is null (e.g., the list is empty), calling getSuccessor() will cause a NullPointerException.</t>
  </si>
  <si>
    <t>hare = hare.getSuccessor().getSuccessor();</t>
  </si>
  <si>
    <t>If 'hare.getSuccessor()' returns null, calling getSuccessor() on null will cause a NullPointerException during the second iteration of the loop.</t>
  </si>
  <si>
    <t>tortoise = tortoise.getSuccessor();</t>
  </si>
  <si>
    <t>While this line itself is not problematic, it assumes 'tortoise' will not be null. However, if the list is empty or becomes cyclic unexpectedly, this assumption might not hold true.</t>
  </si>
  <si>
    <t>FIND_FIRST_IN_SORTED.java</t>
  </si>
  <si>
    <t xml:space="preserve">Code:package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The code is expected to function as follows:
Fancy Binary Search
fancy-binsearch
Input:
arr: A sorted list of ints
x: A value to find
Output:
The lowest index i such that arr[i] == x, or -1 if x not in arr
Example:
&gt;&gt;&gt; find_first_in_sorted([3, 4, 5, 5, 5, 5, 6], 5)
2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</si>
  <si>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a binary search algorithm that finds the first occurrence of a specified integer (x) in a sorted array (arr). If the integer is found, it returns its index; if not, it returns -1.",
    "Fault Localisation": [
        {
            "Buggy Code Line": 8,
            "Code": "int hi = arr.length;",
            "Reason": "The variable 'hi' should be initialized to 'arr.length - 1' because array indices start from 0. Initializing it to 'arr.length' will lead to an ArrayIndexOutOfBoundsException when accessing arr[mid]."
        },
        {
            "Buggy Code Line": 12,
            "Code": "while (lo &lt;= hi) {",
            "Reason": "Due to 'hi' being set to 'arr.length', the loop condition will not operate correctly. It should be 'lo &lt; hi' instead to avoid potential out-of-bounds access."
        },
        {
            "Buggy Code Line": 14,
            "Code": "int mid = (lo + hi) / 2;",
            "Reason": "This line performs standard division which is acceptable, but it could be better optimized by using 'lo + (hi - lo) / 2' to avoid potential overflow issues by using simpler math."
        }
    ]
}
```</t>
  </si>
  <si>
    <t>The code aims to implement a binary search algorithm that finds the first occurrence of a specified integer (x) in a sorted array (arr). If the integer is found, it returns its index; if not, it returns -1.</t>
  </si>
  <si>
    <t>int hi = arr.length;</t>
  </si>
  <si>
    <t>The variable 'hi' should be initialized to 'arr.length - 1' because array indices start from 0. Initializing it to 'arr.length' will lead to an ArrayIndexOutOfBoundsException when accessing arr[mid].</t>
  </si>
  <si>
    <t>while (lo &lt;= hi) {</t>
  </si>
  <si>
    <t>Due to 'hi' being set to 'arr.length', the loop condition will not operate correctly. It should be 'lo &lt; hi' instead to avoid potential out-of-bounds access.</t>
  </si>
  <si>
    <t>int mid = (lo + hi) / 2;</t>
  </si>
  <si>
    <t>This line performs standard division which is acceptable, but it could be better optimized by using 'lo + (hi - lo) / 2' to avoid potential overflow issues by using simpler math.</t>
  </si>
  <si>
    <t>FIND_IN_SORTED.java</t>
  </si>
  <si>
    <t xml:space="preserve">Code:package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The code is expected to function as follows:
Binary Search
Input:
arr: A sorted list of ints
x: A value to find
Output:
An index i such that arr[i] == x, or -1 if x not in arr
Example:
&gt;&gt;&gt; find_in_sorted([3, 4, 5, 5, 5, 5, 6], 5)
3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</si>
  <si>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a binary search algorithm to find the index of a specified integer in a sorted array, returning -1 if the integer is not present in the array.",
    "Fault Localisation": [
        {
            "Buggy Code Line": 6,
            "Code": "return binsearch(arr, x, start, mid);",
            "Reason": "This line should be 'return binsearch(arr, x, start, mid - 1);' to correctly exclude the middle element from the next search when x is less than arr[mid]. Without subtracting 1, the same middle element may be checked again, potentially leading to an infinite loop or incorrect result."
        },
        {
            "Buggy Code Line": 9,
            "Code": "return binsearch(arr, x, mid, end);",
            "Reason": "This line should be 'return binsearch(arr, x, mid + 1, end);' to exclude the middle element from the search when x is greater than arr[mid]. Not incrementing will cause the same mid index to be checked again, leading to potential infinite recursion."
        },
        {
            "Buggy Code Line": 4,
            "Code": "if (start == end) {",
            "Reason": "The condition should be 'if (start &gt; end) {' to correctly handle the case when the search space is empty. The current condition would skip the return of -1 when x is not found, leading to undefined behavior."
        }
    ]
}
```</t>
  </si>
  <si>
    <t>The code implements a binary search algorithm to find the index of a specified integer in a sorted array, returning -1 if the integer is not present in the array.</t>
  </si>
  <si>
    <t>return binsearch(arr, x, start, mid);</t>
  </si>
  <si>
    <t>This line should be 'return binsearch(arr, x, start, mid - 1);' to correctly exclude the middle element from the next search when x is less than arr[mid]. Without subtracting 1, the same middle element may be checked again, potentially leading to an infinite loop or incorrect result.</t>
  </si>
  <si>
    <t>return binsearch(arr, x, mid, end);</t>
  </si>
  <si>
    <t>This line should be 'return binsearch(arr, x, mid + 1, end);' to exclude the middle element from the search when x is greater than arr[mid]. Not incrementing will cause the same mid index to be checked again, leading to potential infinite recursion.</t>
  </si>
  <si>
    <t>if (start == end) {</t>
  </si>
  <si>
    <t>The condition should be 'if (start &gt; end) {' to correctly handle the case when the search space is empty. The current condition would skip the return of -1 when x is not found, leading to undefined behavior.</t>
  </si>
  <si>
    <t>FLATTEN.java</t>
  </si>
  <si>
    <t xml:space="preserve">Code:package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return flatten(arr);
        }
    }
}
The code is expected to function as follows:
Flatten
Flattens a nested list data structure into a single list.
Input:
arr: A list
Precondition:
The input has no list containment cycles
Output:
A generator for the input's non-list objects
Example:
&gt;&gt;&gt; list(flatten([[1, [], [2, 3]], [[4]], 5]))
[1, 2, 3, 4, 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</si>
  <si>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flatten a nested list structure into a single list containing all non-list objects.",
    "Fault Localisation": [
        {
            "Buggy Code Line": 15,
            "Code": "return flatten(arr);",
            "Reason": "This line attempts to call 'flatten' recursively on the input 'arr' without checking its type, which can lead to infinite recursion if 'arr' is not an ArrayList. This will cause a StackOverflowError."
        },
        {
            "Buggy Code Line": 6,
            "Code": "ArrayList result = new ArrayList(50);",
            "Reason": "Although the size is specified for the ArrayList, using a fixed size might not be necessary and could potentially waste memory if the flattened list is much smaller than 50 elements."
        },
        {
            "Buggy Code Line": 8,
            "Code": "result.addAll((ArrayList) flatten(x));",
            "Reason": "The cast to ArrayList after flattening 'x' assumes that the return value of flatten(x) is always an ArrayList. If the return value is not an ArrayList (e.g., for non-list objects), this will throw a ClassCastException."
        }
    ]
}
```</t>
  </si>
  <si>
    <t>The code is intended to flatten a nested list structure into a single list containing all non-list objects.</t>
  </si>
  <si>
    <t>return flatten(arr);</t>
  </si>
  <si>
    <t>This line attempts to call 'flatten' recursively on the input 'arr' without checking its type, which can lead to infinite recursion if 'arr' is not an ArrayList. This will cause a StackOverflowError.</t>
  </si>
  <si>
    <t>ArrayList result = new ArrayList(50);</t>
  </si>
  <si>
    <t>Although the size is specified for the ArrayList, using a fixed size might not be necessary and could potentially waste memory if the flattened list is much smaller than 50 elements.</t>
  </si>
  <si>
    <t>result.addAll((ArrayList) flatten(x));</t>
  </si>
  <si>
    <t>The cast to ArrayList after flattening 'x' assumes that the return value of flatten(x) is always an ArrayList. If the return value is not an ArrayList (e.g., for non-list objects), this will throw a ClassCastException.</t>
  </si>
  <si>
    <t>GCD.java</t>
  </si>
  <si>
    <t xml:space="preserve">Code:package java_programs;
import java.util.*;
public class GCD {
    public static int gcd(int a, int b) {
        if (b == 0) {
            return a;
        } else {
            return gcd(a % b, b);
        }
    }
}
The code is expected to function as follows:
Input:
a: A nonnegative int
b: A nonnegative int
Greatest Common Divisor
Precondition:
isinstance(a, int) and isinstance(b, int)
Output:
The greatest int that divides evenly into a and b
Example:
&gt;&gt;&gt; gcd(35, 21)
7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</si>
  <si>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a recursive method to calculate the Greatest Common Divisor (GCD) of two nonnegative integers a and b using Euclid's algorithm.",
    "Fault Localisation": [
        {
            "Buggy Code Line": 12,
            "Code": "return gcd(a % b, b);",
            "Reason": "The recursive call should be 'gcd(b, a % b);' instead. Currently, it doesn't correctly follow the definition of the GCD algorithm, which requires the first argument to be the second number and the second argument to be the remainder."
        }
    ]
}
```</t>
  </si>
  <si>
    <t>The code is intended to implement a recursive method to calculate the Greatest Common Divisor (GCD) of two nonnegative integers a and b using Euclid's algorithm.</t>
  </si>
  <si>
    <t>return gcd(a % b, b);</t>
  </si>
  <si>
    <t>The recursive call should be 'gcd(b, a % b);' instead. Currently, it doesn't correctly follow the definition of the GCD algorithm, which requires the first argument to be the second number and the second argument to be the remainder.</t>
  </si>
  <si>
    <t>GET_FACTORS.java</t>
  </si>
  <si>
    <t xml:space="preserve">Code:package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
    }
}
The code is expected to function as follows:
Prime Factorization
Factors an int using naive trial division.
Input:
n: An int to factor
Output:
A list of the prime factors of n in sorted order with repetition
Precondition:
n &gt;= 1
Examples:
&gt;&gt;&gt; get_factors(1)
[]
&gt;&gt;&gt; get_factors(100)
[2, 2, 5, 5]
&gt;&gt;&gt; get_factors(101)
[101]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</si>
  <si>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factor a given integer n using naive trial division to produce a list of its prime factors in sorted order with repetition.",
    "Fault Localisation": [
        {
            "Buggy Code Line": 10,
            "Code": "prepend.addAll(get_factors(n / i));",
            "Reason": "The current implementation may add factors that are not prime; it does not ensure that it only adds prime factors. Additionally, as it calls get_factors recursively with 'n / i', this can lead to non-prime factors being produced first in the factorization."
        },
        {
            "Buggy Code Line": 4,
            "Code": "if (n == 1) { return new ArrayList&lt;Integer&gt;(); }",
            "Reason": "While this line correctly handles the case for n = 1 returning an empty list, it does not provide the intended behavior for factorization since 1 itself should not be a factor of any number and implies that factors of n must start from 2."
        },
        {
            "Buggy Code Line": 8,
            "Code": "int max = (int)(Math.sqrt(n) + 1.0);",
            "Reason": "The max value should be calculated as (int)Math.sqrt(n) + 1, without the floating-point arithmetic. However, this is a minor issue and does not directly impact the functionality significantly."
        }
    ]
}
```</t>
  </si>
  <si>
    <t>The code intends to factor a given integer n using naive trial division to produce a list of its prime factors in sorted order with repetition.</t>
  </si>
  <si>
    <t>prepend.addAll(get_factors(n / i));</t>
  </si>
  <si>
    <t>The current implementation may add factors that are not prime; it does not ensure that it only adds prime factors. Additionally, as it calls get_factors recursively with 'n / i', this can lead to non-prime factors being produced first in the factorization.</t>
  </si>
  <si>
    <t>if (n == 1) { return new ArrayList&lt;Integer&gt;(); }</t>
  </si>
  <si>
    <t>While this line correctly handles the case for n = 1 returning an empty list, it does not provide the intended behavior for factorization since 1 itself should not be a factor of any number and implies that factors of n must start from 2.</t>
  </si>
  <si>
    <t>int max = (int)(Math.sqrt(n) + 1.0);</t>
  </si>
  <si>
    <t>The max value should be calculated as (int)Math.sqrt(n) + 1, without the floating-point arithmetic. However, this is a minor issue and does not directly impact the functionality significantly.</t>
  </si>
  <si>
    <t>HANOI.java</t>
  </si>
  <si>
    <t xml:space="preserve">Code:package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The code is expected to function as follows: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</si>
  <si>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implements a recursive algorithm to solve the Towers of Hanoi puzzle, returning a list of steps to move a given stack of disks from one peg to another while adhering to the game's rules.",
    "Fault Localisation": [
        {
            "Buggy Code Line": 12,
            "Code": "crap_set.remove(start);",
            "Reason": "The 'PriorityQueue' 'crap_set' is initialized with values {1, 2, 3}. If 'start' is equal to one of these values, the 'remove' method may not function as intended due to how 'PriorityQueue' works, possibly causing an exception as it would try to remove an object that doesn't exist in the queue."
        },
        {
            "Buggy Code Line": 13,
            "Code": "crap_set.remove(end);",
            "Reason": "Similar to the previous bug, if 'end' equals one of the values in the queue, it will fail to remove it correctly from the 'PriorityQueue', which doesn't guarantee order and can lead to logical errors in retrieving the helper peg."
        },
        {
            "Buggy Code Line": 15,
            "Code": "int helper = crap_set.poll();",
            "Reason": "If both 'start' and 'end' are equal to 1 or 2, or any combination excluding one peg, the method could end up calling 'poll' on an empty queue, leading to a Null Pointer Exception."
        }
    ]
}
```</t>
  </si>
  <si>
    <t>The code implements a recursive algorithm to solve the Towers of Hanoi puzzle, returning a list of steps to move a given stack of disks from one peg to another while adhering to the game's rules.</t>
  </si>
  <si>
    <t>crap_set.remove(start);</t>
  </si>
  <si>
    <t>The 'PriorityQueue' 'crap_set' is initialized with values {1, 2, 3}. If 'start' is equal to one of these values, the 'remove' method may not function as intended due to how 'PriorityQueue' works, possibly causing an exception as it would try to remove an object that doesn't exist in the queue.</t>
  </si>
  <si>
    <t>crap_set.remove(end);</t>
  </si>
  <si>
    <t>Similar to the previous bug, if 'end' equals one of the values in the queue, it will fail to remove it correctly from the 'PriorityQueue', which doesn't guarantee order and can lead to logical errors in retrieving the helper peg.</t>
  </si>
  <si>
    <t>int helper = crap_set.poll();</t>
  </si>
  <si>
    <t>If both 'start' and 'end' are equal to 1 or 2, or any combination excluding one peg, the method could end up calling 'poll' on an empty queue, leading to a Null Pointer Exception.</t>
  </si>
  <si>
    <t>IS_VALID_PARENTHESIZATION.java</t>
  </si>
  <si>
    <t xml:space="preserve">Code:package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true;
    }
}
The code is expected to function as follows:
Nested Parens
Input:
parens: A string of parentheses
Precondition:
all(paren in '()' for paren in parens)
Output:
Whether the parentheses are properly nested
Examples:
&gt;&gt;&gt; is_valid_parenthesization('((()()))()')
True
&gt;&gt;&gt; is_valid_parenthesization(')()(')
False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</si>
  <si>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determine whether a given string of parentheses is properly nested and valid, returning true if they are and false otherwise.",
    "Fault Localisation": [
        {
            "Buggy Code Line": 10,
            "Code": "return true;",
            "Reason": "The code returns true even if the total depth of parentheses is greater than 0 at the end of the loop, which means there are unmatched opening parentheses. There is a missing check after the loop to verify that depth equals 0."
        }
    ]
}
```</t>
  </si>
  <si>
    <t>The code is intended to determine whether a given string of parentheses is properly nested and valid, returning true if they are and false otherwise.</t>
  </si>
  <si>
    <t>return true;</t>
  </si>
  <si>
    <t>The code returns true even if the total depth of parentheses is greater than 0 at the end of the loop, which means there are unmatched opening parentheses. There is a missing check after the loop to verify that depth equals 0.</t>
  </si>
  <si>
    <t>KHEAPSORT.java</t>
  </si>
  <si>
    <t xml:space="preserve">Code:package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 {
            heap.add(x);
            Integer popped = heap.poll();
            output.add(popped);
        }
        while (!heap.isEmpty()) {
            output.add(heap.poll());
        }
        return output;
    }
}
The code is expected to function as follows: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</si>
  <si>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implement K-Heapsort, which sorts an almost-sorted array where each element is no more than k units away from its sorted position, in O(n log k) time.",
    "Fault Localisation": [
        {
            "Buggy Code Line": 10,
            "Code": "heap.add(x);",
            "Reason": "The line adds the current element 'x' to the heap without first ensuring that the size of the heap does not exceed 'k'. This could lead to a situation where there are more than k elements in the heap at once, which may cause incorrect results."
        },
        {
            "Buggy Code Line": 5,
            "Code": "for (Integer v : arr.subList(0,k)) {",
            "Reason": "This line assumes 'arr' has at least 'k' elements. If 'arr' has fewer than 'k' elements, it could cause an IndexOutOfBoundsException."
        },
        {
            "Buggy Code Line": 15,
            "Code": "while (!heap.isEmpty()) {",
            "Reason": "Although not a bug, this line may result in unnecessary additional polling if the input list is small, potentially leading to inefficiency. However, this won't cause an incorrect output."
        }
    ]
}
```</t>
  </si>
  <si>
    <t>The code intends to implement K-Heapsort, which sorts an almost-sorted array where each element is no more than k units away from its sorted position, in O(n log k) time.</t>
  </si>
  <si>
    <t>heap.add(x);</t>
  </si>
  <si>
    <t>The line adds the current element 'x' to the heap without first ensuring that the size of the heap does not exceed 'k'. This could lead to a situation where there are more than k elements in the heap at once, which may cause incorrect results.</t>
  </si>
  <si>
    <t>for (Integer v : arr.subList(0,k)) {</t>
  </si>
  <si>
    <t>This line assumes 'arr' has at least 'k' elements. If 'arr' has fewer than 'k' elements, it could cause an IndexOutOfBoundsException.</t>
  </si>
  <si>
    <t>while (!heap.isEmpty()) {</t>
  </si>
  <si>
    <t>Although not a bug, this line may result in unnecessary additional polling if the input list is small, potentially leading to inefficiency. However, this won't cause an incorrect output.</t>
  </si>
  <si>
    <t>KNAPSACK.java</t>
  </si>
  <si>
    <t xml:space="preserve">Code:package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The code is expected to function as follows: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</si>
  <si>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the 0/1 Knapsack Problem using a dynamic programming approach, where it computes the maximum value that can be carried in the knapsack given a set of items with specified weights and values.",
    "Fault Localisation": [
        {
            "Buggy Code Line": 10,
            "Code": "if (weight &lt; j) {",
            "Reason": "The condition should be 'if (weight &lt;= j)' to allow taking items exactly equal to the current weight capacity, enabling optimal item selection."
        },
        {
            "Buggy Code Line": 8,
            "Code": "int memo[][] = new int[n + 1][capacity + 1];",
            "Reason": "This line initializes the memoization array but does not account for items whose weights may not be matched exactly, as there is a lack of item weight checks during the memoization update."
        },
        {
            "Buggy Code Line": 5,
            "Code": "int weight = 0, value = 0;",
            "Reason": "The initialization of weight and value variables should occur inside the outer loop (i-th item) to ensure they are set correctly for each item; otherwise, they may carry incorrect values from previous items."
        }
    ]
}
```</t>
  </si>
  <si>
    <t>The code is intended to implement the 0/1 Knapsack Problem using a dynamic programming approach, where it computes the maximum value that can be carried in the knapsack given a set of items with specified weights and values.</t>
  </si>
  <si>
    <t>if (weight &lt; j) {</t>
  </si>
  <si>
    <t>The condition should be 'if (weight &lt;= j)' to allow taking items exactly equal to the current weight capacity, enabling optimal item selection.</t>
  </si>
  <si>
    <t>int memo[][] = new int[n + 1][capacity + 1];</t>
  </si>
  <si>
    <t>This line initializes the memoization array but does not account for items whose weights may not be matched exactly, as there is a lack of item weight checks during the memoization update.</t>
  </si>
  <si>
    <t>int weight = 0, value = 0;</t>
  </si>
  <si>
    <t>The initialization of weight and value variables should occur inside the outer loop (i-th item) to ensure they are set correctly for each item; otherwise, they may carry incorrect values from previous items.</t>
  </si>
  <si>
    <t>KTH.java</t>
  </si>
  <si>
    <t xml:space="preserve">Code:package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
}
The code is expected to function as follows:
QuickSelect
This is an efficient equivalent to sorted(arr)[k].
Input:
arr: A list of ints
k: An int
Precondition:
0 &lt;= k &lt; len(arr)
Output:
The kth-lowest element of arr (0-based)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</si>
  <si>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QuickSelect algorithm to find the kth smallest element in an array of integers.",
    "Fault Localisation": [
        {
            "Buggy Code Line": 12,
            "Code": "int num_lessoreq = arr.size() - above.size();",
            "Reason": "The variable 'num_lessoreq' is intended to count the number of elements less than or equal to the pivot. However, it only accounts for the size of elements greater than the pivot, thus it should not be computed as 'arr.size() - above.size()'. It should consider 'below.size() + 1' (for the pivot) to correctly represent the count of elements less than or equal to the pivot."
        },
        {
            "Buggy Code Line": 6,
            "Code": "ArrayList&lt;Integer&gt; below, above;",
            "Reason": "The 'ArrayList' should be initialized to empty lists rather than using a size, which is misleading and could potentially lead to issues when adding elements. Initialize with 'new ArrayList&lt;Integer&gt;()' for clarity."
        },
        {
            "Buggy Code Line": 8,
            "Code": "if (x &lt; pivot) {",
            "Reason": "This comparison could erroneously ignore elements that are equal to the pivot. Depending on the purpose, the condition may need to be adjusted if duplicates should be included in a specific subset."
        }
    ]
}
```</t>
  </si>
  <si>
    <t>The code implements the QuickSelect algorithm to find the kth smallest element in an array of integers.</t>
  </si>
  <si>
    <t>int num_lessoreq = arr.size() - above.size();</t>
  </si>
  <si>
    <t>The variable 'num_lessoreq' is intended to count the number of elements less than or equal to the pivot. However, it only accounts for the size of elements greater than the pivot, thus it should not be computed as 'arr.size() - above.size()'. It should consider 'below.size() + 1' (for the pivot) to correctly represent the count of elements less than or equal to the pivot.</t>
  </si>
  <si>
    <t>ArrayList&lt;Integer&gt; below, above;</t>
  </si>
  <si>
    <t>The 'ArrayList' should be initialized to empty lists rather than using a size, which is misleading and could potentially lead to issues when adding elements. Initialize with 'new ArrayList&lt;Integer&gt;()' for clarity.</t>
  </si>
  <si>
    <t>if (x &lt; pivot) {</t>
  </si>
  <si>
    <t>This comparison could erroneously ignore elements that are equal to the pivot. Depending on the purpose, the condition may need to be adjusted if duplicates should be included in a specific subset.</t>
  </si>
  <si>
    <t>LCS_LENGTH.java</t>
  </si>
  <si>
    <t xml:space="preserve">Code:package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The code is expected to function as follows:
Longest Common Substring
longest-common-substring
Input:
s: a string
t: a string
Output:
Length of the longest substring common to s and t
Example:
&gt;&gt;&gt; lcs_length('witch', 'sandwich')
2
&gt;&gt;&gt; lcs_length('meow', 'homeowner')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</si>
  <si>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intended to compute the length of the longest common substring between two input strings using dynamic programming.",
    "Fault Localisation": [
        {
            "Buggy Code Line": 28,
            "Code": "if (dp.containsKey(i-1)) {",
            "Reason": "This check does not handle the case where i=0. When i is 0, i-1 is -1, which is not a valid key in the map and may lead to an error or unintended behavior."
        },
        {
            "Buggy Code Line": 24,
            "Code": "int insert_value = dp.get(i-1).get(j) + 1;",
            "Reason": "This line assumes that a valid entry exists for dp.get(i-1).get(j), which may not be the case leading to a NullPointerException if there are no matches found."
        },
        {
            "Buggy Code Line": 16,
            "Code": "for (int i=0; i &lt; s.length(); i++) {",
            "Reason": "This outer loop initializes the first character's entries, meaning dp.get(i) for i=0 starts with only one character initialized, potentially causing incorrect calculations for multiple characters in the substring."
        }
    ]
}
```</t>
  </si>
  <si>
    <t>The code is intended to compute the length of the longest common substring between two input strings using dynamic programming.</t>
  </si>
  <si>
    <t>if (dp.containsKey(i-1)) {</t>
  </si>
  <si>
    <t>This check does not handle the case where i=0. When i is 0, i-1 is -1, which is not a valid key in the map and may lead to an error or unintended behavior.</t>
  </si>
  <si>
    <t>int insert_value = dp.get(i-1).get(j) + 1;</t>
  </si>
  <si>
    <t>This line assumes that a valid entry exists for dp.get(i-1).get(j), which may not be the case leading to a NullPointerException if there are no matches found.</t>
  </si>
  <si>
    <t>for (int i=0; i &lt; s.length(); i++) {</t>
  </si>
  <si>
    <t>This outer loop initializes the first character's entries, meaning dp.get(i) for i=0 starts with only one character initialized, potentially causing incorrect calculations for multiple characters in the substring.</t>
  </si>
  <si>
    <t>LEVENSHTEIN.java</t>
  </si>
  <si>
    <t xml:space="preserve">Code:package java_programs;
import java.util.*;
public class LEVENSHTEIN {
    public static int levenshtein(String source, String target) {
        if (source.isEmpty() || target.isEmpty()) {
            return source.isEmpty() ? target.length() : source.length();
        } else if (source.charAt(0) == target.charAt(0)) {
            return 1 + levenshtein(source.substring(1), target.substring(1));
        } else {
            return 1 + Math.min(Math.min(
                    levenshtein(source,              target.substring(1)),
                    levenshtein(source.substring(1), target.substring(1))),
                    levenshtein(source.substring(1), target)
        );
        }
    }
}
The code is expected to function as follows: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</si>
  <si>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calculate the Levenshtein distance between two strings by recursively computing the minimum number of single-character edits needed to transform the source string into the target string.",
    "Fault Localisation": [
        {
            "Buggy Code Line": 10,
            "Code": "return 1 + Math.min(Math.min(",
            "Reason": "The calculation of the Levenshtein distance is incorrect here. The value added before the Math.min should not be 1, because it needs to represent the cost of the current operation. It should instead be the cost of the operation, which will be different based on whether characters match or not."
        },
        {
            "Buggy Code Line": 13,
            "Code": "levenshtein(source.substring(1), target)",
            "Reason": "The function call should represent an operation for removing a character, but it only requires the minimum edit distance without adding an additional character edit cost."
        },
        {
            "Buggy Code Line": 7,
            "Code": "return source.isEmpty() ? target.length() : source.length();",
            "Reason": "While this line handles the base case for empty strings, it should also check for both strings being empty and should not add the characters of the source or target to the distance incorrectly."
        }
    ]
}
```</t>
  </si>
  <si>
    <t>The code is intended to calculate the Levenshtein distance between two strings by recursively computing the minimum number of single-character edits needed to transform the source string into the target string.</t>
  </si>
  <si>
    <t>return 1 + Math.min(Math.min(</t>
  </si>
  <si>
    <t>The calculation of the Levenshtein distance is incorrect here. The value added before the Math.min should not be 1, because it needs to represent the cost of the current operation. It should instead be the cost of the operation, which will be different based on whether characters match or not.</t>
  </si>
  <si>
    <t>levenshtein(source.substring(1), target)</t>
  </si>
  <si>
    <t>The function call should represent an operation for removing a character, but it only requires the minimum edit distance without adding an additional character edit cost.</t>
  </si>
  <si>
    <t>return source.isEmpty() ? target.length() : source.length();</t>
  </si>
  <si>
    <t>While this line handles the base case for empty strings, it should also check for both strings being empty and should not add the characters of the source or target to the distance incorrectly.</t>
  </si>
  <si>
    <t>LIS.java</t>
  </si>
  <si>
    <t xml:space="preserve">Code:package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length + 1;
            }
            i++;
        }
        return longest;
    }
}
The code is expected to function as follows:
Longest Increasing Subsequence
longest-increasing-subsequence
Input:
arr: A sequence of ints
Precondition:
The ints in arr are unique
Output:
The length of the longest monotonically increasing subsequence of arr
Example:
&gt;&gt;&gt; lis([4, 1, 5, 3, 7, 6, 2])
3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</si>
  <si>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length of the longest increasing subsequence (LIS) in an array of integers using dynamic programming with a hashmap to track the end elements of increasing subsequences.",
    "Fault Localisation": [
        {
            "Buggy Code Line": 15,
            "Code": "if (length == longest || val &lt; arr[ends.get(length+1)]) {",
            "Reason": "This condition can cause a NullPointerException if 'length+1' does not exist in the 'ends' map. The code does not check if 'ends.get(length+1)' returns null before accessing 'arr[ends.get(length+1)]'."
        },
        {
            "Buggy Code Line": 9,
            "Code": "Map&lt;Integer,Integer&gt; ends = new HashMap&lt;Integer, Integer&gt;(100);",
            "Reason": "The initial capacity of the HashMap is not relevant and could be misleading as the actual size can vary significantly. Furthermore, this could lead to performance pitfalls because of unnecessary resizing."
        },
        {
            "Buggy Code Line": 6,
            "Code": "int longest = 0;",
            "Reason": "The variable 'longest' is initialized to 0, but in some cases, it may lead to incorrect indexing later in the code, particularly when working with the prefix_lengths if the input array is empty."
        }
    ]
}
```</t>
  </si>
  <si>
    <t>The code aims to find the length of the longest increasing subsequence (LIS) in an array of integers using dynamic programming with a hashmap to track the end elements of increasing subsequences.</t>
  </si>
  <si>
    <t>if (length == longest || val &lt; arr[ends.get(length+1)]) {</t>
  </si>
  <si>
    <t>This condition can cause a NullPointerException if 'length+1' does not exist in the 'ends' map. The code does not check if 'ends.get(length+1)' returns null before accessing 'arr[ends.get(length+1)]'.</t>
  </si>
  <si>
    <t>Map&lt;Integer,Integer&gt; ends = new HashMap&lt;Integer, Integer&gt;(100);</t>
  </si>
  <si>
    <t>The initial capacity of the HashMap is not relevant and could be misleading as the actual size can vary significantly. Furthermore, this could lead to performance pitfalls because of unnecessary resizing.</t>
  </si>
  <si>
    <t>int longest = 0;</t>
  </si>
  <si>
    <t>The variable 'longest' is initialized to 0, but in some cases, it may lead to incorrect indexing later in the code, particularly when working with the prefix_lengths if the input array is empty.</t>
  </si>
  <si>
    <t>LONGEST_COMMON_SUBSEQUENCE.java</t>
  </si>
  <si>
    <t xml:space="preserve">Code:package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The code is expected to function as follows: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</si>
  <si>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meant to calculate the longest common subsequence (LCS) of two input strings using a recursive approach.",
    "Fault Localisation": [
        {
            "Buggy Code Line": 7,
            "Code": "return a.charAt(0) + longest_common_subsequence(a.substring(1), b);",
            "Reason": "This line incorrectly ignores the corresponding character from `b` that matched the character in `a`. The recursive call should also include `b.substring(1)` instead, to ensure both subsequent characters are evaluated properly."
        },
        {
            "Buggy Code Line": 9,
            "Code": "String fst = longest_common_subsequence(a, b.substring(1));",
            "Reason": "If the current characters do not match, this line continues to search for subsequences starting from the next character in `b`, not considering the corresponding character in `a`, which can lead to incorrect results."
        },
        {
            "Buggy Code Line": 12,
            "Code": "return fst.length() &gt;= snd.length() ? fst : snd;",
            "Reason": "While this condition attempts to return the longer subsequence, it does not account for potential equality of lengths. If both `fst` and `snd` are the same length, it may result in returning either one arbitrarily, which, while not a bug per se, could be misleading if deterministic results are expected."
        }
    ]
}
```</t>
  </si>
  <si>
    <t>The code is meant to calculate the longest common subsequence (LCS) of two input strings using a recursive approach.</t>
  </si>
  <si>
    <t>return a.charAt(0) + longest_common_subsequence(a.substring(1), b);</t>
  </si>
  <si>
    <t>This line incorrectly ignores the corresponding character from `b` that matched the character in `a`. The recursive call should also include `b.substring(1)` instead, to ensure both subsequent characters are evaluated properly.</t>
  </si>
  <si>
    <t>String fst = longest_common_subsequence(a, b.substring(1));</t>
  </si>
  <si>
    <t>If the current characters do not match, this line continues to search for subsequences starting from the next character in `b`, not considering the corresponding character in `a`, which can lead to incorrect results.</t>
  </si>
  <si>
    <t>return fst.length() &gt;= snd.length() ? fst : snd;</t>
  </si>
  <si>
    <t>While this condition attempts to return the longer subsequence, it does not account for potential equality of lengths. If both `fst` and `snd` are the same length, it may result in returning either one arbitrarily, which, while not a bug per se, could be misleading if deterministic results are expected.</t>
  </si>
  <si>
    <t>MAX_SUBLIST_SUM.java</t>
  </si>
  <si>
    <t xml:space="preserve">Code:package java_programs;
import java.util.*;
public class MAX_SUBLIST_SUM {
    public static int max_sublist_sum(int[] arr) {
        int max_ending_here = 0;
        int max_so_far = 0;
        for (int x : arr) {
            max_ending_here = max_ending_here + x;
            max_so_far = Math.max(max_so_far, max_ending_here);
        }
        return max_so_far;
    }
}
The code is expected to function as follows:
Max Sublist Sum
max-sublist-sum
Efficient equivalent to max(sum(arr[i:j]) for 0 &lt;= i &lt;= j &lt;= len(arr))
Algorithm source: WordAligned.org by Thomas Guest
Input:
arr: A list of ints
Output:
The maximum sublist sum
Example:
&gt;&gt;&gt; max_sublist_sum([4, -5, 2, 1, -1, 3])
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</si>
  <si>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compute the maximum sublist sum in an array of integers using an efficient algorithm (Kadane's Algorithm).",
    "Fault Localisation": [
        {
            "Buggy Code Line": 9,
            "Code": "max_ending_here = max_ending_here + x;",
            "Reason": "This line does not handle negative sums correctly. If max_ending_here becomes negative, the algorithm could continue adding negative numbers to it instead of resetting it to zero. The condition to reset max_ending_here should be included to start a new sublist when it drops below zero."
        },
        {
            "Buggy Code Line": 10,
            "Code": "max_so_far = Math.max(max_so_far, max_ending_here);",
            "Reason": "While this line correctly updates max_so_far, if max_ending_here was reset (possibly due to the first bug), it may not represent the maximum sum if it started from several negative numbers."
        },
        {
            "Buggy Code Line": 4,
            "Code": "int max_ending_here = 0;",
            "Reason": "Initializing max_ending_here to 0 may cause issues if the maximum sublist sum is negative. It should be initialized to a very negative value (like Integer.MIN_VALUE) to account for sublists composed entirely of negative numbers."
        }
    ]
}
```</t>
  </si>
  <si>
    <t>The code aims to compute the maximum sublist sum in an array of integers using an efficient algorithm (Kadane's Algorithm).</t>
  </si>
  <si>
    <t>max_ending_here = max_ending_here + x;</t>
  </si>
  <si>
    <t>This line does not handle negative sums correctly. If max_ending_here becomes negative, the algorithm could continue adding negative numbers to it instead of resetting it to zero. The condition to reset max_ending_here should be included to start a new sublist when it drops below zero.</t>
  </si>
  <si>
    <t>max_so_far = Math.max(max_so_far, max_ending_here);</t>
  </si>
  <si>
    <t>While this line correctly updates max_so_far, if max_ending_here was reset (possibly due to the first bug), it may not represent the maximum sum if it started from several negative numbers.</t>
  </si>
  <si>
    <t>int max_ending_here = 0;</t>
  </si>
  <si>
    <t>Initializing max_ending_here to 0 may cause issues if the maximum sublist sum is negative. It should be initialized to a very negative value (like Integer.MIN_VALUE) to account for sublists composed entirely of negative numbers.</t>
  </si>
  <si>
    <t>MERGESORT.java</t>
  </si>
  <si>
    <t xml:space="preserve">Code:package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 0)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The code is expected to function as follows:
Merge Sort
Input:
arr: A list of ints
Output:
The elements of arr in sorted order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</si>
  <si>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Merge Sort algorithm to sort a list of integers in ascending order.",
    "Fault Localisation": [
        {
            "Buggy Code Line": 12,
            "Code": "result.addAll(left.subList(i,left.size()).isEmpty() ? right.subList(j, right.size()) : left.subList(i, left.size()));",
            "Reason": "The logic used to add the remaining elements incorrectly checks if 'left.subList(i, left.size())' is empty. It should correctly append remaining elements from 'left' or 'right' regardless."
        },
        {
            "Buggy Code Line": 17,
            "Code": "if (arr.size() == 0) {",
            "Reason": "This condition should check if the size of the array is less than or equal to 1 (i.e., 'arr.size() &lt;= 1') to correctly handle base cases of arrays with one or zero elements."
        },
        {
            "Buggy Code Line": 5,
            "Code": "ArrayList&lt;Integer&gt; result = new ArrayList&lt;Integer&gt;(100);",
            "Reason": "Allocating an initial size of 100 might not be efficient for all input sizes. While not a bug per se, it's better to use the default constructor 'new ArrayList&lt;Integer&gt;()' for dynamic sizing."
        }
    ]
}
```</t>
  </si>
  <si>
    <t>The code aims to implement the Merge Sort algorithm to sort a list of integers in ascending order.</t>
  </si>
  <si>
    <t>result.addAll(left.subList(i,left.size()).isEmpty() ? right.subList(j, right.size()) : left.subList(i, left.size()));</t>
  </si>
  <si>
    <t>The logic used to add the remaining elements incorrectly checks if 'left.subList(i, left.size())' is empty. It should correctly append remaining elements from 'left' or 'right' regardless.</t>
  </si>
  <si>
    <t>if (arr.size() == 0) {</t>
  </si>
  <si>
    <t>This condition should check if the size of the array is less than or equal to 1 (i.e., 'arr.size() &lt;= 1') to correctly handle base cases of arrays with one or zero elements.</t>
  </si>
  <si>
    <t>ArrayList&lt;Integer&gt; result = new ArrayList&lt;Integer&gt;(100);</t>
  </si>
  <si>
    <t>Allocating an initial size of 100 might not be efficient for all input sizes. While not a bug per se, it's better to use the default constructor 'new ArrayList&lt;Integer&gt;()' for dynamic sizing.</t>
  </si>
  <si>
    <t>MINIMUM_SPANNING_TREE.java</t>
  </si>
  <si>
    <t xml:space="preserve">Code:package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return groupByNode;
    }
}
The code is expected to function as follows: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</si>
  <si>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Kruskal's algorithm to find the Minimum Spanning Tree (MST) of a given undirected graph represented by weighted edges.",
    "Fault Localisation": [
        {
            "Buggy Code Line": 27,
            "Code": "if (groupByNode.get(vertex_u) != groupByNode.get(vertex_v)) {",
            "Reason": "This comparison checks if the sets for vertex_u and vertex_v are different references, which won't work as expected. It should check if they are not the same set of nodes, possibly by not having any intersection."
        },
        {
            "Buggy Code Line": 38,
            "Code": "return groupByNode;",
            "Reason": "The update method is not merging the sets properly. After adding the nodes from vertex_v to vertex_u's set, it should also remove the reference to vertex_v to avoid keeping two separate references, which can lead to incorrect groupings for future edges."
        },
        {
            "Buggy Code Line": 31,
            "Code": "for (Node node : groupByNode.get(vertex_v)) {",
            "Reason": "This loop is attempting to update the groupByNode map by iterating over vertex_v's set, but it doesn't seem to serve a purpose in updating the connections, as it may attempt to update already merged nodes."
        }
    ]
}
```</t>
  </si>
  <si>
    <t>The code implements Kruskal's algorithm to find the Minimum Spanning Tree (MST) of a given undirected graph represented by weighted edges.</t>
  </si>
  <si>
    <t>if (groupByNode.get(vertex_u) != groupByNode.get(vertex_v)) {</t>
  </si>
  <si>
    <t>This comparison checks if the sets for vertex_u and vertex_v are different references, which won't work as expected. It should check if they are not the same set of nodes, possibly by not having any intersection.</t>
  </si>
  <si>
    <t>return groupByNode;</t>
  </si>
  <si>
    <t>The update method is not merging the sets properly. After adding the nodes from vertex_v to vertex_u's set, it should also remove the reference to vertex_v to avoid keeping two separate references, which can lead to incorrect groupings for future edges.</t>
  </si>
  <si>
    <t>for (Node node : groupByNode.get(vertex_v)) {</t>
  </si>
  <si>
    <t>This loop is attempting to update the groupByNode map by iterating over vertex_v's set, but it doesn't seem to serve a purpose in updating the connections, as it may attempt to update already merged nodes.</t>
  </si>
  <si>
    <t>NEXT_PALINDROME.java</t>
  </si>
  <si>
    <t xml:space="preserve">Code:package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otherwise.add(1);
        return String.valueOf(otherwise);
    }
}
The code is expected to function as follows: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</si>
  <si>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next palindromic integer given an input array representing a palindrome, where digits are stored from the most significant to the least significant.",
    "Fault Localisation": [
        {
            "Buggy Code Line": 15,
            "Code": "return String.valueOf(otherwise);",
            "Reason": "The method should return a list representation of the next palindrome which is formatted incorrectly as a string. Instead, it should return the ArrayList as an array or a valid collection type."
        },
        {
            "Buggy Code Line": 12,
            "Code": "return Arrays.toString(digit_list);",
            "Reason": "This prematurely exits the method when a non-9 digit is found and increments it. The logic should validate if the result is still a palindrome after the increment before returning."
        },
        {
            "Buggy Code Line": 7,
            "Code": "int high_mid = Math.floorDiv(digit_list.length, 2);",
            "Reason": "Using floor division for splitting the digit list may lead to incorrect mid-point calculations, especially for even-length lists when considering the symmetrical aspect of palindromes."
        }
    ]
}
```</t>
  </si>
  <si>
    <t>The code aims to find the next palindromic integer given an input array representing a palindrome, where digits are stored from the most significant to the least significant.</t>
  </si>
  <si>
    <t>return String.valueOf(otherwise);</t>
  </si>
  <si>
    <t>The method should return a list representation of the next palindrome which is formatted incorrectly as a string. Instead, it should return the ArrayList as an array or a valid collection type.</t>
  </si>
  <si>
    <t>return Arrays.toString(digit_list);</t>
  </si>
  <si>
    <t>This prematurely exits the method when a non-9 digit is found and increments it. The logic should validate if the result is still a palindrome after the increment before returning.</t>
  </si>
  <si>
    <t>int high_mid = Math.floorDiv(digit_list.length, 2);</t>
  </si>
  <si>
    <t>Using floor division for splitting the digit list may lead to incorrect mid-point calculations, especially for even-length lists when considering the symmetrical aspect of palindromes.</t>
  </si>
  <si>
    <t>NEXT_PERMUTATION.java</t>
  </si>
  <si>
    <t xml:space="preserve">Code:package java_programs;
import java.util.*;
public class NEXT_PERMUTATION {
    public static ArrayList&lt;Integer&gt; next_permutation(ArrayList&lt;Integer&gt; perm) {
        for (int i=perm.size()-2; i!=-1; i--) {
            if (perm.get(i) &lt; perm.get(i+1)) {
                for (int j=perm.size()-1; j!=i; j--) {
                    if (perm.get(j) &lt;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The code is expected to function as follows:
Next Permutation
next-perm
Input:
perm: A list of unique ints
Precondition:
perm is not sorted in reverse order
Output:
The lexicographically next permutation of the elements of perm
Example:
&gt;&gt;&gt; next_permutation([3, 2, 4, 1])
[3, 4, 1, 2]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</si>
  <si>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meant to find the lexicographically next permutation of a given list of unique integers.",
    "Fault Localisation": [
        {
            "Buggy Code Line": 15,
            "Code": "if (perm.get(j) &lt; perm.get(i)) {",
            "Reason": "This condition should be 'perm.get(j) &gt; perm.get(i)' to find the smallest element that is greater than perm.get(i). The current implementation will not correctly identify the element needed to swap with perm.get(i)."
        },
        {
            "Buggy Code Line": 24,
            "Code": "ArrayList&lt;Integer&gt; next_perm = perm;",
            "Reason": "This line is creating a reference to the original list `perm`, rather than copying it. Any modifications to `next_perm` will also modify `perm`, leading to unintended side effects. A new instance should be created instead."
        },
        {
            "Buggy Code Line": 30,
            "Code": "new ArrayList&lt;Integer&gt;(100);",
            "Reason": "The size parameter in ArrayList constructor does not set a fixed size of the list; instead, it initializes the capacity. This may lead to confusion and inefficiencies in memory allocation when using a hard-coded size."
        }
    ]
}
```</t>
  </si>
  <si>
    <t>The code is meant to find the lexicographically next permutation of a given list of unique integers.</t>
  </si>
  <si>
    <t>if (perm.get(j) &lt; perm.get(i)) {</t>
  </si>
  <si>
    <t>This condition should be 'perm.get(j) &gt; perm.get(i)' to find the smallest element that is greater than perm.get(i). The current implementation will not correctly identify the element needed to swap with perm.get(i).</t>
  </si>
  <si>
    <t>ArrayList&lt;Integer&gt; next_perm = perm;</t>
  </si>
  <si>
    <t>This line is creating a reference to the original list `perm`, rather than copying it. Any modifications to `next_perm` will also modify `perm`, leading to unintended side effects. A new instance should be created instead.</t>
  </si>
  <si>
    <t>new ArrayList&lt;Integer&gt;(100);</t>
  </si>
  <si>
    <t>The size parameter in ArrayList constructor does not set a fixed size of the list; instead, it initializes the capacity. This may lead to confusion and inefficiencies in memory allocation when using a hard-coded size.</t>
  </si>
  <si>
    <t>PASCAL.java</t>
  </si>
  <si>
    <t xml:space="preserve">Code:package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 {
                    upright = rows.get(r-1).get(c);
                } else {
                    upright = 0;
                }
                row.add(upleft+upright);
            }
            rows.add(row);
        }
        return rows;
    }
}
The code is expected to function as follows:
Pascal's Triangle
pascal
Input:
n: The number of rows to return
Precondition:
n &gt;= 1
Output:
The first n rows of Pascal's triangle as a list of n lists
Example:
&gt;&gt;&gt; pascal(5)
[[1], [1, 1], [1, 2, 1], [1, 3, 3, 1], [1, 4, 6, 4, 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</si>
  <si>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generates and returns the first n rows of Pascal's Triangle as a list of lists.",
    "Fault Localisation": [
        {
            "Buggy Code Line": 14,
            "Code": "if (c &lt; r) {",
            "Reason": "This condition should be 'if (c &lt; r)' which is correct but it should also consider that c must be less than or equal to r-1 when getting 'upright'. Thus, the 'else' case might lead to an IndexOutOfBoundsException."
        },
        {
            "Buggy Code Line": 16,
            "Code": "int upleft, upright;",
            "Reason": "The variables 'upleft' and 'upright' are initialized before they are checked for out-of-bounds access which can cause unpredictable behavior if r &gt; 1."
        },
        {
            "Buggy Code Line": 9,
            "Code": "for (int r=1; r&lt;n; r++) {",
            "Reason": "The loop should iterate until r &lt; n, but it should also properly account for generating the complete row with n rows to ensure that the correct number of rows are constructed."
        }
    ]
}
```</t>
  </si>
  <si>
    <t>The code generates and returns the first n rows of Pascal's Triangle as a list of lists.</t>
  </si>
  <si>
    <t>if (c &lt; r) {</t>
  </si>
  <si>
    <t>This condition should be 'if (c &lt; r)' which is correct but it should also consider that c must be less than or equal to r-1 when getting 'upright'. Thus, the 'else' case might lead to an IndexOutOfBoundsException.</t>
  </si>
  <si>
    <t>int upleft, upright;</t>
  </si>
  <si>
    <t>The variables 'upleft' and 'upright' are initialized before they are checked for out-of-bounds access which can cause unpredictable behavior if r &gt; 1.</t>
  </si>
  <si>
    <t>for (int r=1; r&lt;n; r++) {</t>
  </si>
  <si>
    <t>The loop should iterate until r &lt; n, but it should also properly account for generating the complete row with n rows to ensure that the correct number of rows are constructed.</t>
  </si>
  <si>
    <t>POSSIBLE_CHANGE.java</t>
  </si>
  <si>
    <t xml:space="preserve">Code:package java_programs;
import java.util.*;
public class POSSIBLE_CHANGE {
    public static int possible_change(int[] coins, int total) {
        if (total == 0) {
            return 1;
        }
        if (total &lt; 0) {
            return 0;
        }
        int first = coins[0];
        int[] rest = Arrays.copyOfRange(coins, 1, coins.length);
        return possible_change(coins, total-first) + possible_change(rest, total);
    }
}
The code is expected to function as follows: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</si>
  <si>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number of distinct ways to make change for a given total using specified coin denominations, utilizing a recursive approach.",
    "Fault Localisation": [
        {
            "Buggy Code Line": 10,
            "Code": "int first = coins[0];",
            "Reason": "This line assumes that the coins array is non-empty. If it is empty (which can occur when the total is not achievable with the provided denominations), it will throw an ArrayIndexOutOfBoundsException when attempting to access coins[0]. A check should be added to handle this case."
        },
        {
            "Buggy Code Line": 12,
            "Code": "return possible_change(coins, total-first) + possible_change(rest, total);",
            "Reason": "This recursive call can cause redundant computations, especially for larger totals and coin amounts, leading to performance inefficiencies. Employing a memoization or dynamic programming approach would improve efficiency."
        },
        {
            "Buggy Code Line": 16,
            "Code": "return possible_change(coins, total-first) + possible_change(rest, total);",
            "Reason": "This implementation could lead to infinite recursion if there are no valid combinations to make change for the total, especially if the first coin denomination is larger than the total. A base case for when the denominations exceed the total could prevent this."
        }
    ]
}
```</t>
  </si>
  <si>
    <t>The code aims to calculate the number of distinct ways to make change for a given total using specified coin denominations, utilizing a recursive approach.</t>
  </si>
  <si>
    <t>int first = coins[0];</t>
  </si>
  <si>
    <t>This line assumes that the coins array is non-empty. If it is empty (which can occur when the total is not achievable with the provided denominations), it will throw an ArrayIndexOutOfBoundsException when attempting to access coins[0]. A check should be added to handle this case.</t>
  </si>
  <si>
    <t>return possible_change(coins, total-first) + possible_change(rest, total);</t>
  </si>
  <si>
    <t>This recursive call can cause redundant computations, especially for larger totals and coin amounts, leading to performance inefficiencies. Employing a memoization or dynamic programming approach would improve efficiency.</t>
  </si>
  <si>
    <t>This implementation could lead to infinite recursion if there are no valid combinations to make change for the total, especially if the first coin denomination is larger than the total. A base case for when the denominations exceed the total could prevent this.</t>
  </si>
  <si>
    <t>POWERSET.java</t>
  </si>
  <si>
    <t xml:space="preserve">Code:package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to_add.add(first);
            for (ArrayList subset : rest_subsets) {
                to_add.addAll(subset);
            }
            output.add(to_add);
            return output;
        } else {
            ArrayList empty_set = new ArrayList&lt;ArrayList&gt;();
            empty_set.add(new ArrayList());
            return empty_set;
        }
    }
}
The code is expected to function as follows:
Power Set
Input:
arr: A list
Precondition:
arr has no duplicate elements
Output:
A list of lists, each representing a different subset of arr. The empty set is always a subset of arr, and arr is always a subset of arr.
Example:
&gt;&gt;&gt; powerset(['a', 'b', 'c'])
[[], ['c'], ['b'], ['b', 'c'], ['a'], ['a', 'c'], ['a', 'b'], ['a', 'b', 'c']]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</si>
  <si>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code's purpose is to generate the powerset of a given list, which includes all possible subsets of the input list, including the empty set and the full set.",
    "Fault Localisation": [
        {
            "Buggy Code Line": 13,
            "Code": "to_add.addAll(subset);",
            "Reason": "This line incorrectly adds all elements of each subset, effectively merging subsets into one single list. This is supposed to add the subset as a new list, not merge elements into the 'to_add' list."
        },
        {
            "Buggy Code Line": 5,
            "Code": "ArrayList&lt;ArrayList&gt; output = new ArrayList&lt;ArrayList&gt;(100);",
            "Reason": "Creating an ArrayList with an initial capacity of 100 is not inherently wrong, but it can cause inefficiency with memory if the output size is unexpectedly smaller or larger. This is not typical for subsets, which can increase in size based on the powerset."
        },
        {
            "Buggy Code Line": 7,
            "Code": "ArrayList rest = arr;",
            "Reason": "This line creates a reference to the same list instead of a new copy. Modifying 'arr' further in the function will also modify 'rest', which may lead to unintended side effects. It could potentially affect the recursion process."
        }
    ]
}
```</t>
  </si>
  <si>
    <t>The code's purpose is to generate the powerset of a given list, which includes all possible subsets of the input list, including the empty set and the full set.</t>
  </si>
  <si>
    <t>to_add.addAll(subset);</t>
  </si>
  <si>
    <t>This line incorrectly adds all elements of each subset, effectively merging subsets into one single list. This is supposed to add the subset as a new list, not merge elements into the 'to_add' list.</t>
  </si>
  <si>
    <t>ArrayList&lt;ArrayList&gt; output = new ArrayList&lt;ArrayList&gt;(100);</t>
  </si>
  <si>
    <t>Creating an ArrayList with an initial capacity of 100 is not inherently wrong, but it can cause inefficiency with memory if the output size is unexpectedly smaller or larger. This is not typical for subsets, which can increase in size based on the powerset.</t>
  </si>
  <si>
    <t>ArrayList rest = arr;</t>
  </si>
  <si>
    <t>This line creates a reference to the same list instead of a new copy. Modifying 'arr' further in the function will also modify 'rest', which may lead to unintended side effects. It could potentially affect the recursion process.</t>
  </si>
  <si>
    <t>QUICKSORT.java</t>
  </si>
  <si>
    <t xml:space="preserve">Code:package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
The code is expected to function as follows:
QuickSort
Input:
arr: A list of ints
Output:
The elements of arr in sorted order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</si>
  <si>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QuickSort algorithm to sort a list of integers.",
    "Fault Localisation": [
        {
            "Buggy Code Line": 27,
            "Code": "lesser.addAll(middle);",
            "Reason": "This line incorrectly adds 'middle', which contains the pivot and all elements greater than the pivot, back to 'lesser'. The correct intent is to merge 'lesser', 'middle', and 'greater' together and return that combined list."
        },
        {
            "Buggy Code Line": 15,
            "Code": "else if (x &gt; pivot) {",
            "Reason": "This condition should include an 'else' clause rather than an 'else if', since the elements equal to the pivot should not be considered for either 'lesser' or 'greater'. They should be dealt with in the 'middle' list."
        },
        {
            "Buggy Code Line": 10,
            "Code": "if (arr.isEmpty()) {",
            "Reason": "This condition checks if the input array is empty to return a new empty array. However, it should ideally return the input array itself if it has a single element or return an empty array if it is empty, but this doesn't affect the sorting functionality."
        }
    ]
}
```</t>
  </si>
  <si>
    <t>The code implements the QuickSort algorithm to sort a list of integers.</t>
  </si>
  <si>
    <t>lesser.addAll(middle);</t>
  </si>
  <si>
    <t>This line incorrectly adds 'middle', which contains the pivot and all elements greater than the pivot, back to 'lesser'. The correct intent is to merge 'lesser', 'middle', and 'greater' together and return that combined list.</t>
  </si>
  <si>
    <t>else if (x &gt; pivot) {</t>
  </si>
  <si>
    <t>This condition should include an 'else' clause rather than an 'else if', since the elements equal to the pivot should not be considered for either 'lesser' or 'greater'. They should be dealt with in the 'middle' list.</t>
  </si>
  <si>
    <t>if (arr.isEmpty()) {</t>
  </si>
  <si>
    <t>This condition checks if the input array is empty to return a new empty array. However, it should ideally return the input array itself if it has a single element or return an empty array if it is empty, but this doesn't affect the sorting functionality.</t>
  </si>
  <si>
    <t>REVERSE_LINKED_LIST.java</t>
  </si>
  <si>
    <t xml:space="preserve">Code:package java_programs;
import java.util.*;
public class REVERSE_LINKED_LIST {
    public static Node reverse_linked_list(Node node) {
        Node prevnode = null;
        Node nextnode;
        while (node != null) {
            nextnode = node.getSuccessor();
            node.setSuccessor(prevnode);
            node = nextnode;
        }
        return prevnode;
    }
}
The code is expected to function as follows:
Reverse Linked List
Reverses a linked list and returns the new head.
Input:
node: The head of a singly-linked list
Precondition:
The input is acyclic
Side effect:
Mutates the list nodes' successor pointers
Output:
The head of the reversed linked list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</si>
  <si>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reverse a singly-linked list and return the new head of the reversed list.",
    "Fault Localisation": [
        {
            "Buggy Code Line": 5,
            "Code": "return prevnode;",
            "Reason": "The variable 'prevnode' is initialized to null, and the loop does not update it to point to the last processed node, which should become the new head of the reversed list. After the loop, 'prevnode' remains null, causing the function to return null instead of the new head."
        },
        {
            "Buggy Code Line": 4,
            "Code": "Node nextnode;",
            "Reason": "The declaration of 'nextnode' is correct, but it is important to ensure it is properly initialized before usage. However, there is no direct initialization problem here, it may lead to confusion if not properly managed in future modifications."
        },
        {
            "Buggy Code Line": 3,
            "Code": "Node prevnode = null;",
            "Reason": "While logically it is correct to initialize 'prevnode' to null for the reversal process, this can be misleading since it suggests 'prevnode' will eventually hold the new head of the list, which it does not if the loop does not function correctly. The focus is on the final return not being the expected head."
        }
    ]
}
```</t>
  </si>
  <si>
    <t>The code is intended to reverse a singly-linked list and return the new head of the reversed list.</t>
  </si>
  <si>
    <t>return prevnode;</t>
  </si>
  <si>
    <t>The variable 'prevnode' is initialized to null, and the loop does not update it to point to the last processed node, which should become the new head of the reversed list. After the loop, 'prevnode' remains null, causing the function to return null instead of the new head.</t>
  </si>
  <si>
    <t>Node nextnode;</t>
  </si>
  <si>
    <t>The declaration of 'nextnode' is correct, but it is important to ensure it is properly initialized before usage. However, there is no direct initialization problem here, it may lead to confusion if not properly managed in future modifications.</t>
  </si>
  <si>
    <t>Node prevnode = null;</t>
  </si>
  <si>
    <t>While logically it is correct to initialize 'prevnode' to null for the reversal process, this can be misleading since it suggests 'prevnode' will eventually hold the new head of the list, which it does not if the loop does not function correctly. The focus is on the final return not being the expected head.</t>
  </si>
  <si>
    <t>RPN_EVAL.java</t>
  </si>
  <si>
    <t xml:space="preserve">Code:package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The code is expected to function as follows:
Reverse Polish Notation
Four-function calculator with input given in Reverse Polish Notation (RPN).
Input:
A list of values and operators encoded as floats and strings
Precondition:
all(
isinstance(token, float) or token in ('+', '-', '*', '/') for token in tokens
)
Example:
&gt;&gt;&gt; rpn_eval([3.0, 5.0, '+', 2.0, '/'])
4.0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</si>
  <si>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evaluate expressions written in Reverse Polish Notation (RPN) using a stack-based approach, supporting basic arithmetic operations (addition, subtraction, multiplication, division).",
    "Fault Localisation": [
        {
            "Buggy Code Line": 26,
            "Code": "Double a = (Double) stack.pop();",
            "Reason": "This line does not check if the stack has enough elements before popping. If insufficient tokens are provided or the operation is malformed, this can lead to an EmptyStackException."
        },
        {
            "Buggy Code Line": 28,
            "Code": "Double b = (Double) stack.pop();",
            "Reason": "Similar to the previous line, this may throw an EmptyStackException if there aren't two elements on the stack for a binary operation."
        },
        {
            "Buggy Code Line": 20,
            "Code": "if (Double.class.isInstance(token)) {",
            "Reason": "The check for a Double class instance does not handle the input correctly since the tokens are of type Object. Using 'instanceof' would be more appropriate to ensure type safety."
        }
    ]
}
```</t>
  </si>
  <si>
    <t>The code aims to evaluate expressions written in Reverse Polish Notation (RPN) using a stack-based approach, supporting basic arithmetic operations (addition, subtraction, multiplication, division).</t>
  </si>
  <si>
    <t>Double a = (Double) stack.pop();</t>
  </si>
  <si>
    <t>This line does not check if the stack has enough elements before popping. If insufficient tokens are provided or the operation is malformed, this can lead to an EmptyStackException.</t>
  </si>
  <si>
    <t>Double b = (Double) stack.pop();</t>
  </si>
  <si>
    <t>Similar to the previous line, this may throw an EmptyStackException if there aren't two elements on the stack for a binary operation.</t>
  </si>
  <si>
    <t>if (Double.class.isInstance(token)) {</t>
  </si>
  <si>
    <t>The check for a Double class instance does not handle the input correctly since the tokens are of type Object. Using 'instanceof' would be more appropriate to ensure type safety.</t>
  </si>
  <si>
    <t>SHORTEST_PATHS.java</t>
  </si>
  <si>
    <t xml:space="preserve">Code:package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weight_by_edge.put(edge,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The code is expected to function as follows:
Minimum-Weight Paths
bellman-ford
Bellman-Ford algorithm implementation
Given a directed graph that may contain negative edges (as long as there are no negative-weight cycles), efficiently calculates the minimum path weights from a source node to every other node in the graph.
Input:
source: A node id
weight_by_edge: A dict containing edge weights keyed by an ordered pair of node ids
Precondition:
The input graph contains no negative-weight cycles
Output:
A dict mapping each node id to the minimum weight of a path from the source node to that node
Example:
&gt;&gt;&gt; shortest_paths('A', {
('A', 'B'): 3,
('A', 'C'): 3,
('A', 'F'): 5,
('C', 'B'): -2,
('C', 'D'): 7,
('C', 'E'): 4,
('D', 'E'): -5,
('E', 'F'): -1
})
{'A': 0, 'C': 3, 'B': 1, 'E': 5, 'D': 10, 'F':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</si>
  <si>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implements the Bellman-Ford algorithm to find shortest paths from a source node to all other nodes in a directed graph, accounting for possible negative edge weights.",
    "Fault Localisation": [
        {
            "Buggy Code Line": 22,
            "Code": "weight_by_edge.put(edge, update_weight);",
            "Reason": "This line attempts to update the weight of the edge in the 'weight_by_edge' map, which is incorrect. The edge's weight should only be used for calculation and should not be modified in the map."
        },
        {
            "Buggy Code Line": 14,
            "Code": "for (int i = 0; i &lt; weight_by_node.size(); i++) {",
            "Reason": "Using weight_by_node.size() as the loop condition is not appropriate. It should be the number of edges instead because Bellman-Ford requires V-1 iterations, where V is the number of vertices, or it could lead to premature termination."
        },
        {
            "Buggy Code Line": 36,
            "Code": "edge.weight = update_weight;",
            "Reason": "Similar to the earlier issue, this line modifies the weight of the edge directly, which is not the intended behavior of the Bellman-Ford algorithm. This results in altering the edge's attributes instead of calculating and storing the shortest path weights separately."
        }
    ]
}
```</t>
  </si>
  <si>
    <t>The code implements the Bellman-Ford algorithm to find shortest paths from a source node to all other nodes in a directed graph, accounting for possible negative edge weights.</t>
  </si>
  <si>
    <t>weight_by_edge.put(edge, update_weight);</t>
  </si>
  <si>
    <t>This line attempts to update the weight of the edge in the 'weight_by_edge' map, which is incorrect. The edge's weight should only be used for calculation and should not be modified in the map.</t>
  </si>
  <si>
    <t>for (int i = 0; i &lt; weight_by_node.size(); i++) {</t>
  </si>
  <si>
    <t>Using weight_by_node.size() as the loop condition is not appropriate. It should be the number of edges instead because Bellman-Ford requires V-1 iterations, where V is the number of vertices, or it could lead to premature termination.</t>
  </si>
  <si>
    <t>edge.weight = update_weight;</t>
  </si>
  <si>
    <t>Similar to the earlier issue, this line modifies the weight of the edge directly, which is not the intended behavior of the Bellman-Ford algorithm. This results in altering the edge's attributes instead of calculating and storing the shortest path weights separately.</t>
  </si>
  <si>
    <t>SHORTEST_PATH_LENGTH.java</t>
  </si>
  <si>
    <t xml:space="preserve">Code:package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unvisitedNodes.get(nextnode)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The code is expected to function as follows: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</si>
  <si>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Dijkstra's algorithm to compute the shortest path between two nodes in a directed graph, where the edges' lengths are provided in a map.",
    "Fault Localisation": [
        {
            "Buggy Code Line": 33,
            "Code": "unvisitedNodes.put(nextnode, Math.min(unvisitedNodes.get(nextnode), unvisitedNodes.get(nextnode) + length_by_edge.get(Arrays.asList(node, nextnode))));",
            "Reason": "The code is incorrectly updating the distance for 'nextnode'. It should use the current distance to 'node' plus the edge length to 'nextnode', not 'unvisitedNodes.get(nextnode)' again, which will always return the current distance value instead of the distance from 'node'. The correct calculation should be 'distance + length_by_edge.get(Arrays.asList(node, nextnode))'."
        },
        {
            "Buggy Code Line": 25,
            "Code": "unvisitedNodes.put(nextnode, Integer.MAX_VALUE);",
            "Reason": "This line initializes the distance of 'nextnode' to 'Integer.MAX_VALUE' only if it is not already in 'unvisitedNodes'. However, if it has already been visited or was previously in the unvisited set, it might not adequately represent the edge weight; checking and updating its distance might be necessary immediately after checking for unvisited."
        },
        {
            "Buggy Code Line": 10,
            "Code": "int n = length_by_edge.size();",
            "Reason": "The variable 'n' is assigned but not used in the algorithm. While this does not introduce a bug per se, it indicates that there might be redundant code or a misunderstanding of the intended function of 'n'."
        }
    ]
}
```</t>
  </si>
  <si>
    <t>The code implements Dijkstra's algorithm to compute the shortest path between two nodes in a directed graph, where the edges' lengths are provided in a map.</t>
  </si>
  <si>
    <t>unvisitedNodes.put(nextnode, Math.min(unvisitedNodes.get(nextnode), unvisitedNodes.get(nextnode) + length_by_edge.get(Arrays.asList(node, nextnode))));</t>
  </si>
  <si>
    <t>The code is incorrectly updating the distance for 'nextnode'. It should use the current distance to 'node' plus the edge length to 'nextnode', not 'unvisitedNodes.get(nextnode)' again, which will always return the current distance value instead of the distance from 'node'. The correct calculation should be 'distance + length_by_edge.get(Arrays.asList(node, nextnode))'.</t>
  </si>
  <si>
    <t>unvisitedNodes.put(nextnode, Integer.MAX_VALUE);</t>
  </si>
  <si>
    <t>This line initializes the distance of 'nextnode' to 'Integer.MAX_VALUE' only if it is not already in 'unvisitedNodes'. However, if it has already been visited or was previously in the unvisited set, it might not adequately represent the edge weight; checking and updating its distance might be necessary immediately after checking for unvisited.</t>
  </si>
  <si>
    <t>int n = length_by_edge.size();</t>
  </si>
  <si>
    <t>The variable 'n' is assigned but not used in the algorithm. While this does not introduce a bug per se, it indicates that there might be redundant code or a misunderstanding of the intended function of 'n'.</t>
  </si>
  <si>
    <t>SHORTEST_PATH_LENGTHS.java</t>
  </si>
  <si>
    <t xml:space="preserve">Code:package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length_by_path.get(Arrays.asList(j,k))));
                    length_by_path.put(Arrays.asList(i,j), update_length);
                }
            }
        }
        return length_by_path;
    }
    static private int sumLengths(int a, int b) {
        if(a == INF || b == INF) {
            return INF;
        }
        return a + b;
    }
}
The code is expected to function as follows: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</si>
  <si>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Floyd-Warshall algorithm to compute the shortest path lengths between all pairs of nodes in a directed graph, given the length of edges.",
    "Fault Localisation": [
        {
            "Buggy Code Line": 30,
            "Code": "int update_length = Math.min(length_by_path.get(Arrays.asList(i,j)), sumLengths(length_by_path.get(Arrays.asList(i,k)), length_by_path.get(Arrays.asList(j,k))));",
            "Reason": "The nested use of `get` on `length_by_path` assumes that the keys (ordered pairs of nodes) exist in all cases. If either (i, k) or (j, k) are not present in the map, it will throw a NullPointerException."
        },
        {
            "Buggy Code Line": 16,
            "Code": "for (int j =0; j &lt; numNodes; j++) {",
            "Reason": "The inner loop uses a variable 'j' which should be iterating over the range of node ids. If 'numNodes' is less than or equal to the highest id specified in length_by_edge, it may lead to incorrect behavior since not all edges may be initialized properly."
        },
        {
            "Buggy Code Line": 7,
            "Code": "Map&lt;List&lt;Integer&gt;,Integer&gt; length_by_path = new HashMap&lt;&gt;();",
            "Reason": "Using `List&lt;Integer&gt;` as keys in a HashMap can lead to issues because List may not implement proper hashCode or equals methods for their contents. This can cause lookup failures when fetching values associated with node pairs."
        }
    ]
}
```</t>
  </si>
  <si>
    <t>The code implements the Floyd-Warshall algorithm to compute the shortest path lengths between all pairs of nodes in a directed graph, given the length of edges.</t>
  </si>
  <si>
    <t>int update_length = Math.min(length_by_path.get(Arrays.asList(i,j)), sumLengths(length_by_path.get(Arrays.asList(i,k)), length_by_path.get(Arrays.asList(j,k))));</t>
  </si>
  <si>
    <t>The nested use of `get` on `length_by_path` assumes that the keys (ordered pairs of nodes) exist in all cases. If either (i, k) or (j, k) are not present in the map, it will throw a NullPointerException.</t>
  </si>
  <si>
    <t>for (int j =0; j &lt; numNodes; j++) {</t>
  </si>
  <si>
    <t>The inner loop uses a variable 'j' which should be iterating over the range of node ids. If 'numNodes' is less than or equal to the highest id specified in length_by_edge, it may lead to incorrect behavior since not all edges may be initialized properly.</t>
  </si>
  <si>
    <t>Map&lt;List&lt;Integer&gt;,Integer&gt; length_by_path = new HashMap&lt;&gt;();</t>
  </si>
  <si>
    <t>Using `List&lt;Integer&gt;` as keys in a HashMap can lead to issues because List may not implement proper hashCode or equals methods for their contents. This can cause lookup failures when fetching values associated with node pairs.</t>
  </si>
  <si>
    <t>SHUNTING_YARD.java</t>
  </si>
  <si>
    <t xml:space="preserve">Code:package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The code is expected to function as follows: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</si>
  <si>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Dijkstra's shunting-yard algorithm to convert infix expressions into reverse Polish notation (RPN).",
    "Fault Localisation": [
        {
            "Buggy Code Line": 21,
            "Code": "while (!opstack.isEmpty() &amp;&amp; precedence.get(operator) &lt;= precedence.get(opstack.getLast())) {",
            "Reason": "The code is attempting to compare the precedence of the operator with the last operator in the stack using 'opstack.getLast()', which gives an Object. This needs to be cast to String for correct precedence comparison, causing a potential ClassCastException."
        },
        {
            "Buggy Code Line": 13,
            "Code": "rpntokens.add((Integer) token);",
            "Reason": "The tokens are being assumed as Integer types without checking their actual type. If a token happens to be a String (an operator), this line will throw a ClassCastException."
        },
        {
            "Buggy Code Line": 8,
            "Code": "ArrayDeque opstack = new ArrayDeque();",
            "Reason": "The ArrayDeque is declared without a generic type. This can lead to type safety issues, making it less clear what types of objects it should contain."
        }
    ]
}
```</t>
  </si>
  <si>
    <t>The code aims to implement Dijkstra's shunting-yard algorithm to convert infix expressions into reverse Polish notation (RPN).</t>
  </si>
  <si>
    <t>while (!opstack.isEmpty() &amp;&amp; precedence.get(operator) &lt;= precedence.get(opstack.getLast())) {</t>
  </si>
  <si>
    <t>The code is attempting to compare the precedence of the operator with the last operator in the stack using 'opstack.getLast()', which gives an Object. This needs to be cast to String for correct precedence comparison, causing a potential ClassCastException.</t>
  </si>
  <si>
    <t>rpntokens.add((Integer) token);</t>
  </si>
  <si>
    <t>The tokens are being assumed as Integer types without checking their actual type. If a token happens to be a String (an operator), this line will throw a ClassCastException.</t>
  </si>
  <si>
    <t>ArrayDeque opstack = new ArrayDeque();</t>
  </si>
  <si>
    <t>The ArrayDeque is declared without a generic type. This can lead to type safety issues, making it less clear what types of objects it should contain.</t>
  </si>
  <si>
    <t>SIEVE.java</t>
  </si>
  <si>
    <t xml:space="preserve">Code:package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primes.add(n);
            }
        }
        return primes;
    }
}
The code is expected to function as follows:
Sieve of Eratosthenes
prime-sieve
Input:
max: A positive int representing an upper bound.
Output:
A list containing all primes up to and including max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</si>
  <si>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Sieve of Eratosthenes to generate a list of all prime numbers up to a given upper limit, 'max'.",
    "Fault Localisation": [
        {
            "Buggy Code Line": 18,
            "Code": "if (any(list_comp(n, primes))) {",
            "Reason": "The logic here is incorrect. It should check if 'n' is prime by checking if all values in 'list_comp' are true. The condition should be 'all(list_comp(n, primes))' to confirm that 'n' is not divisible by any known primes."
        },
        {
            "Buggy Code Line": 11,
            "Code": "return false;",
            "Reason": "The 'all' method is redundant since it only checks for composite (not prime) numbers. It might lead to confusion; instead, it should return true if 'n' is prime. The naming is also misleading."
        },
        {
            "Buggy Code Line": 5,
            "Code": "for (boolean value : arr) {",
            "Reason": "If 'arr' is empty (which it will be for the first prime check), it always returns true. This could lead to a logical flaw down the line when determining the primes. An additional check might be necessary to handle the first prime case."
        }
    ]
}
```</t>
  </si>
  <si>
    <t>The code aims to implement the Sieve of Eratosthenes to generate a list of all prime numbers up to a given upper limit, 'max'.</t>
  </si>
  <si>
    <t>if (any(list_comp(n, primes))) {</t>
  </si>
  <si>
    <t>The logic here is incorrect. It should check if 'n' is prime by checking if all values in 'list_comp' are true. The condition should be 'all(list_comp(n, primes))' to confirm that 'n' is not divisible by any known primes.</t>
  </si>
  <si>
    <t>return false;</t>
  </si>
  <si>
    <t>The 'all' method is redundant since it only checks for composite (not prime) numbers. It might lead to confusion; instead, it should return true if 'n' is prime. The naming is also misleading.</t>
  </si>
  <si>
    <t>for (boolean value : arr) {</t>
  </si>
  <si>
    <t>If 'arr' is empty (which it will be for the first prime check), it always returns true. This could lead to a logical flaw down the line when determining the primes. An additional check might be necessary to handle the first prime case.</t>
  </si>
  <si>
    <t>SQRT.java</t>
  </si>
  <si>
    <t xml:space="preserve">Code:package java_programs;
import java.util.*;
public class SQRT {
    public static double sqrt(double x, double epsilon) {
        double approx = x / 2d;
        while (Math.abs(x-approx) &gt; epsilon) {
            approx = 0.5d * (approx + x / approx);
        }
        return approx;
    }
}
The code is expected to function as follows:
Square Root
Newton-Raphson method implementation.
Input:
x: A float
epsilon: A float
Precondition:
x &gt;= 1 and epsilon &gt; 0
Output:
A float in the interval [sqrt(x) - epsilon, sqrt(x) + epsilon]
Example:
&gt;&gt;&gt; sqrt(2, 0.01)
1.4166666666666665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</si>
  <si>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Newton-Raphson method to calculate an approximate square root of a given number x with a specified precision epsilon.",
    "Fault Localisation": [
        {
            "Buggy Code Line": 7,
            "Code": "while (Math.abs(x-approx) &gt; epsilon) {",
            "Reason": "The algorithm is incorrectly checking the difference between x and the approximation; it should be checking the difference between approx * approx and x to determine convergence."
        },
        {
            "Buggy Code Line": 4,
            "Code": "double approx = x / 2d;",
            "Reason": "Using x / 2d as the initial approximation may not be ideal for all values of x; a better approach would be to use x/2 only if x is not 1, or utilize the input value itself as an initial approximation."
        },
        {
            "Buggy Code Line": 8,
            "Code": "approx = 0.5d * (approx + x / approx);",
            "Reason": "While this line is correct for the iterative update in Newton's method, the logic flow needs a proper termination condition. The loop condition itself is flawed, which affects this line indirectly."
        }
    ]
}
```</t>
  </si>
  <si>
    <t>The code implements the Newton-Raphson method to calculate an approximate square root of a given number x with a specified precision epsilon.</t>
  </si>
  <si>
    <t>while (Math.abs(x-approx) &gt; epsilon) {</t>
  </si>
  <si>
    <t>The algorithm is incorrectly checking the difference between x and the approximation; it should be checking the difference between approx * approx and x to determine convergence.</t>
  </si>
  <si>
    <t>double approx = x / 2d;</t>
  </si>
  <si>
    <t>Using x / 2d as the initial approximation may not be ideal for all values of x; a better approach would be to use x/2 only if x is not 1, or utilize the input value itself as an initial approximation.</t>
  </si>
  <si>
    <t>approx = 0.5d * (approx + x / approx);</t>
  </si>
  <si>
    <t>While this line is correct for the iterative update in Newton's method, the logic flow needs a proper termination condition. The loop condition itself is flawed, which affects this line indirectly.</t>
  </si>
  <si>
    <t>SUBSEQUENCES.java</t>
  </si>
  <si>
    <t xml:space="preserve">Code:package java_programs;
import java.util.*;
public class SUBSEQUENCES {
    public static ArrayList&lt;ArrayList&gt; subsequences(int a, int b, int k) {
        if (k == 0) {
            return new ArrayList();
        }
        ArrayList ret = new ArrayList(50);
        for (int i=a; i&lt;b+1-k; i++) {
            ArrayList base = new ArrayList(50);
            for (ArrayList rest : subsequences(i+1, b, k-1)) {
                rest.add(0,i);
                base.add(rest);
            }
            ret.addAll(base);
        }
        return ret;
    }
}
The code is expected to function as follows:
Subsequences
Input:
a: An int
b: An int
k: A positive int
Output:
A list of all length-k ascending sequences of ints in range(a, b)
Example:
&gt;&gt;&gt; subsequences(a=1, b=5, k=3)
[[1, 2, 3], [1, 2, 4], [1, 3, 4], [2, 3,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</si>
  <si>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all possible k-length ascending subsequences of integers within the inclusive range from a to b.",
    "Fault Localisation": [
        {
            "Buggy Code Line": 5,
            "Code": "return new ArrayList();",
            "Reason": "The method is expected to return an ArrayList of type ArrayList&lt;ArrayList&gt; to maintain consistency with its return type declaration. Returning a raw ArrayList can lead to type safety issues."
        },
        {
            "Buggy Code Line": 9,
            "Code": "for (ArrayList rest : subsequences(i+1, b, k-1)) {",
            "Reason": "The method subsequences might return an ArrayList of undefined types, which can lead to problems when attempting to add elements to 'rest'. It should specify the type 'ArrayList&lt;Integer&gt;' to ensure proper behavior."
        },
        {
            "Buggy Code Line": 11,
            "Code": "ret.addAll(base);",
            "Reason": "The variable 'base' is an ArrayList of ArrayLists, but if 'subsequences' returns an empty list and the outer loop runs, 'base' may remain empty and could potentially lead to unexpected behavior when added to 'ret'. Although this may not necessarily be a bug, it could lead to edge cases which are not handled properly."
        }
    ]
}
```</t>
  </si>
  <si>
    <t>The code is intended to generate all possible k-length ascending subsequences of integers within the inclusive range from a to b.</t>
  </si>
  <si>
    <t>return new ArrayList();</t>
  </si>
  <si>
    <t>The method is expected to return an ArrayList of type ArrayList&lt;ArrayList&gt; to maintain consistency with its return type declaration. Returning a raw ArrayList can lead to type safety issues.</t>
  </si>
  <si>
    <t>for (ArrayList rest : subsequences(i+1, b, k-1)) {</t>
  </si>
  <si>
    <t>The method subsequences might return an ArrayList of undefined types, which can lead to problems when attempting to add elements to 'rest'. It should specify the type 'ArrayList&lt;Integer&gt;' to ensure proper behavior.</t>
  </si>
  <si>
    <t>ret.addAll(base);</t>
  </si>
  <si>
    <t>The variable 'base' is an ArrayList of ArrayLists, but if 'subsequences' returns an empty list and the outer loop runs, 'base' may remain empty and could potentially lead to unexpected behavior when added to 'ret'. Although this may not necessarily be a bug, it could lead to edge cases which are not handled properly.</t>
  </si>
  <si>
    <t>TOPOLOGICAL_ORDERING.java</t>
  </si>
  <si>
    <t xml:space="preserve">Code:package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(orderedNodes.containsAll(nextNode.getSuccessors()) &amp;&amp; !orderedNodes.contains(nextNode)) {
                    orderedNodes.add(nextNode);
                    listSize++;
                }
            }
        }
        return orderedNodes;
    }
}
The code is expected to function as follows:
Topological Sort
Input:
nodes: A list of directed graph nodes
Precondition:
The input graph is acyclic
Output:
An OrderedSet containing the elements of nodes in an order that puts each node before all the nodes it has edges to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</si>
  <si>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perform a topological sorting of a directed acyclic graph (DAG) represented by a list of nodes, ensuring that each node appears before all the nodes it points to.",
    "Fault Localisation": [
        {
            "Buggy Code Line": 13,
            "Code": "if (orderedNodes.containsAll(nextNode.getSuccessors()) &amp;&amp; !orderedNodes.contains(nextNode)) {",
            "Reason": "The condition checks if all successors of 'nextNode' are already in 'orderedNodes', but it should verify if 'nextNode' itself has no predecessors in 'orderedNodes' before adding it to ensure correct topological order."
        },
        {
            "Buggy Code Line": 16,
            "Code": "listSize++;",
            "Reason": "This line unnecessarily incrementing 'listSize' creates a potential off-by-one error with the loop control, as the size of 'orderedNodes' is changing during iteration, which could lead to skipping or not processing some nodes."
        },
        {
            "Buggy Code Line": 10,
            "Code": "for (Node node : directedGraph) {",
            "Reason": "While this line iterates over all nodes in the graph, it could potentially lead to performance issues if the number of nodes is large, as all nodes are considered initially instead of dynamically processing based on the ones added."
        }
    ]
}
```</t>
  </si>
  <si>
    <t>The code aims to perform a topological sorting of a directed acyclic graph (DAG) represented by a list of nodes, ensuring that each node appears before all the nodes it points to.</t>
  </si>
  <si>
    <t>if (orderedNodes.containsAll(nextNode.getSuccessors()) &amp;&amp; !orderedNodes.contains(nextNode)) {</t>
  </si>
  <si>
    <t>The condition checks if all successors of 'nextNode' are already in 'orderedNodes', but it should verify if 'nextNode' itself has no predecessors in 'orderedNodes' before adding it to ensure correct topological order.</t>
  </si>
  <si>
    <t>listSize++;</t>
  </si>
  <si>
    <t>This line unnecessarily incrementing 'listSize' creates a potential off-by-one error with the loop control, as the size of 'orderedNodes' is changing during iteration, which could lead to skipping or not processing some nodes.</t>
  </si>
  <si>
    <t>for (Node node : directedGraph) {</t>
  </si>
  <si>
    <t>While this line iterates over all nodes in the graph, it could potentially lead to performance issues if the number of nodes is large, as all nodes are considered initially instead of dynamically processing based on the ones added.</t>
  </si>
  <si>
    <t>TO_BASE.java</t>
  </si>
  <si>
    <t xml:space="preserve">Code:package java_programs;
import java.util.*;
public class TO_BASE {
    public static String to_base(int num, int b) {
        String result = "";
        String alphabet = "0123456789ABCDEFGHIJKLMNOPQRSTUVWXYZ";
        int i;
        while (num &gt; 0) {
            i = num % b;
            num = num / b; // floor division?
            result = result + String.valueOf(alphabet.charAt(i));
        }
        return result;
    }
}
The code is expected to function as follows:
Integer Base Conversion
base-conversion
Input:
num: A base-10 integer to convert.
b: The target base to convert it to.
Precondition:
num &gt; 0, 2 &lt;= b &lt;= 36.
Output:
A string representing the value of num in base b.
Example:
&gt;&gt;&gt; to_base(31, 16)
'1F'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</si>
  <si>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convert a base-10 integer to a specified base between 2 and 36 and return the result as a string.",
    "Fault Localisation": [
        {
            "Buggy Code Line": 11,
            "Code": "result = result + String.valueOf(alphabet.charAt(i));",
            "Reason": "The method builds the result string in reverse order. The least significant digit is added first, resulting in the output being reversed. It should append the character to the beginning of the result string or reverse the result string before returning."
        },
        {
            "Buggy Code Line": 8,
            "Code": "num = num / b; // floor division?",
            "Reason": "While integer division in Java inherently performs floor division for positive integers, the comment could be misleading. This line is fine, but clarification or removal of the comment might be beneficial for maintainability."
        },
        {
            "Buggy Code Line": 6,
            "Code": "String result = "";",
            "Reason": "Using a String to concatenate in a loop is inefficient in terms of performance. It would be better to use a `StringBuilder` to build the result for optimal performance, especially for larger numbers."
        }
    ]
}
```</t>
  </si>
  <si>
    <t>The code is intended to convert a base-10 integer to a specified base between 2 and 36 and return the result as a string.</t>
  </si>
  <si>
    <t>result = result + String.valueOf(alphabet.charAt(i));</t>
  </si>
  <si>
    <t>The method builds the result string in reverse order. The least significant digit is added first, resulting in the output being reversed. It should append the character to the beginning of the result string or reverse the result string before returning.</t>
  </si>
  <si>
    <t>num = num / b; // floor division?</t>
  </si>
  <si>
    <t>While integer division in Java inherently performs floor division for positive integers, the comment could be misleading. This line is fine, but clarification or removal of the comment might be beneficial for maintainability.</t>
  </si>
  <si>
    <t>WRAP.java</t>
  </si>
  <si>
    <t xml:space="preserve">Code:package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return lines;
    }
}
The code is expected to function as follows: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</si>
  <si>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wrap a given text into lines of a specified maximum column width, breaking the text only at spaces to maintain word integrity.",
    "Fault Localisation": [
        {
            "Buggy Code Line": 9,
            "Code": "int end = text.lastIndexOf(\" \", cols);",
            "Reason": "This line finds the last space before the specified column width. However, if the length of 'text' is less than 'cols', it could lead to an incorrect line being formed or an IndexOutOfBoundsException if 'cols' is larger than the text length."
        },
        {
            "Buggy Code Line": 12,
            "Code": "text = text.substring(end);",
            "Reason": "If no space is found (end == -1) and the code is modified accordingly, there's a risk of creating an empty string for 'text' on subsequent iterations, which may cause an infinite loop if not handled properly."
        },
        {
            "Buggy Code Line": 15,
            "Code": "return lines;",
            "Reason": "The method may not return a properly wrapped list of strings if the input text has no spaces or if the column width is too small to contain any word from the input, leading to unexpected outputs."
        }
    ]
}
```</t>
  </si>
  <si>
    <t>The code aims to wrap a given text into lines of a specified maximum column width, breaking the text only at spaces to maintain word integrity.</t>
  </si>
  <si>
    <t>text = text.substring(end);</t>
  </si>
  <si>
    <t>If no space is found (end == -1) and the code is modified accordingly, there's a risk of creating an empty string for 'text' on subsequent iterations, which may cause an infinite loop if not handled properly.</t>
  </si>
  <si>
    <t>return lines;</t>
  </si>
  <si>
    <t>The method may not return a properly wrapped list of strings if the input text has no spaces or if the column width is too small to contain any word from the input, leading to unexpected outputs.</t>
  </si>
  <si>
    <t>Expected Line with Bug</t>
  </si>
  <si>
    <t>Check 1</t>
  </si>
  <si>
    <t>Check 2</t>
  </si>
  <si>
    <t>Check 3</t>
  </si>
  <si>
    <t>T1</t>
  </si>
  <si>
    <t>T2</t>
  </si>
  <si>
    <t>T3</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</si>
  <si>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</si>
  <si>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</si>
  <si>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Two errors: 
result.add(flatten(x)); and
return flatten(arr);</t>
  </si>
  <si>
    <t>return new ArrayList&lt;Integer&gt;();</t>
  </si>
  <si>
    <t>steps.add(new Pair&lt;Integer,Integer&gt;(start, helper));</t>
  </si>
  <si>
    <t>for (Integer x : arr) {</t>
  </si>
  <si>
    <t>else if (weight &lt; j) {</t>
  </si>
  <si>
    <t>return kth(above, k);</t>
  </si>
  <si>
    <t>return 1 + levenshtein(source.substring(1), target.substring(1));</t>
  </si>
  <si>
    <t>longest = length + 1;</t>
  </si>
  <si>
    <t>groupByNode = update(groupByNode, node, vertex_u);</t>
  </si>
  <si>
    <t>otherwise.addAll(Collections.nCopies(digit_list.length, 0));</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</si>
  <si>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</si>
  <si>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</si>
  <si>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</si>
  <si>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</si>
  <si>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</si>
  <si>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</si>
  <si>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</si>
  <si>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</si>
  <si>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</si>
  <si>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while (Math.abs(x-approx) &gt; epsilon)</t>
  </si>
  <si>
    <t xml:space="preserve">if (k == 0) {
            return new ArrayList();
        }
</t>
  </si>
  <si>
    <t>if (orderedNodes.containsAll(nextNode.getSuccessors()) &amp;&amp; !orderedNodes.contains(nextNode))</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</si>
  <si>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</si>
  <si>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</si>
  <si>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Mean</t>
  </si>
  <si>
    <t>Median</t>
  </si>
  <si>
    <t>Total</t>
  </si>
  <si>
    <t>Note:
The WeightedEdge.java and Node.java files were removed due to these files not forming part of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</si>
</sst>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33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D624A-1EC5-4903-A82D-69D5A9A7B9CA}">
  <dimension ref="A1:W47"/>
  <sheetViews>
    <sheetView tabSelected="1" topLeftCell="A41" workbookViewId="0">
      <selection activeCell="P54" sqref="P54"/>
    </sheetView>
  </sheetViews>
  <sheetFormatPr defaultRowHeight="14.4" x14ac:dyDescent="0.3"/>
  <cols>
    <col min="1" max="1" width="17.5546875" style="1" customWidth="1"/>
    <col min="2" max="2" width="55.88671875" style="1" customWidth="1"/>
    <col min="3" max="3" width="28.5546875" style="1" customWidth="1"/>
    <col min="4" max="5" width="8.88671875" style="1"/>
    <col min="6" max="6" width="27.88671875" style="1" customWidth="1"/>
    <col min="7" max="7" width="8.88671875" style="1"/>
    <col min="8" max="8" width="34.33203125" style="1" customWidth="1"/>
    <col min="9" max="9" width="32" style="1" customWidth="1"/>
    <col min="10" max="10" width="8.88671875" style="1"/>
    <col min="11" max="11" width="17.21875" style="1" customWidth="1"/>
    <col min="12" max="12" width="18.109375" style="1" customWidth="1"/>
    <col min="13" max="13" width="8.88671875" style="1"/>
    <col min="14" max="15" width="26.21875" style="1" customWidth="1"/>
    <col min="16" max="16" width="21" customWidth="1"/>
  </cols>
  <sheetData>
    <row r="1" spans="1:23"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398</v>
      </c>
      <c r="Q1" s="1" t="s">
        <v>399</v>
      </c>
      <c r="R1" s="1" t="s">
        <v>400</v>
      </c>
      <c r="S1" s="1" t="s">
        <v>401</v>
      </c>
      <c r="T1" s="1"/>
      <c r="U1" s="1" t="s">
        <v>402</v>
      </c>
      <c r="V1" s="1" t="s">
        <v>403</v>
      </c>
      <c r="W1" s="1" t="s">
        <v>404</v>
      </c>
    </row>
    <row r="2" spans="1:23" ht="409.6" x14ac:dyDescent="0.3">
      <c r="A2" s="1" t="s">
        <v>15</v>
      </c>
      <c r="B2" s="1" t="s">
        <v>16</v>
      </c>
      <c r="C2" s="1" t="s">
        <v>17</v>
      </c>
      <c r="D2" s="1">
        <v>254</v>
      </c>
      <c r="E2" s="1">
        <v>167</v>
      </c>
      <c r="F2" s="1" t="s">
        <v>18</v>
      </c>
      <c r="G2" s="1">
        <v>5</v>
      </c>
      <c r="H2" s="1" t="s">
        <v>19</v>
      </c>
      <c r="I2" s="1" t="s">
        <v>20</v>
      </c>
      <c r="P2" s="1" t="s">
        <v>19</v>
      </c>
      <c r="Q2" s="1" t="b">
        <f>IF(H2=P2,TRUE,FALSE)</f>
        <v>1</v>
      </c>
      <c r="R2" s="1" t="b">
        <f>IF(K2=P2,TRUE,FALSE)</f>
        <v>0</v>
      </c>
      <c r="S2" s="1" t="b">
        <f>IF(N2=P2,TRUE,FALSE)</f>
        <v>0</v>
      </c>
      <c r="T2" s="1"/>
      <c r="U2" s="1" t="b">
        <f>Q2</f>
        <v>1</v>
      </c>
      <c r="V2" s="1" t="b">
        <f>IF(U2=TRUE,TRUE,IF(R2=TRUE,TRUE,FALSE))</f>
        <v>1</v>
      </c>
      <c r="W2" s="1" t="b">
        <f>IF(U2=TRUE,TRUE,IF(V2=TRUE,TRUE,IF(S2=TRUE,TRUE,FALSE)))</f>
        <v>1</v>
      </c>
    </row>
    <row r="3" spans="1:23" ht="409.6" x14ac:dyDescent="0.3">
      <c r="A3" s="1" t="s">
        <v>21</v>
      </c>
      <c r="B3" s="1" t="s">
        <v>22</v>
      </c>
      <c r="C3" s="1" t="s">
        <v>23</v>
      </c>
      <c r="D3" s="1">
        <v>339</v>
      </c>
      <c r="E3" s="1">
        <v>273</v>
      </c>
      <c r="F3" s="1" t="s">
        <v>24</v>
      </c>
      <c r="G3" s="1">
        <v>15</v>
      </c>
      <c r="H3" s="1" t="s">
        <v>25</v>
      </c>
      <c r="I3" s="1" t="s">
        <v>26</v>
      </c>
      <c r="J3" s="1">
        <v>9</v>
      </c>
      <c r="K3" s="1" t="s">
        <v>27</v>
      </c>
      <c r="L3" s="1" t="s">
        <v>28</v>
      </c>
      <c r="M3" s="1">
        <v>21</v>
      </c>
      <c r="N3" s="1" t="s">
        <v>29</v>
      </c>
      <c r="O3" s="1" t="s">
        <v>30</v>
      </c>
      <c r="P3" s="1" t="s">
        <v>27</v>
      </c>
      <c r="Q3" s="1" t="b">
        <f t="shared" ref="Q3:Q41" si="0">IF(H3=P3,TRUE,FALSE)</f>
        <v>0</v>
      </c>
      <c r="R3" s="1" t="b">
        <f t="shared" ref="R3:R41" si="1">IF(K3=P3,TRUE,FALSE)</f>
        <v>1</v>
      </c>
      <c r="S3" s="1" t="b">
        <f t="shared" ref="S3:S41" si="2">IF(N3=P3,TRUE,FALSE)</f>
        <v>0</v>
      </c>
      <c r="T3" s="1"/>
      <c r="U3" s="1" t="b">
        <f t="shared" ref="U3:U41" si="3">Q3</f>
        <v>0</v>
      </c>
      <c r="V3" s="1" t="b">
        <f t="shared" ref="V3:V41" si="4">IF(U3=TRUE,TRUE,IF(R3=TRUE,TRUE,FALSE))</f>
        <v>1</v>
      </c>
      <c r="W3" s="1" t="b">
        <f t="shared" ref="W3:W41" si="5">IF(U3=TRUE,TRUE,IF(V3=TRUE,TRUE,IF(S3=TRUE,TRUE,FALSE)))</f>
        <v>1</v>
      </c>
    </row>
    <row r="4" spans="1:23" ht="409.6" x14ac:dyDescent="0.3">
      <c r="A4" s="1" t="s">
        <v>31</v>
      </c>
      <c r="B4" s="1" t="s">
        <v>32</v>
      </c>
      <c r="C4" s="1" t="s">
        <v>33</v>
      </c>
      <c r="D4" s="1">
        <v>346</v>
      </c>
      <c r="E4" s="1">
        <v>302</v>
      </c>
      <c r="F4" s="1" t="s">
        <v>34</v>
      </c>
      <c r="G4" s="1">
        <v>10</v>
      </c>
      <c r="H4" s="5" t="s">
        <v>35</v>
      </c>
      <c r="I4" s="1" t="s">
        <v>36</v>
      </c>
      <c r="J4" s="1">
        <v>5</v>
      </c>
      <c r="K4" s="1" t="s">
        <v>37</v>
      </c>
      <c r="L4" s="1" t="s">
        <v>38</v>
      </c>
      <c r="M4" s="1">
        <v>12</v>
      </c>
      <c r="N4" s="1" t="s">
        <v>39</v>
      </c>
      <c r="O4" s="1" t="s">
        <v>40</v>
      </c>
      <c r="P4" s="5" t="s">
        <v>405</v>
      </c>
      <c r="Q4" s="4" t="b">
        <f>TRUE</f>
        <v>1</v>
      </c>
      <c r="R4" s="1" t="b">
        <f t="shared" si="1"/>
        <v>0</v>
      </c>
      <c r="S4" s="1" t="b">
        <f t="shared" si="2"/>
        <v>0</v>
      </c>
      <c r="T4" s="1"/>
      <c r="U4" s="1" t="b">
        <f t="shared" si="3"/>
        <v>1</v>
      </c>
      <c r="V4" s="1" t="b">
        <f t="shared" si="4"/>
        <v>1</v>
      </c>
      <c r="W4" s="1" t="b">
        <f t="shared" si="5"/>
        <v>1</v>
      </c>
    </row>
    <row r="5" spans="1:23" ht="409.6" x14ac:dyDescent="0.3">
      <c r="A5" s="1" t="s">
        <v>41</v>
      </c>
      <c r="B5" s="1" t="s">
        <v>42</v>
      </c>
      <c r="C5" s="1" t="s">
        <v>43</v>
      </c>
      <c r="D5" s="1">
        <v>320</v>
      </c>
      <c r="E5" s="1">
        <v>267</v>
      </c>
      <c r="F5" s="1" t="s">
        <v>44</v>
      </c>
      <c r="G5" s="1">
        <v>10</v>
      </c>
      <c r="H5" s="1" t="s">
        <v>45</v>
      </c>
      <c r="I5" s="1" t="s">
        <v>46</v>
      </c>
      <c r="J5" s="1">
        <v>12</v>
      </c>
      <c r="K5" s="1" t="s">
        <v>47</v>
      </c>
      <c r="L5" s="1" t="s">
        <v>48</v>
      </c>
      <c r="M5" s="1">
        <v>20</v>
      </c>
      <c r="N5" s="1" t="s">
        <v>49</v>
      </c>
      <c r="O5" s="1" t="s">
        <v>50</v>
      </c>
      <c r="P5" s="2" t="s">
        <v>406</v>
      </c>
      <c r="Q5" s="1" t="b">
        <f t="shared" si="0"/>
        <v>0</v>
      </c>
      <c r="R5" s="1" t="b">
        <f t="shared" si="1"/>
        <v>0</v>
      </c>
      <c r="S5" s="1" t="b">
        <f t="shared" si="2"/>
        <v>0</v>
      </c>
      <c r="T5" s="1"/>
      <c r="U5" s="1" t="b">
        <f t="shared" si="3"/>
        <v>0</v>
      </c>
      <c r="V5" s="1" t="b">
        <f t="shared" si="4"/>
        <v>0</v>
      </c>
      <c r="W5" s="1" t="b">
        <f t="shared" si="5"/>
        <v>0</v>
      </c>
    </row>
    <row r="6" spans="1:23" ht="409.6" x14ac:dyDescent="0.3">
      <c r="A6" s="1" t="s">
        <v>51</v>
      </c>
      <c r="B6" s="1" t="s">
        <v>52</v>
      </c>
      <c r="C6" s="1" t="s">
        <v>53</v>
      </c>
      <c r="D6" s="1">
        <v>289</v>
      </c>
      <c r="E6" s="1">
        <v>270</v>
      </c>
      <c r="F6" s="1" t="s">
        <v>54</v>
      </c>
      <c r="G6" s="1">
        <v>9</v>
      </c>
      <c r="H6" s="1" t="s">
        <v>55</v>
      </c>
      <c r="I6" s="1" t="s">
        <v>56</v>
      </c>
      <c r="J6" s="1">
        <v>11</v>
      </c>
      <c r="K6" s="1" t="s">
        <v>57</v>
      </c>
      <c r="L6" s="1" t="s">
        <v>58</v>
      </c>
      <c r="M6" s="1">
        <v>10</v>
      </c>
      <c r="N6" s="1" t="s">
        <v>59</v>
      </c>
      <c r="O6" s="1" t="s">
        <v>60</v>
      </c>
      <c r="P6" s="1" t="s">
        <v>55</v>
      </c>
      <c r="Q6" s="1" t="b">
        <f t="shared" si="0"/>
        <v>1</v>
      </c>
      <c r="R6" s="1" t="b">
        <f t="shared" si="1"/>
        <v>0</v>
      </c>
      <c r="S6" s="1" t="b">
        <f t="shared" si="2"/>
        <v>0</v>
      </c>
      <c r="T6" s="1"/>
      <c r="U6" s="1" t="b">
        <f t="shared" si="3"/>
        <v>1</v>
      </c>
      <c r="V6" s="1" t="b">
        <f t="shared" si="4"/>
        <v>1</v>
      </c>
      <c r="W6" s="1" t="b">
        <f t="shared" si="5"/>
        <v>1</v>
      </c>
    </row>
    <row r="7" spans="1:23" ht="409.6" x14ac:dyDescent="0.3">
      <c r="A7" s="1" t="s">
        <v>61</v>
      </c>
      <c r="B7" s="1" t="s">
        <v>62</v>
      </c>
      <c r="C7" s="1" t="s">
        <v>63</v>
      </c>
      <c r="D7" s="1">
        <v>371</v>
      </c>
      <c r="E7" s="1">
        <v>291</v>
      </c>
      <c r="F7" s="1" t="s">
        <v>64</v>
      </c>
      <c r="G7" s="1">
        <v>8</v>
      </c>
      <c r="H7" s="1" t="s">
        <v>65</v>
      </c>
      <c r="I7" s="1" t="s">
        <v>66</v>
      </c>
      <c r="J7" s="1">
        <v>12</v>
      </c>
      <c r="K7" s="1" t="s">
        <v>67</v>
      </c>
      <c r="L7" s="1" t="s">
        <v>68</v>
      </c>
      <c r="M7" s="1">
        <v>14</v>
      </c>
      <c r="N7" s="1" t="s">
        <v>69</v>
      </c>
      <c r="O7" s="1" t="s">
        <v>70</v>
      </c>
      <c r="P7" s="1" t="s">
        <v>67</v>
      </c>
      <c r="Q7" s="1" t="b">
        <f t="shared" si="0"/>
        <v>0</v>
      </c>
      <c r="R7" s="1" t="b">
        <f t="shared" si="1"/>
        <v>1</v>
      </c>
      <c r="S7" s="1" t="b">
        <f t="shared" si="2"/>
        <v>0</v>
      </c>
      <c r="T7" s="1"/>
      <c r="U7" s="1" t="b">
        <f t="shared" si="3"/>
        <v>0</v>
      </c>
      <c r="V7" s="1" t="b">
        <f t="shared" si="4"/>
        <v>1</v>
      </c>
      <c r="W7" s="1" t="b">
        <f t="shared" si="5"/>
        <v>1</v>
      </c>
    </row>
    <row r="8" spans="1:23" ht="409.6" x14ac:dyDescent="0.3">
      <c r="A8" s="1" t="s">
        <v>71</v>
      </c>
      <c r="B8" s="1" t="s">
        <v>72</v>
      </c>
      <c r="C8" s="1" t="s">
        <v>73</v>
      </c>
      <c r="D8" s="1">
        <v>376</v>
      </c>
      <c r="E8" s="1">
        <v>322</v>
      </c>
      <c r="F8" s="1" t="s">
        <v>74</v>
      </c>
      <c r="G8" s="1">
        <v>6</v>
      </c>
      <c r="H8" s="1" t="s">
        <v>75</v>
      </c>
      <c r="I8" s="1" t="s">
        <v>76</v>
      </c>
      <c r="J8" s="1">
        <v>9</v>
      </c>
      <c r="K8" s="1" t="s">
        <v>77</v>
      </c>
      <c r="L8" s="1" t="s">
        <v>78</v>
      </c>
      <c r="M8" s="1">
        <v>4</v>
      </c>
      <c r="N8" s="1" t="s">
        <v>79</v>
      </c>
      <c r="O8" s="1" t="s">
        <v>80</v>
      </c>
      <c r="P8" s="1" t="s">
        <v>77</v>
      </c>
      <c r="Q8" s="1" t="b">
        <f t="shared" si="0"/>
        <v>0</v>
      </c>
      <c r="R8" s="1" t="b">
        <f t="shared" si="1"/>
        <v>1</v>
      </c>
      <c r="S8" s="1" t="b">
        <f t="shared" si="2"/>
        <v>0</v>
      </c>
      <c r="T8" s="1"/>
      <c r="U8" s="1" t="b">
        <f t="shared" si="3"/>
        <v>0</v>
      </c>
      <c r="V8" s="1" t="b">
        <f t="shared" si="4"/>
        <v>1</v>
      </c>
      <c r="W8" s="1" t="b">
        <f t="shared" si="5"/>
        <v>1</v>
      </c>
    </row>
    <row r="9" spans="1:23" ht="409.6" x14ac:dyDescent="0.3">
      <c r="A9" s="1" t="s">
        <v>81</v>
      </c>
      <c r="B9" s="1" t="s">
        <v>82</v>
      </c>
      <c r="C9" s="1" t="s">
        <v>83</v>
      </c>
      <c r="D9" s="1">
        <v>344</v>
      </c>
      <c r="E9" s="1">
        <v>271</v>
      </c>
      <c r="F9" s="1" t="s">
        <v>84</v>
      </c>
      <c r="G9" s="1">
        <v>15</v>
      </c>
      <c r="H9" s="5" t="s">
        <v>85</v>
      </c>
      <c r="I9" s="1" t="s">
        <v>86</v>
      </c>
      <c r="J9" s="1">
        <v>6</v>
      </c>
      <c r="K9" s="1" t="s">
        <v>87</v>
      </c>
      <c r="L9" s="1" t="s">
        <v>88</v>
      </c>
      <c r="M9" s="1">
        <v>8</v>
      </c>
      <c r="N9" s="1" t="s">
        <v>89</v>
      </c>
      <c r="O9" s="1" t="s">
        <v>90</v>
      </c>
      <c r="P9" s="3" t="s">
        <v>407</v>
      </c>
      <c r="Q9" s="4" t="b">
        <v>1</v>
      </c>
      <c r="R9" s="1" t="b">
        <f>FALSE</f>
        <v>0</v>
      </c>
      <c r="S9" s="7" t="b">
        <f>FALSE</f>
        <v>0</v>
      </c>
      <c r="T9" s="1"/>
      <c r="U9" s="1" t="b">
        <f t="shared" si="3"/>
        <v>1</v>
      </c>
      <c r="V9" s="1" t="b">
        <f t="shared" si="4"/>
        <v>1</v>
      </c>
      <c r="W9" s="1" t="b">
        <f t="shared" si="5"/>
        <v>1</v>
      </c>
    </row>
    <row r="10" spans="1:23" ht="409.6" x14ac:dyDescent="0.3">
      <c r="A10" s="1" t="s">
        <v>91</v>
      </c>
      <c r="B10" s="1" t="s">
        <v>92</v>
      </c>
      <c r="C10" s="1" t="s">
        <v>93</v>
      </c>
      <c r="D10" s="1">
        <v>265</v>
      </c>
      <c r="E10" s="1">
        <v>138</v>
      </c>
      <c r="F10" s="1" t="s">
        <v>94</v>
      </c>
      <c r="G10" s="1">
        <v>12</v>
      </c>
      <c r="H10" s="1" t="s">
        <v>95</v>
      </c>
      <c r="I10" s="1" t="s">
        <v>96</v>
      </c>
      <c r="P10" s="1" t="s">
        <v>95</v>
      </c>
      <c r="Q10" s="1" t="b">
        <f t="shared" si="0"/>
        <v>1</v>
      </c>
      <c r="R10" s="1" t="b">
        <f t="shared" si="1"/>
        <v>0</v>
      </c>
      <c r="S10" s="1" t="b">
        <f t="shared" si="2"/>
        <v>0</v>
      </c>
      <c r="T10" s="1"/>
      <c r="U10" s="1" t="b">
        <f t="shared" si="3"/>
        <v>1</v>
      </c>
      <c r="V10" s="1" t="b">
        <f t="shared" si="4"/>
        <v>1</v>
      </c>
      <c r="W10" s="1" t="b">
        <f t="shared" si="5"/>
        <v>1</v>
      </c>
    </row>
    <row r="11" spans="1:23" ht="409.6" x14ac:dyDescent="0.3">
      <c r="A11" s="1" t="s">
        <v>97</v>
      </c>
      <c r="B11" s="1" t="s">
        <v>98</v>
      </c>
      <c r="C11" s="1" t="s">
        <v>99</v>
      </c>
      <c r="D11" s="1">
        <v>368</v>
      </c>
      <c r="E11" s="1">
        <v>307</v>
      </c>
      <c r="F11" s="1" t="s">
        <v>100</v>
      </c>
      <c r="G11" s="1">
        <v>10</v>
      </c>
      <c r="H11" s="1" t="s">
        <v>101</v>
      </c>
      <c r="I11" s="1" t="s">
        <v>102</v>
      </c>
      <c r="J11" s="1">
        <v>4</v>
      </c>
      <c r="K11" s="5" t="s">
        <v>103</v>
      </c>
      <c r="L11" s="1" t="s">
        <v>104</v>
      </c>
      <c r="M11" s="1">
        <v>8</v>
      </c>
      <c r="N11" s="1" t="s">
        <v>105</v>
      </c>
      <c r="O11" s="1" t="s">
        <v>106</v>
      </c>
      <c r="P11" s="5" t="s">
        <v>408</v>
      </c>
      <c r="Q11" s="1" t="b">
        <f t="shared" si="0"/>
        <v>0</v>
      </c>
      <c r="R11" s="4" t="b">
        <f>TRUE</f>
        <v>1</v>
      </c>
      <c r="S11" s="1" t="b">
        <f t="shared" si="2"/>
        <v>0</v>
      </c>
      <c r="T11" s="1"/>
      <c r="U11" s="1" t="b">
        <f t="shared" si="3"/>
        <v>0</v>
      </c>
      <c r="V11" s="1" t="b">
        <f t="shared" si="4"/>
        <v>1</v>
      </c>
      <c r="W11" s="1" t="b">
        <f t="shared" si="5"/>
        <v>1</v>
      </c>
    </row>
    <row r="12" spans="1:23" ht="409.6" x14ac:dyDescent="0.3">
      <c r="A12" s="1" t="s">
        <v>107</v>
      </c>
      <c r="B12" s="1" t="s">
        <v>108</v>
      </c>
      <c r="C12" s="1" t="s">
        <v>109</v>
      </c>
      <c r="D12" s="1">
        <v>664</v>
      </c>
      <c r="E12" s="1">
        <v>321</v>
      </c>
      <c r="F12" s="1" t="s">
        <v>110</v>
      </c>
      <c r="G12" s="1">
        <v>12</v>
      </c>
      <c r="H12" s="1" t="s">
        <v>111</v>
      </c>
      <c r="I12" s="1" t="s">
        <v>112</v>
      </c>
      <c r="J12" s="1">
        <v>13</v>
      </c>
      <c r="K12" s="1" t="s">
        <v>113</v>
      </c>
      <c r="L12" s="1" t="s">
        <v>114</v>
      </c>
      <c r="M12" s="1">
        <v>15</v>
      </c>
      <c r="N12" s="1" t="s">
        <v>115</v>
      </c>
      <c r="O12" s="1" t="s">
        <v>116</v>
      </c>
      <c r="P12" s="1" t="s">
        <v>409</v>
      </c>
      <c r="Q12" s="1" t="b">
        <f t="shared" si="0"/>
        <v>0</v>
      </c>
      <c r="R12" s="1" t="b">
        <f t="shared" si="1"/>
        <v>0</v>
      </c>
      <c r="S12" s="1" t="b">
        <f t="shared" si="2"/>
        <v>0</v>
      </c>
      <c r="T12" s="1"/>
      <c r="U12" s="1" t="b">
        <f t="shared" si="3"/>
        <v>0</v>
      </c>
      <c r="V12" s="1" t="b">
        <f t="shared" si="4"/>
        <v>0</v>
      </c>
      <c r="W12" s="1" t="b">
        <f t="shared" si="5"/>
        <v>0</v>
      </c>
    </row>
    <row r="13" spans="1:23" ht="409.6" x14ac:dyDescent="0.3">
      <c r="A13" s="1" t="s">
        <v>117</v>
      </c>
      <c r="B13" s="1" t="s">
        <v>118</v>
      </c>
      <c r="C13" s="1" t="s">
        <v>119</v>
      </c>
      <c r="D13" s="1">
        <v>325</v>
      </c>
      <c r="E13" s="1">
        <v>122</v>
      </c>
      <c r="F13" s="1" t="s">
        <v>120</v>
      </c>
      <c r="G13" s="1">
        <v>10</v>
      </c>
      <c r="H13" s="1" t="s">
        <v>121</v>
      </c>
      <c r="I13" s="1" t="s">
        <v>122</v>
      </c>
      <c r="P13" s="1" t="s">
        <v>121</v>
      </c>
      <c r="Q13" s="1" t="b">
        <f t="shared" si="0"/>
        <v>1</v>
      </c>
      <c r="R13" s="1" t="b">
        <f t="shared" si="1"/>
        <v>0</v>
      </c>
      <c r="S13" s="1" t="b">
        <f t="shared" si="2"/>
        <v>0</v>
      </c>
      <c r="T13" s="1"/>
      <c r="U13" s="1" t="b">
        <f t="shared" si="3"/>
        <v>1</v>
      </c>
      <c r="V13" s="1" t="b">
        <f t="shared" si="4"/>
        <v>1</v>
      </c>
      <c r="W13" s="1" t="b">
        <f t="shared" si="5"/>
        <v>1</v>
      </c>
    </row>
    <row r="14" spans="1:23" ht="409.6" x14ac:dyDescent="0.3">
      <c r="A14" s="1" t="s">
        <v>123</v>
      </c>
      <c r="B14" s="1" t="s">
        <v>124</v>
      </c>
      <c r="C14" s="1" t="s">
        <v>125</v>
      </c>
      <c r="D14" s="1">
        <v>503</v>
      </c>
      <c r="E14" s="1">
        <v>283</v>
      </c>
      <c r="F14" s="1" t="s">
        <v>126</v>
      </c>
      <c r="G14" s="1">
        <v>10</v>
      </c>
      <c r="H14" s="1" t="s">
        <v>127</v>
      </c>
      <c r="I14" s="1" t="s">
        <v>128</v>
      </c>
      <c r="J14" s="1">
        <v>5</v>
      </c>
      <c r="K14" s="1" t="s">
        <v>129</v>
      </c>
      <c r="L14" s="1" t="s">
        <v>130</v>
      </c>
      <c r="M14" s="1">
        <v>15</v>
      </c>
      <c r="N14" s="1" t="s">
        <v>131</v>
      </c>
      <c r="O14" s="1" t="s">
        <v>132</v>
      </c>
      <c r="P14" s="1" t="s">
        <v>410</v>
      </c>
      <c r="Q14" s="1" t="b">
        <f t="shared" si="0"/>
        <v>0</v>
      </c>
      <c r="R14" s="1" t="b">
        <f t="shared" si="1"/>
        <v>0</v>
      </c>
      <c r="S14" s="1" t="b">
        <f t="shared" si="2"/>
        <v>0</v>
      </c>
      <c r="T14" s="1"/>
      <c r="U14" s="1" t="b">
        <f t="shared" si="3"/>
        <v>0</v>
      </c>
      <c r="V14" s="1" t="b">
        <f t="shared" si="4"/>
        <v>0</v>
      </c>
      <c r="W14" s="1" t="b">
        <f t="shared" si="5"/>
        <v>0</v>
      </c>
    </row>
    <row r="15" spans="1:23" ht="409.6" x14ac:dyDescent="0.3">
      <c r="A15" s="1" t="s">
        <v>133</v>
      </c>
      <c r="B15" s="1" t="s">
        <v>134</v>
      </c>
      <c r="C15" s="1" t="s">
        <v>135</v>
      </c>
      <c r="D15" s="1">
        <v>545</v>
      </c>
      <c r="E15" s="1">
        <v>277</v>
      </c>
      <c r="F15" s="1" t="s">
        <v>136</v>
      </c>
      <c r="G15" s="1">
        <v>10</v>
      </c>
      <c r="H15" s="1" t="s">
        <v>137</v>
      </c>
      <c r="I15" s="1" t="s">
        <v>138</v>
      </c>
      <c r="J15" s="1">
        <v>8</v>
      </c>
      <c r="K15" s="1" t="s">
        <v>139</v>
      </c>
      <c r="L15" s="1" t="s">
        <v>140</v>
      </c>
      <c r="M15" s="1">
        <v>5</v>
      </c>
      <c r="N15" s="1" t="s">
        <v>141</v>
      </c>
      <c r="O15" s="1" t="s">
        <v>142</v>
      </c>
      <c r="P15" s="1" t="s">
        <v>411</v>
      </c>
      <c r="Q15" s="1" t="b">
        <f t="shared" si="0"/>
        <v>0</v>
      </c>
      <c r="R15" s="1" t="b">
        <f t="shared" si="1"/>
        <v>0</v>
      </c>
      <c r="S15" s="1" t="b">
        <f t="shared" si="2"/>
        <v>0</v>
      </c>
      <c r="T15" s="1"/>
      <c r="U15" s="1" t="b">
        <f t="shared" si="3"/>
        <v>0</v>
      </c>
      <c r="V15" s="1" t="b">
        <f t="shared" si="4"/>
        <v>0</v>
      </c>
      <c r="W15" s="1" t="b">
        <f t="shared" si="5"/>
        <v>0</v>
      </c>
    </row>
    <row r="16" spans="1:23" ht="409.6" x14ac:dyDescent="0.3">
      <c r="A16" s="1" t="s">
        <v>143</v>
      </c>
      <c r="B16" s="1" t="s">
        <v>144</v>
      </c>
      <c r="C16" s="1" t="s">
        <v>145</v>
      </c>
      <c r="D16" s="1">
        <v>379</v>
      </c>
      <c r="E16" s="1">
        <v>306</v>
      </c>
      <c r="F16" s="1" t="s">
        <v>146</v>
      </c>
      <c r="G16" s="1">
        <v>12</v>
      </c>
      <c r="H16" s="1" t="s">
        <v>147</v>
      </c>
      <c r="I16" s="1" t="s">
        <v>148</v>
      </c>
      <c r="J16" s="1">
        <v>6</v>
      </c>
      <c r="K16" s="1" t="s">
        <v>149</v>
      </c>
      <c r="L16" s="1" t="s">
        <v>150</v>
      </c>
      <c r="M16" s="1">
        <v>8</v>
      </c>
      <c r="N16" s="1" t="s">
        <v>151</v>
      </c>
      <c r="O16" s="1" t="s">
        <v>152</v>
      </c>
      <c r="P16" s="1" t="s">
        <v>412</v>
      </c>
      <c r="Q16" s="1" t="b">
        <f t="shared" si="0"/>
        <v>0</v>
      </c>
      <c r="R16" s="1" t="b">
        <f t="shared" si="1"/>
        <v>0</v>
      </c>
      <c r="S16" s="1" t="b">
        <f t="shared" si="2"/>
        <v>0</v>
      </c>
      <c r="T16" s="1"/>
      <c r="U16" s="1" t="b">
        <f t="shared" si="3"/>
        <v>0</v>
      </c>
      <c r="V16" s="1" t="b">
        <f t="shared" si="4"/>
        <v>0</v>
      </c>
      <c r="W16" s="1" t="b">
        <f t="shared" si="5"/>
        <v>0</v>
      </c>
    </row>
    <row r="17" spans="1:23" ht="409.6" x14ac:dyDescent="0.3">
      <c r="A17" s="1" t="s">
        <v>153</v>
      </c>
      <c r="B17" s="1" t="s">
        <v>154</v>
      </c>
      <c r="C17" s="1" t="s">
        <v>155</v>
      </c>
      <c r="D17" s="1">
        <v>572</v>
      </c>
      <c r="E17" s="1">
        <v>277</v>
      </c>
      <c r="F17" s="1" t="s">
        <v>156</v>
      </c>
      <c r="G17" s="1">
        <v>28</v>
      </c>
      <c r="H17" s="1" t="s">
        <v>157</v>
      </c>
      <c r="I17" s="1" t="s">
        <v>158</v>
      </c>
      <c r="J17" s="1">
        <v>24</v>
      </c>
      <c r="K17" s="1" t="s">
        <v>159</v>
      </c>
      <c r="L17" s="1" t="s">
        <v>160</v>
      </c>
      <c r="M17" s="1">
        <v>16</v>
      </c>
      <c r="N17" s="1" t="s">
        <v>161</v>
      </c>
      <c r="O17" s="1" t="s">
        <v>162</v>
      </c>
      <c r="P17" s="1" t="s">
        <v>157</v>
      </c>
      <c r="Q17" s="1" t="b">
        <f t="shared" si="0"/>
        <v>1</v>
      </c>
      <c r="R17" s="1" t="b">
        <f t="shared" si="1"/>
        <v>0</v>
      </c>
      <c r="S17" s="1" t="b">
        <f t="shared" si="2"/>
        <v>0</v>
      </c>
      <c r="T17" s="1"/>
      <c r="U17" s="1" t="b">
        <f t="shared" si="3"/>
        <v>1</v>
      </c>
      <c r="V17" s="1" t="b">
        <f t="shared" si="4"/>
        <v>1</v>
      </c>
      <c r="W17" s="1" t="b">
        <f t="shared" si="5"/>
        <v>1</v>
      </c>
    </row>
    <row r="18" spans="1:23" ht="409.6" x14ac:dyDescent="0.3">
      <c r="A18" s="1" t="s">
        <v>163</v>
      </c>
      <c r="B18" s="1" t="s">
        <v>164</v>
      </c>
      <c r="C18" s="1" t="s">
        <v>165</v>
      </c>
      <c r="D18" s="1">
        <v>429</v>
      </c>
      <c r="E18" s="1">
        <v>288</v>
      </c>
      <c r="F18" s="1" t="s">
        <v>166</v>
      </c>
      <c r="G18" s="1">
        <v>10</v>
      </c>
      <c r="H18" s="1" t="s">
        <v>167</v>
      </c>
      <c r="I18" s="1" t="s">
        <v>168</v>
      </c>
      <c r="J18" s="1">
        <v>13</v>
      </c>
      <c r="K18" s="1" t="s">
        <v>169</v>
      </c>
      <c r="L18" s="1" t="s">
        <v>170</v>
      </c>
      <c r="M18" s="1">
        <v>7</v>
      </c>
      <c r="N18" s="1" t="s">
        <v>171</v>
      </c>
      <c r="O18" s="1" t="s">
        <v>172</v>
      </c>
      <c r="P18" s="1" t="s">
        <v>413</v>
      </c>
      <c r="Q18" s="1" t="b">
        <f t="shared" si="0"/>
        <v>0</v>
      </c>
      <c r="R18" s="1" t="b">
        <f t="shared" si="1"/>
        <v>0</v>
      </c>
      <c r="S18" s="1" t="b">
        <f t="shared" si="2"/>
        <v>0</v>
      </c>
      <c r="T18" s="1"/>
      <c r="U18" s="1" t="b">
        <f t="shared" si="3"/>
        <v>0</v>
      </c>
      <c r="V18" s="1" t="b">
        <f t="shared" si="4"/>
        <v>0</v>
      </c>
      <c r="W18" s="1" t="b">
        <f t="shared" si="5"/>
        <v>0</v>
      </c>
    </row>
    <row r="19" spans="1:23" ht="409.6" x14ac:dyDescent="0.3">
      <c r="A19" s="1" t="s">
        <v>173</v>
      </c>
      <c r="B19" s="1" t="s">
        <v>174</v>
      </c>
      <c r="C19" s="1" t="s">
        <v>175</v>
      </c>
      <c r="D19" s="1">
        <v>404</v>
      </c>
      <c r="E19" s="1">
        <v>300</v>
      </c>
      <c r="F19" s="1" t="s">
        <v>176</v>
      </c>
      <c r="G19" s="1">
        <v>15</v>
      </c>
      <c r="H19" s="1" t="s">
        <v>177</v>
      </c>
      <c r="I19" s="1" t="s">
        <v>178</v>
      </c>
      <c r="J19" s="1">
        <v>9</v>
      </c>
      <c r="K19" s="1" t="s">
        <v>179</v>
      </c>
      <c r="L19" s="1" t="s">
        <v>180</v>
      </c>
      <c r="M19" s="1">
        <v>6</v>
      </c>
      <c r="N19" s="1" t="s">
        <v>181</v>
      </c>
      <c r="O19" s="1" t="s">
        <v>182</v>
      </c>
      <c r="P19" s="1" t="s">
        <v>414</v>
      </c>
      <c r="Q19" s="1" t="b">
        <f t="shared" si="0"/>
        <v>0</v>
      </c>
      <c r="R19" s="1" t="b">
        <f t="shared" si="1"/>
        <v>0</v>
      </c>
      <c r="S19" s="1" t="b">
        <f t="shared" si="2"/>
        <v>0</v>
      </c>
      <c r="T19" s="1"/>
      <c r="U19" s="1" t="b">
        <f t="shared" si="3"/>
        <v>0</v>
      </c>
      <c r="V19" s="1" t="b">
        <f t="shared" si="4"/>
        <v>0</v>
      </c>
      <c r="W19" s="1" t="b">
        <f t="shared" si="5"/>
        <v>0</v>
      </c>
    </row>
    <row r="20" spans="1:23" ht="409.6" x14ac:dyDescent="0.3">
      <c r="A20" s="1" t="s">
        <v>183</v>
      </c>
      <c r="B20" s="1" t="s">
        <v>184</v>
      </c>
      <c r="C20" s="1" t="s">
        <v>185</v>
      </c>
      <c r="D20" s="1">
        <v>398</v>
      </c>
      <c r="E20" s="1">
        <v>312</v>
      </c>
      <c r="F20" s="1" t="s">
        <v>186</v>
      </c>
      <c r="G20" s="1">
        <v>7</v>
      </c>
      <c r="H20" s="1" t="s">
        <v>187</v>
      </c>
      <c r="I20" s="1" t="s">
        <v>188</v>
      </c>
      <c r="J20" s="1">
        <v>9</v>
      </c>
      <c r="K20" s="1" t="s">
        <v>189</v>
      </c>
      <c r="L20" s="1" t="s">
        <v>190</v>
      </c>
      <c r="M20" s="1">
        <v>12</v>
      </c>
      <c r="N20" s="1" t="s">
        <v>191</v>
      </c>
      <c r="O20" s="1" t="s">
        <v>192</v>
      </c>
      <c r="P20" s="1" t="s">
        <v>187</v>
      </c>
      <c r="Q20" s="1" t="b">
        <f t="shared" si="0"/>
        <v>1</v>
      </c>
      <c r="R20" s="1" t="b">
        <f t="shared" si="1"/>
        <v>0</v>
      </c>
      <c r="S20" s="1" t="b">
        <f t="shared" si="2"/>
        <v>0</v>
      </c>
      <c r="T20" s="1"/>
      <c r="U20" s="1" t="b">
        <f t="shared" si="3"/>
        <v>1</v>
      </c>
      <c r="V20" s="1" t="b">
        <f t="shared" si="4"/>
        <v>1</v>
      </c>
      <c r="W20" s="1" t="b">
        <f t="shared" si="5"/>
        <v>1</v>
      </c>
    </row>
    <row r="21" spans="1:23" ht="409.6" x14ac:dyDescent="0.3">
      <c r="A21" s="1" t="s">
        <v>193</v>
      </c>
      <c r="B21" s="1" t="s">
        <v>194</v>
      </c>
      <c r="C21" s="1" t="s">
        <v>195</v>
      </c>
      <c r="D21" s="1">
        <v>329</v>
      </c>
      <c r="E21" s="1">
        <v>296</v>
      </c>
      <c r="F21" s="1" t="s">
        <v>196</v>
      </c>
      <c r="G21" s="1">
        <v>9</v>
      </c>
      <c r="H21" s="1" t="s">
        <v>197</v>
      </c>
      <c r="I21" s="1" t="s">
        <v>198</v>
      </c>
      <c r="J21" s="1">
        <v>10</v>
      </c>
      <c r="K21" s="1" t="s">
        <v>199</v>
      </c>
      <c r="L21" s="1" t="s">
        <v>200</v>
      </c>
      <c r="M21" s="1">
        <v>4</v>
      </c>
      <c r="N21" s="1" t="s">
        <v>201</v>
      </c>
      <c r="O21" s="1" t="s">
        <v>202</v>
      </c>
      <c r="P21" s="1" t="s">
        <v>197</v>
      </c>
      <c r="Q21" s="1" t="b">
        <f t="shared" si="0"/>
        <v>1</v>
      </c>
      <c r="R21" s="1" t="b">
        <f t="shared" si="1"/>
        <v>0</v>
      </c>
      <c r="S21" s="1" t="b">
        <f t="shared" si="2"/>
        <v>0</v>
      </c>
      <c r="T21" s="1"/>
      <c r="U21" s="1" t="b">
        <f t="shared" si="3"/>
        <v>1</v>
      </c>
      <c r="V21" s="1" t="b">
        <f t="shared" si="4"/>
        <v>1</v>
      </c>
      <c r="W21" s="1" t="b">
        <f t="shared" si="5"/>
        <v>1</v>
      </c>
    </row>
    <row r="22" spans="1:23" ht="409.6" x14ac:dyDescent="0.3">
      <c r="A22" s="1" t="s">
        <v>203</v>
      </c>
      <c r="B22" s="1" t="s">
        <v>204</v>
      </c>
      <c r="C22" s="1" t="s">
        <v>205</v>
      </c>
      <c r="D22" s="1">
        <v>459</v>
      </c>
      <c r="E22" s="1">
        <v>294</v>
      </c>
      <c r="F22" s="1" t="s">
        <v>206</v>
      </c>
      <c r="G22" s="1">
        <v>12</v>
      </c>
      <c r="H22" s="1" t="s">
        <v>207</v>
      </c>
      <c r="I22" s="1" t="s">
        <v>208</v>
      </c>
      <c r="J22" s="1">
        <v>17</v>
      </c>
      <c r="K22" s="1" t="s">
        <v>209</v>
      </c>
      <c r="L22" s="1" t="s">
        <v>210</v>
      </c>
      <c r="M22" s="1">
        <v>5</v>
      </c>
      <c r="N22" s="1" t="s">
        <v>211</v>
      </c>
      <c r="O22" s="1" t="s">
        <v>212</v>
      </c>
      <c r="P22" s="1" t="s">
        <v>209</v>
      </c>
      <c r="Q22" s="1" t="b">
        <f t="shared" si="0"/>
        <v>0</v>
      </c>
      <c r="R22" s="1" t="b">
        <f t="shared" si="1"/>
        <v>1</v>
      </c>
      <c r="S22" s="1" t="b">
        <f t="shared" si="2"/>
        <v>0</v>
      </c>
      <c r="T22" s="1"/>
      <c r="U22" s="1" t="b">
        <f t="shared" si="3"/>
        <v>0</v>
      </c>
      <c r="V22" s="1" t="b">
        <f t="shared" si="4"/>
        <v>1</v>
      </c>
      <c r="W22" s="1" t="b">
        <f t="shared" si="5"/>
        <v>1</v>
      </c>
    </row>
    <row r="23" spans="1:23" ht="409.6" x14ac:dyDescent="0.3">
      <c r="A23" s="1" t="s">
        <v>213</v>
      </c>
      <c r="B23" s="1" t="s">
        <v>214</v>
      </c>
      <c r="C23" s="1" t="s">
        <v>215</v>
      </c>
      <c r="D23" s="1">
        <v>612</v>
      </c>
      <c r="E23" s="1">
        <v>296</v>
      </c>
      <c r="F23" s="1" t="s">
        <v>216</v>
      </c>
      <c r="G23" s="1">
        <v>27</v>
      </c>
      <c r="H23" s="1" t="s">
        <v>217</v>
      </c>
      <c r="I23" s="1" t="s">
        <v>218</v>
      </c>
      <c r="J23" s="1">
        <v>38</v>
      </c>
      <c r="K23" s="1" t="s">
        <v>219</v>
      </c>
      <c r="L23" s="1" t="s">
        <v>220</v>
      </c>
      <c r="M23" s="1">
        <v>31</v>
      </c>
      <c r="N23" s="1" t="s">
        <v>221</v>
      </c>
      <c r="O23" s="1" t="s">
        <v>222</v>
      </c>
      <c r="P23" s="1" t="s">
        <v>415</v>
      </c>
      <c r="Q23" s="1" t="b">
        <f t="shared" si="0"/>
        <v>0</v>
      </c>
      <c r="R23" s="1" t="b">
        <f t="shared" si="1"/>
        <v>0</v>
      </c>
      <c r="S23" s="1" t="b">
        <f t="shared" si="2"/>
        <v>0</v>
      </c>
      <c r="T23" s="1"/>
      <c r="U23" s="1" t="b">
        <f t="shared" si="3"/>
        <v>0</v>
      </c>
      <c r="V23" s="1" t="b">
        <f t="shared" si="4"/>
        <v>0</v>
      </c>
      <c r="W23" s="1" t="b">
        <f t="shared" si="5"/>
        <v>0</v>
      </c>
    </row>
    <row r="24" spans="1:23" ht="409.6" x14ac:dyDescent="0.3">
      <c r="A24" s="1" t="s">
        <v>223</v>
      </c>
      <c r="B24" s="1" t="s">
        <v>224</v>
      </c>
      <c r="C24" s="1" t="s">
        <v>225</v>
      </c>
      <c r="D24" s="1">
        <v>477</v>
      </c>
      <c r="E24" s="1">
        <v>260</v>
      </c>
      <c r="F24" s="1" t="s">
        <v>226</v>
      </c>
      <c r="G24" s="1">
        <v>15</v>
      </c>
      <c r="H24" s="1" t="s">
        <v>227</v>
      </c>
      <c r="I24" s="1" t="s">
        <v>228</v>
      </c>
      <c r="J24" s="1">
        <v>12</v>
      </c>
      <c r="K24" s="1" t="s">
        <v>229</v>
      </c>
      <c r="L24" s="1" t="s">
        <v>230</v>
      </c>
      <c r="M24" s="1">
        <v>7</v>
      </c>
      <c r="N24" s="1" t="s">
        <v>231</v>
      </c>
      <c r="O24" s="1" t="s">
        <v>232</v>
      </c>
      <c r="P24" s="1" t="s">
        <v>416</v>
      </c>
      <c r="Q24" s="1" t="b">
        <f t="shared" si="0"/>
        <v>0</v>
      </c>
      <c r="R24" s="1" t="b">
        <f t="shared" si="1"/>
        <v>0</v>
      </c>
      <c r="S24" s="1" t="b">
        <f t="shared" si="2"/>
        <v>0</v>
      </c>
      <c r="T24" s="1"/>
      <c r="U24" s="1" t="b">
        <f t="shared" si="3"/>
        <v>0</v>
      </c>
      <c r="V24" s="1" t="b">
        <f t="shared" si="4"/>
        <v>0</v>
      </c>
      <c r="W24" s="1" t="b">
        <f t="shared" si="5"/>
        <v>0</v>
      </c>
    </row>
    <row r="25" spans="1:23" ht="409.6" x14ac:dyDescent="0.3">
      <c r="A25" s="1" t="s">
        <v>233</v>
      </c>
      <c r="B25" s="1" t="s">
        <v>234</v>
      </c>
      <c r="C25" s="1" t="s">
        <v>235</v>
      </c>
      <c r="D25" s="1">
        <v>458</v>
      </c>
      <c r="E25" s="1">
        <v>275</v>
      </c>
      <c r="F25" s="1" t="s">
        <v>236</v>
      </c>
      <c r="G25" s="1">
        <v>15</v>
      </c>
      <c r="H25" s="1" t="s">
        <v>237</v>
      </c>
      <c r="I25" s="1" t="s">
        <v>238</v>
      </c>
      <c r="J25" s="1">
        <v>24</v>
      </c>
      <c r="K25" s="1" t="s">
        <v>239</v>
      </c>
      <c r="L25" s="1" t="s">
        <v>240</v>
      </c>
      <c r="M25" s="1">
        <v>30</v>
      </c>
      <c r="N25" s="1" t="s">
        <v>241</v>
      </c>
      <c r="O25" s="1" t="s">
        <v>242</v>
      </c>
      <c r="P25" s="1" t="s">
        <v>237</v>
      </c>
      <c r="Q25" s="1" t="b">
        <f t="shared" si="0"/>
        <v>1</v>
      </c>
      <c r="R25" s="1" t="b">
        <f t="shared" si="1"/>
        <v>0</v>
      </c>
      <c r="S25" s="1" t="b">
        <f t="shared" si="2"/>
        <v>0</v>
      </c>
      <c r="T25" s="1"/>
      <c r="U25" s="1" t="b">
        <f t="shared" si="3"/>
        <v>1</v>
      </c>
      <c r="V25" s="1" t="b">
        <f t="shared" si="4"/>
        <v>1</v>
      </c>
      <c r="W25" s="1" t="b">
        <f t="shared" si="5"/>
        <v>1</v>
      </c>
    </row>
    <row r="26" spans="1:23" ht="409.6" x14ac:dyDescent="0.3">
      <c r="A26" s="1" t="s">
        <v>243</v>
      </c>
      <c r="B26" s="1" t="s">
        <v>244</v>
      </c>
      <c r="C26" s="1" t="s">
        <v>245</v>
      </c>
      <c r="D26" s="1">
        <v>459</v>
      </c>
      <c r="E26" s="1">
        <v>263</v>
      </c>
      <c r="F26" s="1" t="s">
        <v>246</v>
      </c>
      <c r="G26" s="1">
        <v>14</v>
      </c>
      <c r="H26" s="1" t="s">
        <v>247</v>
      </c>
      <c r="I26" s="1" t="s">
        <v>248</v>
      </c>
      <c r="J26" s="1">
        <v>16</v>
      </c>
      <c r="K26" s="1" t="s">
        <v>249</v>
      </c>
      <c r="L26" s="1" t="s">
        <v>250</v>
      </c>
      <c r="M26" s="1">
        <v>9</v>
      </c>
      <c r="N26" s="1" t="s">
        <v>251</v>
      </c>
      <c r="O26" s="1" t="s">
        <v>252</v>
      </c>
      <c r="P26" s="1" t="s">
        <v>417</v>
      </c>
      <c r="Q26" s="1" t="b">
        <f t="shared" si="0"/>
        <v>0</v>
      </c>
      <c r="R26" s="1" t="b">
        <f t="shared" si="1"/>
        <v>0</v>
      </c>
      <c r="S26" s="1" t="b">
        <f t="shared" si="2"/>
        <v>0</v>
      </c>
      <c r="T26" s="1"/>
      <c r="U26" s="1" t="b">
        <f t="shared" si="3"/>
        <v>0</v>
      </c>
      <c r="V26" s="1" t="b">
        <f t="shared" si="4"/>
        <v>0</v>
      </c>
      <c r="W26" s="1" t="b">
        <f t="shared" si="5"/>
        <v>0</v>
      </c>
    </row>
    <row r="27" spans="1:23" ht="409.6" x14ac:dyDescent="0.3">
      <c r="A27" s="1" t="s">
        <v>253</v>
      </c>
      <c r="B27" s="1" t="s">
        <v>254</v>
      </c>
      <c r="C27" s="1" t="s">
        <v>255</v>
      </c>
      <c r="D27" s="1">
        <v>459</v>
      </c>
      <c r="E27" s="1">
        <v>301</v>
      </c>
      <c r="F27" s="1" t="s">
        <v>256</v>
      </c>
      <c r="G27" s="1">
        <v>10</v>
      </c>
      <c r="H27" s="1" t="s">
        <v>257</v>
      </c>
      <c r="I27" s="1" t="s">
        <v>258</v>
      </c>
      <c r="J27" s="1">
        <v>12</v>
      </c>
      <c r="K27" s="1" t="s">
        <v>259</v>
      </c>
      <c r="L27" s="1" t="s">
        <v>260</v>
      </c>
      <c r="M27" s="1">
        <v>16</v>
      </c>
      <c r="N27" s="1" t="s">
        <v>259</v>
      </c>
      <c r="O27" s="1" t="s">
        <v>261</v>
      </c>
      <c r="P27" s="1" t="s">
        <v>418</v>
      </c>
      <c r="Q27" s="1" t="b">
        <f t="shared" si="0"/>
        <v>0</v>
      </c>
      <c r="R27" s="7" t="b">
        <f>IF(K27=P27,TRUE,FALSE)</f>
        <v>0</v>
      </c>
      <c r="S27" s="1" t="b">
        <f t="shared" si="2"/>
        <v>0</v>
      </c>
      <c r="T27" s="1"/>
      <c r="U27" s="1" t="b">
        <f t="shared" si="3"/>
        <v>0</v>
      </c>
      <c r="V27" s="1" t="b">
        <f t="shared" si="4"/>
        <v>0</v>
      </c>
      <c r="W27" s="1" t="b">
        <f t="shared" si="5"/>
        <v>0</v>
      </c>
    </row>
    <row r="28" spans="1:23" ht="409.6" x14ac:dyDescent="0.3">
      <c r="A28" s="1" t="s">
        <v>262</v>
      </c>
      <c r="B28" s="1" t="s">
        <v>263</v>
      </c>
      <c r="C28" s="1" t="s">
        <v>264</v>
      </c>
      <c r="D28" s="1">
        <v>425</v>
      </c>
      <c r="E28" s="1">
        <v>296</v>
      </c>
      <c r="F28" s="1" t="s">
        <v>265</v>
      </c>
      <c r="G28" s="1">
        <v>13</v>
      </c>
      <c r="H28" s="1" t="s">
        <v>266</v>
      </c>
      <c r="I28" s="1" t="s">
        <v>267</v>
      </c>
      <c r="J28" s="1">
        <v>5</v>
      </c>
      <c r="K28" s="1" t="s">
        <v>268</v>
      </c>
      <c r="L28" s="1" t="s">
        <v>269</v>
      </c>
      <c r="M28" s="1">
        <v>7</v>
      </c>
      <c r="N28" s="1" t="s">
        <v>270</v>
      </c>
      <c r="O28" s="1" t="s">
        <v>271</v>
      </c>
      <c r="P28" s="3" t="s">
        <v>419</v>
      </c>
      <c r="Q28" s="1" t="b">
        <f t="shared" si="0"/>
        <v>0</v>
      </c>
      <c r="R28" s="1" t="b">
        <f t="shared" si="1"/>
        <v>0</v>
      </c>
      <c r="S28" s="1" t="b">
        <f t="shared" si="2"/>
        <v>0</v>
      </c>
      <c r="T28" s="1"/>
      <c r="U28" s="1" t="b">
        <f t="shared" si="3"/>
        <v>0</v>
      </c>
      <c r="V28" s="1" t="b">
        <f t="shared" si="4"/>
        <v>0</v>
      </c>
      <c r="W28" s="1" t="b">
        <f t="shared" si="5"/>
        <v>0</v>
      </c>
    </row>
    <row r="29" spans="1:23" ht="409.6" x14ac:dyDescent="0.3">
      <c r="A29" s="1" t="s">
        <v>272</v>
      </c>
      <c r="B29" s="1" t="s">
        <v>273</v>
      </c>
      <c r="C29" s="1" t="s">
        <v>274</v>
      </c>
      <c r="D29" s="1">
        <v>353</v>
      </c>
      <c r="E29" s="1">
        <v>280</v>
      </c>
      <c r="F29" s="1" t="s">
        <v>275</v>
      </c>
      <c r="G29" s="1">
        <v>27</v>
      </c>
      <c r="H29" s="1" t="s">
        <v>276</v>
      </c>
      <c r="I29" s="1" t="s">
        <v>277</v>
      </c>
      <c r="J29" s="1">
        <v>15</v>
      </c>
      <c r="K29" s="5" t="s">
        <v>278</v>
      </c>
      <c r="L29" s="1" t="s">
        <v>279</v>
      </c>
      <c r="M29" s="1">
        <v>10</v>
      </c>
      <c r="N29" s="1" t="s">
        <v>280</v>
      </c>
      <c r="O29" s="1" t="s">
        <v>281</v>
      </c>
      <c r="P29" s="5" t="s">
        <v>420</v>
      </c>
      <c r="Q29" s="1" t="b">
        <f t="shared" si="0"/>
        <v>0</v>
      </c>
      <c r="R29" s="4" t="b">
        <f>TRUE</f>
        <v>1</v>
      </c>
      <c r="S29" s="1" t="b">
        <f t="shared" si="2"/>
        <v>0</v>
      </c>
      <c r="T29" s="1"/>
      <c r="U29" s="1" t="b">
        <f t="shared" si="3"/>
        <v>0</v>
      </c>
      <c r="V29" s="1" t="b">
        <f t="shared" si="4"/>
        <v>1</v>
      </c>
      <c r="W29" s="1" t="b">
        <f t="shared" si="5"/>
        <v>1</v>
      </c>
    </row>
    <row r="30" spans="1:23" ht="409.6" x14ac:dyDescent="0.3">
      <c r="A30" s="1" t="s">
        <v>282</v>
      </c>
      <c r="B30" s="1" t="s">
        <v>283</v>
      </c>
      <c r="C30" s="1" t="s">
        <v>284</v>
      </c>
      <c r="D30" s="1">
        <v>287</v>
      </c>
      <c r="E30" s="1">
        <v>297</v>
      </c>
      <c r="F30" s="1" t="s">
        <v>285</v>
      </c>
      <c r="G30" s="1">
        <v>5</v>
      </c>
      <c r="H30" s="1" t="s">
        <v>286</v>
      </c>
      <c r="I30" s="5" t="s">
        <v>287</v>
      </c>
      <c r="J30" s="1">
        <v>4</v>
      </c>
      <c r="K30" s="1" t="s">
        <v>288</v>
      </c>
      <c r="L30" s="1" t="s">
        <v>289</v>
      </c>
      <c r="M30" s="1">
        <v>3</v>
      </c>
      <c r="N30" s="1" t="s">
        <v>290</v>
      </c>
      <c r="O30" s="1" t="s">
        <v>291</v>
      </c>
      <c r="P30" s="2" t="s">
        <v>421</v>
      </c>
      <c r="Q30" s="4" t="b">
        <f>TRUE</f>
        <v>1</v>
      </c>
      <c r="R30" s="1" t="b">
        <f t="shared" si="1"/>
        <v>0</v>
      </c>
      <c r="S30" s="1" t="b">
        <f t="shared" si="2"/>
        <v>0</v>
      </c>
      <c r="T30" s="1"/>
      <c r="U30" s="1" t="b">
        <f t="shared" si="3"/>
        <v>1</v>
      </c>
      <c r="V30" s="1" t="b">
        <f t="shared" si="4"/>
        <v>1</v>
      </c>
      <c r="W30" s="1" t="b">
        <f t="shared" si="5"/>
        <v>1</v>
      </c>
    </row>
    <row r="31" spans="1:23" ht="409.6" x14ac:dyDescent="0.3">
      <c r="A31" s="1" t="s">
        <v>292</v>
      </c>
      <c r="B31" s="1" t="s">
        <v>293</v>
      </c>
      <c r="C31" s="1" t="s">
        <v>294</v>
      </c>
      <c r="D31" s="1">
        <v>462</v>
      </c>
      <c r="E31" s="1">
        <v>254</v>
      </c>
      <c r="F31" s="1" t="s">
        <v>295</v>
      </c>
      <c r="G31" s="1">
        <v>26</v>
      </c>
      <c r="H31" s="1" t="s">
        <v>296</v>
      </c>
      <c r="I31" s="1" t="s">
        <v>297</v>
      </c>
      <c r="J31" s="1">
        <v>28</v>
      </c>
      <c r="K31" s="1" t="s">
        <v>298</v>
      </c>
      <c r="L31" s="1" t="s">
        <v>299</v>
      </c>
      <c r="M31" s="1">
        <v>20</v>
      </c>
      <c r="N31" s="1" t="s">
        <v>300</v>
      </c>
      <c r="O31" s="1" t="s">
        <v>301</v>
      </c>
      <c r="P31" s="1" t="s">
        <v>422</v>
      </c>
      <c r="Q31" s="1" t="b">
        <f t="shared" si="0"/>
        <v>0</v>
      </c>
      <c r="R31" s="1" t="b">
        <f t="shared" si="1"/>
        <v>0</v>
      </c>
      <c r="S31" s="1" t="b">
        <f t="shared" si="2"/>
        <v>0</v>
      </c>
      <c r="T31" s="1"/>
      <c r="U31" s="1" t="b">
        <f t="shared" si="3"/>
        <v>0</v>
      </c>
      <c r="V31" s="1" t="b">
        <f t="shared" si="4"/>
        <v>0</v>
      </c>
      <c r="W31" s="1" t="b">
        <f t="shared" si="5"/>
        <v>0</v>
      </c>
    </row>
    <row r="32" spans="1:23" ht="409.6" x14ac:dyDescent="0.3">
      <c r="A32" s="1" t="s">
        <v>302</v>
      </c>
      <c r="B32" s="1" t="s">
        <v>303</v>
      </c>
      <c r="C32" s="1" t="s">
        <v>304</v>
      </c>
      <c r="D32" s="1">
        <v>769</v>
      </c>
      <c r="E32" s="1">
        <v>302</v>
      </c>
      <c r="F32" s="1" t="s">
        <v>305</v>
      </c>
      <c r="G32" s="1">
        <v>22</v>
      </c>
      <c r="H32" s="1" t="s">
        <v>306</v>
      </c>
      <c r="I32" s="1" t="s">
        <v>307</v>
      </c>
      <c r="J32" s="1">
        <v>14</v>
      </c>
      <c r="K32" s="1" t="s">
        <v>308</v>
      </c>
      <c r="L32" s="1" t="s">
        <v>309</v>
      </c>
      <c r="M32" s="1">
        <v>36</v>
      </c>
      <c r="N32" s="1" t="s">
        <v>310</v>
      </c>
      <c r="O32" s="1" t="s">
        <v>311</v>
      </c>
      <c r="P32" s="1" t="s">
        <v>306</v>
      </c>
      <c r="Q32" s="1" t="b">
        <f t="shared" si="0"/>
        <v>1</v>
      </c>
      <c r="R32" s="1" t="b">
        <f t="shared" si="1"/>
        <v>0</v>
      </c>
      <c r="S32" s="1" t="b">
        <f t="shared" si="2"/>
        <v>0</v>
      </c>
      <c r="T32" s="1"/>
      <c r="U32" s="1" t="b">
        <f t="shared" si="3"/>
        <v>1</v>
      </c>
      <c r="V32" s="1" t="b">
        <f t="shared" si="4"/>
        <v>1</v>
      </c>
      <c r="W32" s="1" t="b">
        <f t="shared" si="5"/>
        <v>1</v>
      </c>
    </row>
    <row r="33" spans="1:23" ht="409.6" x14ac:dyDescent="0.3">
      <c r="A33" s="1" t="s">
        <v>312</v>
      </c>
      <c r="B33" s="1" t="s">
        <v>313</v>
      </c>
      <c r="C33" s="1" t="s">
        <v>314</v>
      </c>
      <c r="D33" s="1">
        <v>586</v>
      </c>
      <c r="E33" s="1">
        <v>376</v>
      </c>
      <c r="F33" s="1" t="s">
        <v>315</v>
      </c>
      <c r="G33" s="1">
        <v>33</v>
      </c>
      <c r="H33" s="1" t="s">
        <v>316</v>
      </c>
      <c r="I33" s="1" t="s">
        <v>317</v>
      </c>
      <c r="J33" s="1">
        <v>25</v>
      </c>
      <c r="K33" s="1" t="s">
        <v>318</v>
      </c>
      <c r="L33" s="1" t="s">
        <v>319</v>
      </c>
      <c r="M33" s="1">
        <v>10</v>
      </c>
      <c r="N33" s="1" t="s">
        <v>320</v>
      </c>
      <c r="O33" s="1" t="s">
        <v>321</v>
      </c>
      <c r="P33" s="7" t="s">
        <v>423</v>
      </c>
      <c r="Q33" s="1" t="b">
        <f t="shared" si="0"/>
        <v>0</v>
      </c>
      <c r="R33" s="1" t="b">
        <f t="shared" si="1"/>
        <v>0</v>
      </c>
      <c r="S33" s="1" t="b">
        <f t="shared" si="2"/>
        <v>0</v>
      </c>
      <c r="T33" s="1"/>
      <c r="U33" s="1" t="b">
        <f t="shared" si="3"/>
        <v>0</v>
      </c>
      <c r="V33" s="1" t="b">
        <f t="shared" si="4"/>
        <v>0</v>
      </c>
      <c r="W33" s="1" t="b">
        <f t="shared" si="5"/>
        <v>0</v>
      </c>
    </row>
    <row r="34" spans="1:23" ht="409.6" x14ac:dyDescent="0.3">
      <c r="A34" s="1" t="s">
        <v>322</v>
      </c>
      <c r="B34" s="1" t="s">
        <v>323</v>
      </c>
      <c r="C34" s="1" t="s">
        <v>324</v>
      </c>
      <c r="D34" s="1">
        <v>605</v>
      </c>
      <c r="E34" s="1">
        <v>351</v>
      </c>
      <c r="F34" s="1" t="s">
        <v>325</v>
      </c>
      <c r="G34" s="1">
        <v>30</v>
      </c>
      <c r="H34" s="5" t="s">
        <v>326</v>
      </c>
      <c r="I34" s="1" t="s">
        <v>327</v>
      </c>
      <c r="J34" s="1">
        <v>16</v>
      </c>
      <c r="K34" s="1" t="s">
        <v>328</v>
      </c>
      <c r="L34" s="1" t="s">
        <v>329</v>
      </c>
      <c r="M34" s="1">
        <v>7</v>
      </c>
      <c r="N34" s="1" t="s">
        <v>330</v>
      </c>
      <c r="O34" s="1" t="s">
        <v>331</v>
      </c>
      <c r="P34" s="5" t="s">
        <v>424</v>
      </c>
      <c r="Q34" s="4" t="b">
        <f>TRUE</f>
        <v>1</v>
      </c>
      <c r="R34" s="1" t="b">
        <f t="shared" si="1"/>
        <v>0</v>
      </c>
      <c r="S34" s="1" t="b">
        <f t="shared" si="2"/>
        <v>0</v>
      </c>
      <c r="T34" s="1"/>
      <c r="U34" s="1" t="b">
        <f t="shared" si="3"/>
        <v>1</v>
      </c>
      <c r="V34" s="1" t="b">
        <f t="shared" si="4"/>
        <v>1</v>
      </c>
      <c r="W34" s="1" t="b">
        <f t="shared" si="5"/>
        <v>1</v>
      </c>
    </row>
    <row r="35" spans="1:23" ht="409.6" x14ac:dyDescent="0.3">
      <c r="A35" s="1" t="s">
        <v>332</v>
      </c>
      <c r="B35" s="1" t="s">
        <v>333</v>
      </c>
      <c r="C35" s="1" t="s">
        <v>334</v>
      </c>
      <c r="D35" s="1">
        <v>534</v>
      </c>
      <c r="E35" s="1">
        <v>274</v>
      </c>
      <c r="F35" s="1" t="s">
        <v>335</v>
      </c>
      <c r="G35" s="1">
        <v>21</v>
      </c>
      <c r="H35" s="1" t="s">
        <v>336</v>
      </c>
      <c r="I35" s="1" t="s">
        <v>337</v>
      </c>
      <c r="J35" s="1">
        <v>13</v>
      </c>
      <c r="K35" s="1" t="s">
        <v>338</v>
      </c>
      <c r="L35" s="1" t="s">
        <v>339</v>
      </c>
      <c r="M35" s="1">
        <v>8</v>
      </c>
      <c r="N35" s="1" t="s">
        <v>340</v>
      </c>
      <c r="O35" s="1" t="s">
        <v>341</v>
      </c>
      <c r="P35" s="2" t="s">
        <v>425</v>
      </c>
      <c r="Q35" s="1" t="b">
        <f t="shared" si="0"/>
        <v>0</v>
      </c>
      <c r="R35" s="1" t="b">
        <f t="shared" si="1"/>
        <v>0</v>
      </c>
      <c r="S35" s="1" t="b">
        <f t="shared" si="2"/>
        <v>0</v>
      </c>
      <c r="T35" s="1"/>
      <c r="U35" s="1" t="b">
        <f t="shared" si="3"/>
        <v>0</v>
      </c>
      <c r="V35" s="1" t="b">
        <f t="shared" si="4"/>
        <v>0</v>
      </c>
      <c r="W35" s="1" t="b">
        <f t="shared" si="5"/>
        <v>0</v>
      </c>
    </row>
    <row r="36" spans="1:23" ht="409.6" x14ac:dyDescent="0.3">
      <c r="A36" s="1" t="s">
        <v>342</v>
      </c>
      <c r="B36" s="1" t="s">
        <v>343</v>
      </c>
      <c r="C36" s="1" t="s">
        <v>344</v>
      </c>
      <c r="D36" s="1">
        <v>411</v>
      </c>
      <c r="E36" s="1">
        <v>297</v>
      </c>
      <c r="F36" s="1" t="s">
        <v>345</v>
      </c>
      <c r="G36" s="1">
        <v>18</v>
      </c>
      <c r="H36" s="1" t="s">
        <v>346</v>
      </c>
      <c r="I36" s="1" t="s">
        <v>347</v>
      </c>
      <c r="J36" s="1">
        <v>11</v>
      </c>
      <c r="K36" s="1" t="s">
        <v>348</v>
      </c>
      <c r="L36" s="1" t="s">
        <v>349</v>
      </c>
      <c r="M36" s="1">
        <v>5</v>
      </c>
      <c r="N36" s="1" t="s">
        <v>350</v>
      </c>
      <c r="O36" s="1" t="s">
        <v>351</v>
      </c>
      <c r="P36" s="1" t="s">
        <v>346</v>
      </c>
      <c r="Q36" s="1" t="b">
        <f t="shared" si="0"/>
        <v>1</v>
      </c>
      <c r="R36" s="1" t="b">
        <f t="shared" si="1"/>
        <v>0</v>
      </c>
      <c r="S36" s="1" t="b">
        <f t="shared" si="2"/>
        <v>0</v>
      </c>
      <c r="T36" s="1"/>
      <c r="U36" s="1" t="b">
        <f t="shared" si="3"/>
        <v>1</v>
      </c>
      <c r="V36" s="1" t="b">
        <f t="shared" si="4"/>
        <v>1</v>
      </c>
      <c r="W36" s="1" t="b">
        <f t="shared" si="5"/>
        <v>1</v>
      </c>
    </row>
    <row r="37" spans="1:23" ht="409.6" x14ac:dyDescent="0.3">
      <c r="A37" s="1" t="s">
        <v>352</v>
      </c>
      <c r="B37" s="1" t="s">
        <v>353</v>
      </c>
      <c r="C37" s="1" t="s">
        <v>354</v>
      </c>
      <c r="D37" s="1">
        <v>296</v>
      </c>
      <c r="E37" s="1">
        <v>271</v>
      </c>
      <c r="F37" s="1" t="s">
        <v>355</v>
      </c>
      <c r="G37" s="1">
        <v>7</v>
      </c>
      <c r="H37" s="5" t="s">
        <v>356</v>
      </c>
      <c r="I37" s="1" t="s">
        <v>357</v>
      </c>
      <c r="J37" s="1">
        <v>4</v>
      </c>
      <c r="K37" s="1" t="s">
        <v>358</v>
      </c>
      <c r="L37" s="1" t="s">
        <v>359</v>
      </c>
      <c r="M37" s="1">
        <v>8</v>
      </c>
      <c r="N37" s="1" t="s">
        <v>360</v>
      </c>
      <c r="O37" s="1" t="s">
        <v>361</v>
      </c>
      <c r="P37" s="5" t="s">
        <v>426</v>
      </c>
      <c r="Q37" s="4" t="b">
        <f>TRUE</f>
        <v>1</v>
      </c>
      <c r="R37" s="1" t="b">
        <f t="shared" si="1"/>
        <v>0</v>
      </c>
      <c r="S37" s="1" t="b">
        <f t="shared" si="2"/>
        <v>0</v>
      </c>
      <c r="T37" s="1"/>
      <c r="U37" s="1" t="b">
        <f t="shared" si="3"/>
        <v>1</v>
      </c>
      <c r="V37" s="1" t="b">
        <f t="shared" si="4"/>
        <v>1</v>
      </c>
      <c r="W37" s="1" t="b">
        <f t="shared" si="5"/>
        <v>1</v>
      </c>
    </row>
    <row r="38" spans="1:23" ht="409.6" x14ac:dyDescent="0.3">
      <c r="A38" s="1" t="s">
        <v>362</v>
      </c>
      <c r="B38" s="1" t="s">
        <v>363</v>
      </c>
      <c r="C38" s="1" t="s">
        <v>364</v>
      </c>
      <c r="D38" s="1">
        <v>380</v>
      </c>
      <c r="E38" s="1">
        <v>298</v>
      </c>
      <c r="F38" s="1" t="s">
        <v>365</v>
      </c>
      <c r="G38" s="1">
        <v>5</v>
      </c>
      <c r="H38" s="5" t="s">
        <v>366</v>
      </c>
      <c r="I38" s="1" t="s">
        <v>367</v>
      </c>
      <c r="J38" s="1">
        <v>9</v>
      </c>
      <c r="K38" s="1" t="s">
        <v>368</v>
      </c>
      <c r="L38" s="1" t="s">
        <v>369</v>
      </c>
      <c r="M38" s="1">
        <v>11</v>
      </c>
      <c r="N38" s="1" t="s">
        <v>370</v>
      </c>
      <c r="O38" s="1" t="s">
        <v>371</v>
      </c>
      <c r="P38" s="5" t="s">
        <v>427</v>
      </c>
      <c r="Q38" s="4" t="b">
        <f>TRUE</f>
        <v>1</v>
      </c>
      <c r="R38" s="1" t="b">
        <f t="shared" si="1"/>
        <v>0</v>
      </c>
      <c r="S38" s="1" t="b">
        <f t="shared" si="2"/>
        <v>0</v>
      </c>
      <c r="T38" s="1"/>
      <c r="U38" s="1" t="b">
        <f t="shared" si="3"/>
        <v>1</v>
      </c>
      <c r="V38" s="1" t="b">
        <f t="shared" si="4"/>
        <v>1</v>
      </c>
      <c r="W38" s="1" t="b">
        <f t="shared" si="5"/>
        <v>1</v>
      </c>
    </row>
    <row r="39" spans="1:23" ht="409.6" x14ac:dyDescent="0.3">
      <c r="A39" s="1" t="s">
        <v>372</v>
      </c>
      <c r="B39" s="1" t="s">
        <v>373</v>
      </c>
      <c r="C39" s="1" t="s">
        <v>374</v>
      </c>
      <c r="D39" s="1">
        <v>374</v>
      </c>
      <c r="E39" s="1">
        <v>303</v>
      </c>
      <c r="F39" s="1" t="s">
        <v>375</v>
      </c>
      <c r="G39" s="1">
        <v>13</v>
      </c>
      <c r="H39" s="5" t="s">
        <v>376</v>
      </c>
      <c r="I39" s="1" t="s">
        <v>377</v>
      </c>
      <c r="J39" s="1">
        <v>16</v>
      </c>
      <c r="K39" s="1" t="s">
        <v>378</v>
      </c>
      <c r="L39" s="1" t="s">
        <v>379</v>
      </c>
      <c r="M39" s="1">
        <v>10</v>
      </c>
      <c r="N39" s="1" t="s">
        <v>380</v>
      </c>
      <c r="O39" s="1" t="s">
        <v>381</v>
      </c>
      <c r="P39" s="5" t="s">
        <v>428</v>
      </c>
      <c r="Q39" s="4" t="b">
        <f>TRUE</f>
        <v>1</v>
      </c>
      <c r="R39" s="1" t="b">
        <f t="shared" si="1"/>
        <v>0</v>
      </c>
      <c r="S39" s="1" t="b">
        <f t="shared" si="2"/>
        <v>0</v>
      </c>
      <c r="T39" s="1"/>
      <c r="U39" s="1" t="b">
        <f t="shared" si="3"/>
        <v>1</v>
      </c>
      <c r="V39" s="1" t="b">
        <f t="shared" si="4"/>
        <v>1</v>
      </c>
      <c r="W39" s="1" t="b">
        <f t="shared" si="5"/>
        <v>1</v>
      </c>
    </row>
    <row r="40" spans="1:23" ht="409.6" x14ac:dyDescent="0.3">
      <c r="A40" s="1" t="s">
        <v>382</v>
      </c>
      <c r="B40" s="1" t="s">
        <v>383</v>
      </c>
      <c r="C40" s="1" t="s">
        <v>384</v>
      </c>
      <c r="D40" s="1">
        <v>317</v>
      </c>
      <c r="E40" s="1">
        <v>273</v>
      </c>
      <c r="F40" s="1" t="s">
        <v>385</v>
      </c>
      <c r="G40" s="1">
        <v>11</v>
      </c>
      <c r="H40" s="1" t="s">
        <v>386</v>
      </c>
      <c r="I40" s="1" t="s">
        <v>387</v>
      </c>
      <c r="J40" s="1">
        <v>8</v>
      </c>
      <c r="K40" s="1" t="s">
        <v>388</v>
      </c>
      <c r="L40" s="1" t="s">
        <v>389</v>
      </c>
      <c r="P40" s="1" t="s">
        <v>386</v>
      </c>
      <c r="Q40" s="1" t="b">
        <f t="shared" si="0"/>
        <v>1</v>
      </c>
      <c r="R40" s="1" t="b">
        <f t="shared" si="1"/>
        <v>0</v>
      </c>
      <c r="S40" s="1" t="b">
        <f t="shared" si="2"/>
        <v>0</v>
      </c>
      <c r="T40" s="1"/>
      <c r="U40" s="1" t="b">
        <f t="shared" si="3"/>
        <v>1</v>
      </c>
      <c r="V40" s="1" t="b">
        <f t="shared" si="4"/>
        <v>1</v>
      </c>
      <c r="W40" s="1" t="b">
        <f t="shared" si="5"/>
        <v>1</v>
      </c>
    </row>
    <row r="41" spans="1:23" ht="409.6" x14ac:dyDescent="0.3">
      <c r="A41" s="1" t="s">
        <v>390</v>
      </c>
      <c r="B41" s="1" t="s">
        <v>391</v>
      </c>
      <c r="C41" s="1" t="s">
        <v>392</v>
      </c>
      <c r="D41" s="1">
        <v>435</v>
      </c>
      <c r="E41" s="1">
        <v>283</v>
      </c>
      <c r="F41" s="1" t="s">
        <v>393</v>
      </c>
      <c r="G41" s="1">
        <v>12</v>
      </c>
      <c r="H41" s="1" t="s">
        <v>394</v>
      </c>
      <c r="I41" s="1" t="s">
        <v>395</v>
      </c>
      <c r="J41" s="1">
        <v>15</v>
      </c>
      <c r="K41" s="1" t="s">
        <v>396</v>
      </c>
      <c r="L41" s="1" t="s">
        <v>397</v>
      </c>
      <c r="P41" s="2" t="s">
        <v>429</v>
      </c>
      <c r="Q41" s="1" t="b">
        <f t="shared" si="0"/>
        <v>0</v>
      </c>
      <c r="R41" s="1" t="b">
        <f t="shared" si="1"/>
        <v>0</v>
      </c>
      <c r="S41" s="1" t="b">
        <f t="shared" si="2"/>
        <v>0</v>
      </c>
      <c r="T41" s="1"/>
      <c r="U41" s="1" t="b">
        <f t="shared" si="3"/>
        <v>0</v>
      </c>
      <c r="V41" s="1" t="b">
        <f t="shared" si="4"/>
        <v>0</v>
      </c>
      <c r="W41" s="1" t="b">
        <f t="shared" si="5"/>
        <v>0</v>
      </c>
    </row>
    <row r="42" spans="1:23" x14ac:dyDescent="0.3">
      <c r="C42" s="6" t="s">
        <v>431</v>
      </c>
      <c r="D42" s="6">
        <f>AVERAGE(D2:D41)</f>
        <v>424.45</v>
      </c>
      <c r="E42" s="6">
        <f>AVERAGE(E2:E41)</f>
        <v>280.85000000000002</v>
      </c>
      <c r="P42" s="1" t="b">
        <v>1</v>
      </c>
      <c r="Q42" s="1">
        <f>COUNTIF(Q2:Q41,TRUE)</f>
        <v>18</v>
      </c>
      <c r="R42" s="1">
        <f>COUNTIF(R2:R41,TRUE)</f>
        <v>6</v>
      </c>
      <c r="S42" s="1">
        <f>COUNTIF(S2:S41,TRUE)</f>
        <v>0</v>
      </c>
      <c r="T42" s="1"/>
      <c r="U42" s="1">
        <f>COUNTIF(U2:U41,TRUE)</f>
        <v>18</v>
      </c>
      <c r="V42" s="1">
        <f>COUNTIF(V2:V41,TRUE)</f>
        <v>24</v>
      </c>
      <c r="W42" s="1">
        <f>COUNTIF(W2:W41,TRUE)</f>
        <v>24</v>
      </c>
    </row>
    <row r="43" spans="1:23" x14ac:dyDescent="0.3">
      <c r="C43" s="6" t="s">
        <v>432</v>
      </c>
      <c r="D43" s="6">
        <f>MEDIAN(D2:D41)</f>
        <v>401</v>
      </c>
      <c r="E43" s="6">
        <f>MEDIAN(E2:E41)</f>
        <v>289.5</v>
      </c>
      <c r="P43" s="1" t="b">
        <v>0</v>
      </c>
      <c r="Q43" s="1">
        <f>COUNTIF(Q2:Q41,FALSE)</f>
        <v>22</v>
      </c>
      <c r="R43" s="1">
        <f>COUNTIF(R2:R41,FALSE)</f>
        <v>34</v>
      </c>
      <c r="S43" s="1">
        <f>COUNTIF(S2:S41,FALSE)</f>
        <v>40</v>
      </c>
      <c r="T43" s="1"/>
      <c r="U43" s="1">
        <f>COUNTIF(U2:U41,FALSE)</f>
        <v>22</v>
      </c>
      <c r="V43" s="1">
        <f>COUNTIF(V2:V41,FALSE)</f>
        <v>16</v>
      </c>
      <c r="W43" s="1">
        <f>COUNTIF(W2:W41,FALSE)</f>
        <v>16</v>
      </c>
    </row>
    <row r="44" spans="1:23" x14ac:dyDescent="0.3">
      <c r="C44" s="6" t="s">
        <v>433</v>
      </c>
      <c r="D44" s="6">
        <f>SUM(D2:D41)</f>
        <v>16978</v>
      </c>
      <c r="E44" s="6">
        <f>SUM(E2:E41)</f>
        <v>11234</v>
      </c>
      <c r="P44" s="6" t="s">
        <v>430</v>
      </c>
      <c r="Q44" s="1">
        <f>Q42/(Q42+Q43)*100</f>
        <v>45</v>
      </c>
      <c r="R44" s="1">
        <f t="shared" ref="R44:W44" si="6">R42/(R42+R43)*100</f>
        <v>15</v>
      </c>
      <c r="S44" s="1">
        <f t="shared" si="6"/>
        <v>0</v>
      </c>
      <c r="T44" s="1"/>
      <c r="U44" s="1">
        <f t="shared" si="6"/>
        <v>45</v>
      </c>
      <c r="V44" s="1">
        <f t="shared" si="6"/>
        <v>60</v>
      </c>
      <c r="W44" s="1">
        <f t="shared" si="6"/>
        <v>60</v>
      </c>
    </row>
    <row r="47" spans="1:23" ht="43.2" x14ac:dyDescent="0.3">
      <c r="B47" s="8" t="s">
        <v>434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one_shot_ChatGPT_4o_Mini_Java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2024-09-11T20:27:19Z</dcterms:created>
  <dcterms:modified xsi:type="dcterms:W3CDTF">2024-09-11T20:30:37Z</dcterms:modified>
</cp:coreProperties>
</file>