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FL\"/>
    </mc:Choice>
  </mc:AlternateContent>
  <xr:revisionPtr revIDLastSave="0" documentId="13_ncr:1_{428901EC-D8CD-4670-8B3F-6C0A75A10C06}" xr6:coauthVersionLast="47" xr6:coauthVersionMax="47" xr10:uidLastSave="{00000000-0000-0000-0000-000000000000}"/>
  <bookViews>
    <workbookView xWindow="-120" yWindow="-120" windowWidth="29040" windowHeight="15720" xr2:uid="{61F40489-BA72-4C9D-BA99-3834CB172BDD}"/>
  </bookViews>
  <sheets>
    <sheet name="one_shot_ChatGPT_4o_Python" sheetId="1" r:id="rId1"/>
  </sheets>
  <calcPr calcId="0"/>
</workbook>
</file>

<file path=xl/calcChain.xml><?xml version="1.0" encoding="utf-8"?>
<calcChain xmlns="http://schemas.openxmlformats.org/spreadsheetml/2006/main">
  <c r="E45" i="1" l="1"/>
  <c r="D45" i="1"/>
  <c r="E44" i="1"/>
  <c r="D44" i="1"/>
  <c r="E43" i="1"/>
  <c r="D43" i="1"/>
  <c r="S39" i="1"/>
  <c r="Q35" i="1"/>
  <c r="R12" i="1"/>
  <c r="Q11" i="1"/>
  <c r="Q5" i="1"/>
  <c r="U5" i="1" s="1"/>
  <c r="S42" i="1"/>
  <c r="Q42" i="1"/>
  <c r="U42" i="1" s="1"/>
  <c r="S41" i="1"/>
  <c r="R41" i="1"/>
  <c r="Q41" i="1"/>
  <c r="U41" i="1" s="1"/>
  <c r="U40" i="1"/>
  <c r="S40" i="1"/>
  <c r="R40" i="1"/>
  <c r="Q40" i="1"/>
  <c r="R39" i="1"/>
  <c r="Q39" i="1"/>
  <c r="U39" i="1" s="1"/>
  <c r="S38" i="1"/>
  <c r="R38" i="1"/>
  <c r="Q38" i="1"/>
  <c r="U38" i="1" s="1"/>
  <c r="S37" i="1"/>
  <c r="R37" i="1"/>
  <c r="Q37" i="1"/>
  <c r="U37" i="1" s="1"/>
  <c r="S36" i="1"/>
  <c r="R36" i="1"/>
  <c r="Q36" i="1"/>
  <c r="U36" i="1" s="1"/>
  <c r="S35" i="1"/>
  <c r="R35" i="1"/>
  <c r="U35" i="1"/>
  <c r="S34" i="1"/>
  <c r="R34" i="1"/>
  <c r="Q34" i="1"/>
  <c r="U34" i="1" s="1"/>
  <c r="U33" i="1"/>
  <c r="V33" i="1" s="1"/>
  <c r="S33" i="1"/>
  <c r="R33" i="1"/>
  <c r="Q33" i="1"/>
  <c r="S32" i="1"/>
  <c r="R32" i="1"/>
  <c r="Q32" i="1"/>
  <c r="U32" i="1" s="1"/>
  <c r="Q31" i="1"/>
  <c r="U31" i="1" s="1"/>
  <c r="W30" i="1"/>
  <c r="V30" i="1"/>
  <c r="U30" i="1"/>
  <c r="S30" i="1"/>
  <c r="R30" i="1"/>
  <c r="Q30" i="1"/>
  <c r="U29" i="1"/>
  <c r="W29" i="1" s="1"/>
  <c r="S29" i="1"/>
  <c r="R29" i="1"/>
  <c r="Q29" i="1"/>
  <c r="S28" i="1"/>
  <c r="R28" i="1"/>
  <c r="Q28" i="1"/>
  <c r="U28" i="1" s="1"/>
  <c r="S27" i="1"/>
  <c r="R27" i="1"/>
  <c r="Q27" i="1"/>
  <c r="U27" i="1" s="1"/>
  <c r="S25" i="1"/>
  <c r="R25" i="1"/>
  <c r="Q25" i="1"/>
  <c r="U25" i="1" s="1"/>
  <c r="S24" i="1"/>
  <c r="R24" i="1"/>
  <c r="Q24" i="1"/>
  <c r="U24" i="1" s="1"/>
  <c r="S23" i="1"/>
  <c r="R23" i="1"/>
  <c r="Q23" i="1"/>
  <c r="U23" i="1" s="1"/>
  <c r="S22" i="1"/>
  <c r="R22" i="1"/>
  <c r="Q22" i="1"/>
  <c r="U22" i="1" s="1"/>
  <c r="S21" i="1"/>
  <c r="R21" i="1"/>
  <c r="Q21" i="1"/>
  <c r="U21" i="1" s="1"/>
  <c r="U20" i="1"/>
  <c r="S20" i="1"/>
  <c r="R20" i="1"/>
  <c r="Q20" i="1"/>
  <c r="S19" i="1"/>
  <c r="R19" i="1"/>
  <c r="Q19" i="1"/>
  <c r="U19" i="1" s="1"/>
  <c r="S18" i="1"/>
  <c r="R18" i="1"/>
  <c r="Q18" i="1"/>
  <c r="U18" i="1" s="1"/>
  <c r="W17" i="1"/>
  <c r="U17" i="1"/>
  <c r="V17" i="1" s="1"/>
  <c r="S17" i="1"/>
  <c r="R17" i="1"/>
  <c r="Q17" i="1"/>
  <c r="U16" i="1"/>
  <c r="S16" i="1"/>
  <c r="R16" i="1"/>
  <c r="Q16" i="1"/>
  <c r="S15" i="1"/>
  <c r="R15" i="1"/>
  <c r="Q15" i="1"/>
  <c r="U15" i="1" s="1"/>
  <c r="S14" i="1"/>
  <c r="R14" i="1"/>
  <c r="Q14" i="1"/>
  <c r="U14" i="1" s="1"/>
  <c r="W13" i="1"/>
  <c r="U13" i="1"/>
  <c r="V13" i="1" s="1"/>
  <c r="S13" i="1"/>
  <c r="R13" i="1"/>
  <c r="Q13" i="1"/>
  <c r="U12" i="1"/>
  <c r="S12" i="1"/>
  <c r="Q12" i="1"/>
  <c r="U11" i="1"/>
  <c r="S11" i="1"/>
  <c r="R11" i="1"/>
  <c r="S10" i="1"/>
  <c r="R10" i="1"/>
  <c r="Q10" i="1"/>
  <c r="U10" i="1" s="1"/>
  <c r="S9" i="1"/>
  <c r="R9" i="1"/>
  <c r="Q9" i="1"/>
  <c r="U9" i="1" s="1"/>
  <c r="S8" i="1"/>
  <c r="R8" i="1"/>
  <c r="Q8" i="1"/>
  <c r="U8" i="1" s="1"/>
  <c r="S7" i="1"/>
  <c r="R7" i="1"/>
  <c r="Q7" i="1"/>
  <c r="U7" i="1" s="1"/>
  <c r="S6" i="1"/>
  <c r="R6" i="1"/>
  <c r="Q6" i="1"/>
  <c r="U6" i="1" s="1"/>
  <c r="S5" i="1"/>
  <c r="R5" i="1"/>
  <c r="S4" i="1"/>
  <c r="R4" i="1"/>
  <c r="Q4" i="1"/>
  <c r="U4" i="1" s="1"/>
  <c r="S3" i="1"/>
  <c r="R3" i="1"/>
  <c r="Q3" i="1"/>
  <c r="U3" i="1" s="1"/>
  <c r="S2" i="1"/>
  <c r="R2" i="1"/>
  <c r="Q2" i="1"/>
  <c r="W33" i="1" l="1"/>
  <c r="V11" i="1"/>
  <c r="W11" i="1" s="1"/>
  <c r="R43" i="1"/>
  <c r="S43" i="1"/>
  <c r="S44" i="1"/>
  <c r="Q43" i="1"/>
  <c r="W15" i="1"/>
  <c r="V15" i="1"/>
  <c r="V42" i="1"/>
  <c r="W42" i="1" s="1"/>
  <c r="V3" i="1"/>
  <c r="W3" i="1" s="1"/>
  <c r="V22" i="1"/>
  <c r="W22" i="1" s="1"/>
  <c r="V6" i="1"/>
  <c r="W6" i="1" s="1"/>
  <c r="V9" i="1"/>
  <c r="W9" i="1"/>
  <c r="V25" i="1"/>
  <c r="W25" i="1"/>
  <c r="V35" i="1"/>
  <c r="W35" i="1" s="1"/>
  <c r="W8" i="1"/>
  <c r="V8" i="1"/>
  <c r="V32" i="1"/>
  <c r="W32" i="1" s="1"/>
  <c r="W34" i="1"/>
  <c r="V34" i="1"/>
  <c r="W4" i="1"/>
  <c r="V4" i="1"/>
  <c r="W18" i="1"/>
  <c r="V18" i="1"/>
  <c r="V23" i="1"/>
  <c r="W23" i="1" s="1"/>
  <c r="W38" i="1"/>
  <c r="V38" i="1"/>
  <c r="W7" i="1"/>
  <c r="V7" i="1"/>
  <c r="V14" i="1"/>
  <c r="W14" i="1" s="1"/>
  <c r="W20" i="1"/>
  <c r="V41" i="1"/>
  <c r="W41" i="1"/>
  <c r="V10" i="1"/>
  <c r="W10" i="1" s="1"/>
  <c r="V21" i="1"/>
  <c r="W21" i="1" s="1"/>
  <c r="W27" i="1"/>
  <c r="V27" i="1"/>
  <c r="V31" i="1"/>
  <c r="W31" i="1" s="1"/>
  <c r="V36" i="1"/>
  <c r="W36" i="1" s="1"/>
  <c r="V5" i="1"/>
  <c r="W5" i="1"/>
  <c r="V19" i="1"/>
  <c r="W19" i="1" s="1"/>
  <c r="W39" i="1"/>
  <c r="V39" i="1"/>
  <c r="V28" i="1"/>
  <c r="W28" i="1" s="1"/>
  <c r="V37" i="1"/>
  <c r="W37" i="1"/>
  <c r="V12" i="1"/>
  <c r="W12" i="1" s="1"/>
  <c r="V16" i="1"/>
  <c r="W16" i="1" s="1"/>
  <c r="V20" i="1"/>
  <c r="V24" i="1"/>
  <c r="W24" i="1" s="1"/>
  <c r="V29" i="1"/>
  <c r="V40" i="1"/>
  <c r="W40" i="1" s="1"/>
  <c r="Q44" i="1"/>
  <c r="U2" i="1"/>
  <c r="R44" i="1"/>
  <c r="S45" i="1" l="1"/>
  <c r="Q45" i="1"/>
  <c r="R45" i="1"/>
  <c r="U44" i="1"/>
  <c r="W2" i="1"/>
  <c r="V2" i="1"/>
  <c r="U43" i="1"/>
  <c r="U45" i="1" l="1"/>
  <c r="W43" i="1"/>
  <c r="W44" i="1"/>
  <c r="V43" i="1"/>
  <c r="V44" i="1"/>
  <c r="W45" i="1" l="1"/>
  <c r="V45" i="1"/>
</calcChain>
</file>

<file path=xl/sharedStrings.xml><?xml version="1.0" encoding="utf-8"?>
<sst xmlns="http://schemas.openxmlformats.org/spreadsheetml/2006/main" count="455" uniqueCount="420">
  <si>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</si>
  <si>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</si>
  <si>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</si>
  <si>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</si>
  <si>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</si>
  <si>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</si>
  <si>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</si>
  <si>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</si>
  <si>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</si>
  <si>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</si>
  <si>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</si>
  <si>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</si>
  <si>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</si>
  <si>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</si>
  <si>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</si>
  <si>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bitcount.py</t>
  </si>
  <si>
    <t xml:space="preserve">Code:
def bitcount(n):
    count = 0
    while n:
        n ^= n - 1
        count += 1
    return count
The code is expected to function as follows:
Bitcount
bitcount
Input:
n: a nonnegative int
Output:
The number of 1-bits in the binary encoding of n
Examples:
&gt;&gt;&gt; bitcount(127)
7
&gt;&gt;&gt; bitcount(128)
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</si>
  <si>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the code is to count the number of 1-bits in the binary representation of a nonnegative integer n.",
    "Fault Localisation": [
        {
            "Buggy Code Line": 4,
            "Code": "n ^= n - 1",
            "Reason": "The line intended to clear the least significant bit and increase the count. However, after this operation, n will not necessarily result in a correct intermediary state for continuing the loop to count all 1-bits, which could lead to an infinite loop depending on the input n. The usual method for counting bits involves `n &amp;= n - 1`."
        },
        {
            "Buggy Code Line": 5,
            "Code": "count += 1",
            "Reason": "Although this line itself is correct in incrementing the counter, it relies on the previous operation (`n ^= n - 1`) being appropriate, which it is not. Consequently, if the previous operation is incorrect, this incrementation will also result in an incorrect or infinite count."
        },
        {
            "Buggy Code Line": 3,
            "Code": "while n:",
            "Reason": "This line itself is correct, but if coupled with an incorrect operation in the loop that does not properly clear the least significant bit, it can result in an infinite loop. Again, the problem traces back to the line `n ^= n - 1`."
        }
    ]
}
```</t>
  </si>
  <si>
    <t>The purpose of the code is to count the number of 1-bits in the binary representation of a nonnegative integer n.</t>
  </si>
  <si>
    <t>n ^= n - 1</t>
  </si>
  <si>
    <t>The line intended to clear the least significant bit and increase the count. However, after this operation, n will not necessarily result in a correct intermediary state for continuing the loop to count all 1-bits, which could lead to an infinite loop depending on the input n. The usual method for counting bits involves `n &amp;= n - 1`.</t>
  </si>
  <si>
    <t>count += 1</t>
  </si>
  <si>
    <t>Although this line itself is correct in incrementing the counter, it relies on the previous operation (`n ^= n - 1`) being appropriate, which it is not. Consequently, if the previous operation is incorrect, this incrementation will also result in an incorrect or infinite count.</t>
  </si>
  <si>
    <t>while n:</t>
  </si>
  <si>
    <t>This line itself is correct, but if coupled with an incorrect operation in the loop that does not properly clear the least significant bit, it can result in an infinite loop. Again, the problem traces back to the line `n ^= n - 1`.</t>
  </si>
  <si>
    <t>breadth_first_search.py</t>
  </si>
  <si>
    <t xml:space="preserve">Code:
from collections import deque as Queue
def breadth_first_search(startnode, goalnode):
    queue = Queue()
    queue.append(startnode)
    nodesseen = set()
    nodesseen.add(startnode)
    while True:
        node = queue.popleft()
        if node is goalnode:
            return True
        else:
            queue.extend(node for node in node.successors if node not in nodesseen)
            nodesseen.update(node.successors)
    return False
The code is expected to function as follows:
Breadth-First Search
Input:
startnode: A digraph node
goalnode: A digraph node
Output:
Whether goalnode is reachable from startnode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</si>
  <si>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this code is to implement a breadth-first search (BFS) algorithm to determine if a goal node is reachable from a start node in a directed graph.",
    "Fault Localisation": [
        {
            "Buggy Code Line": 19,
            "Code": "queue.extend(node for node in node.successors if node not in nodesseen)",
            "Reason": "The `node.successors` should be iterated properly. The current code will add tuples of nodes to the queue instead of adding individual nodes. It should be `queue.extend(node.successors if node not in nodesseen)`."
        },
        {
            "Buggy Code Line": 20,
            "Code": "nodesseen.update(node.successors)",
            "Reason": "The current code will add all successors to `nodesseen` immediately, even if some are already in the queue for further processing. This update should only include nodes actually added to the queue to avoid processing nodes multiple times."
        },
        {
            "Buggy Code Line": 13,
            "Code": "while True:",
            "Reason": "An infinite loop could cause the function to run indefinitely if the goal node is not reachable. The loop should handle the case where the queue is empty and return `False` appropriately."
        }
    ]
}
```</t>
  </si>
  <si>
    <t>The purpose of this code is to implement a breadth-first search (BFS) algorithm to determine if a goal node is reachable from a start node in a directed graph.</t>
  </si>
  <si>
    <t>queue.extend(node for node in node.successors if node not in nodesseen)</t>
  </si>
  <si>
    <t>The `node.successors` should be iterated properly. The current code will add tuples of nodes to the queue instead of adding individual nodes. It should be `queue.extend(node.successors if node not in nodesseen)`.</t>
  </si>
  <si>
    <t>nodesseen.update(node.successors)</t>
  </si>
  <si>
    <t>The current code will add all successors to `nodesseen` immediately, even if some are already in the queue for further processing. This update should only include nodes actually added to the queue to avoid processing nodes multiple times.</t>
  </si>
  <si>
    <t>while True:</t>
  </si>
  <si>
    <t>An infinite loop could cause the function to run indefinitely if the goal node is not reachable. The loop should handle the case where the queue is empty and return `False` appropriately.</t>
  </si>
  <si>
    <t>bucketsort.py</t>
  </si>
  <si>
    <t xml:space="preserve">Code:def bucketsort(arr, k):
    counts = [0] * k
    for x in arr:
        counts[x] += 1
    sorted_arr = []
    for i, count in enumerate(arr):
        sorted_arr.extend([i] * count)
    return sorted_arr
The code is expected to function as follows:
Bucket Sort
Input:
arr: A list of small ints
k: Upper bound of the size of the ints in arr (not inclusive)
Precondition:
all(isinstance(x, int) and 0 &lt;= x &lt; k for x in arr)
Output:
The elements of arr in sorted order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</si>
  <si>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provided code snippet intends to implement the Bucket Sort algorithm for sorting a list of small integers. The algorithm counts the occurrences of each integer in the given range and constructs the sorted array based on these counts.",
    "Fault Localisation": [
        {
            "Buggy Code Line": 10,
            "Code": "for i, count in enumerate(arr):",
            "Reason": "This line should iterate over the counts array rather than the input array. It is meant to extend the sorted array based on the counts of each integer."
        },
        {
            "Buggy Code Line": 12,
            "Code": "sorted_arr.extend([i] * count)",
            "Reason": "If the loop on line 10 is corrected to iterate over the counts array, this line will properly extend the sorted array by the count of each integer 'i'. However, it currently operates on enumerated input array values."
        }
    ]
}
```
### Explanation:
1. The most probable bug is within the loop intended to construct the sorted array using the counts. Enumerating over `arr` (i.e., the input array) rather than `counts` leads to incorrect indexing and repetitive addition of array values.
2. Line 12 logically follows the correction in line 10 and would then function correctly in extending the sorted array based on updated counts reflecting the correct number of instances of each integer in `arr`.
To correct these issues, ensure the enumeration is done over `counts` rather than `arr`, and the list is extended by accurately counted integers from the original list.</t>
  </si>
  <si>
    <t>The provided code snippet intends to implement the Bucket Sort algorithm for sorting a list of small integers. The algorithm counts the occurrences of each integer in the given range and constructs the sorted array based on these counts.</t>
  </si>
  <si>
    <t>for i, count in enumerate(arr):</t>
  </si>
  <si>
    <t>This line should iterate over the counts array rather than the input array. It is meant to extend the sorted array based on the counts of each integer.</t>
  </si>
  <si>
    <t>sorted_arr.extend([i] * count)</t>
  </si>
  <si>
    <t>If the loop on line 10 is corrected to iterate over the counts array, this line will properly extend the sorted array by the count of each integer 'i'. However, it currently operates on enumerated input array values.</t>
  </si>
  <si>
    <t>depth_first_search.py</t>
  </si>
  <si>
    <t xml:space="preserve">Code:def depth_first_search(startnode, goalnode):
    nodesvisited = set()
    def search_from(node):
        if node in nodesvisited:
            return False
        elif node is goalnode:
            return True
        else:
            return any(
                search_from(nextnode) for nextnode in node.successors
            )
    return search_from(startnode)
The code is expected to function as follows:
Depth-first Search
Input:
startnode: A digraph node
goalnode: A digraph node
Output:
Whether goalnode is reachable from startnode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</si>
  <si>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perform a Depth-First Search (DFS) on a directed graph to determine whether the goal node is reachable from the start node.",
    "Fault Localisation": [
        {
            "Buggy Code Line": 10,
            "Code": "nodesvisited = set()",
            "Reason": "nodesvisited is declared outside the search_from function but will not persist between recursive calls because a new set is initialized each time depth_first_search is called."
        },
        {
            "Buggy Code Line": 11,
            "Code": "def search_from(node):",
            "Reason": "The function search_from should use the global variable nodesvisited to correctly track visited nodes across all recursion levels."
        },
        {
            "Buggy Code Line": 13,
            "Code": "elif node is goalnode:",
            "Reason": "The 'is' keyword checks for object identity, not equality. If it is possible to have different object instances with the same value, this check could fail. Using equality (==) might be more appropriate if the nodes are not guaranteed to be the same object instance."
        }
    ]
}
```</t>
  </si>
  <si>
    <t>The purpose of the code is to perform a Depth-First Search (DFS) on a directed graph to determine whether the goal node is reachable from the start node.</t>
  </si>
  <si>
    <t>nodesvisited = set()</t>
  </si>
  <si>
    <t>nodesvisited is declared outside the search_from function but will not persist between recursive calls because a new set is initialized each time depth_first_search is called.</t>
  </si>
  <si>
    <t>def search_from(node):</t>
  </si>
  <si>
    <t>The function search_from should use the global variable nodesvisited to correctly track visited nodes across all recursion levels.</t>
  </si>
  <si>
    <t>elif node is goalnode:</t>
  </si>
  <si>
    <t>The 'is' keyword checks for object identity, not equality. If it is possible to have different object instances with the same value, this check could fail. Using equality (==) might be more appropriate if the nodes are not guaranteed to be the same object instance.</t>
  </si>
  <si>
    <t>detect_cycle.py</t>
  </si>
  <si>
    <t xml:space="preserve">Code:def detect_cycle(node):
    hare = tortoise = node
    while True:
        if hare.successor is None:
            return False
        tortoise = tortoise.successor
        hare = hare.successor.successor
        if hare is tortoise:
            return True
The code is expected to function as follows:
Linked List Cycle Detection
tortoise-hare
Implements the tortoise-and-hare method of cycle detection.
Input:
node: The head node of a linked list
Output:
Whether the linked list is cyclic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</si>
  <si>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"This code snippet implements the tortoise-and-hare algorithm for cycle detection in a linked list. It aims to determine whether a given linked list contains a cycle by using two pointersâ€”hare and tortoiseâ€”that move at different speeds.",
    "Fault Localisation": [
        {
            "Buggy Code Line": 5,
            "Code": "if hare.successor is None:",
            "Reason": This condition only checks if the `hare` pointer's immediate successor is `None`, but it does not account for the case where `hare.successor.successor` could be `None`. This might raise an AttributeError if `hare.successor` exists, but `hare.successor.successor` does not.
        },
        {
            "Buggy Code Line": 10,
            "Code": "hare = hare.successor.successor",
            "Reason": If `hare.successor` is not `None` but `hare.successor.successor` is `None`, this line will raise an AttributeError. The code should ensure that `hare.successor` and `hare.successor.successor` both exist before accessing them.
        },
        {
            "Buggy Code Line": 7,
            "Code": "tortoise = tortoise.successor",
            "Reason": Although less likely, if the list is empty (i.e., `node` is `None`), accessing `tortoise.successor` at this point will raise an AttributeError. An initial check to see if `node` is `None` could prevent this issue.
        }
    ]
}
```</t>
  </si>
  <si>
    <t>This code snippet implements the tortoise-and-hare algorithm for cycle detection in a linked list. It aims to determine whether a given linked list contains a cycle by using two pointersâ€”hare and tortoiseâ€”that move at different speeds.</t>
  </si>
  <si>
    <t>find_first_in_sorted.py</t>
  </si>
  <si>
    <t xml:space="preserve">Code:def find_first_in_sorted(arr, x):
    lo = 0
    hi = len(arr)
    while lo &lt;= hi:
        mid = (lo + hi) // 2
        if x == arr[mid] and (mid == 0 or x != arr[mid - 1]):
            return mid
        elif x &lt;= arr[mid]:
            hi = mid
        else:
            lo = mid + 1
    return -1
The code is expected to function as follows:
Fancy Binary Search
fancy-binsearch
Input:
arr: A sorted list of ints
x: A value to find
Output:
The lowest index i such that arr[i] == x, or -1 if x not in arr
Example:
&gt;&gt;&gt; find_first_in_sorted([3, 4, 5, 5, 5, 5, 6], 5)
2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</si>
  <si>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first occurrence of a value 'x' in a sorted list 'arr' using a modified binary search algorithm. If the value is not found, it returns -1.",
    "Fault Localisation": [
        {
            "Buggy Code Line": 4,
            "Code": "hi = len(arr)",
            "Reason": "The 'hi' variable should be initialized to 'len(arr) - 1' instead of 'len(arr)'. This is because array indices are 0-based, and 'len(arr)' would be out of range for the last element of the array."
        },
        {
            "Buggy Code Line": 6,
            "Code": "while lo &lt;= hi:",
            "Reason": "The condition should be 'while lo &lt; hi:' instead of 'while lo &lt;= hi:' to avoid unnecessary iterations and potential index errors."
        },
        {
            "Buggy Code Line": 12,
            "Code": "hi = mid",
            "Reason": "To properly advance the binary search when the mid element is found to be greater than or equal to 'x', 'hi' should be set to 'mid - 1' instead of 'mid'."
        }
    ]
}
```</t>
  </si>
  <si>
    <t>The code aims to find the first occurrence of a value 'x' in a sorted list 'arr' using a modified binary search algorithm. If the value is not found, it returns -1.</t>
  </si>
  <si>
    <t>hi = len(arr)</t>
  </si>
  <si>
    <t>The 'hi' variable should be initialized to 'len(arr) - 1' instead of 'len(arr)'. This is because array indices are 0-based, and 'len(arr)' would be out of range for the last element of the array.</t>
  </si>
  <si>
    <t>while lo &lt;= hi:</t>
  </si>
  <si>
    <t>The condition should be 'while lo &lt; hi:' instead of 'while lo &lt;= hi:' to avoid unnecessary iterations and potential index errors.</t>
  </si>
  <si>
    <t>hi = mid</t>
  </si>
  <si>
    <t>To properly advance the binary search when the mid element is found to be greater than or equal to 'x', 'hi' should be set to 'mid - 1' instead of 'mid'.</t>
  </si>
  <si>
    <t>find_in_sorted.py</t>
  </si>
  <si>
    <t xml:space="preserve">Code:def find_in_sorted(arr, x):
    def binsearch(start, end):
        if start == end:
            return -1
        mid = start + (end - start) // 2
        if x &lt; arr[mid]:
            return binsearch(start, mid)
        elif x &gt; arr[mid]:
            return binsearch(mid, end)
        else:
            return mid
    return binsearch(0, len(arr))
The code is expected to function as follows:
Binary Search
Input:
arr: A sorted list of ints
x: A value to find
Output:
An index i such that arr[i] == x, or -1 if x not in arr
Example:
&gt;&gt;&gt; find_in_sorted([3, 4, 5, 5, 5, 5, 6], 5)
3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</si>
  <si>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purpose of the code is to implement a binary search algorithm to find the index of a value `x` in a sorted list `arr`. If the value is not found, it returns -1.",
    "Fault Localisation": [
        {
            "Buggy Code Line": 4,
            "Code": "if start == end:",
            "Reason": "In binary search, the condition should be `start &gt;= end` to ensure that the search terminates correctly. The current condition causes an infinite recursion when the start and end indices point to the same element, and the element is not found."
        },
        {
            "Buggy Code Line": 8,
            "Code": "return binsearch(mid, end)",
            "Reason": "The correct range for searching the right half should be `mid + 1` to `end` as `mid` has already been checked. This prevents infinite recursion and ensures the algorithm narrows down the search space correctly."
        },
        {
            "Buggy Code Line": 7,
            "Code": "return binsearch(start, mid)",
            "Reason": "The correct range for searching the left half should be `start` to `mid - 1` as `mid` has already been checked. This prevents infinite recursion and ensures the algorithm narrows down the search space correctly."
        }
    ]
}
```
By addressing the three identified bugs, the binary search algorithm will function as intended, correctly terminating and returning the index of the found element or -1 if the element is not present in the array.</t>
  </si>
  <si>
    <t>The purpose of the code is to implement a binary search algorithm to find the index of a value `x` in a sorted list `arr`. If the value is not found, it returns -1.</t>
  </si>
  <si>
    <t>if start == end:</t>
  </si>
  <si>
    <t>In binary search, the condition should be `start &gt;= end` to ensure that the search terminates correctly. The current condition causes an infinite recursion when the start and end indices point to the same element, and the element is not found.</t>
  </si>
  <si>
    <t>return binsearch(mid, end)</t>
  </si>
  <si>
    <t>The correct range for searching the right half should be `mid + 1` to `end` as `mid` has already been checked. This prevents infinite recursion and ensures the algorithm narrows down the search space correctly.</t>
  </si>
  <si>
    <t>return binsearch(start, mid)</t>
  </si>
  <si>
    <t>The correct range for searching the left half should be `start` to `mid - 1` as `mid` has already been checked. This prevents infinite recursion and ensures the algorithm narrows down the search space correctly.</t>
  </si>
  <si>
    <t>flatten.py</t>
  </si>
  <si>
    <t xml:space="preserve">Code:def flatten(arr):
    for x in arr:
        if isinstance(x, list):
            for y in flatten(x):
                yield y
        else:
            yield flatten(x)
The code is expected to function as follows:
Flatten
Flattens a nested list data structure into a single list.
Input:
arr: A list
Precondition:
The input has no list containment cycles
Output:
A generator for the input's non-list objects
Example:
&gt;&gt;&gt; list(flatten([[1, [], [2, 3]], [[4]], 5]))
[1, 2, 3, 4, 5]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</si>
  <si>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flatten a nested list structure into a single list by using a generator to yield non-list objects in a depth-first manner.",
    "Fault Localisation": [
        {
            "Buggy Code Line": 6,
            "Code": "yield flatten(x)",
            "Reason": "This line causes an issue because it tries to yield the result of flatten(x) (i.e., a generator) instead of the non-list item itself. This will result in a TypeError since flatten(x) is a generator object, not the non-list item itself."
        },
        {
            "Buggy Code Line": 3,
            "Code": "for y in flatten(x):",
            "Reason": "This line runs recursively to handle nested lists but will be affected by the incorrect yielding from the previous bug (line 6). With a fixed implementation, this line is correct, but it may cause confusing errors due to the bug in line 6."
        }
    ]
}
```</t>
  </si>
  <si>
    <t>The code aims to flatten a nested list structure into a single list by using a generator to yield non-list objects in a depth-first manner.</t>
  </si>
  <si>
    <t>yield flatten(x)</t>
  </si>
  <si>
    <t>This line causes an issue because it tries to yield the result of flatten(x) (i.e., a generator) instead of the non-list item itself. This will result in a TypeError since flatten(x) is a generator object, not the non-list item itself.</t>
  </si>
  <si>
    <t>for y in flatten(x):</t>
  </si>
  <si>
    <t>This line runs recursively to handle nested lists but will be affected by the incorrect yielding from the previous bug (line 6). With a fixed implementation, this line is correct, but it may cause confusing errors due to the bug in line 6.</t>
  </si>
  <si>
    <t>gcd.py</t>
  </si>
  <si>
    <t xml:space="preserve">Code:def gcd(a, b):
    if b == 0:
        return a
    else:
        return gcd(a % b, b)
The code is expected to function as follows:
Input:
a: A nonnegative int
b: A nonnegative int
Greatest Common Divisor
Precondition:
isinstance(a, int) and isinstance(b, int)
Output:
The greatest int that divides evenly into a and b
Example:
&gt;&gt;&gt; gcd(35, 21)
7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</si>
  <si>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"This code is intended to calculate the Greatest Common Divisor (GCD) of two nonnegative integers using the Euclidean algorithm.",
    "Fault Localisation": [
        {
            "Buggy Code Line": 6,
            "Code": "return gcd(a % b, b)",
            "Reason": The order of parameters in the recursive call should ensure that the smaller number is always the second parameter. The correct order should be `gcd(b, a % b)` instead of `gcd(a % b, b)` to follow the Euclidean algorithm correctly.
        },
        {
            "Buggy Code Line": 5,
            "Code": "if b == 0:",
            "Reason": Although logically correct, this code doesn't handle the case where `a` might be 0 initially. Adding a condition to swap `a` and `b` if `a` is 0 might make the function more robust. However, generally, `a % b` will handle all necessary conditions.
        },
        {
            "Buggy Code Line": N/A,
            "Code": "",
            "Reason": The code does not include explicit initial validation of input types as specified in the precondition. Consider adding checks to ensure both `a` and `b` are nonnegative integers before proceeding with the computation.
        }
    ]
}
```</t>
  </si>
  <si>
    <t>This code is intended to calculate the Greatest Common Divisor (GCD) of two nonnegative integers using the Euclidean algorithm.</t>
  </si>
  <si>
    <t>get_factors.py</t>
  </si>
  <si>
    <t xml:space="preserve">Code:
def get_factors(n):
    if n == 1:
        return []
    for i in range(2, int(n ** 0.5) + 1):
        if n % i == 0:
            return [i] + get_factors(n // i)
    return []
The code is expected to function as follows:
Prime Factorization
Factors an int using naive trial division.
Input:
n: An int to factor
Output:
A list of the prime factors of n in sorted order with repetition
Precondition:
n &gt;= 1
Examples:
&gt;&gt;&gt; get_factors(1)
[]
&gt;&gt;&gt; get_factors(100)
[2, 2, 5, 5]
&gt;&gt;&gt; get_factors(101)
[101]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</si>
  <si>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aims to perform prime factorization of an integer `n` using naive trial division and return a list of its prime factors in sorted order, including repetitions.",
    "Fault Localisation": [
        {
            "Buggy Code Line": 4,
            "Code": "if n == 1:",
            "Reason": While technically not a bug, it might be preferable to include a check for `n &lt;= 1` to catch invalid inputs like `n = 0` or negative numbers more explicitly, even though the precondition states `n &gt;= 1`."
        },
        {
            "Buggy Code Line": 10,
            "Code": "return []",
            "Reason": The last `return` should return the list containing `n` itself if no factors were found in the loop. This will ensure that prime numbers (like the number itself) are included correctly in the result."
        }
    ]
}
```
### Revised Code
To fix the above issues, here is the revised code:
```python
def get_factors(n):
    if n &lt;= 1:  # Better to handle n &lt;= 1 explicitly, even though it's mentioned in the precondition
        return []
    for i in range(2, int(n ** 0.5) + 1):
        if n % i == 0:
            return [i] + get_factors(n // i)
    return [n]  # Return the number itself if it is prime
```</t>
  </si>
  <si>
    <t>The code aims to perform prime factorization of an integer `n` using naive trial division and return a list of its prime factors in sorted order, including repetitions.</t>
  </si>
  <si>
    <t>hanoi.py</t>
  </si>
  <si>
    <t xml:space="preserve">Code:def hanoi(height, start=1, end=3):
    steps = []
    if height &gt; 0:
        helper = ({1, 2, 3} - {start} - {end}).pop()
        steps.extend(hanoi(height - 1, start, helper))
        steps.append((start, helper))
        steps.extend(hanoi(height - 1, helper, end))
    return steps
The code is expected to function as follows:
Towers of Hanoi
hanoi
An algorithm for solving the Towers of Hanoi puzzle.  Three pegs exist, with a stack of differently-sized
disks beginning on one peg, ordered from smallest on top to largest on bottom.  The goal is to move the
entire stack to a different peg via a series of steps.  Each step must move a single disk from one peg to
another. At no point may a disk be placed on top of another smaller disk.
Input:
height: The height of the initial stack of disks.
start: The numbered peg where the initial stack resides.
end: The numbered peg which the stack must be moved onto.
Preconditions:
height &gt;= 0
start in (1, 2, 3)
end in (1, 2, 3)
Output:
An ordered list of pairs (a, b) representing the shortest series of steps (each step moving
the top disk from peg a to peg b) that solves the puzzle.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</si>
  <si>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solve the Towers of Hanoi puzzle by recursively determining the sequence of moves required to move disks from a start peg to an end peg, adhering to the rules of the puzzle (no larger disk on top of a smaller disk).",
    "Fault Localisation": [
        {
            "Buggy Code Line": 4,
            "Code": "helper = ({1, 2, 3} - {start} - {end}).pop()",
            "Reason": The set operation to determine the helper peg is correct, but the use of the pop() method is potentially problematic because set elements are unordered. Although in this specific context, it will work correctly, it's generally risky to rely on unordered set behavior. Using a list to extract the remaining peg might be more explicit."
        },
        {
            "Buggy Code Line": 9,
            "Code": "steps.append((start, helper))",
            "Reason": This line logically should move the disk from start to end, not from start to helper. The move from start to helper should be (start, end) if moving the biggest disk directly, but there's confusion in the context needed to clarify the correct move based on the logic."
        },
        {
            "Buggy Code Line": None (structural reasoning),
            "Code": "Any",
            "Reason": The overall recursion logic looks correct, but the potential logical bug might occur when handling steps due to the potential for lack of clarity on context handling between intermediate and final steps: identifying actual disk, its intended movement, and final placement in recursion cycle."
        }
    ]
}
```</t>
  </si>
  <si>
    <t>The purpose of the code is to solve the Towers of Hanoi puzzle by recursively determining the sequence of moves required to move disks from a start peg to an end peg, adhering to the rules of the puzzle (no larger disk on top of a smaller disk).</t>
  </si>
  <si>
    <t>is_valid_parenthesization.py</t>
  </si>
  <si>
    <t xml:space="preserve">Code:
def is_valid_parenthesization(parens):
    depth = 0
    for paren in parens:
        if paren == '(':
            depth += 1
        else:
            depth -= 1
            if depth &lt; 0:
                return False
    return True
The code is expected to function as follows:
Nested Parens
Input:
parens: A string of parentheses
Precondition:
all(paren in '()' for paren in parens)
Output:
Whether the parentheses are properly nested
Examples:
&gt;&gt;&gt; is_valid_parenthesization('((()()))()')
True
&gt;&gt;&gt; is_valid_parenthesization(')()(')
False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</si>
  <si>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is intended to check whether a given string of parentheses is properly nested, meaning every opening parenthesis '(' has a corresponding closing parenthesis ')' and that all parentheses are correctly ordered.",
    "Fault Localisation": [
        {
            "Buggy Code Line": 9,
            "Code": "return True",
            "Reason": "The function only checks if 'depth' is non-negative throughout the iteration but does not validate if all opened parentheses have been closed. The depth should be checked to be equal to zero at the end of the iteration."
        }
    ]
}
```</t>
  </si>
  <si>
    <t>The code is intended to check whether a given string of parentheses is properly nested, meaning every opening parenthesis '(' has a corresponding closing parenthesis ')' and that all parentheses are correctly ordered.</t>
  </si>
  <si>
    <t>return True</t>
  </si>
  <si>
    <t>The function only checks if 'depth' is non-negative throughout the iteration but does not validate if all opened parentheses have been closed. The depth should be checked to be equal to zero at the end of the iteration.</t>
  </si>
  <si>
    <t>kheapsort.py</t>
  </si>
  <si>
    <t xml:space="preserve">Code:def kheapsort(arr, k):
    import heapq
    heap = arr[:k]
    heapq.heapify(heap)
    for x in arr:
        yield heapq.heappushpop(heap, x)
    while heap:
        yield heapq.heappop(heap)
The code is expected to function as follows:
K-Heapsort
k-heapsort
Sorts an almost-sorted array, wherein every element is no more than k units from its sorted position, in O(n log k) time.
Input:
arr: A list of ints
k: an int indicating the maximum displacement of an element in arr from its final sorted location
Preconditions:
The elements of arr are unique.
Each element in arr is at most k places from its sorted position.
Output:
A generator that yields the elements of arr in sorted order
Example:
&gt;&gt;&gt; list(kheapsort([3, 2, 1, 5, 4], 2))
[1, 2, 3, 4, 5]
&gt;&gt;&gt; list(kheapsort([5, 4, 3, 2, 1], 4))
[1, 2, 3, 4, 5]
&gt;&gt;&gt; list(kheapsort([1, 2, 3, 4, 5], 0))
[1, 2, 3, 4, 5]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</si>
  <si>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provided code is intended to perform a k-heapsort on a nearly sorted array, where each element is at most k positions away from its final sorted position. It accomplishes this by using a heap of size k to maintain and sort elements in an efficient manner, such that the overall complexity is O(n log k).",
    "Fault Localisation": [
        {
            "Buggy Code Line": 6,
            "Code": "heap = arr[:k]",
            "Reason": "This line should include k+1 elements to sufficiently initialize the heap. For an array where elements are at most k positions away from their final position, the effective initial heap should include the first k+1 elements."
        },
        {
            "Buggy Code Line": 8,
            "Code": "for x in arr:",
            "Reason": "Instead of iterating over the entire array, it should exclude the first k elements since they are already included in the heap. The correct iteration should start from the k+1-th element up to the end of the array."
        },
        {
            "Buggy Code Line": 8,
            "Code": "for x in arr:",
            "Reason": "Iterating directly over arr after initializing the heap will lead to over-pushing elements into a smaller heap. This can cause incorrect popping orders leading to incorrect sorting."
        }
    ]
}
```
**Summary:**
1. The heap initialization should include k+1 elements.
2. The iteration should start from the (k+1)-th element to the end of the array.
3. Incorrect handling of the heap and iterative elements may lead to incorrect sorting sequence.</t>
  </si>
  <si>
    <t>The provided code is intended to perform a k-heapsort on a nearly sorted array, where each element is at most k positions away from its final sorted position. It accomplishes this by using a heap of size k to maintain and sort elements in an efficient manner, such that the overall complexity is O(n log k).</t>
  </si>
  <si>
    <t>heap = arr[:k]</t>
  </si>
  <si>
    <t>This line should include k+1 elements to sufficiently initialize the heap. For an array where elements are at most k positions away from their final position, the effective initial heap should include the first k+1 elements.</t>
  </si>
  <si>
    <t>for x in arr:</t>
  </si>
  <si>
    <t>Instead of iterating over the entire array, it should exclude the first k elements since they are already included in the heap. The correct iteration should start from the k+1-th element up to the end of the array.</t>
  </si>
  <si>
    <t>Iterating directly over arr after initializing the heap will lead to over-pushing elements into a smaller heap. This can cause incorrect popping orders leading to incorrect sorting.</t>
  </si>
  <si>
    <t>knapsack.py</t>
  </si>
  <si>
    <t xml:space="preserve">Code:
def knapsack(capacity, items):
    from collections import defaultdict
    memo = defaultdict(int)
    for i in range(1, len(items) + 1):
        weight, value = items[i - 1]
        for j in range(1, capacity + 1):
            memo[i, j] = memo[i - 1, j]
            if weight &lt; j:
                memo[i, j] = max(
                    memo[i, j],
                    value + memo[i - 1, j - weight]
                )
    return memo[len(items), capacity]
The code is expected to function as follows:
Knapsack
knapsack
You have a knapsack that can hold a maximum weight. You are given a selection of items, each with a weight and a value. You may
choose to take or leave each item, but you must choose items whose total weight does not exceed the capacity of your knapsack.
Input:
capacity: Max weight the knapsack can hold, an int
items: The items to choose from, a list of (weight, value) pairs
Output:
The maximum total value of any combination of items that the knapsack can hold
Example:
&gt;&gt;&gt; knapsack(100, [(60, 10), (50, 8), (20, 4), (20, 4), (8, 3), (3, 2)])
19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</si>
  <si>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solve the 0/1 knapsack problem using dynamic programming. It aims to find the maximum total value that can be obtained without exceeding the given weight capacity of the knapsack.",
    "Fault Localisation": [
        {
            "Buggy Code Line": 9,
            "Code": "if weight &lt; j:",
            "Reason": "This should be 'if weight &lt;= j:'. The current condition fails to consider the case when the weight of an item is exactly equal to the remaining capacity."
        },
        {
            "Buggy Code Line": 4,
            "Code": "memo = defaultdict(int)",
            "Reason": "Using defaultdict(int) initializes missing values to 0, which is correct but may mask potential index errors. A more robust approach is to initialize a 2D list of size (len(items) + 1) x (capacity + 1) to avoid unexpected behaviors."
        },
        {
            "Buggy Code Line": 8,
            "Code": "weight, value = items[i - 1]",
            "Reason": "This line assumes that 'items' is a list of tuples with exactly two values (weight and value). If 'items' is not properly validated or if an item has an incorrect format, this line will throw an error."
        }
    ]
}
```</t>
  </si>
  <si>
    <t>The purpose of the code is to solve the 0/1 knapsack problem using dynamic programming. It aims to find the maximum total value that can be obtained without exceeding the given weight capacity of the knapsack.</t>
  </si>
  <si>
    <t>if weight &lt; j:</t>
  </si>
  <si>
    <t>This should be 'if weight &lt;= j:'. The current condition fails to consider the case when the weight of an item is exactly equal to the remaining capacity.</t>
  </si>
  <si>
    <t>memo = defaultdict(int)</t>
  </si>
  <si>
    <t>Using defaultdict(int) initializes missing values to 0, which is correct but may mask potential index errors. A more robust approach is to initialize a 2D list of size (len(items) + 1) x (capacity + 1) to avoid unexpected behaviors.</t>
  </si>
  <si>
    <t>weight, value = items[i - 1]</t>
  </si>
  <si>
    <t>This line assumes that 'items' is a list of tuples with exactly two values (weight and value). If 'items' is not properly validated or if an item has an incorrect format, this line will throw an error.</t>
  </si>
  <si>
    <t>kth.py</t>
  </si>
  <si>
    <t xml:space="preserve">Code:def kth(arr, k):
    pivot = arr[0]
    below = [x for x in arr if x &lt; pivot]
    above = [x for x in arr if x &gt; pivot]
    num_less = len(below)
    num_lessoreq = len(arr) - len(above)
    if k &lt; num_less:
        return kth(below, k)
    elif k &gt;= num_lessoreq:
        return kth(above, k)
    else:
        return pivot
The code is expected to function as follows:
QuickSelect
This is an efficient equivalent to sorted(arr)[k].
Input:
arr: A list of ints
k: An int
Precondition:
0 &lt;= k &lt; len(arr)
Output:
The kth-lowest element of arr (0-based)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</si>
  <si>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intention of the code is to implement the QuickSelect algorithm to find the k-th smallest element in an array without sorting the entire array.",
    "Fault Localisation": [
        {
            "Buggy Code Line": 10,
            "Code": "num_lessoreq = len(arr) - len(above)",
            "Reason": "This line should count the elements less than or equal to the pivot, but it assumes `above` contains only elements strictly greater than the pivot. When there are elements equal to the pivot, they need to be included in `num_lessoreq`, but they aren't."
        },
        {
            "Buggy Code Line": 12,
            "Code": "if k &lt; num_less:",
            "Reason": "The logic here assumes all elements different from the pivot are either strictly above or below. If `k` is exactly the pivot index, it may cause incorrect calculations when elements are equal to the pivot."
        },
        {
            "Buggy Code Line": 8,
            "Code": "above = [x for x in arr if x &gt; pivot]",
            "Reason": "This code does not handle elements equal to the pivot correctly. It should also consider elements that are equal to the pivot for the correct partitioning."
        }
    ]
}
```</t>
  </si>
  <si>
    <t>The intention of the code is to implement the QuickSelect algorithm to find the k-th smallest element in an array without sorting the entire array.</t>
  </si>
  <si>
    <t>num_lessoreq = len(arr) - len(above)</t>
  </si>
  <si>
    <t>This line should count the elements less than or equal to the pivot, but it assumes `above` contains only elements strictly greater than the pivot. When there are elements equal to the pivot, they need to be included in `num_lessoreq`, but they aren't.</t>
  </si>
  <si>
    <t>if k &lt; num_less:</t>
  </si>
  <si>
    <t>The logic here assumes all elements different from the pivot are either strictly above or below. If `k` is exactly the pivot index, it may cause incorrect calculations when elements are equal to the pivot.</t>
  </si>
  <si>
    <t>above = [x for x in arr if x &gt; pivot]</t>
  </si>
  <si>
    <t>This code does not handle elements equal to the pivot correctly. It should also consider elements that are equal to the pivot for the correct partitioning.</t>
  </si>
  <si>
    <t>lcs_length.py</t>
  </si>
  <si>
    <t xml:space="preserve">Code:def lcs_length(s, t):
    from collections import Counter
    dp = Counter()
    for i in range(len(s)):
        for j in range(len(t)):
            if s[i] == t[j]:
                dp[i, j] = dp[i - 1, j] + 1
    return max(dp.values()) if dp else 0
The code is expected to function as follows:
Longest Common Substring
longest-common-substring
Input:
s: a string
t: a string
Output:
Length of the longest substring common to s and t
Example:
&gt;&gt;&gt; lcs_length('witch', 'sandwich')
2
&gt;&gt;&gt; lcs_length('meow', 'homeowner')
4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</si>
  <si>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length of the longest common substring between two input strings 's' and 't'.",
    "Fault Localisation": [
        {
            "Buggy Code Line": 11,
            "Code": "dp[i, j] = dp[i - 1, j] + 1",
            "Reason": "The correct update should consider both previous indices (i-1, j-1) not just (i-1, j). Additionally, out-of-bound errors may occur if (i-1, j-1) does not exist in the dp dictionary."
        },
        {
            "Buggy Code Line": 14,
            "Code": "return max(dp.values()) if dp else 0",
            "Reason": "The use of `max(dp.values())` can cause an error if no common substring is found. Also, the edge case where `dp` is empty is handled, but it overlooks values in `dp` dictionary that might not correspond to valid lengths."
        },
        {
            "Buggy Code Line": 10,
            "Code": "if s[i] == t[j]:",
            "Reason": "Simply checking if characters `s[i]` and `t[j]` are the same doesn't consider constructing the substring correctly since previous substrings' statuses are not considered."
        }
    ]
}
```</t>
  </si>
  <si>
    <t>The code aims to find the length of the longest common substring between two input strings 's' and 't'.</t>
  </si>
  <si>
    <t>dp[i, j] = dp[i - 1, j] + 1</t>
  </si>
  <si>
    <t>The correct update should consider both previous indices (i-1, j-1) not just (i-1, j). Additionally, out-of-bound errors may occur if (i-1, j-1) does not exist in the dp dictionary.</t>
  </si>
  <si>
    <t>return max(dp.values()) if dp else 0</t>
  </si>
  <si>
    <t>The use of `max(dp.values())` can cause an error if no common substring is found. Also, the edge case where `dp` is empty is handled, but it overlooks values in `dp` dictionary that might not correspond to valid lengths.</t>
  </si>
  <si>
    <t>if s[i] == t[j]:</t>
  </si>
  <si>
    <t>Simply checking if characters `s[i]` and `t[j]` are the same doesn't consider constructing the substring correctly since previous substrings' statuses are not considered.</t>
  </si>
  <si>
    <t>levenshtein.py</t>
  </si>
  <si>
    <t xml:space="preserve">Code:def levenshtein(source, target):
    if source == '' or target == '':
        return len(source) or len(target)
    elif source[0] == target[0]:
        return 1 + levenshtein(source[1:], target[1:])
    else:
        return 1 + min(
            levenshtein(source,     target[1:]),
            levenshtein(source[1:], target[1:]),
            levenshtein(source[1:], target)
        )
The code is expected to function as follows:
Levenshtein Distance
Calculates the Levenshtein distance between two strings.  The Levenshtein distance is defined as the minimum amount of single-character edits (either removing a character, adding a character, or changing a character) necessary to transform a source string into a target string.
Input:
source: The string you begin with.
target: The string to transform into.
Output:
The Levenshtein distance between the source and target.
Example:
electron can be transformed into neutron by removing the e, turning the l into n, and turning the c into u.
&gt;&gt;&gt; levenshtein(electron, neutron)
3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</si>
  <si>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"This code calculates the Levenshtein distance between two strings, which is the minimum number of single-character edits required to transform one string into another.",
    "Fault Localisation": [
        {
            "Buggy Code Line": 7,
            "Code": "return 1 + levenshtein(source[1:], target[1:])",
            "Reason": "The condition (source[0] == target[0]) is intended to check for identical characters at the current position. If the characters are identical, the function should recursively call itself without any edits, i.e., it should return `levenshtein(source[1:], target[1:])` without adding 1 to the result."
        },
        {
            "Buggy Code Line": 3,
            "Code": "return len(source) or len(target)",
            "Reason": "This returns the length of the non-empty string between `source` and `target` using the 'or' operator, which can give unexpected results if one of the strings is empty. It should be `return len(source) if source else len(target)` for clarity and correctness."
        },
        {
            "Buggy Code Line": N/A,
            "Code": "N/A",
            "Reason": "In its current implementation, the code is highly inefficient for large input sizes due to its recursive nature without memoization. However, this is a performance concern rather than an immediate bug."
        }
    ]
}
```</t>
  </si>
  <si>
    <t>This code calculates the Levenshtein distance between two strings, which is the minimum number of single-character edits required to transform one string into another.</t>
  </si>
  <si>
    <t>return 1 + levenshtein(source[1:], target[1:])</t>
  </si>
  <si>
    <t>The condition (source[0] == target[0]) is intended to check for identical characters at the current position. If the characters are identical, the function should recursively call itself without any edits, i.e., it should return `levenshtein(source[1:], target[1:])` without adding 1 to the result.</t>
  </si>
  <si>
    <t>return len(source) or len(target)</t>
  </si>
  <si>
    <t>This returns the length of the non-empty string between `source` and `target` using the 'or' operator, which can give unexpected results if one of the strings is empty. It should be `return len(source) if source else len(target)` for clarity and correctness.</t>
  </si>
  <si>
    <t>lis.py</t>
  </si>
  <si>
    <t xml:space="preserve">Code:
def lis(arr):
    ends = {}
    longest = 0
    for i, val in enumerate(arr):
        prefix_lengths = [j for j in range(1, longest + 1) if arr[ends[j]] &lt; val]
        length = max(prefix_lengths) if prefix_lengths else 0
        if length == longest or val &lt; arr[ends[length + 1]]:
            ends[length + 1] = i
            longest = length + 1
    return longest
The code is expected to function as follows:
Longest Increasing Subsequence
longest-increasing-subsequence
Input:
arr: A sequence of ints
Precondition:
The ints in arr are unique
Output:
The length of the longest monotonically increasing subsequence of arr
Example:
&gt;&gt;&gt; lis([4, 1, 5, 3, 7, 6, 2])
3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</si>
  <si>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aims to find the length of the longest increasing subsequence in the list 'arr'.",
    "Fault Localisation": [
        {
            "Buggy Code Line": 7,
            "Code": "prefix_lengths = [j for j in range(1, longest + 1) if arr[ends[j]] &lt; val]",
            "Reason": "The list comprehension tries to compare 'arr[ends[j]] &lt; val', which might cause a KeyError if 'ends[j]' does not exist. 'ends' dictionary is indexed by 'j', but 'ends' might not contain these keys sequentially."
        },
        {
            "Buggy Code Line": 11,
            "Code": "if length == longest or val &lt; arr[ends[length + 1]]:",
            "Reason": "This condition might fail if 'ends[length + 1]' does not exist, leading to a KeyError."
        },
        {
            "Buggy Code Line": 13,
            "Code": "longest = length + 1",
            "Reason": "Updating 'longest' without checking all possibilities can lead to an incorrect result as 'longest' might incorrectly consider a subsequence prematurely."
        }
    ]
}
```</t>
  </si>
  <si>
    <t>The code aims to find the length of the longest increasing subsequence in the list 'arr'.</t>
  </si>
  <si>
    <t>prefix_lengths = [j for j in range(1, longest + 1) if arr[ends[j]] &lt; val]</t>
  </si>
  <si>
    <t>The list comprehension tries to compare 'arr[ends[j]] &lt; val', which might cause a KeyError if 'ends[j]' does not exist. 'ends' dictionary is indexed by 'j', but 'ends' might not contain these keys sequentially.</t>
  </si>
  <si>
    <t>if length == longest or val &lt; arr[ends[length + 1]]:</t>
  </si>
  <si>
    <t>This condition might fail if 'ends[length + 1]' does not exist, leading to a KeyError.</t>
  </si>
  <si>
    <t>longest = length + 1</t>
  </si>
  <si>
    <t>Updating 'longest' without checking all possibilities can lead to an incorrect result as 'longest' might incorrectly consider a subsequence prematurely.</t>
  </si>
  <si>
    <t>longest_common_subsequence.py</t>
  </si>
  <si>
    <t xml:space="preserve">Code:def longest_common_subsequence(a, b):
    if not a or not b:
        return ''
    elif a[0] == b[0]:
        return a[0] + longest_common_subsequence(a[1:], b)
    else:
        return max(
            longest_common_subsequence(a, b[1:]),
            longest_common_subsequence(a[1:], b),
            key=len
        )
The code is expected to function as follows:
Longest Common Subsequence
Calculates the longest subsequence common to the two input strings. (A subsequence is any sequence of letters in the same order
they appear in the string, possibly skipping letters in between.)
Input:
a: The first string to consider.
b: The second string to consider.
Output:
The longest string which is a subsequence of both strings. (If multiple subsequences of equal length exist, either is OK.)
Example:
&gt;&gt;&gt; longest_common_subsequence('headache', 'pentadactyl')
'eadac'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</si>
  <si>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is designed to calculate the longest common subsequence (LCS) of two input strings a and b.",
    "Fault Localisation": [
        {
            "Buggy Code Line": 6,
            "Code": "elif a[0] == b[0]:",
            "Reason": "If 'a[0] == b[0]', the function should consider both 'a[1:]' and 'b[1:]' for the next recursive call. The current implementation only considers 'a[1:]'."
        },
        {
            "Buggy Code Line": 8,
            "Code": "return a[0] + longest_common_subsequence(a[1:], b)",
            "Reason": "This line should compare the first characters of both strings and then recurse on the remaining parts of both strings. Instead, it is only considering the remainder of string 'a'. It should be 'return a[0] + longest_common_subsequence(a[1:], b[1:])'."
        },
        {
            "Buggy Code Line": 4,
            "Code": "if not a or not b:",
            "Reason": "While this check correctly identifies if either string is empty, it's essential to ensure that the function handles other edge cases, such as if both strings are empty or very short. Ensuring the base case is comprehensive is crucial for recursive functions."
        }
    ]
}
```</t>
  </si>
  <si>
    <t>The code is designed to calculate the longest common subsequence (LCS) of two input strings a and b.</t>
  </si>
  <si>
    <t>elif a[0] == b[0]:</t>
  </si>
  <si>
    <t>If 'a[0] == b[0]', the function should consider both 'a[1:]' and 'b[1:]' for the next recursive call. The current implementation only considers 'a[1:]'.</t>
  </si>
  <si>
    <t>return a[0] + longest_common_subsequence(a[1:], b)</t>
  </si>
  <si>
    <t>This line should compare the first characters of both strings and then recurse on the remaining parts of both strings. Instead, it is only considering the remainder of string 'a'. It should be 'return a[0] + longest_common_subsequence(a[1:], b[1:])'.</t>
  </si>
  <si>
    <t>if not a or not b:</t>
  </si>
  <si>
    <t>While this check correctly identifies if either string is empty, it's essential to ensure that the function handles other edge cases, such as if both strings are empty or very short. Ensuring the base case is comprehensive is crucial for recursive functions.</t>
  </si>
  <si>
    <t>max_sublist_sum.py</t>
  </si>
  <si>
    <t xml:space="preserve">Code:
def max_sublist_sum(arr):
    max_ending_here = 0
    max_so_far = 0
    for x in arr:
        max_ending_here = max_ending_here + x
        max_so_far = max(max_so_far, max_ending_here)
    return max_so_far
The code is expected to function as follows:
Max Sublist Sum
max-sublist-sum
Efficient equivalent to max(sum(arr[i:j]) for 0 &lt;= i &lt;= j &lt;= len(arr))
Algorithm source: WordAligned.org by Thomas Guest
Input:
arr: A list of ints
Output:
The maximum sublist sum
Example:
&gt;&gt;&gt; max_sublist_sum([4, -5, 2, 1, -1, 3])
5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</si>
  <si>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find the maximum sum of any sublist within a given list of integers using a variation of the Kadane's algorithm.",
    "Fault Localisation": [
        {
            "Buggy Code Line": 8,
            "Code": "max_so_far = max(max_so_far, max_ending_here)",
            "Reason": The algorithm does not correctly handle the case when all numbers in the array are negative. It starts with max_so_far set to 0, which can incorrectly return 0 instead of the highest negative value sublist sum.
        },
        {
            "Buggy Code Line": 3,
            "Code": "max_ending_here = 0",
            "Reason": Initialization should take into account the possibility of the first element being part of the maximum sublist. `max_ending_here = arr[0]` would be more general.
        },
        {
            "Buggy Code Line": 4,
            "Code": "max_so_far = 0",
            "Reason": This initialization doesn't handle cases where the entire list consists of negative numbers. It should be initialized to `arr[0]` to correctly reflect input list values.
        }
    ]
}
```
Explanation of the faults:
1. The primary bug is that initializing `max_so_far` to 0 fails for lists with all negative values since the minimum sum can be greater than 0.
2. Similarly, initializing `max_ending_here` to 0 does not consider the first list element which may be needed for accurately aggregating the maximum sublist sum.
3. The initialization of `max_so_far` should be corrected to handle lists where all sublists consist of negative sums, ensuring that the maximum sublist sum reflects the true maximum including these negative values.</t>
  </si>
  <si>
    <t>The code aims to find the maximum sum of any sublist within a given list of integers using a variation of the Kadane's algorithm.</t>
  </si>
  <si>
    <t>mergesort.py</t>
  </si>
  <si>
    <t xml:space="preserve">Code:
def mergesort(arr):
    def merge(left, right):
        result = []
        i = 0
        j = 0
        while i &lt; len(left) and j &lt; len(right):
            if left[i] &lt;= right[j]:
                result.append(left[i])
                i += 1
            else:
                result.append(right[j])
                j += 1
        result.extend(left[i:] or right[j:])
        return result
    if len(arr) == 0:
        return arr
    else:
        middle = len(arr) // 2
        left = mergesort(arr[:middle])
        right = mergesort(arr[middle:])
        return merge(left, right)
The code is expected to function as follows:
Merge Sort
Input:
arr: A list of ints
Output:
The elements of arr in sorted order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</si>
  <si>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perform a Merge Sort, which is a divide-and-conquer algorithm that recursively splits the input list into smaller parts, sorts each part, and then merges them back together in sorted order.",
"Fault Localisation": [
    {
    "Buggy Code Line": 14,
    "Code": "result.extend(left[i:] or right[j:])",
    "Reason": "The line uses the 'or' operator, which is incorrect in this context. Only one of 'left[i:]' or 'right[j:]' will be extended, potentially leading to missing elements in the merged result. It should be two separate extend calls."
    },
    {
    "Buggy Code Line": 18,
    "Code": "if len(arr) == 0:",
    "Reason": "This condition is not necessary. It is functionally equivalent to the case where 'len(arr) == 1', which is implicitly handled by the base case of the recursion. However, it doesn't cause any bugs or major inefficiencies."
    },
    {
    "Buggy Code Line": 26,
    "Code": "return merge(left, right)",
    "Reason": "This is not inherently buggy, but if bugs were to be observed, this line would be critical as it integrates results from recursive calls. Issues would likely stem from the 'merge' function's code logic."
    }
]
}
```</t>
  </si>
  <si>
    <t>The code aims to perform a Merge Sort, which is a divide-and-conquer algorithm that recursively splits the input list into smaller parts, sorts each part, and then merges them back together in sorted order.</t>
  </si>
  <si>
    <t>result.extend(left[i:] or right[j:])</t>
  </si>
  <si>
    <t>The line uses the 'or' operator, which is incorrect in this context. Only one of 'left[i:]' or 'right[j:]' will be extended, potentially leading to missing elements in the merged result. It should be two separate extend calls.</t>
  </si>
  <si>
    <t>if len(arr) == 0:</t>
  </si>
  <si>
    <t>This condition is not necessary. It is functionally equivalent to the case where 'len(arr) == 1', which is implicitly handled by the base case of the recursion. However, it doesn't cause any bugs or major inefficiencies.</t>
  </si>
  <si>
    <t>return merge(left, right)</t>
  </si>
  <si>
    <t>This is not inherently buggy, but if bugs were to be observed, this line would be critical as it integrates results from recursive calls. Issues would likely stem from the 'merge' function's code logic.</t>
  </si>
  <si>
    <t>minimum_spanning_tree.py</t>
  </si>
  <si>
    <t xml:space="preserve">Code:
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group_by_node[node].update(group_by_node[u])
    return mst_edges
The code is expected to function as follows:
Minimum Spanning Tree
Kruskal's algorithm implementation.
Input:
weight_by_edge: A dict of the form {(u, v): weight} for every undirected graph edge {u, v}
Precondition:
The input graph is connected
Output:
A set of edges that connects all the vertices of the input graph and has the least possible total weight.
Example:
&gt;&gt;&gt; minimum_spanning_tree({
...     (1, 2): 10,
...     (2, 3): 15,
...     (3, 4): 10,
...     (1, 4): 10
... })
{(1, 2), (3, 4), (1, 4)}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</si>
  <si>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implement Kruskal's algorithm to find the minimum spanning tree (MST) of an undirected, connected graph. The input is a dictionary where the keys are edges (tuples of nodes) and the values are the weights of these edges. The output is a set of edges that make up the MST.",
    "Fault Localisation": [
        {
            "Buggy Code Line": 10,
            "Code": "group_by_node[u].update(group_by_node[v])",
            "Reason": "This line updates the group of node 'u' with the nodes in the group of 'v'. However, it does not update all nodes' groups correctly between 'u' and 'v'. This causes an inconsistent state and may fail to properly unite the sets of 'u' and 'v'."
        },
        {
            "Buggy Code Line": 11,
            "Code": "for node in group_by_node[v]:",
            "Reason": "Since 'group_by_node[u]' and 'group_by_node[v]' might already share some nodes due to line 10, iterating over 'group_by_node[v]' can lead to redundant operations, potentially leading to incorrect state updates."
        },
        {
            "Buggy Code Line": 12,
            "Code": "group_by_node[node].update(group_by_node[u])",
            "Reason": "Updating the group of each node in 'group_by_node[v]' using 'group_by_node[u]' might lead to redundant and unnecessary operations, impacting performance and possibly causing logical errors."
        }
    ]
}
```
This response outlines the intention of the code clearly and identifies potential bugs within the implementation that might cause the code to perform incorrectly or inefficiently. The identified lines of code and the reasons provide a clear understanding of the possible issues in the current implementation.</t>
  </si>
  <si>
    <t>The purpose of the code is to implement Kruskal's algorithm to find the minimum spanning tree (MST) of an undirected, connected graph. The input is a dictionary where the keys are edges (tuples of nodes) and the values are the weights of these edges. The output is a set of edges that make up the MST.</t>
  </si>
  <si>
    <t>group_by_node[u].update(group_by_node[v])</t>
  </si>
  <si>
    <t>This line updates the group of node 'u' with the nodes in the group of 'v'. However, it does not update all nodes' groups correctly between 'u' and 'v'. This causes an inconsistent state and may fail to properly unite the sets of 'u' and 'v'.</t>
  </si>
  <si>
    <t>for node in group_by_node[v]:</t>
  </si>
  <si>
    <t>Since 'group_by_node[u]' and 'group_by_node[v]' might already share some nodes due to line 10, iterating over 'group_by_node[v]' can lead to redundant operations, potentially leading to incorrect state updates.</t>
  </si>
  <si>
    <t>group_by_node[node].update(group_by_node[u])</t>
  </si>
  <si>
    <t>Updating the group of each node in 'group_by_node[v]' using 'group_by_node[u]' might lead to redundant and unnecessary operations, impacting performance and possibly causing logical errors.</t>
  </si>
  <si>
    <t>next_palindrome.py</t>
  </si>
  <si>
    <t xml:space="preserve">Code:def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[0] + [1]
The code is expected to function as follows:
Finds the next palindromic integer when given the current integer
Integers are stored as arrays of base 10 digits from most significant to least significant
Input:
digit_list: An array representing the current palindrome
Output:
An array which represents the next palindrome
Preconditions:
The initial input array represents a palindrome
Example
&gt;&gt;&gt; next_palindrome([1,4,9,4,1])
[1,5,0,5,1]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</si>
  <si>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generate the next higher palindromic integer given an input list that represents a current palindromic integer.
    "Fault Localisation": [
        {
            "Buggy Code Line": 5,
            "Code": "if digit_list[high_mid] == 9:",
            "Reason": This condition only checks the digit at high_mid. For proper palindromic behavior, both high_mid and low_mid indices might need to be checked simultaneously to ensure symmetry. Also, it is modifying digits of the palindrome only if the middle digits are 9, which is not enough for all cases.
        },
        {
            "Buggy Code Line": 14,
            "Code": "if low_mid != high_mid:",
            "Reason": The increment condition here is incorrect; it does not handle the carry correctly in cases where the digits make it over 9. This may require handling a carry-over scenario explicitly.
        },
        {
            "Buggy Code Line": 17,
            "Code": "return [1] + (len(digit_list)) * [0] + [1]",
            "Reason": This line is incorrectly counting the length of zeros. It should return a series with the correct number of zeros minus one to maintain the proper palindrome form and length.
        }
    ]
}
```</t>
  </si>
  <si>
    <t>next_permutation.py</t>
  </si>
  <si>
    <t xml:space="preserve">Code:
def next_permutation(perm):
    for i in range(len(perm) - 2, -1, -1):
        if perm[i] &lt; perm[i + 1]:
            for j in range(len(perm) - 1, i, -1):
                if perm[j] &lt; perm[i]:
                    next_perm = list(perm)
                    next_perm[i], next_perm[j] = perm[j], perm[i]
                    next_perm[i + 1:] = reversed(next_perm[i + 1:])
                    return next_perm
The code is expected to function as follows:
Next Permutation
next-perm
Input:
perm: A list of unique ints
Precondition:
perm is not sorted in reverse order
Output:
The lexicographically next permutation of the elements of perm
Example:
&gt;&gt;&gt; next_permutation([3, 2, 4, 1])
[3, 4, 1, 2]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</si>
  <si>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aims to find the lexicographically next permutation of a given list of unique integers.",
    "Fault Localisation": [
        {
            "Buggy Code Line": 5,
            "Code": "if perm[j] &lt; perm[i]:",
            "Reason": "The comparison should be `perm[j] &gt; perm[i]` to find the rightmost element that is larger than perm[i]."
        },
        {
            "Buggy Code Line": 7,
            "Code": "next_perm[i], next_perm[j] = perm[j], perm[i]",
            "Reason": "This should swap elements in `next_perm` but the correct lines should swap the elements as `next_perm[i], next_perm[j] = next_perm[j], next_perm[i]`."
        },
        {
            "Buggy Code Line": 3,
            "Code": "for i in range(len(perm) - 2, -1, -1):",
            "Reason": "Although this line is correct in finding the rightmost element that is smaller than the next element, handling edge cases and checking output is crucial. However, this line can be tweaked for better understanding before looking further."
        }
    ]
}
```</t>
  </si>
  <si>
    <t>The code aims to find the lexicographically next permutation of a given list of unique integers.</t>
  </si>
  <si>
    <t>if perm[j] &lt; perm[i]:</t>
  </si>
  <si>
    <t>The comparison should be `perm[j] &gt; perm[i]` to find the rightmost element that is larger than perm[i].</t>
  </si>
  <si>
    <t>next_perm[i], next_perm[j] = perm[j], perm[i]</t>
  </si>
  <si>
    <t>This should swap elements in `next_perm` but the correct lines should swap the elements as `next_perm[i], next_perm[j] = next_perm[j], next_perm[i]`.</t>
  </si>
  <si>
    <t>for i in range(len(perm) - 2, -1, -1):</t>
  </si>
  <si>
    <t>Although this line is correct in finding the rightmost element that is smaller than the next element, handling edge cases and checking output is crucial. However, this line can be tweaked for better understanding before looking further.</t>
  </si>
  <si>
    <t>node.py</t>
  </si>
  <si>
    <t xml:space="preserve">Code:class Node:
    def __init__(self, value=None, successor=None, successors=[], predecessors=[], incoming_nodes=[], outgoing_nodes=[]):
        self.value = value
        self.successor = successor
        self.successors = successors
        self.predecessors = predecessors
        self.incoming_nodes = incoming_nodes
        self.outgoing_nodes = outgoing_nodes
    def successor(self):
        return self.successor
    def successors(self):
        return self.successors
    def predecessors(self):
        return self.predecessors
The code is expected to function as follows:none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</si>
  <si>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aiming to create a Node class that represents a node in a graph or linked list, with attributes for its value, successor, successors, predecessors, incoming nodes, and outgoing nodes. Methods to access these attributes are also defined.",
    "Fault Localisation": [
        {
            "Buggy Code Line": 7,
            "Code": "self.successor = successor",
            "Reason": The method name `successor` conflicts with the attribute name `successor`. This will cause issues when trying to access the attribute `self.successor` due to the method having the same name.
        },
        {
            "Buggy Code Line": 8,
            "Code": "self.successors = successors",
            "Reason": The method name `successors` conflicts with the attribute name `successors`. This will cause issues when trying to access the attribute `self.successors` due to the method having the same name.
        },
        {
            "Buggy Code Line": 9,
            "Code": "self.predecessors = predecessors",
            "Reason": The method name `predecessors` conflicts with the attribute name `predecessors`. This will cause issues when trying to access the attribute `self.predecessors` due to the method having the same name.
        }
    ]
}
```</t>
  </si>
  <si>
    <t>The code is aiming to create a Node class that represents a node in a graph or linked list, with attributes for its value, successor, successors, predecessors, incoming nodes, and outgoing nodes. Methods to access these attributes are also defined.</t>
  </si>
  <si>
    <t>pascal.py</t>
  </si>
  <si>
    <t xml:space="preserve">Code:
def pascal(n):
    rows = [[1]]
    for r in range(1, n):
        row = []
        for c in range(0, r):
            upleft = rows[r - 1][c - 1] if c &gt; 0 else 0
            upright = rows[r - 1][c] if c &lt; r else 0
            row.append(upleft + upright)
        rows.append(row)
    return rows
The code is expected to function as follows:
Pascal's Triangle
pascal
Input:
n: The number of rows to return
Precondition:
n &gt;= 1
Output:
The first n rows of Pascal's triangle as a list of n lists
Example:
&gt;&gt;&gt; pascal(5)
[[1], [1, 1], [1, 2, 1], [1, 3, 3, 1], [1, 4, 6, 4, 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</si>
  <si>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"To generate the first n rows of Pascal's triangle as a list of n lists with the corresponding values.",
    "Fault Localisation": [
        {
            "Buggy Code Line": 4,
            "Code": "for c in range(0, r):",
            "Reason": "The range should be 'range(r + 1)' instead of 'range(0, r)' to include the last element of each row."
        },
        {
            "Buggy Code Line": 7,
            "Code": "upright = rows[r - 1][c] if c &lt; r else 0",
            "Reason": "The condition should be 'c &lt;= r - 1' to correctly check the boundaries and allow access to the last element."
        },
        {
            "Buggy Code Line": 2,
            "Code": "rows = [[1]]",
            "Reason": "The initial row is correctly set to [1], but it should be ensured that subsequent rows are generated correctly."
        }
    ]
}
```
Explanation:
1. The line `for c in range(0, r):` incorrectly sets the range. To correctly generate Pascal's triangle, the indices should range until including the last element (`r + 1`).
2. The line `upright = rows[r - 1][c] if c &lt; r else 0` incorrectly checks if `c &lt; r`. Changing it to `c &lt;= r - 1` ensures that the boundary is checked correctly and includes the last element.
3. Lastly, while `rows = [[1]]` is correctly initializing the first row, it is important to ensure that subsequent rows are generated properly according to the mathematical requirements of Pascal's triangle.</t>
  </si>
  <si>
    <t>To generate the first n rows of Pascal's triangle as a list of n lists with the corresponding values.</t>
  </si>
  <si>
    <t>for c in range(0, r):</t>
  </si>
  <si>
    <t>The range should be 'range(r + 1)' instead of 'range(0, r)' to include the last element of each row.</t>
  </si>
  <si>
    <t>upright = rows[r - 1][c] if c &lt; r else 0</t>
  </si>
  <si>
    <t>The condition should be 'c &lt;= r - 1' to correctly check the boundaries and allow access to the last element.</t>
  </si>
  <si>
    <t>rows = [[1]]</t>
  </si>
  <si>
    <t>The initial row is correctly set to [1], but it should be ensured that subsequent rows are generated correctly.</t>
  </si>
  <si>
    <t>possible_change.py</t>
  </si>
  <si>
    <t xml:space="preserve">Code:# Python 3
def possible_change(coins, total):
    if total == 0:
        return 1
    if total &lt; 0:
        return 0
    first, *rest = coins
    return possible_change(coins, total - first) + possible_change(rest, total)
The code is expected to function as follows:
Making Change
change
Input:
coins: A list of positive ints representing coin denominations
total: An int value to make change for
Output:
The number of distinct ways to make change adding up to total using only coins of the given values.
For example, there are exactly four distinct ways to make change for the value 11 using coins [1, 5, 10, 25]:
1. {1: 11, 5: 0, 10: 0, 25: 0}
2. {1: 6, 5: 1, 10: 0, 25: 0}
3. {1: 1, 5: 2, 10: 0, 25: 0}
4. {1: 1, 5: 0, 10: 1, 25: 0}
Example:
&gt;&gt;&gt; possible_change([1, 5, 10, 25], 11)
4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</si>
  <si>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purpose of the code is to determine the number of distinct ways to make change for a specified total using a given list of coin denominations. It's essentially an implementation of the coin change problem.",
    "Fault Localisation": [
        {
            "Buggy Code Line": 8,
            "Code": "return possible_change(coins, total - first) + possible_change(rest, total)",
            "Reason": "The current implementation might not correctly account for all combinations of coins when rest is empty. This line does not handle reusing the 'first' coin properly in context with other coins."
        },
        {
            "Buggy Code Line": 4,
            "Code": "if total &lt; 0:",
            "Reason": "This checks if total is less than zero, but it doesn't handle an empty list of coins. It should have a condition to handle the scenario when there are no coins left and the total is still positive."
        },
        {
            "Buggy Code Line": 3,
            "Code": "if total == 0:",
            "Reason": "This correctly returns 1 when the total is zero, but doesn't account for cases where there are no coins and the total is zero, potentially causing incorrect recursive calculations."
        }
    ]
}
```</t>
  </si>
  <si>
    <t>The purpose of the code is to determine the number of distinct ways to make change for a specified total using a given list of coin denominations. It's essentially an implementation of the coin change problem.</t>
  </si>
  <si>
    <t>return possible_change(coins, total - first) + possible_change(rest, total)</t>
  </si>
  <si>
    <t>The current implementation might not correctly account for all combinations of coins when rest is empty. This line does not handle reusing the 'first' coin properly in context with other coins.</t>
  </si>
  <si>
    <t>if total &lt; 0:</t>
  </si>
  <si>
    <t>This checks if total is less than zero, but it doesn't handle an empty list of coins. It should have a condition to handle the scenario when there are no coins left and the total is still positive.</t>
  </si>
  <si>
    <t>if total == 0:</t>
  </si>
  <si>
    <t>This correctly returns 1 when the total is zero, but doesn't account for cases where there are no coins and the total is zero, potentially causing incorrect recursive calculations.</t>
  </si>
  <si>
    <t>powerset.py</t>
  </si>
  <si>
    <t xml:space="preserve">Code:
def powerset(arr):
    if arr:
        first, *rest = arr #python3 just like car and cdr (in this case anyway..)
        rest_subsets = powerset(rest)
        return [[first] + subset for subset in rest_subsets]
    else:
        return [[]]
The code is expected to function as follows:
Power Set
Input:
arr: A list
Precondition:
arr has no duplicate elements
Output:
A list of lists, each representing a different subset of arr. The empty set is always a subset of arr, and arr is always a subset of arr.
Example:
&gt;&gt;&gt; powerset(['a', 'b', 'c'])
[[], ['c'], ['b'], ['b', 'c'], ['a'], ['a', 'c'], ['a', 'b'], ['a', 'b', 'c']]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</si>
  <si>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purpose of the code is to generate the power set of a given list, which includes all possible subsets of the list, including the empty set and the list itself.",
    "Fault Localisation": [
        {
            "Buggy Code Line": 6,
            "Code": "return [[first] + subset for subset in rest_subsets]",
            "Reason": "The combination of subsets is not including the empty subset. This results in the list returning incomplete subsets of the original list. Correct combination should include both subsets with and without the first element."
        },
        {
            "Buggy Code Line": 4,
            "Code": "first, *rest = arr",
            "Reason": "This is correct syntax, but it may confuse some readers. This is used to split the list into the first element and the rest, just like `car` and `cdr` in Lisp."
        },
        {
            "Buggy Code Line": 2,
            "Code": "if arr:",
            "Reason": "Though not inherently buggy, this condition might cause confusion. It ensures processing only for non-empty lists. If `arr` is empty, the function correctly returns `[[]]`."
        }
    ]
}
```</t>
  </si>
  <si>
    <t>The purpose of the code is to generate the power set of a given list, which includes all possible subsets of the list, including the empty set and the list itself.</t>
  </si>
  <si>
    <t>return [[first] + subset for subset in rest_subsets]</t>
  </si>
  <si>
    <t>The combination of subsets is not including the empty subset. This results in the list returning incomplete subsets of the original list. Correct combination should include both subsets with and without the first element.</t>
  </si>
  <si>
    <t>first, *rest = arr</t>
  </si>
  <si>
    <t>This is correct syntax, but it may confuse some readers. This is used to split the list into the first element and the rest, just like `car` and `cdr` in Lisp.</t>
  </si>
  <si>
    <t>if arr:</t>
  </si>
  <si>
    <t>Though not inherently buggy, this condition might cause confusion. It ensures processing only for non-empty lists. If `arr` is empty, the function correctly returns `[[]]`.</t>
  </si>
  <si>
    <t>quicksort.py</t>
  </si>
  <si>
    <t xml:space="preserve">Code:def quicksort(arr):
    if not arr:
        return []
    pivot = arr[0]
    lesser = quicksort([x for x in arr[1:] if x &lt; pivot])
    greater = quicksort([x for x in arr[1:] if x &gt; pivot])
    return lesser + [pivot] + greater
The code is expected to function as follows:
QuickSort
Input:
arr: A list of ints
Output:
The elements of arr in sorted order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</si>
  <si>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implement the QuickSort algorithm, which is a recursive sorting method used to sort an array of integers in ascending order.",
    "Fault Localisation": [
        {
            "Buggy Code Line": 7,
            "Code": "greater = quicksort([x for x in arr[1:] if x &gt; pivot])",
            "Reason": "The condition 'x &gt; pivot' will miss elements that are equal to the pivot resulting in an incomplete sorting. It should be 'x &gt;= pivot' to handle duplicates correctly."
        },
        {
            "Buggy Code Line": 3,
            "Code": "pivot = arr[0]",
            "Reason": "Choosing the first element as the pivot can lead to poor performance (O(n^2) complexity) in the case of already sorted or nearly sorted input arrays. Randomized pivot selection or choosing the median can alleviate this issue."
        },
        {
            "Buggy Code Line": 8,
            "Code": "return lesser + [pivot] + greater",
            "Reason": "Since the above lines only include elements less than and greater than the pivot (not equal to), and the pivot itself is included only once, the function may fail to correctly sort arrays where multiple elements are equal to the pivot."
        }
    ]
}
```</t>
  </si>
  <si>
    <t>The purpose of the code is to implement the QuickSort algorithm, which is a recursive sorting method used to sort an array of integers in ascending order.</t>
  </si>
  <si>
    <t>greater = quicksort([x for x in arr[1:] if x &gt; pivot])</t>
  </si>
  <si>
    <t>The condition 'x &gt; pivot' will miss elements that are equal to the pivot resulting in an incomplete sorting. It should be 'x &gt;= pivot' to handle duplicates correctly.</t>
  </si>
  <si>
    <t>pivot = arr[0]</t>
  </si>
  <si>
    <t>Choosing the first element as the pivot can lead to poor performance (O(n^2) complexity) in the case of already sorted or nearly sorted input arrays. Randomized pivot selection or choosing the median can alleviate this issue.</t>
  </si>
  <si>
    <t>return lesser + [pivot] + greater</t>
  </si>
  <si>
    <t>Since the above lines only include elements less than and greater than the pivot (not equal to), and the pivot itself is included only once, the function may fail to correctly sort arrays where multiple elements are equal to the pivot.</t>
  </si>
  <si>
    <t>reverse_linked_list.py</t>
  </si>
  <si>
    <t xml:space="preserve">Code:def reverse_linked_list(node):
    prevnode = None
    while node:
        nextnode = node.successor
        node.successor = prevnode
        node = nextnode
    return prevnode
The code is expected to function as follows:
Reverse Linked List
Reverses a linked list and returns the new head.
Input:
node: The head of a singly-linked list
Precondition:
The input is acyclic
Side effect:
Mutates the list nodes' successor pointers
Output:
The head of the reversed linked list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</si>
  <si>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"Reverse a singly-linked list by iteratively rearranging the successor pointers and returning the new head of the reversed list",
    "Fault Localisation": [
        {
            "Buggy Code Line": 3,
            "Code": "nextnode = node.successor",
            "Reason": If the input 'node' is None (an empty list), trying to access 'node.successor' will raise an AttributeError. This code does not handle the case where the input list is empty.
        },
        {
            "Buggy Code Line": 5,
            "Code": "node = nextnode",
            "Reason": This line correctly updates the 'node' variable to the next node in the list, but it does not check if 'nextnode' is None. Although the loop will terminate if 'node' becomes None, it might be useful to state this explicitly for clarity.
        },
        {
            "Buggy Code Line": 6,
            "Code": "return prevnode",
            "Reason": This line returns 'prevnode' as the new head of the reversed list. If the initial 'node' was None, 'prevnode' will also be None, correctly indicating an empty reversed list, but a comment clarifying this might be beneficial.
        }
    ]
}
```</t>
  </si>
  <si>
    <t>Reverse a singly-linked list by iteratively rearranging the successor pointers and returning the new head of the reversed list</t>
  </si>
  <si>
    <t>rpn_eval.py</t>
  </si>
  <si>
    <t xml:space="preserve">Code:
def rpn_eval(tokens):
    def op(symbol, a, b):
        return {
            '+': lambda a, b: a + b,
            '-': lambda a, b: a - b,
            '*': lambda a, b: a * b,
            '/': lambda a, b: a / b
        }[symbol](a, b)
    stack = []
    for token in tokens:
        if isinstance(token, float):
            stack.append(token)
        else:
            a = stack.pop()
            b = stack.pop()
            stack.append(
                op(token, a, b)
            )
    return stack.pop()
The code is expected to function as follows:
Reverse Polish Notation
Four-function calculator with input given in Reverse Polish Notation (RPN).
Input:
A list of values and operators encoded as floats and strings
Precondition:
all(
isinstance(token, float) or token in ('+', '-', '*', '/') for token in tokens
)
Example:
&gt;&gt;&gt; rpn_eval([3.0, 5.0, '+', 2.0, '/'])
4.0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</si>
  <si>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evaluate expressions given in Reverse Polish Notation (RPN) using a stack-based approach.",
    "Fault Localisation": [
        {
            "Buggy Code Line": 13,
            "Code": "a = stack.pop()",
            "Reason": "The order of popping operands from the stack is incorrect. In the context of RPN, the first popped value should be 'b' and the second one should be 'a'."
        },
        {
            "Buggy Code Line": 22,
            "Code": "return stack.pop()",
            "Reason": "While this line itself is not buggy, it may raise an error if the stack is empty. It should use a check to ensure the stack has exactly one item left at the end of the evaluation."
        },
        {
            "Buggy Code Line": 15,
            "Code": "stack.append(token)",
            "Reason": "The condition to check token type assumes it is always a float. It should handle integer numbers as well to make the function more robust. Change it to 'if isinstance(token, (float, int))'."
        }
    ]
}
```</t>
  </si>
  <si>
    <t>The code is intended to evaluate expressions given in Reverse Polish Notation (RPN) using a stack-based approach.</t>
  </si>
  <si>
    <t>a = stack.pop()</t>
  </si>
  <si>
    <t>The order of popping operands from the stack is incorrect. In the context of RPN, the first popped value should be 'b' and the second one should be 'a'.</t>
  </si>
  <si>
    <t>return stack.pop()</t>
  </si>
  <si>
    <t>While this line itself is not buggy, it may raise an error if the stack is empty. It should use a check to ensure the stack has exactly one item left at the end of the evaluation.</t>
  </si>
  <si>
    <t>stack.append(token)</t>
  </si>
  <si>
    <t>The condition to check token type assumes it is always a float. It should handle integer numbers as well to make the function more robust. Change it to 'if isinstance(token, (float, int))'.</t>
  </si>
  <si>
    <t>shortest_paths.py</t>
  </si>
  <si>
    <t xml:space="preserve">Code:
def shortest_paths(source, weight_by_edge):
    weight_by_node = {
        v: float('inf') for u, v in weight_by_edge
    }
    weight_by_node[source] = 0
    for i in range(len(weight_by_node) - 1):
        for (u, v), weight in weight_by_edge.items():
            weight_by_edge[u, v] = min(
                weight_by_node[u] + weight,
                weight_by_node[v]
            )
    return weight_by_node
The code is expected to function as follows:
Minimum-Weight Paths
bellman-ford
Bellman-Ford algorithm implementation
Given a directed graph that may contain negative edges (as long as there are no negative-weight cycles), efficiently calculates the minimum path weights from a source node to every other node in the graph.
Input:
source: A node id
weight_by_edge: A dict containing edge weights keyed by an ordered pair of node ids
Precondition:
The input graph contains no negative-weight cycles
Output:
A dict mapping each node id to the minimum weight of a path from the source node to that node
Example:
&gt;&gt;&gt; shortest_paths('A', {
('A', 'B'): 3,
('A', 'C'): 3,
('A', 'F'): 5,
('C', 'B'): -2,
('C', 'D'): 7,
('C', 'E'): 4,
('D', 'E'): -5,
('E', 'F'): -1
})
{'A': 0, 'C': 3, 'B': 1, 'E': 5, 'D': 10, 'F': 4}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</si>
  <si>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the Bellman-Ford algorithm to compute the shortest path weights from a given source node to all other nodes in a directed graph that may contain negative edges but no negative-weight cycles.
    "Fault Localisation": [
        {
            "Buggy Code Line": 9,
            "Code": "weight_by_edge[u, v] = min(weight_by_node[u] + weight, weight_by_node[v])",
            "Reason": The code is attempting to update `weight_by_edge[u, v]` instead of `weight_by_node[v]`. The intention is to relax the edges and update the shortest path estimates for nodes. The correct code should update `weight_by_node[v]` if a shorter path is found.
        },
        {
            "Buggy Code Line": 4,
            "Code": "weight_by_node = {v: float('inf') for u, v in weight_by_edge}",
            "Reason": This line only initializes nodes that appear as destination nodes in the edges. Nodes that only appear as source nodes will be missing from `weight_by_node`. The initialization should consider all nodes in the graph.
        },
        {
            "Buggy Code Line": 6,
            "Code": "for i in range(len(weight_by_node) - 1):",
            "Reason": Although the code correctly iterates up to `len(weight_by_node) - 1` times, if `weight_by_node` does not contain all the nodes as indicated in the previous bug, the iteration may not cover all required relaxations. A more reliable cycle count should come from `weight_by_edge`.
        }
    ]
}
```</t>
  </si>
  <si>
    <t>shortest_path_length.py</t>
  </si>
  <si>
    <t xml:space="preserve">Code:from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get(unvisited_nodes, nextnode) + length_by_edge[node, nextnode]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
The code is expected to function as follows:
Shortest Path
dijkstra
Implements Dijkstra's algorithm for finding a shortest path between two nodes in a directed graph.
Input:
length_by_edge: A dict with every directed graph edge's length keyed by its corresponding ordered pair of nodes
startnode: A node
goalnode: A node
Precondition:
all(length &gt; 0 for length in length_by_edge.values())
Output:
The length of the shortest path from startnode to goalnode in the input graph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</si>
  <si>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implement Dijkstra's algorithm to find the shortest path between two nodes in a directed graph.",
    "Fault Localisation": [
        {
            "Buggy Code Line": 25,
            "Code": "get(unvisited_nodes, nextnode) + length_by_edge[node, nextnode]",
            "Reason": The `get` function returns 0 when the node is not found in the heap. Adding 0 to the edge length will give an incorrect distance. This should initially return 'inf' if the node is not found in the heap.
        },
        {
            "Buggy Code Line": 35,
            "Code": "node_heap[i] = dist_node #heapq retains sorted property",
            "Reason": Directly assigning a new value to a position in the heap does not maintain the heap property. The heap invariant must be restored using `heapify`.
            },
        {
            "Buggy Code Line": 41,
            "Code": "return 0",
            "Reason": If the wanted node is not in the heap, the function should return `float('inf')` instead of 0 to ensure the algorithm works correctly."
        }
    ]
}
```</t>
  </si>
  <si>
    <t>The intention of the code is to implement Dijkstra's algorithm to find the shortest path between two nodes in a directed graph.</t>
  </si>
  <si>
    <t>shortest_path_lengths.py</t>
  </si>
  <si>
    <t xml:space="preserve">Code:from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length_by_path[j, k]
                )
    return length_by_path
The code is expected to function as follows:
All Shortest Paths
floyd-warshall
Floyd-Warshall algorithm implementation.
Calculates the length of the shortest path connecting every ordered pair of nodes in a directed graph.
Input:
n: The number of nodes in the graph. The nodes are assumed to have ids 0..n-1
length_by_edge: A dict containing edge length keyed by an ordered pair of node ids
Precondition:
There are no negative-length cycles in the input graph
Output:
A dict containing shortest path length keyed by an ordered pair of node ids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</si>
  <si>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the Floyd-Warshall algorithm to find the shortest path lengths between all pairs of nodes in a directed graph. The input consists of the number of nodes and a dictionary with edge lengths. The output is a dictionary with the shortest path lengths for all node pairs.",
    "Fault Localisation": [
        {
            "Buggy Code Line": 11,
            "Code": "length_by_path[i, j] = min(length_by_path[i, j], length_by_path[i, k] + length_by_path[j, k])",
            "Reason": "In the inner-most loop, the indices for 'j' and 'k' are incorrectly used. For the Floyd-Warshall algorithm, it should be length_by_path[i, j] = min(length_by_path[i, j], length_by_path[i, k] + length_by_path[k, j]). Here, 'j' should be replaced with 'k' in the second part of the min function."
        },
        {
            "Buggy Code Line": 5,
            "Code": "length_by_path.update(length_by_edge)",
            "Reason": "Potential issue if the input edges contain nodes outside the range 0 to n-1. This should be explicitly checked to avoid errors or unexpected behavior. Another issue could be if length_by_edge contains keys not consistent with the expected format (tuple of two nodes)."
        },
        {
            "Buggy Code Line": 4,
            "Code": "length_by_path = defaultdict(lambda: float('inf'))",
            "Reason": "While not a bug per se, using a defaultdict with infinity may lead to unexpected behavior if queried for non-existing paths before all updates are made. Initializing it with defaultdict(float) and setting missing paths explicitly after all initial updates might be a safer approach."
        }
    ]
}
```</t>
  </si>
  <si>
    <t>The code aims to implement the Floyd-Warshall algorithm to find the shortest path lengths between all pairs of nodes in a directed graph. The input consists of the number of nodes and a dictionary with edge lengths. The output is a dictionary with the shortest path lengths for all node pairs.</t>
  </si>
  <si>
    <t>length_by_path[i, j] = min(length_by_path[i, j], length_by_path[i, k] + length_by_path[j, k])</t>
  </si>
  <si>
    <t>In the inner-most loop, the indices for 'j' and 'k' are incorrectly used. For the Floyd-Warshall algorithm, it should be length_by_path[i, j] = min(length_by_path[i, j], length_by_path[i, k] + length_by_path[k, j]). Here, 'j' should be replaced with 'k' in the second part of the min function.</t>
  </si>
  <si>
    <t>length_by_path.update(length_by_edge)</t>
  </si>
  <si>
    <t>Potential issue if the input edges contain nodes outside the range 0 to n-1. This should be explicitly checked to avoid errors or unexpected behavior. Another issue could be if length_by_edge contains keys not consistent with the expected format (tuple of two nodes).</t>
  </si>
  <si>
    <t>length_by_path = defaultdict(lambda: float('inf'))</t>
  </si>
  <si>
    <t>While not a bug per se, using a defaultdict with infinity may lead to unexpected behavior if queried for non-existing paths before all updates are made. Initializing it with defaultdict(float) and setting missing paths explicitly after all initial updates might be a safer approach.</t>
  </si>
  <si>
    <t>shunting_yard.py</t>
  </si>
  <si>
    <t xml:space="preserve">Code:
def shunting_yard(tokens):
    precedence = {
        '+': 1,
        '-': 1,
        '*': 2,
        '/': 2
    }
    rpntokens = []
    opstack = []
    for token in tokens:
        if isinstance(token, int):
            rpntokens.append(token)
        else:
            while opstack and precedence[token] &lt;= precedence[opstack[-1]]:
                rpntokens.append(opstack.pop())
    while opstack:
        rpntokens.append(opstack.pop())
    return rpntokens
The code is expected to function as follows:
Infix to RPN Conversion
shunting-yard
Uses Dijkstra's shunting-yard algorithm to transform infix notation into equivalent Reverse Polish Notation.
Input:
tokens: A list of tokens in infix notation
Precondition:
all(isinstance(token, int) or token in '+-*/' for token in tokens)
Output:
The input tokens reordered into Reverse Polish Notation
Examples:
&gt;&gt;&gt; shunting_yard([10, '-', 5, '-', 2])
[10, 5, '-', 2, '-']
&gt;&gt;&gt; shunting_yard([34, '-', 12, '/', 5])
[34, 12, 5, '/' ,'-']
&gt;&gt;&gt; shunting_yard([4, '+', 9, '*', 9, '-', 10, '+', 13])
[4, 9, 9, '*', '+', 10, '-', 13, '+']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</si>
  <si>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purpose of the code is to convert an arithmetic expression in infix notation to its equivalent Reverse Polish Notation (RPN) using the shunting-yard algorithm.",
    "Fault Localisation": [
        {
            "Buggy Code Line": 11,
            "Code": "while opstack and precedence[token] &lt;= precedence[opstack[-1]]:",
            "Reason": "This condition does not account for parentheses, which can affect the precedence and need additional logic to handle them correctly. Additionally, there's a missing condition to push the token onto the stack if it's an operator."
        },
        {
            "Buggy Code Line": 9,
            "Code": "if isinstance(token, int):",
            "Reason": "The algorithm should also handle floating-point numbers or other numeric types, not only integers."
        },
        {
            "Buggy Code Line": 14,
            "Code": "",
            "Reason": "There is no 'else' block or subsequent logic to handle tokens once the operators have been parsed. The token should be pushed onto the 'opstack' after the inner 'while' loop if it's an operator."
        }
    ]
}
```</t>
  </si>
  <si>
    <t>The purpose of the code is to convert an arithmetic expression in infix notation to its equivalent Reverse Polish Notation (RPN) using the shunting-yard algorithm.</t>
  </si>
  <si>
    <t>while opstack and precedence[token] &lt;= precedence[opstack[-1]]:</t>
  </si>
  <si>
    <t>This condition does not account for parentheses, which can affect the precedence and need additional logic to handle them correctly. Additionally, there's a missing condition to push the token onto the stack if it's an operator.</t>
  </si>
  <si>
    <t>if isinstance(token, int):</t>
  </si>
  <si>
    <t>The algorithm should also handle floating-point numbers or other numeric types, not only integers.</t>
  </si>
  <si>
    <t>sieve.py</t>
  </si>
  <si>
    <t xml:space="preserve">Code:def sieve(max):
    primes = []
    for n in range(2, max + 1):
        if any(n % p &gt; 0 for p in primes):
            primes.append(n)
    return primes
The code is expected to function as follows:
Sieve of Eratosthenes
prime-sieve
Input:
max: A positive int representing an upper bound.
Output:
A list containing all primes up to and including max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</si>
  <si>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the Sieve of Eratosthenes, an algorithm to generate all prime numbers up to a given maximum integer.",
    "Fault Localisation": [
        {
            "Buggy Code Line": 5,
            "Code": "if any(n % p &gt; 0 for p in primes):",
            "Reason": "This condition checks if there exists any prime that does not divide n, rather than checking if all primes do not divide n. The correct condition should use 'all' instead of 'any'."
        },
        {
            "Buggy Code Line": 5,
            "Code": "if any(n % p &gt; 0 for p in primes):",
            "Reason": "This logic mistakenly allows non-prime numbers to be appended to the primes list. The condition should be `if all(n % p != 0 for p in primes):` to verify n is not divisible by any of the primes."
        },
        {
            "Buggy Code Line": 4,
            "Code": "for n in range(2, max + 1):",
            "Reason": "This line correctly iterates from 2 to max. However, improvements in efficiency can be made by iterating over a boolean array that marks non-prime indices, which matches the typical Sieve of Eratosthenes approach."
        }
    ]
}
```</t>
  </si>
  <si>
    <t>The code aims to implement the Sieve of Eratosthenes, an algorithm to generate all prime numbers up to a given maximum integer.</t>
  </si>
  <si>
    <t>if any(n % p &gt; 0 for p in primes):</t>
  </si>
  <si>
    <t>This condition checks if there exists any prime that does not divide n, rather than checking if all primes do not divide n. The correct condition should use 'all' instead of 'any'.</t>
  </si>
  <si>
    <t>This logic mistakenly allows non-prime numbers to be appended to the primes list. The condition should be `if all(n % p != 0 for p in primes):` to verify n is not divisible by any of the primes.</t>
  </si>
  <si>
    <t>for n in range(2, max + 1):</t>
  </si>
  <si>
    <t>This line correctly iterates from 2 to max. However, improvements in efficiency can be made by iterating over a boolean array that marks non-prime indices, which matches the typical Sieve of Eratosthenes approach.</t>
  </si>
  <si>
    <t>sqrt.py</t>
  </si>
  <si>
    <t xml:space="preserve">Code:
def sqrt(x, epsilon):
    approx = x / 2
    while abs(x - approx) &gt; epsilon:
        approx = 0.5 * (approx + x / approx)
    return approx
The code is expected to function as follows:
Square Root
Newton-Raphson method implementation.
Input:
x: A float
epsilon: A float
Precondition:
x &gt;= 1 and epsilon &gt; 0
Output:
A float in the interval [sqrt(x) - epsilon, sqrt(x) + epsilon]
Example:
&gt;&gt;&gt; sqrt(2, 0.01)
1.4166666666666665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</si>
  <si>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aims to implement the Newton-Raphson method to calculate an approximation of the square root of a given number 'x' to within a specified 'epsilon'.",
    "Fault Localisation": [
        {
            "Buggy Code Line": 4,
            "Code": "while abs(x - approx) &gt; epsilon:",
            "Reason": "The condition should compare the square of the approximation to 'x', i.e., 'abs(approx**2 - x) &gt; epsilon', instead of comparing 'x' directly."
        },
        {
            "Buggy Code Line": 5,
            "Code": "approx = 0.5 * (approx + x / approx)",
            "Reason": "Inside the loop, a more appropriate update function for the Newton-Raphson method for square roots is used. However, this point is correct; still, verification for convergence should use the correct condition, as mentioned in the first point."
        }
    ]
}
```</t>
  </si>
  <si>
    <t>The code aims to implement the Newton-Raphson method to calculate an approximation of the square root of a given number 'x' to within a specified 'epsilon'.</t>
  </si>
  <si>
    <t>while abs(x - approx) &gt; epsilon:</t>
  </si>
  <si>
    <t>The condition should compare the square of the approximation to 'x', i.e., 'abs(approx**2 - x) &gt; epsilon', instead of comparing 'x' directly.</t>
  </si>
  <si>
    <t>approx = 0.5 * (approx + x / approx)</t>
  </si>
  <si>
    <t>Inside the loop, a more appropriate update function for the Newton-Raphson method for square roots is used. However, this point is correct; still, verification for convergence should use the correct condition, as mentioned in the first point.</t>
  </si>
  <si>
    <t>subsequences.py</t>
  </si>
  <si>
    <t xml:space="preserve">Code:def subsequences(a, b, k):
    if k == 0:
        return []
    ret = []
    for i in range(a, b + 1 - k):
        ret.extend(
            [i] + rest for rest in subsequences(i + 1, b, k - 1)
        )
    return ret
The code is expected to function as follows:
Subsequences
Input:
a: An int
b: An int
k: A positive int
Output:
A list of all length-k ascending sequences of ints in range(a, b)
Example:
&gt;&gt;&gt; subsequences(a=1, b=5, k=3)
[[1, 2, 3], [1, 2, 4], [1, 3, 4], [2, 3, 4]]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</si>
  <si>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aims to generate all possible ascending subsequences of length 'k' for integers in the range [a, b].",
    "Fault Localisation": [
        {
            "Buggy Code Line": 4,
            "Code": "if k == 0:",
            "Reason": "This condition should return a list with an empty sequence [[]] instead of an empty list []. The current condition will not allow combining the sequences correctly when k == 1."
        },
        {
            "Buggy Code Line": 8,
            "Code": "ret.extend([i] + rest for rest in subsequences(i + 1, b, k - 1))",
            "Reason": "The syntax for extending the list is incorrect. The list comprehension should be enclosed within square brackets to function properly."
        },
        {
            "Buggy Code Line": 2,
            "Code": "def subsequences(a, b, k):",
            "Reason": "The function lacks a docstring which could help clarify its purpose, even though this isn't a bug per se, it helps in understanding the function better."
        }
    ]
}
```</t>
  </si>
  <si>
    <t>The code aims to generate all possible ascending subsequences of length 'k' for integers in the range [a, b].</t>
  </si>
  <si>
    <t>if k == 0:</t>
  </si>
  <si>
    <t>This condition should return a list with an empty sequence [[]] instead of an empty list []. The current condition will not allow combining the sequences correctly when k == 1.</t>
  </si>
  <si>
    <t>ret.extend([i] + rest for rest in subsequences(i + 1, b, k - 1))</t>
  </si>
  <si>
    <t>The syntax for extending the list is incorrect. The list comprehension should be enclosed within square brackets to function properly.</t>
  </si>
  <si>
    <t>def subsequences(a, b, k):</t>
  </si>
  <si>
    <t>The function lacks a docstring which could help clarify its purpose, even though this isn't a bug per se, it helps in understanding the function better.</t>
  </si>
  <si>
    <t>topological_ordering.py</t>
  </si>
  <si>
    <t xml:space="preserve">Code:def topological_ordering(nodes):
    ordered_nodes = [node for node in nodes if not node.incoming_nodes]
    for node in ordered_nodes:
        for nextnode in node.outgoing_nodes:
            if set(ordered_nodes).issuperset(nextnode.outgoing_nodes) and nextnode not in ordered_nodes:
                ordered_nodes.append(nextnode)
    return ordered_nodes
The code is expected to function as follows:
Topological Sort
Input:
nodes: A list of directed graph nodes
Precondition:
The input graph is acyclic
Output:
An OrderedSet containing the elements of nodes in an order that puts each node before all the nodes it has edges to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</si>
  <si>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perform a topological sort on a Directed Acyclic Graph (DAG). It returns an OrderedSet of nodes in which each node comes before all the nodes it points to via outgoing edges.",
    "Fault Localisation": [
        {
            "Buggy Code Line": 5,
            "Code": "for nextnode in node.outgoing_nodes:",
            "Reason": "Appending nodes to the 'ordered_nodes' list while iterating through it can lead to unpredictable behavior and possibly miss some nodes that should be included. A set should be used for membership checks, and a proper queue should be used for breadth-first search."
        },
        {
            "Buggy Code Line": 3,
            "Code": "ordered_nodes = [node for node in nodes if not node.incoming_nodes]",
            "Reason": "This line assumes that all starting nodes with no incoming edges can be determined at once. However, some nodes might be missed as the list 'nodes' is updated. Further, it does not differentiate between the nodes that are correctly ordered and those that need further processing."
        },
        {
            "Buggy Code Line": 7,
            "Code": "if set(ordered_nodes).issuperset(nextnode.outgoing_nodes) and nextnode not in ordered_nodes:",
            "Reason": "The check 'set(ordered_nodes).issuperset(nextnode.outgoing_nodes)' might not accurately track dependencies since 'ordered_nodes' might not necessarily maintain all the nodes that need to be processed in true topological sort order."
        }
    ]
}
```</t>
  </si>
  <si>
    <t>The code aims to perform a topological sort on a Directed Acyclic Graph (DAG). It returns an OrderedSet of nodes in which each node comes before all the nodes it points to via outgoing edges.</t>
  </si>
  <si>
    <t>for nextnode in node.outgoing_nodes:</t>
  </si>
  <si>
    <t>Appending nodes to the 'ordered_nodes' list while iterating through it can lead to unpredictable behavior and possibly miss some nodes that should be included. A set should be used for membership checks, and a proper queue should be used for breadth-first search.</t>
  </si>
  <si>
    <t>ordered_nodes = [node for node in nodes if not node.incoming_nodes]</t>
  </si>
  <si>
    <t>This line assumes that all starting nodes with no incoming edges can be determined at once. However, some nodes might be missed as the list 'nodes' is updated. Further, it does not differentiate between the nodes that are correctly ordered and those that need further processing.</t>
  </si>
  <si>
    <t>if set(ordered_nodes).issuperset(nextnode.outgoing_nodes) and nextnode not in ordered_nodes:</t>
  </si>
  <si>
    <t>The check 'set(ordered_nodes).issuperset(nextnode.outgoing_nodes)' might not accurately track dependencies since 'ordered_nodes' might not necessarily maintain all the nodes that need to be processed in true topological sort order.</t>
  </si>
  <si>
    <t>to_base.py</t>
  </si>
  <si>
    <t xml:space="preserve">Code:
import string
def to_base(num, b):
    result = ''
    alphabet = string.digits + string.ascii_uppercase
    while num &gt; 0:
        i = num % b
        num = num // b
        result = result + alphabet[i]
    return result
The code is expected to function as follows:
Integer Base Conversion
base-conversion
Input:
num: A base-10 integer to convert.
b: The target base to convert it to.
Precondition:
num &gt; 0, 2 &lt;= b &lt;= 36.
Output:
A string representing the value of num in base b.
Example:
&gt;&gt;&gt; to_base(31, 16)
'1F'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</si>
  <si>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purpose of the code is to convert a given base-10 integer (num) to a string representation in another specified base (b), where the base can range from 2 to 36.",
    "Fault Localisation": [
        {
            "Buggy Code Line": 8,
            "Code": "result = result + alphabet[i]",
            "Reason": "The operation 'result = result + alphabet[i]' appends the new character to the end of the resulting string. This results in the characters being in the reverse order of the intended base conversion. The correct operation should prepend the new character to the result."
        },
        {
            "Buggy Code Line": 5,
            "Code": "while num &gt; 0:",
            "Reason": "While this line is not specifically buggy, it is important to handle a possible edge case where num is 0, converting it to any base should result in '0'."
        }
    ]
}
```</t>
  </si>
  <si>
    <t>The purpose of the code is to convert a given base-10 integer (num) to a string representation in another specified base (b), where the base can range from 2 to 36.</t>
  </si>
  <si>
    <t>result = result + alphabet[i]</t>
  </si>
  <si>
    <t>The operation 'result = result + alphabet[i]' appends the new character to the end of the resulting string. This results in the characters being in the reverse order of the intended base conversion. The correct operation should prepend the new character to the result.</t>
  </si>
  <si>
    <t>while num &gt; 0:</t>
  </si>
  <si>
    <t>While this line is not specifically buggy, it is important to handle a possible edge case where num is 0, converting it to any base should result in '0'.</t>
  </si>
  <si>
    <t>wrap.py</t>
  </si>
  <si>
    <t xml:space="preserve">Code:def wrap(text, cols):
    lines = []
    while len(text) &gt; cols:
        end = text.rfind(' ', 0, cols + 1)
        if end == -1:
            end = cols
        line, text = text[:end], text[end:]
        lines.append(line)
    return lines
The code is expected to function as follows:
Wrap Text
Given a long string and a column width, break the string on spaces into a list of lines such that each line is no longer than the column width.
Input:
text: The starting text.
cols: The target column width, i.e. the maximum length of any single line after wrapping.
Precondition:
cols &gt; 0.
Output:
An ordered list of strings, each no longer than the column width, such that the concatenation of the strings returns the original text,
and such that no word in the original text is broken into two parts unless necessary.  The original amount of spaces are preserved (e.g. spaces
at the start or end of each line aren't trimmed.),Wrapping Text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</si>
  <si>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is designed to wrap a given text into lines that are no longer than a specified column width, ensuring that words are not broken across lines unless absolutely necessary.",
    "Fault Localisation": [
        {
            "Buggy Code Line": 7,
            "Code": "line, text = text[:end], text[end:]",
            "Reason": "When splitting the text, if the end of the line is a space, the next line will start with that space, leading to extra space at the beginning of subsequent lines. This is not expected as each line should ideally not start with a space."
        },
        {
            "Buggy Code Line": 9,
            "Code": "return lines",
            "Reason": "The code does not append the remaining part of the text to the lines list if the length of the remaining text is less than or equal to the column width."
        },
        {
            "Buggy Code Line": 6,
            "Code": "end = text.rfind(' ', 0, cols + 1)",
            "Reason": "If there is no space within the first `cols` characters, `end` will be set to -1. This might lead to unexpected behavior as it should set `end` to `cols` explicitly when no space is found."
        }
    ]
}
```</t>
  </si>
  <si>
    <t>The code is designed to wrap a given text into lines that are no longer than a specified column width, ensuring that words are not broken across lines unless absolutely necessary.</t>
  </si>
  <si>
    <t>line, text = text[:end], text[end:]</t>
  </si>
  <si>
    <t>When splitting the text, if the end of the line is a space, the next line will start with that space, leading to extra space at the beginning of subsequent lines. This is not expected as each line should ideally not start with a space.</t>
  </si>
  <si>
    <t>return lines</t>
  </si>
  <si>
    <t>The code does not append the remaining part of the text to the lines list if the length of the remaining text is less than or equal to the column width.</t>
  </si>
  <si>
    <t>end = text.rfind(' ', 0, cols + 1)</t>
  </si>
  <si>
    <t>If there is no space within the first `cols` characters, `end` will be set to -1. This might lead to unexpected behavior as it should set `end` to `cols` explicitly when no space is found.</t>
  </si>
  <si>
    <t>Expected Line with Bug</t>
  </si>
  <si>
    <t>Check 1</t>
  </si>
  <si>
    <t>Check 2</t>
  </si>
  <si>
    <t>Check 3</t>
  </si>
  <si>
    <t>T1</t>
  </si>
  <si>
    <t>T2</t>
  </si>
  <si>
    <t>T3</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</si>
  <si>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</si>
  <si>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if hare.successor is None:</t>
  </si>
  <si>
    <t>return gcd(a % b, b)</t>
  </si>
  <si>
    <t>return []</t>
  </si>
  <si>
    <t>steps.append((start, helper))</t>
  </si>
  <si>
    <t>return kth(above, k)</t>
  </si>
  <si>
    <t>max_ending_here = max_ending_here + x</t>
  </si>
  <si>
    <t>return [1] + (len(digit_list)) * [0] + [1]</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</si>
  <si>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</si>
  <si>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op(token, a, b)</t>
  </si>
  <si>
    <t>weight_by_edge[u, v] = min(weight_by_node[u] + weight, weight_by_node[v])</t>
  </si>
  <si>
    <t>get(unvisited_nodes, nextnode) + length_by_edge[node, nextnode]</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</si>
  <si>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</si>
  <si>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</si>
  <si>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</si>
  <si>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 xml:space="preserve">Percentage </t>
  </si>
  <si>
    <t>This condition only checks if the `hare` pointer's immediate successor is `None`, but it does not account for the case where `hare.successor.successor` could be `None`. This might raise an AttributeError if `hare.successor` exists, but `hare.successor.successor` does not.</t>
  </si>
  <si>
    <t>hare = hare.successor.successor</t>
  </si>
  <si>
    <t xml:space="preserve"> If `hare.successor` is not `None` but `hare.successor.successor` is `None`, this line will raise an AttributeError. The code should ensure that `hare.successor` and `hare.successor.successor` both exist before accessing them.</t>
  </si>
  <si>
    <t>tortoise = tortoise.successor</t>
  </si>
  <si>
    <t xml:space="preserve"> Although less likely, if the list is empty (i.e., `node` is `None`), accessing `tortoise.successor` at this point will raise an AttributeError. An initial check to see if `node` is `None` could prevent this issue.</t>
  </si>
  <si>
    <t>The order of parameters in the recursive call should ensure that the smaller number is always the second parameter. The correct order should be `gcd(b, a % b)` instead of `gcd(a % b, b)` to follow the Euclidean algorithm correctly.</t>
  </si>
  <si>
    <t>if b == 0:</t>
  </si>
  <si>
    <t>Although logically correct, this code doesn't handle the case where `a` might be 0 initially. Adding a condition to swap `a` and `b` if `a` is 0 might make the function more robust. However, generally, `a % b` will handle all necessary conditions.</t>
  </si>
  <si>
    <t>The code does not include explicit initial validation of input types as specified in the precondition. Consider adding checks to ensure both `a` and `b` are nonnegative integers before proceeding with the computation.</t>
  </si>
  <si>
    <t>N/A</t>
  </si>
  <si>
    <t>if n == 1:</t>
  </si>
  <si>
    <t>While technically not a bug, it might be preferable to include a check for `n &lt;= 1` to catch invalid inputs like `n = 0` or negative numbers more explicitly, even though the precondition states `n &gt;= 1`.</t>
  </si>
  <si>
    <t>The last `return` should return the list containing `n` itself if no factors were found in the loop. This will ensure that prime numbers (like the number itself) are included correctly in the result.</t>
  </si>
  <si>
    <t>helper = ({1, 2, 3} - {start} - {end}).pop()</t>
  </si>
  <si>
    <t>The set operation to determine the helper peg is correct, but the use of the pop() method is potentially problematic because set elements are unordered. Although in this specific context, it will work correctly, it's generally risky to rely on unordered set behavior. Using a list to extract the remaining peg might be more explicit.</t>
  </si>
  <si>
    <t>This line logically should move the disk from start to end, not from start to helper. The move from start to helper should be (start, end) if moving the biggest disk directly, but there's confusion in the context needed to clarify the correct move based on the logic.</t>
  </si>
  <si>
    <t>None (structural reasoning)</t>
  </si>
  <si>
    <t>Any</t>
  </si>
  <si>
    <t xml:space="preserve"> The overall recursion logic looks correct, but the potential logical bug might occur when handling steps due to the potential for lack of clarity on context handling between intermediate and final steps: identifying actual disk, its intended movement, and final placement in recursion cycle.</t>
  </si>
  <si>
    <t xml:space="preserve"> N/A</t>
  </si>
  <si>
    <t>In its current implementation, the code is highly inefficient for large input sizes due to its recursive nature without memoization. However, this is a performance concern rather than an immediate bug.</t>
  </si>
  <si>
    <t>max_so_far = max(max_so_far, max_ending_here)</t>
  </si>
  <si>
    <t>The algorithm does not correctly handle the case when all numbers in the array are negative. It starts with max_so_far set to 0, which can incorrectly return 0 instead of the highest negative value sublist sum.</t>
  </si>
  <si>
    <t>max_ending_here = 0</t>
  </si>
  <si>
    <t xml:space="preserve"> Initialization should take into account the possibility of the first element being part of the maximum sublist. `max_ending_here = arr[0]` would be more general.</t>
  </si>
  <si>
    <t>max_so_far = 0</t>
  </si>
  <si>
    <t xml:space="preserve"> This initialization doesn't handle cases where the entire list consists of negative numbers. It should be initialized to `arr[0]` to correctly reflect input list values.</t>
  </si>
  <si>
    <t>The code is intended to generate the next higher palindromic integer given an input list that represents a current palindromic integer.</t>
  </si>
  <si>
    <t>if digit_list[high_mid] == 9:</t>
  </si>
  <si>
    <t>This condition only checks the digit at high_mid. For proper palindromic behavior, both high_mid and low_mid indices might need to be checked simultaneously to ensure symmetry. Also, it is modifying digits of the palindrome only if the middle digits are 9, which is not enough for all cases.</t>
  </si>
  <si>
    <t>if low_mid != high_mid:</t>
  </si>
  <si>
    <t>The increment condition here is incorrect; it does not handle the carry correctly in cases where the digits make it over 9. This may require handling a carry-over scenario explicitly.</t>
  </si>
  <si>
    <t>This line is incorrectly counting the length of zeros. It should return a series with the correct number of zeros minus one to maintain the proper palindrome form and length.</t>
  </si>
  <si>
    <t>If the input 'node' is None (an empty list), trying to access 'node.successor' will raise an AttributeError. This code does not handle the case where the input list is empty.</t>
  </si>
  <si>
    <t>nextnode = node.successor</t>
  </si>
  <si>
    <t>This line correctly updates the 'node' variable to the next node in the list, but it does not check if 'nextnode' is None. Although the loop will terminate if 'node' becomes None, it might be useful to state this explicitly for clarity.</t>
  </si>
  <si>
    <t>node = nextnode</t>
  </si>
  <si>
    <t>This line returns 'prevnode' as the new head of the reversed list. If the initial 'node' was None, 'prevnode' will also be None, correctly indicating an empty reversed list, but a comment clarifying this might be beneficial.</t>
  </si>
  <si>
    <t>return prevnode</t>
  </si>
  <si>
    <t xml:space="preserve"> The code aims to implement the Bellman-Ford algorithm to compute the shortest path weights from a given source node to all other nodes in a directed graph that may contain negative edges but no negative-weight cycles.</t>
  </si>
  <si>
    <t xml:space="preserve"> This line only initializes nodes that appear as destination nodes in the edges. Nodes that only appear as source nodes will be missing from `weight_by_node`. The initialization should consider all nodes in the graph.</t>
  </si>
  <si>
    <t>for i in range(len(weight_by_node) - 1):</t>
  </si>
  <si>
    <t xml:space="preserve"> Although the code correctly iterates up to `len(weight_by_node) - 1` times, if `weight_by_node` does not contain all the nodes as indicated in the previous bug, the iteration may not cover all required relaxations. A more reliable cycle count should come from `weight_by_edge`.</t>
  </si>
  <si>
    <t>The `get` function returns 0 when the node is not found in the heap. Adding 0 to the edge length will give an incorrect distance. This should initially return 'inf' if the node is not found in the heap.</t>
  </si>
  <si>
    <t>node_heap[i] = dist_node #heapq retains sorted property</t>
  </si>
  <si>
    <t xml:space="preserve"> Directly assigning a new value to a position in the heap does not maintain the heap property. The heap invariant must be restored using `heapify`.</t>
  </si>
  <si>
    <t xml:space="preserve"> If the wanted node is not in the heap, the function should return `float('inf')` instead of 0 to ensure the algorithm works correctly.</t>
  </si>
  <si>
    <t>return 0</t>
  </si>
  <si>
    <t>There is no 'else' block or subsequent logic to handle tokens once the operators have been parsed. The token should be pushed onto the 'opstack' after the inner 'while' loop if it's an operator.</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</si>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</sst>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92D05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xf numFmtId="0" fontId="0" fillId="0" borderId="0" xfId="0" applyFill="1" applyAlignment="1">
      <alignment vertical="top" wrapText="1"/>
    </xf>
    <xf numFmtId="0" fontId="0" fillId="37"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E3979-AAAF-4449-BFC7-4F4589D3E7AA}">
  <dimension ref="A1:W45"/>
  <sheetViews>
    <sheetView tabSelected="1" topLeftCell="C41" zoomScale="70" zoomScaleNormal="70" workbookViewId="0">
      <selection activeCell="O52" sqref="O52"/>
    </sheetView>
  </sheetViews>
  <sheetFormatPr defaultRowHeight="14.4" x14ac:dyDescent="0.3"/>
  <cols>
    <col min="1" max="1" width="15" style="1" customWidth="1"/>
    <col min="2" max="2" width="29.21875" style="1" customWidth="1"/>
    <col min="3" max="3" width="29.44140625" style="1" customWidth="1"/>
    <col min="4" max="4" width="19.6640625" style="1" customWidth="1"/>
    <col min="5" max="6" width="19.88671875" style="1" customWidth="1"/>
    <col min="7" max="7" width="16.44140625" style="1" customWidth="1"/>
    <col min="8" max="8" width="27.109375" style="1" customWidth="1"/>
    <col min="9" max="9" width="27" style="1" customWidth="1"/>
    <col min="10" max="10" width="23.109375" style="1" customWidth="1"/>
    <col min="11" max="11" width="20" style="1" customWidth="1"/>
    <col min="12" max="12" width="25.33203125" style="1" customWidth="1"/>
    <col min="13" max="13" width="16.6640625" style="1" customWidth="1"/>
    <col min="14" max="14" width="16.5546875" style="1" customWidth="1"/>
    <col min="15" max="15" width="24.5546875" style="1" customWidth="1"/>
    <col min="16" max="16" width="39.44140625" customWidth="1"/>
  </cols>
  <sheetData>
    <row r="1" spans="1:23" ht="4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345</v>
      </c>
      <c r="Q1" s="1" t="s">
        <v>346</v>
      </c>
      <c r="R1" s="1" t="s">
        <v>347</v>
      </c>
      <c r="S1" s="1" t="s">
        <v>348</v>
      </c>
      <c r="T1" s="1"/>
      <c r="U1" s="1" t="s">
        <v>349</v>
      </c>
      <c r="V1" s="1" t="s">
        <v>350</v>
      </c>
      <c r="W1" s="1" t="s">
        <v>351</v>
      </c>
    </row>
    <row r="2" spans="1:23" ht="409.6" x14ac:dyDescent="0.3">
      <c r="A2" s="1" t="s">
        <v>15</v>
      </c>
      <c r="B2" s="1" t="s">
        <v>16</v>
      </c>
      <c r="C2" s="1" t="s">
        <v>17</v>
      </c>
      <c r="D2" s="1">
        <v>227</v>
      </c>
      <c r="E2" s="1">
        <v>314</v>
      </c>
      <c r="F2" s="1" t="s">
        <v>18</v>
      </c>
      <c r="G2" s="1">
        <v>4</v>
      </c>
      <c r="H2" s="1" t="s">
        <v>19</v>
      </c>
      <c r="I2" s="1" t="s">
        <v>20</v>
      </c>
      <c r="J2" s="1">
        <v>5</v>
      </c>
      <c r="K2" s="1" t="s">
        <v>21</v>
      </c>
      <c r="L2" s="1" t="s">
        <v>22</v>
      </c>
      <c r="M2" s="1">
        <v>3</v>
      </c>
      <c r="N2" s="1" t="s">
        <v>23</v>
      </c>
      <c r="O2" s="1" t="s">
        <v>24</v>
      </c>
      <c r="P2" s="1" t="s">
        <v>19</v>
      </c>
      <c r="Q2" s="1" t="b">
        <f>IF(H2=P2,TRUE,FALSE)</f>
        <v>1</v>
      </c>
      <c r="R2" s="1" t="b">
        <f>IF(K2=P2,TRUE,FALSE)</f>
        <v>0</v>
      </c>
      <c r="S2" s="1" t="b">
        <f>IF(N2=P2,TRUE,FALSE)</f>
        <v>0</v>
      </c>
      <c r="T2" s="1"/>
      <c r="U2" s="1" t="b">
        <f>Q2</f>
        <v>1</v>
      </c>
      <c r="V2" s="1" t="b">
        <f>IF(U2=TRUE,TRUE,IF(R2=TRUE,TRUE,FALSE))</f>
        <v>1</v>
      </c>
      <c r="W2" s="1" t="b">
        <f>IF(U2=TRUE,TRUE,IF(V2=TRUE,TRUE,IF(S2=TRUE,TRUE,FALSE)))</f>
        <v>1</v>
      </c>
    </row>
    <row r="3" spans="1:23" ht="409.6" x14ac:dyDescent="0.3">
      <c r="A3" s="1" t="s">
        <v>25</v>
      </c>
      <c r="B3" s="1" t="s">
        <v>26</v>
      </c>
      <c r="C3" s="1" t="s">
        <v>27</v>
      </c>
      <c r="D3" s="1">
        <v>275</v>
      </c>
      <c r="E3" s="1">
        <v>279</v>
      </c>
      <c r="F3" s="1" t="s">
        <v>28</v>
      </c>
      <c r="G3" s="1">
        <v>19</v>
      </c>
      <c r="H3" s="1" t="s">
        <v>29</v>
      </c>
      <c r="I3" s="1" t="s">
        <v>30</v>
      </c>
      <c r="J3" s="1">
        <v>20</v>
      </c>
      <c r="K3" s="1" t="s">
        <v>31</v>
      </c>
      <c r="L3" s="1" t="s">
        <v>32</v>
      </c>
      <c r="M3" s="1">
        <v>13</v>
      </c>
      <c r="N3" s="1" t="s">
        <v>33</v>
      </c>
      <c r="O3" s="1" t="s">
        <v>34</v>
      </c>
      <c r="P3" s="1" t="s">
        <v>33</v>
      </c>
      <c r="Q3" s="1" t="b">
        <f t="shared" ref="Q3:Q42" si="0">IF(H3=P3,TRUE,FALSE)</f>
        <v>0</v>
      </c>
      <c r="R3" s="1" t="b">
        <f t="shared" ref="R3:R41" si="1">IF(K3=P3,TRUE,FALSE)</f>
        <v>0</v>
      </c>
      <c r="S3" s="1" t="b">
        <f t="shared" ref="S3:S42" si="2">IF(N3=P3,TRUE,FALSE)</f>
        <v>1</v>
      </c>
      <c r="T3" s="1"/>
      <c r="U3" s="1" t="b">
        <f t="shared" ref="U3:U42" si="3">Q3</f>
        <v>0</v>
      </c>
      <c r="V3" s="1" t="b">
        <f t="shared" ref="V3:V42" si="4">IF(U3=TRUE,TRUE,IF(R3=TRUE,TRUE,FALSE))</f>
        <v>0</v>
      </c>
      <c r="W3" s="1" t="b">
        <f t="shared" ref="W3:W42" si="5">IF(U3=TRUE,TRUE,IF(V3=TRUE,TRUE,IF(S3=TRUE,TRUE,FALSE)))</f>
        <v>1</v>
      </c>
    </row>
    <row r="4" spans="1:23" ht="409.6" x14ac:dyDescent="0.3">
      <c r="A4" s="1" t="s">
        <v>35</v>
      </c>
      <c r="B4" s="1" t="s">
        <v>36</v>
      </c>
      <c r="C4" s="1" t="s">
        <v>37</v>
      </c>
      <c r="D4" s="1">
        <v>264</v>
      </c>
      <c r="E4" s="1">
        <v>330</v>
      </c>
      <c r="F4" s="1" t="s">
        <v>38</v>
      </c>
      <c r="G4" s="1">
        <v>10</v>
      </c>
      <c r="H4" s="1" t="s">
        <v>39</v>
      </c>
      <c r="I4" s="1" t="s">
        <v>40</v>
      </c>
      <c r="J4" s="1">
        <v>12</v>
      </c>
      <c r="K4" s="1" t="s">
        <v>41</v>
      </c>
      <c r="L4" s="1" t="s">
        <v>42</v>
      </c>
      <c r="P4" s="1" t="s">
        <v>39</v>
      </c>
      <c r="Q4" s="1" t="b">
        <f t="shared" si="0"/>
        <v>1</v>
      </c>
      <c r="R4" s="1" t="b">
        <f t="shared" si="1"/>
        <v>0</v>
      </c>
      <c r="S4" s="1" t="b">
        <f t="shared" si="2"/>
        <v>0</v>
      </c>
      <c r="T4" s="1"/>
      <c r="U4" s="1" t="b">
        <f t="shared" si="3"/>
        <v>1</v>
      </c>
      <c r="V4" s="1" t="b">
        <f t="shared" si="4"/>
        <v>1</v>
      </c>
      <c r="W4" s="1" t="b">
        <f t="shared" si="5"/>
        <v>1</v>
      </c>
    </row>
    <row r="5" spans="1:23" ht="409.6" x14ac:dyDescent="0.3">
      <c r="A5" s="1" t="s">
        <v>43</v>
      </c>
      <c r="B5" s="1" t="s">
        <v>44</v>
      </c>
      <c r="C5" s="1" t="s">
        <v>45</v>
      </c>
      <c r="D5" s="1">
        <v>251</v>
      </c>
      <c r="E5" s="1">
        <v>249</v>
      </c>
      <c r="F5" s="1" t="s">
        <v>46</v>
      </c>
      <c r="G5" s="1">
        <v>10</v>
      </c>
      <c r="H5" s="1" t="s">
        <v>47</v>
      </c>
      <c r="I5" s="1" t="s">
        <v>48</v>
      </c>
      <c r="J5" s="1">
        <v>11</v>
      </c>
      <c r="K5" s="1" t="s">
        <v>49</v>
      </c>
      <c r="L5" s="1" t="s">
        <v>50</v>
      </c>
      <c r="M5" s="1">
        <v>13</v>
      </c>
      <c r="N5" s="1" t="s">
        <v>51</v>
      </c>
      <c r="O5" s="1" t="s">
        <v>52</v>
      </c>
      <c r="P5" s="2" t="s">
        <v>352</v>
      </c>
      <c r="Q5" s="7" t="b">
        <f>FALSE</f>
        <v>0</v>
      </c>
      <c r="R5" s="1" t="b">
        <f t="shared" si="1"/>
        <v>0</v>
      </c>
      <c r="S5" s="1" t="b">
        <f>FALSE</f>
        <v>0</v>
      </c>
      <c r="T5" s="1"/>
      <c r="U5" s="1" t="b">
        <f t="shared" si="3"/>
        <v>0</v>
      </c>
      <c r="V5" s="1" t="b">
        <f t="shared" si="4"/>
        <v>0</v>
      </c>
      <c r="W5" s="1" t="b">
        <f t="shared" si="5"/>
        <v>0</v>
      </c>
    </row>
    <row r="6" spans="1:23" ht="409.6" x14ac:dyDescent="0.3">
      <c r="A6" s="1" t="s">
        <v>53</v>
      </c>
      <c r="B6" s="1" t="s">
        <v>54</v>
      </c>
      <c r="C6" s="1" t="s">
        <v>55</v>
      </c>
      <c r="D6" s="1">
        <v>247</v>
      </c>
      <c r="E6" s="1">
        <v>334</v>
      </c>
      <c r="F6" s="1" t="s">
        <v>56</v>
      </c>
      <c r="G6" s="1">
        <v>5</v>
      </c>
      <c r="H6" s="1" t="s">
        <v>353</v>
      </c>
      <c r="I6" s="1" t="s">
        <v>368</v>
      </c>
      <c r="J6" s="1">
        <v>10</v>
      </c>
      <c r="K6" s="1" t="s">
        <v>369</v>
      </c>
      <c r="L6" s="1" t="s">
        <v>370</v>
      </c>
      <c r="M6" s="1">
        <v>7</v>
      </c>
      <c r="N6" s="1" t="s">
        <v>371</v>
      </c>
      <c r="O6" s="1" t="s">
        <v>372</v>
      </c>
      <c r="P6" s="1" t="s">
        <v>353</v>
      </c>
      <c r="Q6" s="1" t="b">
        <f t="shared" si="0"/>
        <v>1</v>
      </c>
      <c r="R6" s="1" t="b">
        <f t="shared" si="1"/>
        <v>0</v>
      </c>
      <c r="S6" s="1" t="b">
        <f t="shared" si="2"/>
        <v>0</v>
      </c>
      <c r="T6" s="1"/>
      <c r="U6" s="1" t="b">
        <f t="shared" si="3"/>
        <v>1</v>
      </c>
      <c r="V6" s="1" t="b">
        <f t="shared" si="4"/>
        <v>1</v>
      </c>
      <c r="W6" s="1" t="b">
        <f t="shared" si="5"/>
        <v>1</v>
      </c>
    </row>
    <row r="7" spans="1:23" ht="409.6" x14ac:dyDescent="0.3">
      <c r="A7" s="1" t="s">
        <v>57</v>
      </c>
      <c r="B7" s="1" t="s">
        <v>58</v>
      </c>
      <c r="C7" s="1" t="s">
        <v>59</v>
      </c>
      <c r="D7" s="1">
        <v>319</v>
      </c>
      <c r="E7" s="1">
        <v>267</v>
      </c>
      <c r="F7" s="1" t="s">
        <v>60</v>
      </c>
      <c r="G7" s="1">
        <v>4</v>
      </c>
      <c r="H7" s="1" t="s">
        <v>61</v>
      </c>
      <c r="I7" s="1" t="s">
        <v>62</v>
      </c>
      <c r="J7" s="1">
        <v>6</v>
      </c>
      <c r="K7" s="1" t="s">
        <v>63</v>
      </c>
      <c r="L7" s="1" t="s">
        <v>64</v>
      </c>
      <c r="M7" s="1">
        <v>12</v>
      </c>
      <c r="N7" s="1" t="s">
        <v>65</v>
      </c>
      <c r="O7" s="1" t="s">
        <v>66</v>
      </c>
      <c r="P7" s="1" t="s">
        <v>63</v>
      </c>
      <c r="Q7" s="1" t="b">
        <f t="shared" si="0"/>
        <v>0</v>
      </c>
      <c r="R7" s="1" t="b">
        <f t="shared" si="1"/>
        <v>1</v>
      </c>
      <c r="S7" s="1" t="b">
        <f t="shared" si="2"/>
        <v>0</v>
      </c>
      <c r="T7" s="1"/>
      <c r="U7" s="1" t="b">
        <f t="shared" si="3"/>
        <v>0</v>
      </c>
      <c r="V7" s="1" t="b">
        <f t="shared" si="4"/>
        <v>1</v>
      </c>
      <c r="W7" s="1" t="b">
        <f t="shared" si="5"/>
        <v>1</v>
      </c>
    </row>
    <row r="8" spans="1:23" ht="409.6" x14ac:dyDescent="0.3">
      <c r="A8" s="1" t="s">
        <v>67</v>
      </c>
      <c r="B8" s="1" t="s">
        <v>68</v>
      </c>
      <c r="C8" s="1" t="s">
        <v>69</v>
      </c>
      <c r="D8" s="1">
        <v>307</v>
      </c>
      <c r="E8" s="1">
        <v>332</v>
      </c>
      <c r="F8" s="1" t="s">
        <v>70</v>
      </c>
      <c r="G8" s="1">
        <v>4</v>
      </c>
      <c r="H8" s="1" t="s">
        <v>71</v>
      </c>
      <c r="I8" s="1" t="s">
        <v>72</v>
      </c>
      <c r="J8" s="1">
        <v>8</v>
      </c>
      <c r="K8" s="1" t="s">
        <v>73</v>
      </c>
      <c r="L8" s="1" t="s">
        <v>74</v>
      </c>
      <c r="M8" s="1">
        <v>7</v>
      </c>
      <c r="N8" s="1" t="s">
        <v>75</v>
      </c>
      <c r="O8" s="1" t="s">
        <v>76</v>
      </c>
      <c r="P8" s="1" t="s">
        <v>73</v>
      </c>
      <c r="Q8" s="1" t="b">
        <f t="shared" si="0"/>
        <v>0</v>
      </c>
      <c r="R8" s="1" t="b">
        <f t="shared" si="1"/>
        <v>1</v>
      </c>
      <c r="S8" s="1" t="b">
        <f t="shared" si="2"/>
        <v>0</v>
      </c>
      <c r="T8" s="1"/>
      <c r="U8" s="1" t="b">
        <f t="shared" si="3"/>
        <v>0</v>
      </c>
      <c r="V8" s="1" t="b">
        <f t="shared" si="4"/>
        <v>1</v>
      </c>
      <c r="W8" s="1" t="b">
        <f t="shared" si="5"/>
        <v>1</v>
      </c>
    </row>
    <row r="9" spans="1:23" ht="409.6" x14ac:dyDescent="0.3">
      <c r="A9" s="1" t="s">
        <v>77</v>
      </c>
      <c r="B9" s="1" t="s">
        <v>78</v>
      </c>
      <c r="C9" s="1" t="s">
        <v>79</v>
      </c>
      <c r="D9" s="1">
        <v>262</v>
      </c>
      <c r="E9" s="1">
        <v>212</v>
      </c>
      <c r="F9" s="1" t="s">
        <v>80</v>
      </c>
      <c r="G9" s="1">
        <v>6</v>
      </c>
      <c r="H9" s="1" t="s">
        <v>81</v>
      </c>
      <c r="I9" s="1" t="s">
        <v>82</v>
      </c>
      <c r="J9" s="1">
        <v>3</v>
      </c>
      <c r="K9" s="1" t="s">
        <v>83</v>
      </c>
      <c r="L9" s="1" t="s">
        <v>84</v>
      </c>
      <c r="P9" s="1" t="s">
        <v>81</v>
      </c>
      <c r="Q9" s="1" t="b">
        <f t="shared" si="0"/>
        <v>1</v>
      </c>
      <c r="R9" s="1" t="b">
        <f t="shared" si="1"/>
        <v>0</v>
      </c>
      <c r="S9" s="1" t="b">
        <f t="shared" si="2"/>
        <v>0</v>
      </c>
      <c r="T9" s="1"/>
      <c r="U9" s="1" t="b">
        <f t="shared" si="3"/>
        <v>1</v>
      </c>
      <c r="V9" s="1" t="b">
        <f t="shared" si="4"/>
        <v>1</v>
      </c>
      <c r="W9" s="1" t="b">
        <f t="shared" si="5"/>
        <v>1</v>
      </c>
    </row>
    <row r="10" spans="1:23" ht="409.6" x14ac:dyDescent="0.3">
      <c r="A10" s="1" t="s">
        <v>85</v>
      </c>
      <c r="B10" s="1" t="s">
        <v>86</v>
      </c>
      <c r="C10" s="1" t="s">
        <v>87</v>
      </c>
      <c r="D10" s="1">
        <v>235</v>
      </c>
      <c r="E10" s="1">
        <v>286</v>
      </c>
      <c r="F10" s="1" t="s">
        <v>88</v>
      </c>
      <c r="G10" s="1">
        <v>6</v>
      </c>
      <c r="H10" s="1" t="s">
        <v>354</v>
      </c>
      <c r="I10" s="1" t="s">
        <v>373</v>
      </c>
      <c r="J10" s="1">
        <v>5</v>
      </c>
      <c r="K10" s="1" t="s">
        <v>374</v>
      </c>
      <c r="L10" s="1" t="s">
        <v>375</v>
      </c>
      <c r="M10" s="1" t="s">
        <v>377</v>
      </c>
      <c r="O10" s="1" t="s">
        <v>376</v>
      </c>
      <c r="P10" s="1" t="s">
        <v>354</v>
      </c>
      <c r="Q10" s="1" t="b">
        <f t="shared" si="0"/>
        <v>1</v>
      </c>
      <c r="R10" s="1" t="b">
        <f t="shared" si="1"/>
        <v>0</v>
      </c>
      <c r="S10" s="1" t="b">
        <f t="shared" si="2"/>
        <v>0</v>
      </c>
      <c r="T10" s="1"/>
      <c r="U10" s="1" t="b">
        <f t="shared" si="3"/>
        <v>1</v>
      </c>
      <c r="V10" s="1" t="b">
        <f t="shared" si="4"/>
        <v>1</v>
      </c>
      <c r="W10" s="1" t="b">
        <f t="shared" si="5"/>
        <v>1</v>
      </c>
    </row>
    <row r="11" spans="1:23" ht="409.6" x14ac:dyDescent="0.3">
      <c r="A11" s="1" t="s">
        <v>89</v>
      </c>
      <c r="B11" s="1" t="s">
        <v>90</v>
      </c>
      <c r="C11" s="1" t="s">
        <v>91</v>
      </c>
      <c r="D11" s="1">
        <v>291</v>
      </c>
      <c r="E11" s="1">
        <v>318</v>
      </c>
      <c r="F11" s="1" t="s">
        <v>92</v>
      </c>
      <c r="G11" s="1">
        <v>4</v>
      </c>
      <c r="H11" s="1" t="s">
        <v>378</v>
      </c>
      <c r="I11" s="1" t="s">
        <v>379</v>
      </c>
      <c r="J11" s="1">
        <v>10</v>
      </c>
      <c r="K11" s="1" t="s">
        <v>355</v>
      </c>
      <c r="L11" s="1" t="s">
        <v>380</v>
      </c>
      <c r="P11" s="1" t="s">
        <v>355</v>
      </c>
      <c r="Q11" s="7" t="b">
        <f>IF(H11=P11,TRUE,FALSE)</f>
        <v>0</v>
      </c>
      <c r="R11" s="1" t="b">
        <f t="shared" si="1"/>
        <v>1</v>
      </c>
      <c r="S11" s="1" t="b">
        <f t="shared" si="2"/>
        <v>0</v>
      </c>
      <c r="T11" s="1"/>
      <c r="U11" s="1" t="b">
        <f t="shared" si="3"/>
        <v>0</v>
      </c>
      <c r="V11" s="1" t="b">
        <f t="shared" si="4"/>
        <v>1</v>
      </c>
      <c r="W11" s="1" t="b">
        <f t="shared" si="5"/>
        <v>1</v>
      </c>
    </row>
    <row r="12" spans="1:23" ht="409.6" x14ac:dyDescent="0.3">
      <c r="A12" s="1" t="s">
        <v>93</v>
      </c>
      <c r="B12" s="1" t="s">
        <v>94</v>
      </c>
      <c r="C12" s="1" t="s">
        <v>95</v>
      </c>
      <c r="D12" s="1">
        <v>434</v>
      </c>
      <c r="E12" s="1">
        <v>342</v>
      </c>
      <c r="F12" s="1" t="s">
        <v>96</v>
      </c>
      <c r="G12" s="1">
        <v>4</v>
      </c>
      <c r="H12" s="1" t="s">
        <v>381</v>
      </c>
      <c r="I12" s="1" t="s">
        <v>382</v>
      </c>
      <c r="J12" s="1">
        <v>9</v>
      </c>
      <c r="K12" s="1" t="s">
        <v>356</v>
      </c>
      <c r="L12" s="1" t="s">
        <v>383</v>
      </c>
      <c r="M12" s="1" t="s">
        <v>384</v>
      </c>
      <c r="N12" s="1" t="s">
        <v>385</v>
      </c>
      <c r="O12" s="1" t="s">
        <v>386</v>
      </c>
      <c r="P12" s="1" t="s">
        <v>356</v>
      </c>
      <c r="Q12" s="1" t="b">
        <f t="shared" si="0"/>
        <v>0</v>
      </c>
      <c r="R12" s="1" t="b">
        <f t="shared" si="1"/>
        <v>1</v>
      </c>
      <c r="S12" s="1" t="b">
        <f t="shared" si="2"/>
        <v>0</v>
      </c>
      <c r="T12" s="1"/>
      <c r="U12" s="1" t="b">
        <f t="shared" si="3"/>
        <v>0</v>
      </c>
      <c r="V12" s="1" t="b">
        <f t="shared" si="4"/>
        <v>1</v>
      </c>
      <c r="W12" s="1" t="b">
        <f t="shared" si="5"/>
        <v>1</v>
      </c>
    </row>
    <row r="13" spans="1:23" ht="409.6" x14ac:dyDescent="0.3">
      <c r="A13" s="1" t="s">
        <v>97</v>
      </c>
      <c r="B13" s="1" t="s">
        <v>98</v>
      </c>
      <c r="C13" s="1" t="s">
        <v>99</v>
      </c>
      <c r="D13" s="1">
        <v>273</v>
      </c>
      <c r="E13" s="1">
        <v>129</v>
      </c>
      <c r="F13" s="1" t="s">
        <v>100</v>
      </c>
      <c r="G13" s="1">
        <v>9</v>
      </c>
      <c r="H13" s="1" t="s">
        <v>101</v>
      </c>
      <c r="I13" s="1" t="s">
        <v>102</v>
      </c>
      <c r="P13" s="1" t="s">
        <v>101</v>
      </c>
      <c r="Q13" s="1" t="b">
        <f t="shared" si="0"/>
        <v>1</v>
      </c>
      <c r="R13" s="1" t="b">
        <f t="shared" si="1"/>
        <v>0</v>
      </c>
      <c r="S13" s="1" t="b">
        <f t="shared" si="2"/>
        <v>0</v>
      </c>
      <c r="T13" s="1"/>
      <c r="U13" s="1" t="b">
        <f t="shared" si="3"/>
        <v>1</v>
      </c>
      <c r="V13" s="1" t="b">
        <f t="shared" si="4"/>
        <v>1</v>
      </c>
      <c r="W13" s="1" t="b">
        <f t="shared" si="5"/>
        <v>1</v>
      </c>
    </row>
    <row r="14" spans="1:23" ht="409.6" x14ac:dyDescent="0.3">
      <c r="A14" s="1" t="s">
        <v>103</v>
      </c>
      <c r="B14" s="1" t="s">
        <v>104</v>
      </c>
      <c r="C14" s="1" t="s">
        <v>105</v>
      </c>
      <c r="D14" s="1">
        <v>427</v>
      </c>
      <c r="E14" s="1">
        <v>350</v>
      </c>
      <c r="F14" s="1" t="s">
        <v>106</v>
      </c>
      <c r="G14" s="1">
        <v>6</v>
      </c>
      <c r="H14" s="1" t="s">
        <v>107</v>
      </c>
      <c r="I14" s="1" t="s">
        <v>108</v>
      </c>
      <c r="J14" s="1">
        <v>8</v>
      </c>
      <c r="K14" s="1" t="s">
        <v>109</v>
      </c>
      <c r="L14" s="1" t="s">
        <v>110</v>
      </c>
      <c r="M14" s="1">
        <v>8</v>
      </c>
      <c r="N14" s="1" t="s">
        <v>109</v>
      </c>
      <c r="O14" s="1" t="s">
        <v>111</v>
      </c>
      <c r="P14" s="1" t="s">
        <v>109</v>
      </c>
      <c r="Q14" s="1" t="b">
        <f t="shared" si="0"/>
        <v>0</v>
      </c>
      <c r="R14" s="1" t="b">
        <f t="shared" si="1"/>
        <v>1</v>
      </c>
      <c r="S14" s="1" t="b">
        <f t="shared" si="2"/>
        <v>1</v>
      </c>
      <c r="T14" s="1"/>
      <c r="U14" s="1" t="b">
        <f t="shared" si="3"/>
        <v>0</v>
      </c>
      <c r="V14" s="1" t="b">
        <f t="shared" si="4"/>
        <v>1</v>
      </c>
      <c r="W14" s="1" t="b">
        <f t="shared" si="5"/>
        <v>1</v>
      </c>
    </row>
    <row r="15" spans="1:23" ht="409.6" x14ac:dyDescent="0.3">
      <c r="A15" s="1" t="s">
        <v>112</v>
      </c>
      <c r="B15" s="1" t="s">
        <v>113</v>
      </c>
      <c r="C15" s="1" t="s">
        <v>114</v>
      </c>
      <c r="D15" s="1">
        <v>423</v>
      </c>
      <c r="E15" s="1">
        <v>288</v>
      </c>
      <c r="F15" s="1" t="s">
        <v>115</v>
      </c>
      <c r="G15" s="1">
        <v>9</v>
      </c>
      <c r="H15" s="1" t="s">
        <v>116</v>
      </c>
      <c r="I15" s="1" t="s">
        <v>117</v>
      </c>
      <c r="J15" s="1">
        <v>4</v>
      </c>
      <c r="K15" s="1" t="s">
        <v>118</v>
      </c>
      <c r="L15" s="1" t="s">
        <v>119</v>
      </c>
      <c r="M15" s="1">
        <v>8</v>
      </c>
      <c r="N15" s="1" t="s">
        <v>120</v>
      </c>
      <c r="O15" s="1" t="s">
        <v>121</v>
      </c>
      <c r="P15" s="1" t="s">
        <v>116</v>
      </c>
      <c r="Q15" s="1" t="b">
        <f t="shared" si="0"/>
        <v>1</v>
      </c>
      <c r="R15" s="1" t="b">
        <f t="shared" si="1"/>
        <v>0</v>
      </c>
      <c r="S15" s="1" t="b">
        <f t="shared" si="2"/>
        <v>0</v>
      </c>
      <c r="T15" s="1"/>
      <c r="U15" s="1" t="b">
        <f t="shared" si="3"/>
        <v>1</v>
      </c>
      <c r="V15" s="1" t="b">
        <f t="shared" si="4"/>
        <v>1</v>
      </c>
      <c r="W15" s="1" t="b">
        <f t="shared" si="5"/>
        <v>1</v>
      </c>
    </row>
    <row r="16" spans="1:23" ht="409.6" x14ac:dyDescent="0.3">
      <c r="A16" s="1" t="s">
        <v>122</v>
      </c>
      <c r="B16" s="1" t="s">
        <v>123</v>
      </c>
      <c r="C16" s="1" t="s">
        <v>124</v>
      </c>
      <c r="D16" s="1">
        <v>297</v>
      </c>
      <c r="E16" s="1">
        <v>277</v>
      </c>
      <c r="F16" s="1" t="s">
        <v>125</v>
      </c>
      <c r="G16" s="1">
        <v>10</v>
      </c>
      <c r="H16" s="1" t="s">
        <v>126</v>
      </c>
      <c r="I16" s="1" t="s">
        <v>127</v>
      </c>
      <c r="J16" s="1">
        <v>12</v>
      </c>
      <c r="K16" s="1" t="s">
        <v>128</v>
      </c>
      <c r="L16" s="1" t="s">
        <v>129</v>
      </c>
      <c r="M16" s="1">
        <v>8</v>
      </c>
      <c r="N16" s="1" t="s">
        <v>130</v>
      </c>
      <c r="O16" s="1" t="s">
        <v>131</v>
      </c>
      <c r="P16" s="1" t="s">
        <v>357</v>
      </c>
      <c r="Q16" s="1" t="b">
        <f t="shared" si="0"/>
        <v>0</v>
      </c>
      <c r="R16" s="1" t="b">
        <f t="shared" si="1"/>
        <v>0</v>
      </c>
      <c r="S16" s="1" t="b">
        <f t="shared" si="2"/>
        <v>0</v>
      </c>
      <c r="T16" s="1"/>
      <c r="U16" s="1" t="b">
        <f t="shared" si="3"/>
        <v>0</v>
      </c>
      <c r="V16" s="1" t="b">
        <f t="shared" si="4"/>
        <v>0</v>
      </c>
      <c r="W16" s="1" t="b">
        <f t="shared" si="5"/>
        <v>0</v>
      </c>
    </row>
    <row r="17" spans="1:23" ht="409.6" x14ac:dyDescent="0.3">
      <c r="A17" s="1" t="s">
        <v>132</v>
      </c>
      <c r="B17" s="1" t="s">
        <v>133</v>
      </c>
      <c r="C17" s="1" t="s">
        <v>134</v>
      </c>
      <c r="D17" s="1">
        <v>284</v>
      </c>
      <c r="E17" s="1">
        <v>291</v>
      </c>
      <c r="F17" s="1" t="s">
        <v>135</v>
      </c>
      <c r="G17" s="1">
        <v>11</v>
      </c>
      <c r="H17" s="1" t="s">
        <v>136</v>
      </c>
      <c r="I17" s="1" t="s">
        <v>137</v>
      </c>
      <c r="J17" s="1">
        <v>14</v>
      </c>
      <c r="K17" s="1" t="s">
        <v>138</v>
      </c>
      <c r="L17" s="1" t="s">
        <v>139</v>
      </c>
      <c r="M17" s="1">
        <v>10</v>
      </c>
      <c r="N17" s="1" t="s">
        <v>140</v>
      </c>
      <c r="O17" s="1" t="s">
        <v>141</v>
      </c>
      <c r="P17" s="1" t="s">
        <v>136</v>
      </c>
      <c r="Q17" s="1" t="b">
        <f t="shared" si="0"/>
        <v>1</v>
      </c>
      <c r="R17" s="1" t="b">
        <f t="shared" si="1"/>
        <v>0</v>
      </c>
      <c r="S17" s="1" t="b">
        <f t="shared" si="2"/>
        <v>0</v>
      </c>
      <c r="T17" s="1"/>
      <c r="U17" s="1" t="b">
        <f t="shared" si="3"/>
        <v>1</v>
      </c>
      <c r="V17" s="1" t="b">
        <f t="shared" si="4"/>
        <v>1</v>
      </c>
      <c r="W17" s="1" t="b">
        <f t="shared" si="5"/>
        <v>1</v>
      </c>
    </row>
    <row r="18" spans="1:23" ht="409.6" x14ac:dyDescent="0.3">
      <c r="A18" s="1" t="s">
        <v>142</v>
      </c>
      <c r="B18" s="1" t="s">
        <v>143</v>
      </c>
      <c r="C18" s="1" t="s">
        <v>144</v>
      </c>
      <c r="D18" s="1">
        <v>375</v>
      </c>
      <c r="E18" s="1">
        <v>313</v>
      </c>
      <c r="F18" s="1" t="s">
        <v>145</v>
      </c>
      <c r="G18" s="1">
        <v>7</v>
      </c>
      <c r="H18" s="1" t="s">
        <v>146</v>
      </c>
      <c r="I18" s="1" t="s">
        <v>147</v>
      </c>
      <c r="J18" s="1">
        <v>3</v>
      </c>
      <c r="K18" s="1" t="s">
        <v>148</v>
      </c>
      <c r="L18" s="1" t="s">
        <v>149</v>
      </c>
      <c r="M18" s="1" t="s">
        <v>387</v>
      </c>
      <c r="N18" s="1" t="s">
        <v>377</v>
      </c>
      <c r="O18" s="1" t="s">
        <v>388</v>
      </c>
      <c r="P18" s="1" t="s">
        <v>146</v>
      </c>
      <c r="Q18" s="1" t="b">
        <f>IF(H18=P18,TRUE,FALSE)</f>
        <v>1</v>
      </c>
      <c r="R18" s="1" t="b">
        <f t="shared" si="1"/>
        <v>0</v>
      </c>
      <c r="S18" s="1" t="b">
        <f>IF(O18=P18,TRUE,FALSE)</f>
        <v>0</v>
      </c>
      <c r="T18" s="1"/>
      <c r="U18" s="1" t="b">
        <f t="shared" si="3"/>
        <v>1</v>
      </c>
      <c r="V18" s="1" t="b">
        <f t="shared" si="4"/>
        <v>1</v>
      </c>
      <c r="W18" s="1" t="b">
        <f t="shared" si="5"/>
        <v>1</v>
      </c>
    </row>
    <row r="19" spans="1:23" ht="409.6" x14ac:dyDescent="0.3">
      <c r="A19" s="1" t="s">
        <v>150</v>
      </c>
      <c r="B19" s="1" t="s">
        <v>151</v>
      </c>
      <c r="C19" s="1" t="s">
        <v>152</v>
      </c>
      <c r="D19" s="1">
        <v>320</v>
      </c>
      <c r="E19" s="1">
        <v>265</v>
      </c>
      <c r="F19" s="1" t="s">
        <v>153</v>
      </c>
      <c r="G19" s="1">
        <v>7</v>
      </c>
      <c r="H19" s="1" t="s">
        <v>154</v>
      </c>
      <c r="I19" s="1" t="s">
        <v>155</v>
      </c>
      <c r="J19" s="1">
        <v>11</v>
      </c>
      <c r="K19" s="1" t="s">
        <v>156</v>
      </c>
      <c r="L19" s="1" t="s">
        <v>157</v>
      </c>
      <c r="M19" s="1">
        <v>13</v>
      </c>
      <c r="N19" s="1" t="s">
        <v>158</v>
      </c>
      <c r="O19" s="1" t="s">
        <v>159</v>
      </c>
      <c r="P19" s="1" t="s">
        <v>158</v>
      </c>
      <c r="Q19" s="1" t="b">
        <f>IF(H19=P19,TRUE,FALSE)</f>
        <v>0</v>
      </c>
      <c r="R19" s="1" t="b">
        <f>IF(K19=P19,TRUE,FALSE)</f>
        <v>0</v>
      </c>
      <c r="S19" s="1" t="b">
        <f t="shared" si="2"/>
        <v>1</v>
      </c>
      <c r="T19" s="1"/>
      <c r="U19" s="1" t="b">
        <f t="shared" si="3"/>
        <v>0</v>
      </c>
      <c r="V19" s="1" t="b">
        <f t="shared" si="4"/>
        <v>0</v>
      </c>
      <c r="W19" s="1" t="b">
        <f t="shared" si="5"/>
        <v>1</v>
      </c>
    </row>
    <row r="20" spans="1:23" ht="409.6" x14ac:dyDescent="0.3">
      <c r="A20" s="1" t="s">
        <v>160</v>
      </c>
      <c r="B20" s="1" t="s">
        <v>161</v>
      </c>
      <c r="C20" s="1" t="s">
        <v>162</v>
      </c>
      <c r="D20" s="1">
        <v>340</v>
      </c>
      <c r="E20" s="1">
        <v>305</v>
      </c>
      <c r="F20" s="1" t="s">
        <v>163</v>
      </c>
      <c r="G20" s="1">
        <v>6</v>
      </c>
      <c r="H20" s="1" t="s">
        <v>164</v>
      </c>
      <c r="I20" s="1" t="s">
        <v>165</v>
      </c>
      <c r="J20" s="1">
        <v>8</v>
      </c>
      <c r="K20" s="1" t="s">
        <v>166</v>
      </c>
      <c r="L20" s="1" t="s">
        <v>167</v>
      </c>
      <c r="M20" s="1">
        <v>4</v>
      </c>
      <c r="N20" s="1" t="s">
        <v>168</v>
      </c>
      <c r="O20" s="1" t="s">
        <v>169</v>
      </c>
      <c r="P20" s="1" t="s">
        <v>166</v>
      </c>
      <c r="Q20" s="1" t="b">
        <f t="shared" si="0"/>
        <v>0</v>
      </c>
      <c r="R20" s="1" t="b">
        <f t="shared" si="1"/>
        <v>1</v>
      </c>
      <c r="S20" s="1" t="b">
        <f t="shared" si="2"/>
        <v>0</v>
      </c>
      <c r="T20" s="1"/>
      <c r="U20" s="1" t="b">
        <f t="shared" si="3"/>
        <v>0</v>
      </c>
      <c r="V20" s="1" t="b">
        <f t="shared" si="4"/>
        <v>1</v>
      </c>
      <c r="W20" s="1" t="b">
        <f t="shared" si="5"/>
        <v>1</v>
      </c>
    </row>
    <row r="21" spans="1:23" ht="409.6" x14ac:dyDescent="0.3">
      <c r="A21" s="1" t="s">
        <v>170</v>
      </c>
      <c r="B21" s="1" t="s">
        <v>171</v>
      </c>
      <c r="C21" s="1" t="s">
        <v>172</v>
      </c>
      <c r="D21" s="1">
        <v>295</v>
      </c>
      <c r="E21" s="1">
        <v>375</v>
      </c>
      <c r="F21" s="1" t="s">
        <v>173</v>
      </c>
      <c r="G21" s="1">
        <v>8</v>
      </c>
      <c r="H21" s="1" t="s">
        <v>389</v>
      </c>
      <c r="I21" s="1" t="s">
        <v>390</v>
      </c>
      <c r="J21" s="1">
        <v>3</v>
      </c>
      <c r="K21" s="1" t="s">
        <v>391</v>
      </c>
      <c r="L21" s="1" t="s">
        <v>392</v>
      </c>
      <c r="M21" s="1">
        <v>4</v>
      </c>
      <c r="N21" s="1" t="s">
        <v>393</v>
      </c>
      <c r="O21" s="1" t="s">
        <v>394</v>
      </c>
      <c r="P21" s="1" t="s">
        <v>358</v>
      </c>
      <c r="Q21" s="1" t="b">
        <f t="shared" si="0"/>
        <v>0</v>
      </c>
      <c r="R21" s="1" t="b">
        <f t="shared" si="1"/>
        <v>0</v>
      </c>
      <c r="S21" s="1" t="b">
        <f t="shared" si="2"/>
        <v>0</v>
      </c>
      <c r="T21" s="1"/>
      <c r="U21" s="1" t="b">
        <f t="shared" si="3"/>
        <v>0</v>
      </c>
      <c r="V21" s="1" t="b">
        <f t="shared" si="4"/>
        <v>0</v>
      </c>
      <c r="W21" s="1" t="b">
        <f t="shared" si="5"/>
        <v>0</v>
      </c>
    </row>
    <row r="22" spans="1:23" ht="409.6" x14ac:dyDescent="0.3">
      <c r="A22" s="1" t="s">
        <v>174</v>
      </c>
      <c r="B22" s="1" t="s">
        <v>175</v>
      </c>
      <c r="C22" s="1" t="s">
        <v>176</v>
      </c>
      <c r="D22" s="1">
        <v>309</v>
      </c>
      <c r="E22" s="1">
        <v>296</v>
      </c>
      <c r="F22" s="1" t="s">
        <v>177</v>
      </c>
      <c r="G22" s="1">
        <v>14</v>
      </c>
      <c r="H22" s="1" t="s">
        <v>178</v>
      </c>
      <c r="I22" s="1" t="s">
        <v>179</v>
      </c>
      <c r="J22" s="1">
        <v>18</v>
      </c>
      <c r="K22" s="1" t="s">
        <v>180</v>
      </c>
      <c r="L22" s="1" t="s">
        <v>181</v>
      </c>
      <c r="M22" s="1">
        <v>26</v>
      </c>
      <c r="N22" s="1" t="s">
        <v>182</v>
      </c>
      <c r="O22" s="1" t="s">
        <v>183</v>
      </c>
      <c r="P22" s="1" t="s">
        <v>180</v>
      </c>
      <c r="Q22" s="1" t="b">
        <f t="shared" si="0"/>
        <v>0</v>
      </c>
      <c r="R22" s="1" t="b">
        <f t="shared" si="1"/>
        <v>1</v>
      </c>
      <c r="S22" s="1" t="b">
        <f t="shared" si="2"/>
        <v>0</v>
      </c>
      <c r="T22" s="1"/>
      <c r="U22" s="1" t="b">
        <f t="shared" si="3"/>
        <v>0</v>
      </c>
      <c r="V22" s="1" t="b">
        <f t="shared" si="4"/>
        <v>1</v>
      </c>
      <c r="W22" s="1" t="b">
        <f t="shared" si="5"/>
        <v>1</v>
      </c>
    </row>
    <row r="23" spans="1:23" ht="409.6" x14ac:dyDescent="0.3">
      <c r="A23" s="1" t="s">
        <v>184</v>
      </c>
      <c r="B23" s="1" t="s">
        <v>185</v>
      </c>
      <c r="C23" s="1" t="s">
        <v>186</v>
      </c>
      <c r="D23" s="1">
        <v>404</v>
      </c>
      <c r="E23" s="1">
        <v>390</v>
      </c>
      <c r="F23" s="1" t="s">
        <v>187</v>
      </c>
      <c r="G23" s="1">
        <v>10</v>
      </c>
      <c r="H23" s="1" t="s">
        <v>188</v>
      </c>
      <c r="I23" s="1" t="s">
        <v>189</v>
      </c>
      <c r="J23" s="1">
        <v>11</v>
      </c>
      <c r="K23" s="1" t="s">
        <v>190</v>
      </c>
      <c r="L23" s="1" t="s">
        <v>191</v>
      </c>
      <c r="M23" s="1">
        <v>12</v>
      </c>
      <c r="N23" s="1" t="s">
        <v>192</v>
      </c>
      <c r="O23" s="1" t="s">
        <v>193</v>
      </c>
      <c r="P23" s="1" t="s">
        <v>192</v>
      </c>
      <c r="Q23" s="1" t="b">
        <f t="shared" si="0"/>
        <v>0</v>
      </c>
      <c r="R23" s="1" t="b">
        <f t="shared" si="1"/>
        <v>0</v>
      </c>
      <c r="S23" s="1" t="b">
        <f t="shared" si="2"/>
        <v>1</v>
      </c>
      <c r="T23" s="1"/>
      <c r="U23" s="1" t="b">
        <f t="shared" si="3"/>
        <v>0</v>
      </c>
      <c r="V23" s="1" t="b">
        <f t="shared" si="4"/>
        <v>0</v>
      </c>
      <c r="W23" s="1" t="b">
        <f t="shared" si="5"/>
        <v>1</v>
      </c>
    </row>
    <row r="24" spans="1:23" ht="409.6" x14ac:dyDescent="0.3">
      <c r="A24" s="1" t="s">
        <v>194</v>
      </c>
      <c r="B24" s="1" t="s">
        <v>195</v>
      </c>
      <c r="C24" s="1" t="s">
        <v>196</v>
      </c>
      <c r="D24" s="1">
        <v>400</v>
      </c>
      <c r="E24" s="1">
        <v>281</v>
      </c>
      <c r="F24" s="1" t="s">
        <v>395</v>
      </c>
      <c r="G24" s="1">
        <v>5</v>
      </c>
      <c r="H24" s="1" t="s">
        <v>396</v>
      </c>
      <c r="I24" s="1" t="s">
        <v>397</v>
      </c>
      <c r="J24" s="1">
        <v>14</v>
      </c>
      <c r="K24" s="1" t="s">
        <v>398</v>
      </c>
      <c r="L24" s="1" t="s">
        <v>399</v>
      </c>
      <c r="M24" s="1">
        <v>17</v>
      </c>
      <c r="N24" s="1" t="s">
        <v>359</v>
      </c>
      <c r="O24" s="1" t="s">
        <v>400</v>
      </c>
      <c r="P24" s="1" t="s">
        <v>359</v>
      </c>
      <c r="Q24" s="1" t="b">
        <f t="shared" si="0"/>
        <v>0</v>
      </c>
      <c r="R24" s="1" t="b">
        <f t="shared" si="1"/>
        <v>0</v>
      </c>
      <c r="S24" s="1" t="b">
        <f t="shared" si="2"/>
        <v>1</v>
      </c>
      <c r="T24" s="1"/>
      <c r="U24" s="1" t="b">
        <f t="shared" si="3"/>
        <v>0</v>
      </c>
      <c r="V24" s="1" t="b">
        <f t="shared" si="4"/>
        <v>0</v>
      </c>
      <c r="W24" s="1" t="b">
        <f t="shared" si="5"/>
        <v>1</v>
      </c>
    </row>
    <row r="25" spans="1:23" ht="409.6" x14ac:dyDescent="0.3">
      <c r="A25" s="1" t="s">
        <v>197</v>
      </c>
      <c r="B25" s="1" t="s">
        <v>198</v>
      </c>
      <c r="C25" s="1" t="s">
        <v>199</v>
      </c>
      <c r="D25" s="1">
        <v>329</v>
      </c>
      <c r="E25" s="1">
        <v>264</v>
      </c>
      <c r="F25" s="1" t="s">
        <v>200</v>
      </c>
      <c r="G25" s="1">
        <v>5</v>
      </c>
      <c r="H25" s="1" t="s">
        <v>201</v>
      </c>
      <c r="I25" s="1" t="s">
        <v>202</v>
      </c>
      <c r="J25" s="1">
        <v>7</v>
      </c>
      <c r="K25" s="1" t="s">
        <v>203</v>
      </c>
      <c r="L25" s="1" t="s">
        <v>204</v>
      </c>
      <c r="M25" s="1">
        <v>3</v>
      </c>
      <c r="N25" s="1" t="s">
        <v>205</v>
      </c>
      <c r="O25" s="1" t="s">
        <v>206</v>
      </c>
      <c r="P25" s="1" t="s">
        <v>201</v>
      </c>
      <c r="Q25" s="1" t="b">
        <f t="shared" si="0"/>
        <v>1</v>
      </c>
      <c r="R25" s="1" t="b">
        <f t="shared" si="1"/>
        <v>0</v>
      </c>
      <c r="S25" s="1" t="b">
        <f t="shared" si="2"/>
        <v>0</v>
      </c>
      <c r="T25" s="1"/>
      <c r="U25" s="1" t="b">
        <f t="shared" si="3"/>
        <v>1</v>
      </c>
      <c r="V25" s="1" t="b">
        <f t="shared" si="4"/>
        <v>1</v>
      </c>
      <c r="W25" s="1" t="b">
        <f t="shared" si="5"/>
        <v>1</v>
      </c>
    </row>
    <row r="26" spans="1:23" ht="409.6" x14ac:dyDescent="0.3">
      <c r="A26" s="1" t="s">
        <v>207</v>
      </c>
      <c r="B26" s="1" t="s">
        <v>208</v>
      </c>
      <c r="C26" s="1" t="s">
        <v>209</v>
      </c>
      <c r="D26" s="1">
        <v>253</v>
      </c>
      <c r="E26" s="1">
        <v>280</v>
      </c>
      <c r="F26" s="1" t="s">
        <v>210</v>
      </c>
      <c r="P26" s="4"/>
      <c r="Q26" s="4"/>
      <c r="R26" s="4"/>
      <c r="S26" s="4"/>
      <c r="T26" s="4"/>
      <c r="U26" s="4"/>
      <c r="V26" s="4"/>
      <c r="W26" s="4"/>
    </row>
    <row r="27" spans="1:23" ht="409.6" x14ac:dyDescent="0.3">
      <c r="A27" s="1" t="s">
        <v>211</v>
      </c>
      <c r="B27" s="1" t="s">
        <v>212</v>
      </c>
      <c r="C27" s="1" t="s">
        <v>213</v>
      </c>
      <c r="D27" s="1">
        <v>340</v>
      </c>
      <c r="E27" s="1">
        <v>367</v>
      </c>
      <c r="F27" s="1" t="s">
        <v>214</v>
      </c>
      <c r="G27" s="1">
        <v>4</v>
      </c>
      <c r="H27" s="1" t="s">
        <v>215</v>
      </c>
      <c r="I27" s="1" t="s">
        <v>216</v>
      </c>
      <c r="J27" s="1">
        <v>7</v>
      </c>
      <c r="K27" s="1" t="s">
        <v>217</v>
      </c>
      <c r="L27" s="1" t="s">
        <v>218</v>
      </c>
      <c r="M27" s="1">
        <v>2</v>
      </c>
      <c r="N27" s="1" t="s">
        <v>219</v>
      </c>
      <c r="O27" s="1" t="s">
        <v>220</v>
      </c>
      <c r="P27" s="1" t="s">
        <v>215</v>
      </c>
      <c r="Q27" s="1" t="b">
        <f>IF(H27=P27,TRUE,FALSE)</f>
        <v>1</v>
      </c>
      <c r="R27" s="1" t="b">
        <f t="shared" si="1"/>
        <v>0</v>
      </c>
      <c r="S27" s="1" t="b">
        <f t="shared" si="2"/>
        <v>0</v>
      </c>
      <c r="T27" s="1"/>
      <c r="U27" s="1" t="b">
        <f t="shared" si="3"/>
        <v>1</v>
      </c>
      <c r="V27" s="1" t="b">
        <f t="shared" si="4"/>
        <v>1</v>
      </c>
      <c r="W27" s="1" t="b">
        <f t="shared" si="5"/>
        <v>1</v>
      </c>
    </row>
    <row r="28" spans="1:23" ht="409.6" x14ac:dyDescent="0.3">
      <c r="A28" s="1" t="s">
        <v>221</v>
      </c>
      <c r="B28" s="1" t="s">
        <v>222</v>
      </c>
      <c r="C28" s="1" t="s">
        <v>223</v>
      </c>
      <c r="D28" s="1">
        <v>414</v>
      </c>
      <c r="E28" s="1">
        <v>271</v>
      </c>
      <c r="F28" s="1" t="s">
        <v>224</v>
      </c>
      <c r="G28" s="1">
        <v>8</v>
      </c>
      <c r="H28" s="1" t="s">
        <v>225</v>
      </c>
      <c r="I28" s="1" t="s">
        <v>226</v>
      </c>
      <c r="J28" s="1">
        <v>4</v>
      </c>
      <c r="K28" s="1" t="s">
        <v>227</v>
      </c>
      <c r="L28" s="1" t="s">
        <v>228</v>
      </c>
      <c r="M28" s="1">
        <v>3</v>
      </c>
      <c r="N28" s="1" t="s">
        <v>229</v>
      </c>
      <c r="O28" s="1" t="s">
        <v>230</v>
      </c>
      <c r="P28" s="1" t="s">
        <v>227</v>
      </c>
      <c r="Q28" s="1" t="b">
        <f t="shared" si="0"/>
        <v>0</v>
      </c>
      <c r="R28" s="1" t="b">
        <f t="shared" si="1"/>
        <v>1</v>
      </c>
      <c r="S28" s="1" t="b">
        <f t="shared" si="2"/>
        <v>0</v>
      </c>
      <c r="T28" s="1"/>
      <c r="U28" s="1" t="b">
        <f t="shared" si="3"/>
        <v>0</v>
      </c>
      <c r="V28" s="1" t="b">
        <f t="shared" si="4"/>
        <v>1</v>
      </c>
      <c r="W28" s="1" t="b">
        <f t="shared" si="5"/>
        <v>1</v>
      </c>
    </row>
    <row r="29" spans="1:23" ht="409.6" x14ac:dyDescent="0.3">
      <c r="A29" s="1" t="s">
        <v>231</v>
      </c>
      <c r="B29" s="1" t="s">
        <v>232</v>
      </c>
      <c r="C29" s="1" t="s">
        <v>233</v>
      </c>
      <c r="D29" s="1">
        <v>313</v>
      </c>
      <c r="E29" s="1">
        <v>263</v>
      </c>
      <c r="F29" s="1" t="s">
        <v>234</v>
      </c>
      <c r="G29" s="1">
        <v>6</v>
      </c>
      <c r="H29" s="1" t="s">
        <v>235</v>
      </c>
      <c r="I29" s="1" t="s">
        <v>236</v>
      </c>
      <c r="J29" s="1">
        <v>4</v>
      </c>
      <c r="K29" s="1" t="s">
        <v>237</v>
      </c>
      <c r="L29" s="1" t="s">
        <v>238</v>
      </c>
      <c r="M29" s="1">
        <v>2</v>
      </c>
      <c r="N29" s="1" t="s">
        <v>239</v>
      </c>
      <c r="O29" s="1" t="s">
        <v>240</v>
      </c>
      <c r="P29" s="1" t="s">
        <v>235</v>
      </c>
      <c r="Q29" s="1" t="b">
        <f t="shared" si="0"/>
        <v>1</v>
      </c>
      <c r="R29" s="1" t="b">
        <f t="shared" si="1"/>
        <v>0</v>
      </c>
      <c r="S29" s="1" t="b">
        <f t="shared" si="2"/>
        <v>0</v>
      </c>
      <c r="T29" s="1"/>
      <c r="U29" s="1" t="b">
        <f t="shared" si="3"/>
        <v>1</v>
      </c>
      <c r="V29" s="1" t="b">
        <f t="shared" si="4"/>
        <v>1</v>
      </c>
      <c r="W29" s="1" t="b">
        <f t="shared" si="5"/>
        <v>1</v>
      </c>
    </row>
    <row r="30" spans="1:23" ht="409.6" x14ac:dyDescent="0.3">
      <c r="A30" s="1" t="s">
        <v>241</v>
      </c>
      <c r="B30" s="1" t="s">
        <v>242</v>
      </c>
      <c r="C30" s="1" t="s">
        <v>243</v>
      </c>
      <c r="D30" s="1">
        <v>234</v>
      </c>
      <c r="E30" s="1">
        <v>282</v>
      </c>
      <c r="F30" s="1" t="s">
        <v>244</v>
      </c>
      <c r="G30" s="1">
        <v>7</v>
      </c>
      <c r="H30" s="1" t="s">
        <v>245</v>
      </c>
      <c r="I30" s="1" t="s">
        <v>246</v>
      </c>
      <c r="J30" s="1">
        <v>3</v>
      </c>
      <c r="K30" s="1" t="s">
        <v>247</v>
      </c>
      <c r="L30" s="1" t="s">
        <v>248</v>
      </c>
      <c r="M30" s="1">
        <v>8</v>
      </c>
      <c r="N30" s="1" t="s">
        <v>249</v>
      </c>
      <c r="O30" s="1" t="s">
        <v>250</v>
      </c>
      <c r="P30" s="1" t="s">
        <v>245</v>
      </c>
      <c r="Q30" s="1" t="b">
        <f t="shared" si="0"/>
        <v>1</v>
      </c>
      <c r="R30" s="1" t="b">
        <f t="shared" si="1"/>
        <v>0</v>
      </c>
      <c r="S30" s="1" t="b">
        <f t="shared" si="2"/>
        <v>0</v>
      </c>
      <c r="T30" s="1"/>
      <c r="U30" s="1" t="b">
        <f t="shared" si="3"/>
        <v>1</v>
      </c>
      <c r="V30" s="1" t="b">
        <f t="shared" si="4"/>
        <v>1</v>
      </c>
      <c r="W30" s="1" t="b">
        <f t="shared" si="5"/>
        <v>1</v>
      </c>
    </row>
    <row r="31" spans="1:23" ht="409.6" x14ac:dyDescent="0.3">
      <c r="A31" s="1" t="s">
        <v>251</v>
      </c>
      <c r="B31" s="1" t="s">
        <v>252</v>
      </c>
      <c r="C31" s="1" t="s">
        <v>253</v>
      </c>
      <c r="D31" s="1">
        <v>247</v>
      </c>
      <c r="E31" s="1">
        <v>273</v>
      </c>
      <c r="F31" s="1" t="s">
        <v>254</v>
      </c>
      <c r="G31" s="1">
        <v>3</v>
      </c>
      <c r="H31" s="1" t="s">
        <v>402</v>
      </c>
      <c r="I31" s="1" t="s">
        <v>401</v>
      </c>
      <c r="J31" s="1">
        <v>5</v>
      </c>
      <c r="K31" s="1" t="s">
        <v>404</v>
      </c>
      <c r="L31" s="1" t="s">
        <v>403</v>
      </c>
      <c r="M31" s="1">
        <v>6</v>
      </c>
      <c r="N31" s="1" t="s">
        <v>406</v>
      </c>
      <c r="O31" s="5" t="s">
        <v>405</v>
      </c>
      <c r="P31" s="2" t="s">
        <v>360</v>
      </c>
      <c r="Q31" s="1" t="b">
        <f>IF(H31=P31,TRUE,FALSE)</f>
        <v>0</v>
      </c>
      <c r="R31" s="1" t="b">
        <v>0</v>
      </c>
      <c r="S31" s="3" t="b">
        <v>1</v>
      </c>
      <c r="T31" s="1"/>
      <c r="U31" s="1" t="b">
        <f t="shared" si="3"/>
        <v>0</v>
      </c>
      <c r="V31" s="1" t="b">
        <f t="shared" si="4"/>
        <v>0</v>
      </c>
      <c r="W31" s="1" t="b">
        <f t="shared" si="5"/>
        <v>1</v>
      </c>
    </row>
    <row r="32" spans="1:23" ht="409.6" x14ac:dyDescent="0.3">
      <c r="A32" s="1" t="s">
        <v>255</v>
      </c>
      <c r="B32" s="1" t="s">
        <v>256</v>
      </c>
      <c r="C32" s="1" t="s">
        <v>257</v>
      </c>
      <c r="D32" s="1">
        <v>365</v>
      </c>
      <c r="E32" s="1">
        <v>250</v>
      </c>
      <c r="F32" s="1" t="s">
        <v>258</v>
      </c>
      <c r="G32" s="1">
        <v>13</v>
      </c>
      <c r="H32" s="1" t="s">
        <v>259</v>
      </c>
      <c r="I32" s="1" t="s">
        <v>260</v>
      </c>
      <c r="J32" s="1">
        <v>22</v>
      </c>
      <c r="K32" s="1" t="s">
        <v>261</v>
      </c>
      <c r="L32" s="1" t="s">
        <v>262</v>
      </c>
      <c r="M32" s="1">
        <v>15</v>
      </c>
      <c r="N32" s="1" t="s">
        <v>263</v>
      </c>
      <c r="O32" s="1" t="s">
        <v>264</v>
      </c>
      <c r="P32" s="1" t="s">
        <v>361</v>
      </c>
      <c r="Q32" s="1" t="b">
        <f t="shared" si="0"/>
        <v>0</v>
      </c>
      <c r="R32" s="1" t="b">
        <f t="shared" si="1"/>
        <v>0</v>
      </c>
      <c r="S32" s="1" t="b">
        <f t="shared" si="2"/>
        <v>0</v>
      </c>
      <c r="T32" s="1"/>
      <c r="U32" s="1" t="b">
        <f t="shared" si="3"/>
        <v>0</v>
      </c>
      <c r="V32" s="1" t="b">
        <f t="shared" si="4"/>
        <v>0</v>
      </c>
      <c r="W32" s="1" t="b">
        <f t="shared" si="5"/>
        <v>0</v>
      </c>
    </row>
    <row r="33" spans="1:23" ht="409.6" x14ac:dyDescent="0.3">
      <c r="A33" s="1" t="s">
        <v>265</v>
      </c>
      <c r="B33" s="1" t="s">
        <v>266</v>
      </c>
      <c r="C33" s="1" t="s">
        <v>267</v>
      </c>
      <c r="D33" s="1">
        <v>484</v>
      </c>
      <c r="E33" s="1">
        <v>347</v>
      </c>
      <c r="F33" s="1" t="s">
        <v>407</v>
      </c>
      <c r="G33" s="1">
        <v>9</v>
      </c>
      <c r="H33" s="1" t="s">
        <v>362</v>
      </c>
      <c r="I33" s="1" t="s">
        <v>408</v>
      </c>
      <c r="J33" s="1">
        <v>6</v>
      </c>
      <c r="K33" s="1" t="s">
        <v>409</v>
      </c>
      <c r="L33" s="1" t="s">
        <v>410</v>
      </c>
      <c r="P33" s="1" t="s">
        <v>362</v>
      </c>
      <c r="Q33" s="1" t="b">
        <f>IF(H33=P33,TRUE,FALSE)</f>
        <v>1</v>
      </c>
      <c r="R33" s="1" t="b">
        <f t="shared" si="1"/>
        <v>0</v>
      </c>
      <c r="S33" s="1" t="b">
        <f t="shared" si="2"/>
        <v>0</v>
      </c>
      <c r="T33" s="1"/>
      <c r="U33" s="1" t="b">
        <f t="shared" si="3"/>
        <v>1</v>
      </c>
      <c r="V33" s="1" t="b">
        <f t="shared" si="4"/>
        <v>1</v>
      </c>
      <c r="W33" s="1" t="b">
        <f t="shared" si="5"/>
        <v>1</v>
      </c>
    </row>
    <row r="34" spans="1:23" ht="409.6" x14ac:dyDescent="0.3">
      <c r="A34" s="1" t="s">
        <v>268</v>
      </c>
      <c r="B34" s="1" t="s">
        <v>269</v>
      </c>
      <c r="C34" s="1" t="s">
        <v>270</v>
      </c>
      <c r="D34" s="1">
        <v>522</v>
      </c>
      <c r="E34" s="1">
        <v>259</v>
      </c>
      <c r="F34" s="1" t="s">
        <v>271</v>
      </c>
      <c r="G34" s="1">
        <v>25</v>
      </c>
      <c r="H34" s="1" t="s">
        <v>363</v>
      </c>
      <c r="I34" s="1" t="s">
        <v>411</v>
      </c>
      <c r="J34" s="1">
        <v>35</v>
      </c>
      <c r="K34" s="1" t="s">
        <v>412</v>
      </c>
      <c r="L34" s="1" t="s">
        <v>413</v>
      </c>
      <c r="M34" s="1">
        <v>41</v>
      </c>
      <c r="N34" s="1" t="s">
        <v>415</v>
      </c>
      <c r="O34" s="1" t="s">
        <v>414</v>
      </c>
      <c r="P34" s="1" t="s">
        <v>363</v>
      </c>
      <c r="Q34" s="1" t="b">
        <f t="shared" si="0"/>
        <v>1</v>
      </c>
      <c r="R34" s="1" t="b">
        <f t="shared" si="1"/>
        <v>0</v>
      </c>
      <c r="S34" s="1" t="b">
        <f t="shared" si="2"/>
        <v>0</v>
      </c>
      <c r="T34" s="1"/>
      <c r="U34" s="1" t="b">
        <f t="shared" si="3"/>
        <v>1</v>
      </c>
      <c r="V34" s="1" t="b">
        <f t="shared" si="4"/>
        <v>1</v>
      </c>
      <c r="W34" s="1" t="b">
        <f t="shared" si="5"/>
        <v>1</v>
      </c>
    </row>
    <row r="35" spans="1:23" ht="409.6" x14ac:dyDescent="0.3">
      <c r="A35" s="1" t="s">
        <v>272</v>
      </c>
      <c r="B35" s="1" t="s">
        <v>273</v>
      </c>
      <c r="C35" s="1" t="s">
        <v>274</v>
      </c>
      <c r="D35" s="1">
        <v>376</v>
      </c>
      <c r="E35" s="1">
        <v>389</v>
      </c>
      <c r="F35" s="1" t="s">
        <v>275</v>
      </c>
      <c r="G35" s="1">
        <v>11</v>
      </c>
      <c r="H35" s="5" t="s">
        <v>276</v>
      </c>
      <c r="I35" s="1" t="s">
        <v>277</v>
      </c>
      <c r="J35" s="1">
        <v>5</v>
      </c>
      <c r="K35" s="1" t="s">
        <v>278</v>
      </c>
      <c r="L35" s="1" t="s">
        <v>279</v>
      </c>
      <c r="M35" s="1">
        <v>4</v>
      </c>
      <c r="N35" s="1" t="s">
        <v>280</v>
      </c>
      <c r="O35" s="1" t="s">
        <v>281</v>
      </c>
      <c r="P35" s="5" t="s">
        <v>364</v>
      </c>
      <c r="Q35" s="3" t="b">
        <f>TRUE</f>
        <v>1</v>
      </c>
      <c r="R35" s="1" t="b">
        <f t="shared" si="1"/>
        <v>0</v>
      </c>
      <c r="S35" s="1" t="b">
        <f t="shared" si="2"/>
        <v>0</v>
      </c>
      <c r="T35" s="1"/>
      <c r="U35" s="1" t="b">
        <f t="shared" si="3"/>
        <v>1</v>
      </c>
      <c r="V35" s="1" t="b">
        <f t="shared" si="4"/>
        <v>1</v>
      </c>
      <c r="W35" s="1" t="b">
        <f t="shared" si="5"/>
        <v>1</v>
      </c>
    </row>
    <row r="36" spans="1:23" ht="409.6" x14ac:dyDescent="0.3">
      <c r="A36" s="1" t="s">
        <v>282</v>
      </c>
      <c r="B36" s="1" t="s">
        <v>283</v>
      </c>
      <c r="C36" s="1" t="s">
        <v>284</v>
      </c>
      <c r="D36" s="1">
        <v>447</v>
      </c>
      <c r="E36" s="1">
        <v>250</v>
      </c>
      <c r="F36" s="1" t="s">
        <v>285</v>
      </c>
      <c r="G36" s="1">
        <v>11</v>
      </c>
      <c r="H36" s="1" t="s">
        <v>286</v>
      </c>
      <c r="I36" s="1" t="s">
        <v>287</v>
      </c>
      <c r="J36" s="1">
        <v>9</v>
      </c>
      <c r="K36" s="1" t="s">
        <v>288</v>
      </c>
      <c r="L36" s="1" t="s">
        <v>289</v>
      </c>
      <c r="M36" s="1">
        <v>14</v>
      </c>
      <c r="N36" s="8"/>
      <c r="O36" s="1" t="s">
        <v>416</v>
      </c>
      <c r="P36" s="2" t="s">
        <v>365</v>
      </c>
      <c r="Q36" s="1" t="b">
        <f t="shared" si="0"/>
        <v>0</v>
      </c>
      <c r="R36" s="1" t="b">
        <f t="shared" si="1"/>
        <v>0</v>
      </c>
      <c r="S36" s="1" t="b">
        <f t="shared" si="2"/>
        <v>0</v>
      </c>
      <c r="T36" s="1"/>
      <c r="U36" s="1" t="b">
        <f t="shared" si="3"/>
        <v>0</v>
      </c>
      <c r="V36" s="1" t="b">
        <f t="shared" si="4"/>
        <v>0</v>
      </c>
      <c r="W36" s="1" t="b">
        <f t="shared" si="5"/>
        <v>0</v>
      </c>
    </row>
    <row r="37" spans="1:23" ht="409.6" x14ac:dyDescent="0.3">
      <c r="A37" s="1" t="s">
        <v>290</v>
      </c>
      <c r="B37" s="1" t="s">
        <v>291</v>
      </c>
      <c r="C37" s="1" t="s">
        <v>292</v>
      </c>
      <c r="D37" s="1">
        <v>226</v>
      </c>
      <c r="E37" s="1">
        <v>296</v>
      </c>
      <c r="F37" s="1" t="s">
        <v>293</v>
      </c>
      <c r="G37" s="1">
        <v>5</v>
      </c>
      <c r="H37" s="1" t="s">
        <v>294</v>
      </c>
      <c r="I37" s="1" t="s">
        <v>295</v>
      </c>
      <c r="J37" s="1">
        <v>5</v>
      </c>
      <c r="K37" s="1" t="s">
        <v>294</v>
      </c>
      <c r="L37" s="1" t="s">
        <v>296</v>
      </c>
      <c r="M37" s="1">
        <v>4</v>
      </c>
      <c r="N37" s="1" t="s">
        <v>297</v>
      </c>
      <c r="O37" s="1" t="s">
        <v>298</v>
      </c>
      <c r="P37" s="1" t="s">
        <v>294</v>
      </c>
      <c r="Q37" s="1" t="b">
        <f t="shared" si="0"/>
        <v>1</v>
      </c>
      <c r="R37" s="1" t="b">
        <f t="shared" si="1"/>
        <v>1</v>
      </c>
      <c r="S37" s="1" t="b">
        <f t="shared" si="2"/>
        <v>0</v>
      </c>
      <c r="T37" s="1"/>
      <c r="U37" s="1" t="b">
        <f t="shared" si="3"/>
        <v>1</v>
      </c>
      <c r="V37" s="1" t="b">
        <f t="shared" si="4"/>
        <v>1</v>
      </c>
      <c r="W37" s="1" t="b">
        <f t="shared" si="5"/>
        <v>1</v>
      </c>
    </row>
    <row r="38" spans="1:23" ht="409.6" x14ac:dyDescent="0.3">
      <c r="A38" s="1" t="s">
        <v>299</v>
      </c>
      <c r="B38" s="1" t="s">
        <v>300</v>
      </c>
      <c r="C38" s="1" t="s">
        <v>301</v>
      </c>
      <c r="D38" s="1">
        <v>264</v>
      </c>
      <c r="E38" s="1">
        <v>209</v>
      </c>
      <c r="F38" s="1" t="s">
        <v>302</v>
      </c>
      <c r="G38" s="1">
        <v>4</v>
      </c>
      <c r="H38" s="1" t="s">
        <v>303</v>
      </c>
      <c r="I38" s="1" t="s">
        <v>304</v>
      </c>
      <c r="J38" s="1">
        <v>5</v>
      </c>
      <c r="K38" s="1" t="s">
        <v>305</v>
      </c>
      <c r="L38" s="1" t="s">
        <v>306</v>
      </c>
      <c r="P38" s="1" t="s">
        <v>303</v>
      </c>
      <c r="Q38" s="1" t="b">
        <f t="shared" si="0"/>
        <v>1</v>
      </c>
      <c r="R38" s="1" t="b">
        <f t="shared" si="1"/>
        <v>0</v>
      </c>
      <c r="S38" s="1" t="b">
        <f t="shared" si="2"/>
        <v>0</v>
      </c>
      <c r="T38" s="1"/>
      <c r="U38" s="1" t="b">
        <f t="shared" si="3"/>
        <v>1</v>
      </c>
      <c r="V38" s="1" t="b">
        <f t="shared" si="4"/>
        <v>1</v>
      </c>
      <c r="W38" s="1" t="b">
        <f t="shared" si="5"/>
        <v>1</v>
      </c>
    </row>
    <row r="39" spans="1:23" ht="409.6" x14ac:dyDescent="0.3">
      <c r="A39" s="1" t="s">
        <v>307</v>
      </c>
      <c r="B39" s="1" t="s">
        <v>308</v>
      </c>
      <c r="C39" s="1" t="s">
        <v>309</v>
      </c>
      <c r="D39" s="1">
        <v>308</v>
      </c>
      <c r="E39" s="1">
        <v>246</v>
      </c>
      <c r="F39" s="1" t="s">
        <v>310</v>
      </c>
      <c r="G39" s="1">
        <v>4</v>
      </c>
      <c r="H39" s="1" t="s">
        <v>311</v>
      </c>
      <c r="I39" s="1" t="s">
        <v>312</v>
      </c>
      <c r="J39" s="1">
        <v>8</v>
      </c>
      <c r="K39" s="1" t="s">
        <v>313</v>
      </c>
      <c r="L39" s="1" t="s">
        <v>314</v>
      </c>
      <c r="M39" s="1">
        <v>2</v>
      </c>
      <c r="N39" s="1" t="s">
        <v>315</v>
      </c>
      <c r="O39" s="1" t="s">
        <v>316</v>
      </c>
      <c r="P39" s="1" t="s">
        <v>355</v>
      </c>
      <c r="Q39" s="1" t="b">
        <f t="shared" si="0"/>
        <v>0</v>
      </c>
      <c r="R39" s="1" t="b">
        <f t="shared" si="1"/>
        <v>0</v>
      </c>
      <c r="S39" s="3" t="b">
        <f>IF(N39=P39,TRUE,FALSE)</f>
        <v>0</v>
      </c>
      <c r="T39" s="1"/>
      <c r="U39" s="1" t="b">
        <f t="shared" si="3"/>
        <v>0</v>
      </c>
      <c r="V39" s="1" t="b">
        <f t="shared" si="4"/>
        <v>0</v>
      </c>
      <c r="W39" s="1" t="b">
        <f t="shared" si="5"/>
        <v>0</v>
      </c>
    </row>
    <row r="40" spans="1:23" ht="409.6" x14ac:dyDescent="0.3">
      <c r="A40" s="1" t="s">
        <v>317</v>
      </c>
      <c r="B40" s="1" t="s">
        <v>318</v>
      </c>
      <c r="C40" s="1" t="s">
        <v>319</v>
      </c>
      <c r="D40" s="1">
        <v>272</v>
      </c>
      <c r="E40" s="1">
        <v>334</v>
      </c>
      <c r="F40" s="1" t="s">
        <v>320</v>
      </c>
      <c r="G40" s="1">
        <v>5</v>
      </c>
      <c r="H40" s="1" t="s">
        <v>321</v>
      </c>
      <c r="I40" s="1" t="s">
        <v>322</v>
      </c>
      <c r="J40" s="1">
        <v>3</v>
      </c>
      <c r="K40" s="1" t="s">
        <v>323</v>
      </c>
      <c r="L40" s="1" t="s">
        <v>324</v>
      </c>
      <c r="M40" s="1">
        <v>7</v>
      </c>
      <c r="N40" s="1" t="s">
        <v>325</v>
      </c>
      <c r="O40" s="1" t="s">
        <v>326</v>
      </c>
      <c r="P40" s="1" t="s">
        <v>325</v>
      </c>
      <c r="Q40" s="1" t="b">
        <f t="shared" si="0"/>
        <v>0</v>
      </c>
      <c r="R40" s="1" t="b">
        <f t="shared" si="1"/>
        <v>0</v>
      </c>
      <c r="S40" s="1" t="b">
        <f t="shared" si="2"/>
        <v>1</v>
      </c>
      <c r="T40" s="1"/>
      <c r="U40" s="1" t="b">
        <f t="shared" si="3"/>
        <v>0</v>
      </c>
      <c r="V40" s="1" t="b">
        <f t="shared" si="4"/>
        <v>0</v>
      </c>
      <c r="W40" s="1" t="b">
        <f t="shared" si="5"/>
        <v>1</v>
      </c>
    </row>
    <row r="41" spans="1:23" ht="409.6" x14ac:dyDescent="0.3">
      <c r="A41" s="1" t="s">
        <v>327</v>
      </c>
      <c r="B41" s="1" t="s">
        <v>328</v>
      </c>
      <c r="C41" s="1" t="s">
        <v>329</v>
      </c>
      <c r="D41" s="1">
        <v>279</v>
      </c>
      <c r="E41" s="1">
        <v>209</v>
      </c>
      <c r="F41" s="1" t="s">
        <v>330</v>
      </c>
      <c r="G41" s="1">
        <v>8</v>
      </c>
      <c r="H41" s="1" t="s">
        <v>331</v>
      </c>
      <c r="I41" s="1" t="s">
        <v>332</v>
      </c>
      <c r="J41" s="1">
        <v>5</v>
      </c>
      <c r="K41" s="1" t="s">
        <v>333</v>
      </c>
      <c r="L41" s="1" t="s">
        <v>334</v>
      </c>
      <c r="P41" s="1" t="s">
        <v>331</v>
      </c>
      <c r="Q41" s="1" t="b">
        <f t="shared" si="0"/>
        <v>1</v>
      </c>
      <c r="R41" s="1" t="b">
        <f t="shared" si="1"/>
        <v>0</v>
      </c>
      <c r="S41" s="1" t="b">
        <f t="shared" si="2"/>
        <v>0</v>
      </c>
      <c r="T41" s="1"/>
      <c r="U41" s="1" t="b">
        <f t="shared" si="3"/>
        <v>1</v>
      </c>
      <c r="V41" s="1" t="b">
        <f t="shared" si="4"/>
        <v>1</v>
      </c>
      <c r="W41" s="1" t="b">
        <f t="shared" si="5"/>
        <v>1</v>
      </c>
    </row>
    <row r="42" spans="1:23" ht="409.6" x14ac:dyDescent="0.3">
      <c r="A42" s="1" t="s">
        <v>335</v>
      </c>
      <c r="B42" s="1" t="s">
        <v>336</v>
      </c>
      <c r="C42" s="1" t="s">
        <v>337</v>
      </c>
      <c r="D42" s="1">
        <v>355</v>
      </c>
      <c r="E42" s="1">
        <v>286</v>
      </c>
      <c r="F42" s="1" t="s">
        <v>338</v>
      </c>
      <c r="G42" s="1">
        <v>7</v>
      </c>
      <c r="H42" s="1" t="s">
        <v>339</v>
      </c>
      <c r="I42" s="1" t="s">
        <v>340</v>
      </c>
      <c r="J42" s="1">
        <v>9</v>
      </c>
      <c r="K42" s="1" t="s">
        <v>341</v>
      </c>
      <c r="L42" s="5" t="s">
        <v>342</v>
      </c>
      <c r="M42" s="1">
        <v>6</v>
      </c>
      <c r="N42" s="1" t="s">
        <v>343</v>
      </c>
      <c r="O42" s="1" t="s">
        <v>344</v>
      </c>
      <c r="P42" s="2" t="s">
        <v>366</v>
      </c>
      <c r="Q42" s="1" t="b">
        <f t="shared" si="0"/>
        <v>0</v>
      </c>
      <c r="R42" s="3" t="b">
        <v>1</v>
      </c>
      <c r="S42" s="1" t="b">
        <f t="shared" si="2"/>
        <v>0</v>
      </c>
      <c r="T42" s="1"/>
      <c r="U42" s="1" t="b">
        <f>Q42</f>
        <v>0</v>
      </c>
      <c r="V42" s="1" t="b">
        <f t="shared" si="4"/>
        <v>1</v>
      </c>
      <c r="W42" s="1" t="b">
        <f t="shared" si="5"/>
        <v>1</v>
      </c>
    </row>
    <row r="43" spans="1:23" x14ac:dyDescent="0.3">
      <c r="C43" s="6" t="s">
        <v>417</v>
      </c>
      <c r="D43" s="6">
        <f>AVERAGE(D2:D42)</f>
        <v>324.07317073170731</v>
      </c>
      <c r="E43" s="6">
        <f>AVERAGE(E2:E42)</f>
        <v>290.19512195121951</v>
      </c>
      <c r="P43" s="6" t="b">
        <v>1</v>
      </c>
      <c r="Q43" s="1">
        <f>COUNTIF(Q2:Q42,TRUE)</f>
        <v>19</v>
      </c>
      <c r="R43" s="1">
        <f t="shared" ref="R43:W43" si="6">COUNTIF(R2:R42,TRUE)</f>
        <v>10</v>
      </c>
      <c r="S43" s="1">
        <f t="shared" si="6"/>
        <v>7</v>
      </c>
      <c r="T43" s="1"/>
      <c r="U43" s="1">
        <f t="shared" si="6"/>
        <v>19</v>
      </c>
      <c r="V43" s="1">
        <f t="shared" si="6"/>
        <v>28</v>
      </c>
      <c r="W43" s="1">
        <f t="shared" si="6"/>
        <v>34</v>
      </c>
    </row>
    <row r="44" spans="1:23" x14ac:dyDescent="0.3">
      <c r="C44" s="6" t="s">
        <v>418</v>
      </c>
      <c r="D44" s="6">
        <f>MEDIAN(D2:D42)</f>
        <v>308</v>
      </c>
      <c r="E44" s="6">
        <f>MEDIAN(E2:E42)</f>
        <v>286</v>
      </c>
      <c r="P44" s="6" t="b">
        <v>0</v>
      </c>
      <c r="Q44" s="1">
        <f>COUNTIF(Q2:Q42,FALSE)</f>
        <v>21</v>
      </c>
      <c r="R44" s="1">
        <f t="shared" ref="R44:W44" si="7">COUNTIF(R2:R42,FALSE)</f>
        <v>30</v>
      </c>
      <c r="S44" s="1">
        <f t="shared" si="7"/>
        <v>33</v>
      </c>
      <c r="T44" s="1"/>
      <c r="U44" s="1">
        <f t="shared" si="7"/>
        <v>21</v>
      </c>
      <c r="V44" s="1">
        <f t="shared" si="7"/>
        <v>12</v>
      </c>
      <c r="W44" s="1">
        <f t="shared" si="7"/>
        <v>6</v>
      </c>
    </row>
    <row r="45" spans="1:23" x14ac:dyDescent="0.3">
      <c r="C45" s="6" t="s">
        <v>419</v>
      </c>
      <c r="D45" s="6">
        <f>SUM(D2:D42)</f>
        <v>13287</v>
      </c>
      <c r="E45" s="6">
        <f>SUM(E2:E42)</f>
        <v>11898</v>
      </c>
      <c r="P45" s="6" t="s">
        <v>367</v>
      </c>
      <c r="Q45" s="1">
        <f t="shared" ref="Q45:S45" si="8">Q43/(Q43+Q44)*100</f>
        <v>47.5</v>
      </c>
      <c r="R45" s="1">
        <f t="shared" si="8"/>
        <v>25</v>
      </c>
      <c r="S45" s="1">
        <f t="shared" si="8"/>
        <v>17.5</v>
      </c>
      <c r="T45" s="1"/>
      <c r="U45" s="1">
        <f>U43/(U43+U44)*100</f>
        <v>47.5</v>
      </c>
      <c r="V45" s="1">
        <f t="shared" ref="V45:W45" si="9">V43/(V43+V44)*100</f>
        <v>70</v>
      </c>
      <c r="W45" s="1">
        <f t="shared" si="9"/>
        <v>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E04E1632D9524D82F3853EAF5E78D8" ma:contentTypeVersion="16" ma:contentTypeDescription="Create a new document." ma:contentTypeScope="" ma:versionID="1e203e69cf61aa3900bd3457df94b693">
  <xsd:schema xmlns:xsd="http://www.w3.org/2001/XMLSchema" xmlns:xs="http://www.w3.org/2001/XMLSchema" xmlns:p="http://schemas.microsoft.com/office/2006/metadata/properties" xmlns:ns3="d706781a-7200-433c-a7a3-9be7ab9b4e75" xmlns:ns4="02187e31-30db-4e15-911d-310868d63f59" targetNamespace="http://schemas.microsoft.com/office/2006/metadata/properties" ma:root="true" ma:fieldsID="5305a57fbbb3a6b306fe5ed8c151f06c" ns3:_="" ns4:_="">
    <xsd:import namespace="d706781a-7200-433c-a7a3-9be7ab9b4e75"/>
    <xsd:import namespace="02187e31-30db-4e15-911d-310868d63f5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bjectDetectorVersions" minOccurs="0"/>
                <xsd:element ref="ns3:_activity" minOccurs="0"/>
                <xsd:element ref="ns3:MediaServiceOCR" minOccurs="0"/>
                <xsd:element ref="ns3:MediaServiceDateTaken" minOccurs="0"/>
                <xsd:element ref="ns3:MediaServiceLocatio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06781a-7200-433c-a7a3-9be7ab9b4e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2187e31-30db-4e15-911d-310868d63f5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706781a-7200-433c-a7a3-9be7ab9b4e75" xsi:nil="true"/>
  </documentManagement>
</p:properties>
</file>

<file path=customXml/itemProps1.xml><?xml version="1.0" encoding="utf-8"?>
<ds:datastoreItem xmlns:ds="http://schemas.openxmlformats.org/officeDocument/2006/customXml" ds:itemID="{6150298D-AED7-4E9F-B172-5BF034B216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06781a-7200-433c-a7a3-9be7ab9b4e75"/>
    <ds:schemaRef ds:uri="02187e31-30db-4e15-911d-310868d63f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A09948-86C3-4BEA-9A50-82BDF76FAC57}">
  <ds:schemaRefs>
    <ds:schemaRef ds:uri="http://schemas.microsoft.com/sharepoint/v3/contenttype/forms"/>
  </ds:schemaRefs>
</ds:datastoreItem>
</file>

<file path=customXml/itemProps3.xml><?xml version="1.0" encoding="utf-8"?>
<ds:datastoreItem xmlns:ds="http://schemas.openxmlformats.org/officeDocument/2006/customXml" ds:itemID="{A53AB407-8FE0-47F6-8E72-602DC279A5D3}">
  <ds:schemaRefs>
    <ds:schemaRef ds:uri="http://www.w3.org/XML/1998/namespace"/>
    <ds:schemaRef ds:uri="http://purl.org/dc/dcmitype/"/>
    <ds:schemaRef ds:uri="http://schemas.microsoft.com/office/2006/documentManagement/types"/>
    <ds:schemaRef ds:uri="http://purl.org/dc/elements/1.1/"/>
    <ds:schemaRef ds:uri="http://purl.org/dc/terms/"/>
    <ds:schemaRef ds:uri="http://schemas.microsoft.com/office/2006/metadata/properties"/>
    <ds:schemaRef ds:uri="http://schemas.openxmlformats.org/package/2006/metadata/core-properties"/>
    <ds:schemaRef ds:uri="http://schemas.microsoft.com/office/infopath/2007/PartnerControls"/>
    <ds:schemaRef ds:uri="02187e31-30db-4e15-911d-310868d63f59"/>
    <ds:schemaRef ds:uri="d706781a-7200-433c-a7a3-9be7ab9b4e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one_shot_ChatGPT_4o_Python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2024-09-11T18:33:38Z</dcterms:created>
  <dcterms:modified xsi:type="dcterms:W3CDTF">2024-09-11T18:38:08Z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0x01010074E04E1632D9524D82F3853EAF5E78D8</vt:lpwstr>
  </property>
</Properties>
</file>