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HP\Documents\Investigation Proper\Bug-Busters\Analysis\QuixBugs_GPT_FL\"/>
    </mc:Choice>
  </mc:AlternateContent>
  <xr:revisionPtr revIDLastSave="0" documentId="8_{126C1136-488D-42D0-90EB-A96D0EE214E6}" xr6:coauthVersionLast="47" xr6:coauthVersionMax="47" xr10:uidLastSave="{00000000-0000-0000-0000-000000000000}"/>
  <bookViews>
    <workbookView xWindow="-120" yWindow="-120" windowWidth="29040" windowHeight="15720" xr2:uid="{AB943900-8E31-4F8D-916D-19DCFF4C4A7F}"/>
  </bookViews>
  <sheets>
    <sheet name="zero_shot_ChatGPT_3.5_Java" sheetId="1" r:id="rId1"/>
  </sheets>
  <calcPr calcId="0"/>
</workbook>
</file>

<file path=xl/calcChain.xml><?xml version="1.0" encoding="utf-8"?>
<calcChain xmlns="http://schemas.openxmlformats.org/spreadsheetml/2006/main">
  <c r="E44" i="1" l="1"/>
  <c r="D44" i="1"/>
  <c r="E43" i="1"/>
  <c r="D43" i="1"/>
  <c r="E42" i="1"/>
  <c r="D42" i="1"/>
  <c r="S41" i="1"/>
  <c r="Q37" i="1"/>
  <c r="U37" i="1" s="1"/>
  <c r="S35" i="1"/>
  <c r="Q34" i="1"/>
  <c r="U34" i="1" s="1"/>
  <c r="Q33" i="1"/>
  <c r="S30" i="1"/>
  <c r="R30" i="1"/>
  <c r="Q29" i="1"/>
  <c r="R27" i="1"/>
  <c r="S9" i="1"/>
  <c r="R9" i="1"/>
  <c r="Q4" i="1"/>
  <c r="U4" i="1" s="1"/>
  <c r="V4" i="1" s="1"/>
  <c r="R41" i="1"/>
  <c r="Q41" i="1"/>
  <c r="U41" i="1" s="1"/>
  <c r="S40" i="1"/>
  <c r="R40" i="1"/>
  <c r="Q40" i="1"/>
  <c r="U40" i="1" s="1"/>
  <c r="U39" i="1"/>
  <c r="V39" i="1" s="1"/>
  <c r="S39" i="1"/>
  <c r="R39" i="1"/>
  <c r="Q39" i="1"/>
  <c r="S38" i="1"/>
  <c r="R38" i="1"/>
  <c r="Q38" i="1"/>
  <c r="U38" i="1" s="1"/>
  <c r="S37" i="1"/>
  <c r="R37" i="1"/>
  <c r="S36" i="1"/>
  <c r="R36" i="1"/>
  <c r="Q36" i="1"/>
  <c r="U36" i="1" s="1"/>
  <c r="U35" i="1"/>
  <c r="V35" i="1" s="1"/>
  <c r="R35" i="1"/>
  <c r="Q35" i="1"/>
  <c r="S34" i="1"/>
  <c r="R34" i="1"/>
  <c r="S33" i="1"/>
  <c r="R33" i="1"/>
  <c r="U33" i="1"/>
  <c r="S32" i="1"/>
  <c r="R32" i="1"/>
  <c r="Q32" i="1"/>
  <c r="U32" i="1" s="1"/>
  <c r="U31" i="1"/>
  <c r="S31" i="1"/>
  <c r="R31" i="1"/>
  <c r="Q31" i="1"/>
  <c r="Q30" i="1"/>
  <c r="U30" i="1" s="1"/>
  <c r="S29" i="1"/>
  <c r="R29" i="1"/>
  <c r="U29" i="1"/>
  <c r="S28" i="1"/>
  <c r="R28" i="1"/>
  <c r="Q28" i="1"/>
  <c r="U28" i="1" s="1"/>
  <c r="U27" i="1"/>
  <c r="V27" i="1" s="1"/>
  <c r="S27" i="1"/>
  <c r="Q27" i="1"/>
  <c r="S26" i="1"/>
  <c r="R26" i="1"/>
  <c r="Q26" i="1"/>
  <c r="U26" i="1" s="1"/>
  <c r="S25" i="1"/>
  <c r="R25" i="1"/>
  <c r="Q25" i="1"/>
  <c r="U25" i="1" s="1"/>
  <c r="S24" i="1"/>
  <c r="R24" i="1"/>
  <c r="Q24" i="1"/>
  <c r="U24" i="1" s="1"/>
  <c r="U23" i="1"/>
  <c r="V23" i="1" s="1"/>
  <c r="S23" i="1"/>
  <c r="R23" i="1"/>
  <c r="Q23" i="1"/>
  <c r="S22" i="1"/>
  <c r="R22" i="1"/>
  <c r="Q22" i="1"/>
  <c r="U22" i="1" s="1"/>
  <c r="S21" i="1"/>
  <c r="R21" i="1"/>
  <c r="Q21" i="1"/>
  <c r="U21" i="1" s="1"/>
  <c r="S20" i="1"/>
  <c r="R20" i="1"/>
  <c r="Q20" i="1"/>
  <c r="U20" i="1" s="1"/>
  <c r="U19" i="1"/>
  <c r="V19" i="1" s="1"/>
  <c r="S19" i="1"/>
  <c r="R19" i="1"/>
  <c r="Q19" i="1"/>
  <c r="S18" i="1"/>
  <c r="R18" i="1"/>
  <c r="Q18" i="1"/>
  <c r="U18" i="1" s="1"/>
  <c r="S17" i="1"/>
  <c r="R17" i="1"/>
  <c r="Q17" i="1"/>
  <c r="U17" i="1" s="1"/>
  <c r="S16" i="1"/>
  <c r="R16" i="1"/>
  <c r="Q16" i="1"/>
  <c r="U16" i="1" s="1"/>
  <c r="U15" i="1"/>
  <c r="V15" i="1" s="1"/>
  <c r="S15" i="1"/>
  <c r="R15" i="1"/>
  <c r="Q15" i="1"/>
  <c r="S14" i="1"/>
  <c r="R14" i="1"/>
  <c r="Q14" i="1"/>
  <c r="U14" i="1" s="1"/>
  <c r="S13" i="1"/>
  <c r="R13" i="1"/>
  <c r="Q13" i="1"/>
  <c r="U13" i="1" s="1"/>
  <c r="S12" i="1"/>
  <c r="R12" i="1"/>
  <c r="Q12" i="1"/>
  <c r="U12" i="1" s="1"/>
  <c r="S11" i="1"/>
  <c r="R11" i="1"/>
  <c r="Q11" i="1"/>
  <c r="U11" i="1" s="1"/>
  <c r="S10" i="1"/>
  <c r="R10" i="1"/>
  <c r="Q10" i="1"/>
  <c r="V9" i="1"/>
  <c r="U9" i="1"/>
  <c r="W9" i="1" s="1"/>
  <c r="U8" i="1"/>
  <c r="V8" i="1" s="1"/>
  <c r="S8" i="1"/>
  <c r="R8" i="1"/>
  <c r="Q8" i="1"/>
  <c r="U7" i="1"/>
  <c r="S7" i="1"/>
  <c r="R7" i="1"/>
  <c r="Q7" i="1"/>
  <c r="S6" i="1"/>
  <c r="R6" i="1"/>
  <c r="Q6" i="1"/>
  <c r="U6" i="1" s="1"/>
  <c r="S5" i="1"/>
  <c r="R5" i="1"/>
  <c r="Q5" i="1"/>
  <c r="U5" i="1" s="1"/>
  <c r="S4" i="1"/>
  <c r="R4" i="1"/>
  <c r="U3" i="1"/>
  <c r="S3" i="1"/>
  <c r="R3" i="1"/>
  <c r="Q3" i="1"/>
  <c r="S2" i="1"/>
  <c r="R2" i="1"/>
  <c r="Q2" i="1"/>
  <c r="R43" i="1" l="1"/>
  <c r="R42" i="1"/>
  <c r="R44" i="1" s="1"/>
  <c r="Q43" i="1"/>
  <c r="Q42" i="1"/>
  <c r="S42" i="1"/>
  <c r="S43" i="1"/>
  <c r="V24" i="1"/>
  <c r="W24" i="1" s="1"/>
  <c r="V34" i="1"/>
  <c r="W34" i="1" s="1"/>
  <c r="W17" i="1"/>
  <c r="V17" i="1"/>
  <c r="W32" i="1"/>
  <c r="V32" i="1"/>
  <c r="V37" i="1"/>
  <c r="W37" i="1" s="1"/>
  <c r="W6" i="1"/>
  <c r="V6" i="1"/>
  <c r="W20" i="1"/>
  <c r="V20" i="1"/>
  <c r="W25" i="1"/>
  <c r="V25" i="1"/>
  <c r="V30" i="1"/>
  <c r="W30" i="1" s="1"/>
  <c r="W13" i="1"/>
  <c r="V13" i="1"/>
  <c r="W18" i="1"/>
  <c r="V18" i="1"/>
  <c r="W40" i="1"/>
  <c r="V40" i="1"/>
  <c r="V12" i="1"/>
  <c r="W12" i="1"/>
  <c r="V28" i="1"/>
  <c r="W28" i="1" s="1"/>
  <c r="W33" i="1"/>
  <c r="V33" i="1"/>
  <c r="W38" i="1"/>
  <c r="V38" i="1"/>
  <c r="W29" i="1"/>
  <c r="V29" i="1"/>
  <c r="V22" i="1"/>
  <c r="W22" i="1" s="1"/>
  <c r="V16" i="1"/>
  <c r="W16" i="1" s="1"/>
  <c r="V21" i="1"/>
  <c r="W21" i="1" s="1"/>
  <c r="W26" i="1"/>
  <c r="V26" i="1"/>
  <c r="V5" i="1"/>
  <c r="W5" i="1"/>
  <c r="V14" i="1"/>
  <c r="W14" i="1" s="1"/>
  <c r="V36" i="1"/>
  <c r="W36" i="1" s="1"/>
  <c r="V41" i="1"/>
  <c r="W41" i="1" s="1"/>
  <c r="W4" i="1"/>
  <c r="V11" i="1"/>
  <c r="W11" i="1" s="1"/>
  <c r="V31" i="1"/>
  <c r="W31" i="1" s="1"/>
  <c r="V3" i="1"/>
  <c r="W3" i="1" s="1"/>
  <c r="V7" i="1"/>
  <c r="W7" i="1" s="1"/>
  <c r="U10" i="1"/>
  <c r="W15" i="1"/>
  <c r="W19" i="1"/>
  <c r="W23" i="1"/>
  <c r="W27" i="1"/>
  <c r="W35" i="1"/>
  <c r="W39" i="1"/>
  <c r="U2" i="1"/>
  <c r="W8" i="1"/>
  <c r="S44" i="1" l="1"/>
  <c r="Q44" i="1"/>
  <c r="W10" i="1"/>
  <c r="V10" i="1"/>
  <c r="W2" i="1"/>
  <c r="V2" i="1"/>
  <c r="U42" i="1"/>
  <c r="U43" i="1"/>
  <c r="U44" i="1" l="1"/>
  <c r="V42" i="1"/>
  <c r="V43" i="1"/>
  <c r="W42" i="1"/>
  <c r="W43" i="1"/>
  <c r="V44" i="1" l="1"/>
  <c r="W44" i="1"/>
</calcChain>
</file>

<file path=xl/sharedStrings.xml><?xml version="1.0" encoding="utf-8"?>
<sst xmlns="http://schemas.openxmlformats.org/spreadsheetml/2006/main" count="445" uniqueCount="426">
  <si>
    <t>File Name</t>
  </si>
  <si>
    <t>Prompt</t>
  </si>
  <si>
    <t>Full Response</t>
  </si>
  <si>
    <t>Input Tokens Used</t>
  </si>
  <si>
    <t>Output Tokens Used</t>
  </si>
  <si>
    <t>Code Intent</t>
  </si>
  <si>
    <t>Buggy Code Line 1</t>
  </si>
  <si>
    <t>Code 1</t>
  </si>
  <si>
    <t>Reason 1</t>
  </si>
  <si>
    <t>Buggy Code Line 2</t>
  </si>
  <si>
    <t>Code 2</t>
  </si>
  <si>
    <t>Reason 2</t>
  </si>
  <si>
    <t>Buggy Code Line 3</t>
  </si>
  <si>
    <t>Code 3</t>
  </si>
  <si>
    <t>Reason 3</t>
  </si>
  <si>
    <t>BITCOUNT.java</t>
  </si>
  <si>
    <t xml:space="preserve">Code:package java_programs;
public class BITCOUNT {
    public static int bitcount(int n) {
    int count = 0;
    while (n != 0) {
        n = (n ^ (n - 1));
        count++;
    }
    return count;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</si>
  <si>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number of set bits (1s) in the binary representation of a given integer using bitwise operations.",
        "Fault Localisation": [
            {
                "Buggy Code Line": 6,
                "Code": "n = (n ^ (n - 1));",
                "Reason": "The bitwise operation used to update 'n' to the new value does not correctly count the number of set bits. It can result in an incorrect count."
            },
            {
                "Buggy Code Line": 7,
                "Code": "count++;",
                "Reason": "If there is a bug in the bitwise logic in line 6, incrementing 'count' here based on that incorrect logic would result in an incorrect bit count."
            }
        ]
    }
    ```</t>
  </si>
  <si>
    <t>The code aims to calculate the number of set bits (1s) in the binary representation of a given integer using bitwise operations.</t>
  </si>
  <si>
    <t>n = (n ^ (n - 1));</t>
  </si>
  <si>
    <t>The bitwise operation used to update 'n' to the new value does not correctly count the number of set bits. It can result in an incorrect count.</t>
  </si>
  <si>
    <t>count++;</t>
  </si>
  <si>
    <t>If there is a bug in the bitwise logic in line 6, incrementing 'count' here based on that incorrect logic would result in an incorrect bit count.</t>
  </si>
  <si>
    <t>BREADTH_FIRST_SEARCH.java</t>
  </si>
  <si>
    <t xml:space="preserve">Code:package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queue.addFirst(successor_node);
                        nodesvisited.add(successor_node);
                    }
                }
            }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</si>
  <si>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a breadth-first search algorithm to find a path from a start node to a goal node in a graph.",
    "Fault Localisation": [
        {
            "Buggy Code Line": 26,
            "Code": "if (node == goalnode) {",
            "Reason": "Using '==' to compare objects (nodes) may not work as intended. It should be comparing the content of the objects instead. It should use the equals() method for comparing objects in this context."
        },
        {
            "Buggy Code Line": 12,
            "Code": "nodesvisited.add(startnode);",
            "Reason": "Adding the startnode to nodesvisited set may lead to incorrect behavior, as the startnode should not be considered as visited before examining it. This line should be moved to line 18 after processing its successors."
        },
        {
            "Buggy Code Line": 14,
            "Code": "Node node = queue.removeFirst();",
            "Reason": "There is no check if the queue is empty before attempting to remove an element. This might result in NoSuchElementException being thrown if the queue is empty. It is advisable to check if the queue is not empty before removing an element."
        }
    ]
}
```</t>
  </si>
  <si>
    <t>The code implements a breadth-first search algorithm to find a path from a start node to a goal node in a graph.</t>
  </si>
  <si>
    <t>if (node == goalnode) {</t>
  </si>
  <si>
    <t>Using '==' to compare objects (nodes) may not work as intended. It should be comparing the content of the objects instead. It should use the equals() method for comparing objects in this context.</t>
  </si>
  <si>
    <t>nodesvisited.add(startnode);</t>
  </si>
  <si>
    <t>Adding the startnode to nodesvisited set may lead to incorrect behavior, as the startnode should not be considered as visited before examining it. This line should be moved to line 18 after processing its successors.</t>
  </si>
  <si>
    <t>Node node = queue.removeFirst();</t>
  </si>
  <si>
    <t>There is no check if the queue is empty before attempting to remove an element. This might result in NoSuchElementException being thrown if the queue is empty. It is advisable to check if the queue is not empty before removing an element.</t>
  </si>
  <si>
    <t>BUCKETSORT.java</t>
  </si>
  <si>
    <t xml:space="preserve">Code:package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arr) { // arr is counts in fixed version
            sorted_arr.addAll(Collections.nCopies(count, i));
            i++;
        }
        return sorted_arr;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</si>
  <si>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the Bucket Sort algorithm for sorting an array of integers.",
"Fault Localisation": [
    {
    "Buggy Code Line": 11,
    "Code": "for (Integer count : arr)",
    "Reason": "The for loop should iterate over 'counts' instead of 'arr' to correctly access the count of each element in the array."
    },
    {
    "Buggy Code Line": 16,
    "Code": "sorted_arr.addAll(Collections.nCopies(count, i));",
    "Reason": "The 'count' parameter should be used instead of 'i' in the nCopies method to add the correct number of elements to the sorted_arr."
    }
]
}
```</t>
  </si>
  <si>
    <t>The intention of the code is to implement the Bucket Sort algorithm for sorting an array of integers.</t>
  </si>
  <si>
    <t>for (Integer count : arr)</t>
  </si>
  <si>
    <t>The for loop should iterate over 'counts' instead of 'arr' to correctly access the count of each element in the array.</t>
  </si>
  <si>
    <t>sorted_arr.addAll(Collections.nCopies(count, i));</t>
  </si>
  <si>
    <t>The 'count' parameter should be used instead of 'i' in the nCopies method to add the correct number of elements to the sorted_arr.</t>
  </si>
  <si>
    <t>DEPTH_FIRST_SEARCH.java</t>
  </si>
  <si>
    <t xml:space="preserve">Code:package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</si>
  <si>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implementing a depth-first search algorithm to find a path from the start node to the goal node in a graph.",
    "Fault Localisation": [
        {
            "Buggy Code Line": 11,
            "Code": "for (Node successornodes : node.getSuccessors()) {",
            "Reason": "There is a potential bug in the loop where it does not break once the goal node is found. This could lead to unnecessary iterations and inefficiency."
        },
        {
            "Buggy Code Line": 15,
            "Code": "return false;",
            "Reason": "The return statement within the else block should be outside of the for loop to ensure the correct termination of the search when the goal node is not found."
        },
        {
            "Buggy Code Line": 16,
            "Code": "return true;",
            "Reason": "The return statement within the for loop should be breaking out of the loop once the goal node is found. This could potentially lead to missing the correct path."
        }
    ]
}
```</t>
  </si>
  <si>
    <t>The code is implementing a depth-first search algorithm to find a path from the start node to the goal node in a graph.</t>
  </si>
  <si>
    <t>for (Node successornodes : node.getSuccessors()) {</t>
  </si>
  <si>
    <t>There is a potential bug in the loop where it does not break once the goal node is found. This could lead to unnecessary iterations and inefficiency.</t>
  </si>
  <si>
    <t>return false;</t>
  </si>
  <si>
    <t>The return statement within the else block should be outside of the for loop to ensure the correct termination of the search when the goal node is not found.</t>
  </si>
  <si>
    <t>return true;</t>
  </si>
  <si>
    <t>The return statement within the for loop should be breaking out of the loop once the goal node is found. This could potentially lead to missing the correct path.</t>
  </si>
  <si>
    <t>DETECT_CYCLE.java</t>
  </si>
  <si>
    <t xml:space="preserve">Code:package java_programs;
import java.util.*;
public class DETECT_CYCLE {
    public static boolean detect_cycle(Node node) {
        Node hare = node;
        Node tortoise = node;
        while (true) {
            if (hare.getSuccessor() == null)
                return false;
            tortoise = tortoise.getSuccessor();
            hare = hare.getSuccessor().getSuccessor();
            if (hare == tortoise)
                return true;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</si>
  <si>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detect a cycle in a linked list by using Floyd's Cycle Detection Algorithm.",
    "Fault Localisation": [
        {
            "Buggy Code Line": 8,
            "Code": "hare = hare.getSuccessor().getSuccessor();",
            "Reason": "This line could potentially cause a NullPointerException if hare.getSuccessor() returns null, leading to a null pointer exception when trying to call getSuccessor() on a null object."
        },
        {
            "Buggy Code Line": 5,
            "Code": "if (hare.getSuccessor() == null)",
            "Reason": "If the hare pointer reaches the end of the linked list (null), this condition does not handle that case and could potentially lead to incorrect detection of a cycle."
        }
    ]
}
```</t>
  </si>
  <si>
    <t>The code is intended to detect a cycle in a linked list by using Floyd's Cycle Detection Algorithm.</t>
  </si>
  <si>
    <t>hare = hare.getSuccessor().getSuccessor();</t>
  </si>
  <si>
    <t>This line could potentially cause a NullPointerException if hare.getSuccessor() returns null, leading to a null pointer exception when trying to call getSuccessor() on a null object.</t>
  </si>
  <si>
    <t>if (hare.getSuccessor() == null)</t>
  </si>
  <si>
    <t>If the hare pointer reaches the end of the linked list (null), this condition does not handle that case and could potentially lead to incorrect detection of a cycle.</t>
  </si>
  <si>
    <t>FIND_FIRST_IN_SORTED.java</t>
  </si>
  <si>
    <t xml:space="preserve">Code:package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</si>
  <si>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"This code is intended to find the first occurrence of a given element in a sorted array using binary search.",
    "Fault Localisation": [
        {
            "Buggy Code Line": 7,
            "Code": "int mid = (lo + hi) / 2;",
            "Reason": "The line 'int mid = (lo + hi) / 2;' may cause precision issues during division. It should be 'int mid = lo + (hi - lo) / 2;' to avoid rounding errors and potential infinite loop."
        },
        {
            "Buggy Code Line": 5,
            "Code": "int hi = arr.length;",
            "Reason": "The 'hi' variable should be initialized to 'arr.length - 1' instead of 'arr.length' to ensure correct indexing within the array."
        },
        {
            "Buggy Code Line": 8,
            "Code": "if (x == arr[mid] &amp;&amp; (mid == 0 || x != arr[mid-1])) {",
            "Reason": "The condition 'x == arr[mid] &amp;&amp; (mid == 0 || x != arr[mid-1])' may miss the first occurrence of the target element if it is the first element in the array. Adjusting the condition to 'x == arr[mid] &amp;&amp; (mid == 0 || x != arr[mid-1])' can fix this issue."
        }
    ]
}
```</t>
  </si>
  <si>
    <t>This code is intended to find the first occurrence of a given element in a sorted array using binary search.</t>
  </si>
  <si>
    <t>int mid = (lo + hi) / 2;</t>
  </si>
  <si>
    <t>The line 'int mid = (lo + hi) / 2;' may cause precision issues during division. It should be 'int mid = lo + (hi - lo) / 2;' to avoid rounding errors and potential infinite loop.</t>
  </si>
  <si>
    <t>int hi = arr.length;</t>
  </si>
  <si>
    <t>The 'hi' variable should be initialized to 'arr.length - 1' instead of 'arr.length' to ensure correct indexing within the array.</t>
  </si>
  <si>
    <t>if (x == arr[mid] &amp;&amp; (mid == 0 || x != arr[mid-1])) {</t>
  </si>
  <si>
    <t>The condition 'x == arr[mid] &amp;&amp; (mid == 0 || x != arr[mid-1])' may miss the first occurrence of the target element if it is the first element in the array. Adjusting the condition to 'x == arr[mid] &amp;&amp; (mid == 0 || x != arr[mid-1])' can fix this issue.</t>
  </si>
  <si>
    <t>FIND_IN_SORTED.java</t>
  </si>
  <si>
    <t xml:space="preserve">Code:package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</si>
  <si>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intends to implement a binary search algorithm to find a target value in a sorted array.",
    "Fault Localisation": [
        {
            "Buggy Code Line": 16,
            "Code": "return binsearch(arr, x, 0, arr.length);",
            "Reason": "The end index should be arr.length-1 to access the last element of the array. Using arr.length as the end index may lead to ArrayIndexOutOfBoundsException."
        },
        {
            "Buggy Code Line": 5,
            "Code": "int mid = start + (end - start) / 2; // check this is floor division",
            "Reason": "This line may cause issues if the division result is not floored correctly. Prefer using floor division explicitly to ensure proper handling of integer division."
        },
        {
            "Buggy Code Line": 13,
            "Code": "return binsearch(arr, x, mid, end);",
            "Reason": "This line should have been 'return binsearch(arr, x, mid+1, end);' to avoid infinite recursion in case x is equal to arr[mid]."
        }
    ]
}
```</t>
  </si>
  <si>
    <t>The code intends to implement a binary search algorithm to find a target value in a sorted array.</t>
  </si>
  <si>
    <t>return binsearch(arr, x, 0, arr.length);</t>
  </si>
  <si>
    <t>The end index should be arr.length-1 to access the last element of the array. Using arr.length as the end index may lead to ArrayIndexOutOfBoundsException.</t>
  </si>
  <si>
    <t>int mid = start + (end - start) / 2; // check this is floor division</t>
  </si>
  <si>
    <t>This line may cause issues if the division result is not floored correctly. Prefer using floor division explicitly to ensure proper handling of integer division.</t>
  </si>
  <si>
    <t>return binsearch(arr, x, mid, end);</t>
  </si>
  <si>
    <t>This line should have been 'return binsearch(arr, x, mid+1, end);' to avoid infinite recursion in case x is equal to arr[mid].</t>
  </si>
  <si>
    <t>FLATTEN.java</t>
  </si>
  <si>
    <t xml:space="preserve">Code:package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return flatten(arr);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</si>
  <si>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recursively flatten a nested ArrayList into a single ArrayList.",
    "Fault Localisation": [
        {
            "Buggy Code Line": 18,
            "Code": "return flatten(arr);",
            "Reason": "The recursive call in line 18 will cause a StackOverflowError as it does not make progress towards reaching a base case. This will result in an infinite recursive loop."
        },
        {
            "Buggy Code Line": 8,
            "Code": "result.addAll((ArrayList) flatten(x));",
            "Reason": "The cast to ArrayList in line 8 may cause a ClassCastException if the flattened value is not an ArrayList. It should have been cast to Object instead."
        },
        {
            "Buggy Code Line": 15,
            "Code": "result.add(flatten(x));",
            "Reason": "In line 15, instead of adding the flattened value directly, it should have been added as is since the recursive flattening is already being taken care of in line 8."
        }
    ]
}
```</t>
  </si>
  <si>
    <t>The intention of the code is to recursively flatten a nested ArrayList into a single ArrayList.</t>
  </si>
  <si>
    <t>return flatten(arr);</t>
  </si>
  <si>
    <t>The recursive call in line 18 will cause a StackOverflowError as it does not make progress towards reaching a base case. This will result in an infinite recursive loop.</t>
  </si>
  <si>
    <t>result.addAll((ArrayList) flatten(x));</t>
  </si>
  <si>
    <t>The cast to ArrayList in line 8 may cause a ClassCastException if the flattened value is not an ArrayList. It should have been cast to Object instead.</t>
  </si>
  <si>
    <t>result.add(flatten(x));</t>
  </si>
  <si>
    <t>In line 15, instead of adding the flattened value directly, it should have been added as is since the recursive flattening is already being taken care of in line 8.</t>
  </si>
  <si>
    <t>GCD.java</t>
  </si>
  <si>
    <t xml:space="preserve">Code:package java_programs;
import java.util.*;
public class GCD {
    public static int gcd(int a, int b) {
        if (b == 0) {
            return a;
        } else {
            return gcd(a % b, b);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</si>
  <si>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calculate the greatest common divisor (GCD) of two numbers using recursion.",
    "Fault Localisation": [
        {
            "Buggy Code Line": 8,
            "Code": "return gcd(a % b, b);",
            "Reason": "The bug could potentially be in this recursive call as it may not handle cases where 'b' is negative, leading to an infinite loop."
        },
        {
            "Buggy Code Line": 5,
            "Code": "if (b == 0) {",
            "Reason": "There is a potential bug in this comparison statement if 'b' is negative, as the condition may not be satisfied correctly."
        }
    ]
}
```</t>
  </si>
  <si>
    <t>The intention of the code is to calculate the greatest common divisor (GCD) of two numbers using recursion.</t>
  </si>
  <si>
    <t>return gcd(a % b, b);</t>
  </si>
  <si>
    <t>The bug could potentially be in this recursive call as it may not handle cases where 'b' is negative, leading to an infinite loop.</t>
  </si>
  <si>
    <t>if (b == 0) {</t>
  </si>
  <si>
    <t>There is a potential bug in this comparison statement if 'b' is negative, as the condition may not be satisfied correctly.</t>
  </si>
  <si>
    <t>GET_FACTORS.java</t>
  </si>
  <si>
    <t xml:space="preserve">Code:package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</si>
  <si>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find all the factors of a given number n using a recursive approach.",
    "Fault Localisation": [
        {
            "Buggy Code Line": "11",
            "Code": "ArrayList&lt;Integer&gt; prepend = new ArrayList&lt;Integer&gt;(0);",
            "Reason": "The size argument in the ArrayList constructor is being used incorrectly. To create an empty ArrayList, the size argument should not be provided. It should be corrected as 'ArrayList&lt;Integer&gt; prepend = new ArrayList&lt;Integer&gt;();'."
        },
        {
            "Buggy Code Line": "15",
            "Code": "return new ArrayList&lt;Integer&gt;();",
            "Reason": "The line of code is returning an empty ArrayList when no factors are found, which is incorrect. A correct approach would be to return a list containing the input number n itself as a factor, in case it is a prime number."
        },
        {
            "Buggy Code Line": "7",
            "Code": "for (int i=2; i &lt; max; i++) {",
            "Reason": "The loop condition should be 'i &lt;= max' instead of 'i &lt; max' to include the square root of n as a potential factor. This will prevent missing factors when the input number is a perfect square."
        }
    ]
}
```</t>
  </si>
  <si>
    <t>The code is intended to find all the factors of a given number n using a recursive approach.</t>
  </si>
  <si>
    <t>HANOI.java</t>
  </si>
  <si>
    <t xml:space="preserve">Code:package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</si>
  <si>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implements the Tower of Hanoi problem using recursion and a Pair class to store the steps taken to solve the problem.",
    "Fault Localisation": [
        {
            "Buggy Code Line": 13,
            "Code": "int helper = crap_set.poll();",
            "Reason": "The code assumes that the PriorityQueue 'crap_set' always has at least three elements, but this may not be true. If 'crap_set' is empty or has less than three elements, calling poll() will result in NoSuchElementException."
        },
        {
            "Buggy Code Line": 2,
            "Code": "public static List&lt;Pair&lt;Integer,Integer&gt;&gt; hanoi(int height, int start, int end) {",
            "Reason": "The method signature does not clearly define what 'start' and 'end' represent in the context of the Tower of Hanoi problem. This may lead to confusion or errors when calling the method."
        },
        {
            "Buggy Code Line": 8,
            "Code": "PriorityQueue&lt;Integer&gt; crap_set = new PriorityQueue&lt;Integer&gt;();",
            "Reason": "The PriorityQueue 'crap_set' is created without specifying a comparator, which may lead to unexpected behavior if the elements are not naturally ordered or if the natural ordering is not consistent with the intended logic of the code."
        }
    ]
}
```</t>
  </si>
  <si>
    <t>The code implements the Tower of Hanoi problem using recursion and a Pair class to store the steps taken to solve the problem.</t>
  </si>
  <si>
    <t>int helper = crap_set.poll();</t>
  </si>
  <si>
    <t>The code assumes that the PriorityQueue 'crap_set' always has at least three elements, but this may not be true. If 'crap_set' is empty or has less than three elements, calling poll() will result in NoSuchElementException.</t>
  </si>
  <si>
    <t>public static List&lt;Pair&lt;Integer,Integer&gt;&gt; hanoi(int height, int start, int end) {</t>
  </si>
  <si>
    <t>The method signature does not clearly define what 'start' and 'end' represent in the context of the Tower of Hanoi problem. This may lead to confusion or errors when calling the method.</t>
  </si>
  <si>
    <t>PriorityQueue&lt;Integer&gt; crap_set = new PriorityQueue&lt;Integer&gt;();</t>
  </si>
  <si>
    <t>The PriorityQueue 'crap_set' is created without specifying a comparator, which may lead to unexpected behavior if the elements are not naturally ordered or if the natural ordering is not consistent with the intended logic of the code.</t>
  </si>
  <si>
    <t>IS_VALID_PARENTHESIZATION.java</t>
  </si>
  <si>
    <t xml:space="preserve">Code:package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true;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</si>
  <si>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check if a given string of parentheses is valid, meaning each open parenthesis has a corresponding closing parenthesis.",
    "Fault Localisation": [
        {
            "Buggy Code Line": 8,
            "Code": "if (paren.equals('(')) {",
            "Reason": "The code assumes that the input string contains only '(' and ')', which may not always be the case. If the input contains other characters, it will lead to incorrect validation."
        }
    ]
}
```</t>
  </si>
  <si>
    <t>The code is intended to check if a given string of parentheses is valid, meaning each open parenthesis has a corresponding closing parenthesis.</t>
  </si>
  <si>
    <t>if (paren.equals('(')) {</t>
  </si>
  <si>
    <t>The code assumes that the input string contains only '(' and ')', which may not always be the case. If the input contains other characters, it will lead to incorrect validation.</t>
  </si>
  <si>
    <t>KHEAPSORT.java</t>
  </si>
  <si>
    <t xml:space="preserve">Code:package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 {
            heap.add(x);
            Integer popped = heap.poll();
            output.add(popped);
        }
        while (!heap.isEmpty()) {
            output.add(heap.poll());
        }
        return output;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</si>
  <si>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this code is to perform K-Heapsort on an input ArrayList of integers using a PriorityQueue.",
    "Fault Localisation": [
        {
            "Buggy Code Line": 11,
            "Code": "heap.add(x);",
            "Reason": "Adding all elements from the input list to the heap without considering the initial K elements might not maintain the heap property."
        },
        {
            "Buggy Code Line": 13,
            "Code": "output.add(popped);",
            "Reason": "Adding elements directly from the heap without considering the sorted order may result in wrong output."
        },
        {
            "Buggy Code Line": 14,
            "Code": "while (!heap.isEmpty()) { output.add(heap.poll()); }",
            "Reason": "There might be a better way to empty the heap into the output list that aligns with the heapsort algorithm."
        }
    ]
}
```</t>
  </si>
  <si>
    <t>The intention of this code is to perform K-Heapsort on an input ArrayList of integers using a PriorityQueue.</t>
  </si>
  <si>
    <t>heap.add(x);</t>
  </si>
  <si>
    <t>Adding all elements from the input list to the heap without considering the initial K elements might not maintain the heap property.</t>
  </si>
  <si>
    <t>output.add(popped);</t>
  </si>
  <si>
    <t>Adding elements directly from the heap without considering the sorted order may result in wrong output.</t>
  </si>
  <si>
    <t>while (!heap.isEmpty()) { output.add(heap.poll()); }</t>
  </si>
  <si>
    <t>There might be a better way to empty the heap into the output list that aligns with the heapsort algorithm.</t>
  </si>
  <si>
    <t>KNAPSACK.java</t>
  </si>
  <si>
    <t xml:space="preserve">Code:package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</si>
  <si>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implement the knapsack algorithm to find the maximum value that can be obtained using a given capacity and a list of items with their weights and values.",
    "Fault Localisation": [
        {
            "Buggy Code Line": 20,
            "Code": "memo[i][j] = memo [i-1][j];",
            "Reason": "This line should update the memo table with the maximum value either by considering the current item or skipping it. However, this line is incorrectly assigning the value without considering the weight and value of the current item."
        },
        {
            "Buggy Code Line": 10,
            "Code": "weight = items[i - 1][0];",
            "Reason": "The access to weight and value arrays should be within the inner loop (j loop) to get the current item's weight and value. Placing it outside will result in using the last item's weight and value for all iterations."
        },
        {
            "Buggy Code Line": 18,
            "Code": "memo[i][j] = Math.max(memo[i - 1][j], value + memo[i - 1][j - weight]);",
            "Reason": "The comparison here should be between including the current item (value + memo[i - 1][j - weight]) and excluding it (memo[i-1][j]), but this line may cause issues as the weight and value are not correctly updated within the inner loop."
        }
    ]
}
```</t>
  </si>
  <si>
    <t>The code aims to implement the knapsack algorithm to find the maximum value that can be obtained using a given capacity and a list of items with their weights and values.</t>
  </si>
  <si>
    <t>memo[i][j] = memo [i-1][j];</t>
  </si>
  <si>
    <t>This line should update the memo table with the maximum value either by considering the current item or skipping it. However, this line is incorrectly assigning the value without considering the weight and value of the current item.</t>
  </si>
  <si>
    <t>weight = items[i - 1][0];</t>
  </si>
  <si>
    <t>The access to weight and value arrays should be within the inner loop (j loop) to get the current item's weight and value. Placing it outside will result in using the last item's weight and value for all iterations.</t>
  </si>
  <si>
    <t>memo[i][j] = Math.max(memo[i - 1][j], value + memo[i - 1][j - weight]);</t>
  </si>
  <si>
    <t>The comparison here should be between including the current item (value + memo[i - 1][j - weight]) and excluding it (memo[i-1][j]), but this line may cause issues as the weight and value are not correctly updated within the inner loop.</t>
  </si>
  <si>
    <t>KTH.java</t>
  </si>
  <si>
    <t xml:space="preserve">Code:package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</si>
  <si>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kth smallest element in an ArrayList by using a recursive algorithm similar to quicksort.",
    "Fault Localisation": [
        {
            "Buggy Code Line": 9,
            "Code": "below = new ArrayList&lt;Integer&gt;(arr.size())",
            "Reason": "The ArrayList 'below' is initialized with a specific size, which may not be necessary and can lead to potential bugs as the size of 'below' may change during runtime."
        },
        {
            "Buggy Code Line": 22,
            "Code": "return kth(above, k);",
            "Reason": "The condition 'k &gt;= num_lessoreq' should be 'k &gt;= num_less' to properly handle the case when k is within the current pivot range."
        },
        {
            "Buggy Code Line": 10,
            "Code": "above = new ArrayList&lt;Integer&gt;(arr.size())",
            "Reason": "Similar to line 9, initializing the 'above' ArrayList with a specific size may not be necessary and can lead to potential bugs."
        }
    ]
}
```</t>
  </si>
  <si>
    <t>The code aims to find the kth smallest element in an ArrayList by using a recursive algorithm similar to quicksort.</t>
  </si>
  <si>
    <t>below = new ArrayList&lt;Integer&gt;(arr.size())</t>
  </si>
  <si>
    <t>The ArrayList 'below' is initialized with a specific size, which may not be necessary and can lead to potential bugs as the size of 'below' may change during runtime.</t>
  </si>
  <si>
    <t>return kth(above, k);</t>
  </si>
  <si>
    <t>The condition 'k &gt;= num_lessoreq' should be 'k &gt;= num_less' to properly handle the case when k is within the current pivot range.</t>
  </si>
  <si>
    <t>above = new ArrayList&lt;Integer&gt;(arr.size())</t>
  </si>
  <si>
    <t>Similar to line 9, initializing the 'above' ArrayList with a specific size may not be necessary and can lead to potential bugs.</t>
  </si>
  <si>
    <t>LCS_LENGTH.java</t>
  </si>
  <si>
    <t xml:space="preserve">Code:package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</si>
  <si>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"This Java program aims to find the length of the longest common subsequence (LCS) between two input strings.",
    "Fault Localisation": [
        {
            "Buggy Code Line": 11,
            "Code": "internal_map.put(j,0);",
            "Reason": "The initial value of 0 is being set in the inner loop for all positions. This will overwrite any previously calculated values and always set the value to 0."
        },
        {
            "Buggy Code Line": 21,
            "Code": "internal_map.put(j,1);",
            "Reason": "When a character in both strings matches, the initial value of 1 is set in the inner loop. This may not correctly reflect the LCS length for all cases."
        },
        {
            "Buggy Code Line": 23,
            "Code": "List&lt;Integer&gt; ret_list = new ArrayList&lt;Integer&gt;();",
            "Reason": "The construction of the 'ret_list' without specifying initial capacity may lead to inefficient performance when adding elements in the loop."
        }
    ]
}
```</t>
  </si>
  <si>
    <t>This Java program aims to find the length of the longest common subsequence (LCS) between two input strings.</t>
  </si>
  <si>
    <t>internal_map.put(j,0);</t>
  </si>
  <si>
    <t>The initial value of 0 is being set in the inner loop for all positions. This will overwrite any previously calculated values and always set the value to 0.</t>
  </si>
  <si>
    <t>internal_map.put(j,1);</t>
  </si>
  <si>
    <t>When a character in both strings matches, the initial value of 1 is set in the inner loop. This may not correctly reflect the LCS length for all cases.</t>
  </si>
  <si>
    <t>List&lt;Integer&gt; ret_list = new ArrayList&lt;Integer&gt;();</t>
  </si>
  <si>
    <t>The construction of the 'ret_list' without specifying initial capacity may lead to inefficient performance when adding elements in the loop.</t>
  </si>
  <si>
    <t>LEVENSHTEIN.java</t>
  </si>
  <si>
    <t xml:space="preserve">Code:package java_programs;
import java.util.*;
public class LEVENSHTEIN {
    public static int levenshtein(String source, String target) {
        if (source.isEmpty() || target.isEmpty()) {
            return source.isEmpty() ? target.length() : source.length();
        } else if (source.charAt(0) == target.charAt(0)) {
            return 1 + levenshtein(source.substring(1), target.substring(1));
        } else {
            return 1 + Math.min(Math.min(
                    levenshtein(source,              target.substring(1)),
                    levenshtein(source.substring(1), target.substring(1))),
                    levenshtein(source.substring(1), target)
        );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</si>
  <si>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calculate the Levenshtein distance between two strings, which is the minimum number of single-character edits (insertions, deletions, or substitutions) required to change one string into the other.",
    "Fault Localisation": [
        {
            "Buggy Code Line": 10,
            "Code": "return 1 + levenshtein(source.substring(1), target.substring(1));",
            "Reason": "The bug may occur when calculating the Levenshtein distance between the source and target strings, as it doesn't account for the cost of substitution. The distance should be incremented by 1 only if the characters at the current position are not the same."
        },
        {
            "Buggy Code Line": 13,
            "Code": "levenshtein(source.substring(1), target)",
            "Reason": "This line could potentially lead to infinite recursion if the 'source' and 'target' strings are not equal. It doesn't handle the case where the 'source' string is smaller than the 'target' string, leading to a stack overflow error."
        },
        {
            "Buggy Code Line": 14,
            "Code": "levenstein(source, target.substring(1))",
            "Reason": "There is a typo in the function name 'levenstein' instead of 'levenshtein', which will result in a runtime error and prevent the function from working correctly."
        }
    ]
}
```</t>
  </si>
  <si>
    <t>The code aims to calculate the Levenshtein distance between two strings, which is the minimum number of single-character edits (insertions, deletions, or substitutions) required to change one string into the other.</t>
  </si>
  <si>
    <t>return 1 + levenshtein(source.substring(1), target.substring(1));</t>
  </si>
  <si>
    <t>The bug may occur when calculating the Levenshtein distance between the source and target strings, as it doesn't account for the cost of substitution. The distance should be incremented by 1 only if the characters at the current position are not the same.</t>
  </si>
  <si>
    <t>levenshtein(source.substring(1), target)</t>
  </si>
  <si>
    <t>This line could potentially lead to infinite recursion if the 'source' and 'target' strings are not equal. It doesn't handle the case where the 'source' string is smaller than the 'target' string, leading to a stack overflow error.</t>
  </si>
  <si>
    <t>levenstein(source, target.substring(1))</t>
  </si>
  <si>
    <t>There is a typo in the function name 'levenstein' instead of 'levenshtein', which will result in a runtime error and prevent the function from working correctly.</t>
  </si>
  <si>
    <t>LIS.java</t>
  </si>
  <si>
    <t xml:space="preserve">Code:package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length + 1;
            }
            i++;
        }
        return longest;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</si>
  <si>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find the length of the Longest Increasing Subsequence (LIS) in a given array of integers.",
    "Fault Localisation": [
        {
            "Buggy Code Line": 14,
            "Code": "if (arr[ends.get(j)] &lt; val) {",
            "Reason": "The ends map is being accessed using the key 'j', which might not exist in the map. This can lead to a NullPointerException if 'j' is not present in the map."
        },
        {
            "Buggy Code Line": 20,
            "Code": "if (length == longest || val &lt; arr[ends.get(length+1)]) {",
            "Reason": "The ends map is being accessed using the key 'length+1', which might not be valid or contain any value. This can lead to a NullPointerException if 'length+1' is not present in the map."
        },
        {
            "Buggy Code Line": 24,
            "Code": "ends.put(length+1, i);",
            "Reason": "There is a possibility that the 'length+1' key already exists in the ends map. If this is the case, it will overwrite the existing value associated with that key, potentially leading to incorrect results."
        }
    ]
}
```</t>
  </si>
  <si>
    <t>To find the length of the Longest Increasing Subsequence (LIS) in a given array of integers.</t>
  </si>
  <si>
    <t>if (arr[ends.get(j)] &lt; val) {</t>
  </si>
  <si>
    <t>The ends map is being accessed using the key 'j', which might not exist in the map. This can lead to a NullPointerException if 'j' is not present in the map.</t>
  </si>
  <si>
    <t>if (length == longest || val &lt; arr[ends.get(length+1)]) {</t>
  </si>
  <si>
    <t>The ends map is being accessed using the key 'length+1', which might not be valid or contain any value. This can lead to a NullPointerException if 'length+1' is not present in the map.</t>
  </si>
  <si>
    <t>ends.put(length+1, i);</t>
  </si>
  <si>
    <t>There is a possibility that the 'length+1' key already exists in the ends map. If this is the case, it will overwrite the existing value associated with that key, potentially leading to incorrect results.</t>
  </si>
  <si>
    <t>LONGEST_COMMON_SUBSEQUENCE.java</t>
  </si>
  <si>
    <t xml:space="preserve">Code:package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</si>
  <si>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"This Java program aims to find the longest common subsequence between two input strings using recursion.",
    "Fault Localisation": [
        {
            "Buggy Code Line": 9,
            "Code": "return a.charAt(0) + longest_common_subsequence(a.substring(1), b);",
            "Reason": "This line concatenates a single character from string a to the result of the recursive call, which may not correctly represent the longest common subsequence."
        },
        {
            "Buggy Code Line": 12,
            "Code": "String fst = longest_common_subsequence(a, b.substring(1));",
            "Reason": "This line swaps the order of parameters in the recursive call, potentially affecting the result of finding the longest common subsequence."
        },
        {
            "Buggy Code Line": 13,
            "Code": "String snd = longest_common_subsequence(a.substring(1), b);",
            "Reason": "Similar to the previous line, this line swaps the order of parameters in the recursive call, potentially affecting the result of finding the longest common subsequence."
        }
    ]
}
```</t>
  </si>
  <si>
    <t>This Java program aims to find the longest common subsequence between two input strings using recursion.</t>
  </si>
  <si>
    <t>return a.charAt(0) + longest_common_subsequence(a.substring(1), b);</t>
  </si>
  <si>
    <t>This line concatenates a single character from string a to the result of the recursive call, which may not correctly represent the longest common subsequence.</t>
  </si>
  <si>
    <t>String fst = longest_common_subsequence(a, b.substring(1));</t>
  </si>
  <si>
    <t>This line swaps the order of parameters in the recursive call, potentially affecting the result of finding the longest common subsequence.</t>
  </si>
  <si>
    <t>String snd = longest_common_subsequence(a.substring(1), b);</t>
  </si>
  <si>
    <t>Similar to the previous line, this line swaps the order of parameters in the recursive call, potentially affecting the result of finding the longest common subsequence.</t>
  </si>
  <si>
    <t>MAX_SUBLIST_SUM.java</t>
  </si>
  <si>
    <t xml:space="preserve">Code:package java_programs;
import java.util.*;
public class MAX_SUBLIST_SUM {
    public static int max_sublist_sum(int[] arr) {
        int max_ending_here = 0;
        int max_so_far = 0;
        for (int x : arr) {
            max_ending_here = max_ending_here + x;
            max_so_far = Math.max(max_so_far, max_ending_here);
        }
        return max_so_far;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</si>
  <si>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this code is to find the maximum sum of a contiguous subarray within a given array.",
    "Fault Localisation": [
        {
            "Buggy Code Line": 7,
            "Code": "max_so_far = Math.max(max_so_far, max_ending_here);",
            "Reason": "This line does not consider the scenario where all elements in the array are negative. In this case, the expected maximum sublist sum should be 0, but this line may incorrectly return a negative value."
        },
        {
            "Buggy Code Line": 5,
            "Code": "max_ending_here = max_ending_here + x;",
            "Reason": "This line does not reset the 'max_ending_here' variable to 0 when it becomes negative. This can lead to incorrect calculations for the sublist sum."
        }
    ]
}
```</t>
  </si>
  <si>
    <t>The intention of this code is to find the maximum sum of a contiguous subarray within a given array.</t>
  </si>
  <si>
    <t>max_so_far = Math.max(max_so_far, max_ending_here);</t>
  </si>
  <si>
    <t>This line does not consider the scenario where all elements in the array are negative. In this case, the expected maximum sublist sum should be 0, but this line may incorrectly return a negative value.</t>
  </si>
  <si>
    <t>max_ending_here = max_ending_here + x;</t>
  </si>
  <si>
    <t>This line does not reset the 'max_ending_here' variable to 0 when it becomes negative. This can lead to incorrect calculations for the sublist sum.</t>
  </si>
  <si>
    <t>MERGESORT.java</t>
  </si>
  <si>
    <t xml:space="preserve">Code:package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 0)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</si>
  <si>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the merge sort algorithm in Java using ArrayLists.",
    "Fault Localisation": [
        {
            "Buggy Code Line": 14,
            "Code": "result.addAll(left.subList(i,left.size()).isEmpty() ? right.subList(j, right.size()) : left.subList(i, left.size()));",
            "Reason": "The condition in the ternary operator is incorrect and does not cover all cases. It should check if the sublist of the 'left' list is empty rather than if it's not empty."
        },
        {
            "Buggy Code Line": 19,
            "Code": "if (arr.size() == 0) {",
            "Reason": "The base case for the mergesort function should check if the size of the array 'arr' is less than or equal to 1, not strictly equal to 0. This could cause issues with arrays of size 1 being mistakenly processed."
        }
    ]
}
```</t>
  </si>
  <si>
    <t>The intention of the code is to implement the merge sort algorithm in Java using ArrayLists.</t>
  </si>
  <si>
    <t>result.addAll(left.subList(i,left.size()).isEmpty() ? right.subList(j, right.size()) : left.subList(i, left.size()));</t>
  </si>
  <si>
    <t>The condition in the ternary operator is incorrect and does not cover all cases. It should check if the sublist of the 'left' list is empty rather than if it's not empty.</t>
  </si>
  <si>
    <t>if (arr.size() == 0) {</t>
  </si>
  <si>
    <t>The base case for the mergesort function should check if the size of the array 'arr' is less than or equal to 1, not strictly equal to 0. This could cause issues with arrays of size 1 being mistakenly processed.</t>
  </si>
  <si>
    <t>MINIMUM_SPANNING_TREE.java</t>
  </si>
  <si>
    <t xml:space="preserve">Code:package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return groupByNode;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</si>
  <si>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"To find the minimum spanning tree of a graph using Kruskal's algorithm.",
"Fault Localisation": [
{
"Buggy Code Line": 39,
"Code": "vertex_u_span.addAll(groupByNode.get(vertex_v));",
"Reason": "This line should update the groupByNode map with the correct set of connected nodes after adding vertex_v to vertex_u. However, it currently only adds the nodes of vertex_v to vertex_u's set without updating vertex_v's set to point to vertex_u's set as well. This can lead to incorrect grouping of nodes and potentially missing connections in the minimum spanning tree."
},
{
"Buggy Code Line": 18,
"Code": "if (groupByNode.get(vertex_u) != groupByNode.get(vertex_v)) {",
"Reason": "The code currently checks if the sets of nodes corresponding to vertex_u and vertex_v are the same to determine if they should be connected. However, this comparison should not rely on the reference comparison of sets but instead on the content of the sets to ensure correct grouping of nodes. This can lead to incorrect grouping of nodes and potential issues in finding the minimum spanning tree."
},
{
"Buggy Code Line": 14,
"Code": "Collections.sort(weightedEdges);",
"Reason": "The code sorts the list of weighted edges before processing them. However, the sorting is based on the natural order of WeightedEdge objects, which might not always provide the correct order for constructing the minimum spanning tree. Depending on the implementation of the WeightedEdge class, this sorting may lead to incorrect edge selection and consequently an incorrect minimum spanning tree."
}
]
}
```</t>
  </si>
  <si>
    <t>To find the minimum spanning tree of a graph using Kruskal's algorithm.</t>
  </si>
  <si>
    <t>vertex_u_span.addAll(groupByNode.get(vertex_v));</t>
  </si>
  <si>
    <t>This line should update the groupByNode map with the correct set of connected nodes after adding vertex_v to vertex_u. However, it currently only adds the nodes of vertex_v to vertex_u's set without updating vertex_v's set to point to vertex_u's set as well. This can lead to incorrect grouping of nodes and potentially missing connections in the minimum spanning tree.</t>
  </si>
  <si>
    <t>if (groupByNode.get(vertex_u) != groupByNode.get(vertex_v)) {</t>
  </si>
  <si>
    <t>The code currently checks if the sets of nodes corresponding to vertex_u and vertex_v are the same to determine if they should be connected. However, this comparison should not rely on the reference comparison of sets but instead on the content of the sets to ensure correct grouping of nodes. This can lead to incorrect grouping of nodes and potential issues in finding the minimum spanning tree.</t>
  </si>
  <si>
    <t>Collections.sort(weightedEdges);</t>
  </si>
  <si>
    <t>The code sorts the list of weighted edges before processing them. However, the sorting is based on the natural order of WeightedEdge objects, which might not always provide the correct order for constructing the minimum spanning tree. Depending on the implementation of the WeightedEdge class, this sorting may lead to incorrect edge selection and consequently an incorrect minimum spanning tree.</t>
  </si>
  <si>
    <t>NEXT_PALINDROME.java</t>
  </si>
  <si>
    <t xml:space="preserve">Code:package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otherwise.add(1);
        return String.valueOf(otherwise);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</si>
  <si>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aiming to find the next palindrome number by incrementing the input array of digits considering the palindrome property.",
    "Fault Localisation": [
        {
        "Buggy Code Line": 24,
        "Code": "return String.valueOf(otherwise);",
        "Reason": "The code is attempting to convert an ArrayList to a string using String.valueOf(), which will not return the desired output. It should use Arrays.toString() instead."
        },
        {
        "Buggy Code Line": 19,
        "Code": "return Arrays.toString(digit_list);",
        "Reason": "The code is returning the array directly as a string, which may not provide the desired formatted output. It may need to convert the array to a list or a string representation of the number."
        },
        {
        "Buggy Code Line": 10,
        "Code": "int high_mid = Math.floorDiv(digit_list.length, 2);",
        "Reason": "The code is using Math.floorDiv to calculate the index of the higher middle digit of the input array. This may lead to incorrect index calculation as it rounds down the result."
        }
    ]
    }
    ```</t>
  </si>
  <si>
    <t>The code is aiming to find the next palindrome number by incrementing the input array of digits considering the palindrome property.</t>
  </si>
  <si>
    <t>return String.valueOf(otherwise);</t>
  </si>
  <si>
    <t>The code is attempting to convert an ArrayList to a string using String.valueOf(), which will not return the desired output. It should use Arrays.toString() instead.</t>
  </si>
  <si>
    <t>return Arrays.toString(digit_list);</t>
  </si>
  <si>
    <t>The code is returning the array directly as a string, which may not provide the desired formatted output. It may need to convert the array to a list or a string representation of the number.</t>
  </si>
  <si>
    <t>int high_mid = Math.floorDiv(digit_list.length, 2);</t>
  </si>
  <si>
    <t>The code is using Math.floorDiv to calculate the index of the higher middle digit of the input array. This may lead to incorrect index calculation as it rounds down the result.</t>
  </si>
  <si>
    <t>NEXT_PERMUTATION.java</t>
  </si>
  <si>
    <t xml:space="preserve">Code:package java_programs;
import java.util.*;
public class NEXT_PERMUTATION {
    public static ArrayList&lt;Integer&gt; next_permutation(ArrayList&lt;Integer&gt; perm) {
        for (int i=perm.size()-2; i!=-1; i--) {
            if (perm.get(i) &lt; perm.get(i+1)) {
                for (int j=perm.size()-1; j!=i; j--) {
                    if (perm.get(j) &lt;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</si>
  <si>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find the next permutation of a given list of integers by swapping elements in the list following a specific algorithm.",
    "Fault Localisation": [
        {
            "Buggy Code Line": 9,
            "Code": "ArrayList&lt;Integer&gt; next_perm = perm;",
            "Reason": "The assignment of 'next_perm' to 'perm' will lead to both 'next_perm' and 'perm' pointing to the same list, causing any changes to 'next_perm' to also reflect on 'perm', which is not the intended behavior."
        },
        {
            "Buggy Code Line": 14,
            "Code": "ArrayList&lt;Integer&gt; reversed = new ArrayList&lt;Integer&gt;(100);",
            "Reason": "The constructor of ArrayList initializes the capacity of the list, not the size. It should be an empty constructor to avoid unnecessary extra allocated memory and incorrect logic."
        },
        {
            "Buggy Code Line": 29,
            "Code": "return new ArrayList&lt;Integer&gt;();",
            "Reason": "The code is returning an empty list instead of the expected next permutation list. This is incorrect behavior and may lead to incorrect results when the next_permutation() method is called."
        }
    ]
}
```</t>
  </si>
  <si>
    <t>The code aims to find the next permutation of a given list of integers by swapping elements in the list following a specific algorithm.</t>
  </si>
  <si>
    <t>ArrayList&lt;Integer&gt; next_perm = perm;</t>
  </si>
  <si>
    <t>The assignment of 'next_perm' to 'perm' will lead to both 'next_perm' and 'perm' pointing to the same list, causing any changes to 'next_perm' to also reflect on 'perm', which is not the intended behavior.</t>
  </si>
  <si>
    <t>ArrayList&lt;Integer&gt; reversed = new ArrayList&lt;Integer&gt;(100);</t>
  </si>
  <si>
    <t>The constructor of ArrayList initializes the capacity of the list, not the size. It should be an empty constructor to avoid unnecessary extra allocated memory and incorrect logic.</t>
  </si>
  <si>
    <t>return new ArrayList&lt;Integer&gt;();</t>
  </si>
  <si>
    <t>The code is returning an empty list instead of the expected next permutation list. This is incorrect behavior and may lead to incorrect results when the next_permutation() method is called.</t>
  </si>
  <si>
    <t>PASCAL.java</t>
  </si>
  <si>
    <t xml:space="preserve">Code:package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 {
                    upright = rows.get(r-1).get(c);
                } else {
                    upright = 0;
                }
                row.add(upleft+upright);
            }
            rows.add(row);
        }
        return rows;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</si>
  <si>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the first 'n' rows of Pascal's Triangle and return them as a list of lists.",
    "Fault Localisation": [
        {
            "Buggy Code Line": 21,
            "Code": "upright = rows.get(r-1).get(c);",
            "Reason": "The code accessing the upright element in the row is using 'c' instead of 'c+1', which will result in ArrayIndexOutOfBoundsException when trying to access an element outside the bounds of the row."
        },
        {
            "Buggy Code Line": 16,
            "Code": "for (int c=0; c&lt;r; c++) {",
            "Reason": "The loop condition should be 'c&lt;=r' instead of 'c&lt;r' to include the last element in the row."
        },
        {
            "Buggy Code Line": 11,
            "Code": "for (int r=1; r&lt;n; r++) {",
            "Reason": "The loop initialization should start from 'r=1' instead of 'r=0' to correctly generate 'n' rows."
        }
    ]
}
```</t>
  </si>
  <si>
    <t>The code is intended to generate the first 'n' rows of Pascal's Triangle and return them as a list of lists.</t>
  </si>
  <si>
    <t>upright = rows.get(r-1).get(c);</t>
  </si>
  <si>
    <t>The code accessing the upright element in the row is using 'c' instead of 'c+1', which will result in ArrayIndexOutOfBoundsException when trying to access an element outside the bounds of the row.</t>
  </si>
  <si>
    <t>for (int c=0; c&lt;r; c++) {</t>
  </si>
  <si>
    <t>The loop condition should be 'c&lt;=r' instead of 'c&lt;r' to include the last element in the row.</t>
  </si>
  <si>
    <t>for (int r=1; r&lt;n; r++) {</t>
  </si>
  <si>
    <t>The loop initialization should start from 'r=1' instead of 'r=0' to correctly generate 'n' rows.</t>
  </si>
  <si>
    <t>POSSIBLE_CHANGE.java</t>
  </si>
  <si>
    <t xml:space="preserve">Code:package java_programs;
import java.util.*;
public class POSSIBLE_CHANGE {
    public static int possible_change(int[] coins, int total) {
        if (total == 0) {
            return 1;
        }
        if (total &lt; 0) {
            return 0;
        }
        int first = coins[0];
        int[] rest = Arrays.copyOfRange(coins, 1, coins.length);
        return possible_change(coins, total-first) + possible_change(rest, total);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</si>
  <si>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calculate the number of ways to make change for a given total amount using a given set of coins.",
    "Fault Localisation": [
        {
            "Buggy Code Line": 14,
            "Code": "return possible_change(coins, total-first) + possible_change(rest, total);",
            "Reason": "The recursive call on line 14 should be using the 'rest' array instead of 'coins' to calculate the possible change. The intention is to consider the remaining coins after using the 'first' coin, but 'coins' array is passed instead of 'rest'."
        },
        {
            "Buggy Code Line": 12,
            "Code": "int[] rest = Arrays.copyOfRange(coins, 1, coins.length);",
            "Reason": "The 'rest' array is calculated by copying the 'coins' array from index 1 to the end. This can potentially lead to an 'IndexOutOfBoundsException' if the 'coins' array is empty or only has one element, as 'Arrays.copyOfRange' will create an empty array or an array with one element, respectively."
        },
        {
            "Buggy Code Line": 8,
            "Code": "if (total &lt; 0) {",
            "Reason": "The condition 'total &lt; 0' is used to check for a negative total amount, which should not be possible. This condition is unnecessary as the function should return 0 for negative totals, but the real issue lies with how the program ended up with a negative total in the first place."
        }
    ]
}
```</t>
  </si>
  <si>
    <t>The intention of the code is to calculate the number of ways to make change for a given total amount using a given set of coins.</t>
  </si>
  <si>
    <t>return possible_change(coins, total-first) + possible_change(rest, total);</t>
  </si>
  <si>
    <t>The recursive call on line 14 should be using the 'rest' array instead of 'coins' to calculate the possible change. The intention is to consider the remaining coins after using the 'first' coin, but 'coins' array is passed instead of 'rest'.</t>
  </si>
  <si>
    <t>int[] rest = Arrays.copyOfRange(coins, 1, coins.length);</t>
  </si>
  <si>
    <t>The 'rest' array is calculated by copying the 'coins' array from index 1 to the end. This can potentially lead to an 'IndexOutOfBoundsException' if the 'coins' array is empty or only has one element, as 'Arrays.copyOfRange' will create an empty array or an array with one element, respectively.</t>
  </si>
  <si>
    <t>if (total &lt; 0) {</t>
  </si>
  <si>
    <t>The condition 'total &lt; 0' is used to check for a negative total amount, which should not be possible. This condition is unnecessary as the function should return 0 for negative totals, but the real issue lies with how the program ended up with a negative total in the first place.</t>
  </si>
  <si>
    <t>POWERSET.java</t>
  </si>
  <si>
    <t xml:space="preserve">Code:package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to_add.add(first);
            for (ArrayList subset : rest_subsets) {
                to_add.addAll(subset);
            }
            output.add(to_add);
            return output;
        } else {
            ArrayList empty_set = new ArrayList&lt;ArrayList&gt;();
            empty_set.add(new ArrayList());
            return empty_set;
        }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</si>
  <si>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aims to generate the powerset of a given input ArrayList.",
    "Fault Localisation": [
        {
            "Buggy Code Line": 8,
            "Code": "Object first = arr.get(0);",
            "Reason": "This line modifies the original input ArrayList 'arr' by removing the first element. This could lead to unexpected behavior if the original ArrayList needs to be retained."
        },
        {
            "Buggy Code Line": 14,
            "Code": "ArrayList output = new ArrayList&lt;ArrayList&gt;(100);",
            "Reason": "The initial capacity of the 'output' ArrayList is set to 100, which is unnecessary in this context and could potentially waste memory resources."
        },
        {
            "Buggy Code Line": 15,
            "Code": "ArrayList to_add = new ArrayList(100);",
            "Reason": "Similar to the previous line, specifying an initial capacity of 100 for 'to_add' ArrayList is unnecessary and could lead to memory inefficiency."
        }
    ]
}
```</t>
  </si>
  <si>
    <t>The code aims to generate the powerset of a given input ArrayList.</t>
  </si>
  <si>
    <t>Object first = arr.get(0);</t>
  </si>
  <si>
    <t>This line modifies the original input ArrayList 'arr' by removing the first element. This could lead to unexpected behavior if the original ArrayList needs to be retained.</t>
  </si>
  <si>
    <t>ArrayList output = new ArrayList&lt;ArrayList&gt;(100);</t>
  </si>
  <si>
    <t>The initial capacity of the 'output' ArrayList is set to 100, which is unnecessary in this context and could potentially waste memory resources.</t>
  </si>
  <si>
    <t>ArrayList to_add = new ArrayList(100);</t>
  </si>
  <si>
    <t>Similar to the previous line, specifying an initial capacity of 100 for 'to_add' ArrayList is unnecessary and could lead to memory inefficiency.</t>
  </si>
  <si>
    <t>QUICKSORT.java</t>
  </si>
  <si>
    <t xml:space="preserve">Code:package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</si>
  <si>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the quicksort algorithm to sort an ArrayList of integers.",
    "Fault Localisation": [
        {
            "Buggy Code Line": 17,
            "Code": "middle.addAll(greater);",
            "Reason": "The bug is that the middle list is added to the 'greater' list instead of adding the 'greater' list to the 'middle' list. This will result in incorrect sorting."
        },
        {
            "Buggy Code Line": 18,
            "Code": "lesser.addAll(middle);",
            "Reason": "There is a bug in the order of adding elements to the 'lesser' list. The 'middle' list should be added before integrating the 'greater' list for the correct sorting results."
        },
        {
            "Buggy Code Line": 9,
            "Code": "Integer pivot = arr.get(0);",
            "Reason": "The code assumes that the first element of the input array is the pivot value, which may not always be the case. This can lead to potential issues with the sorting algorithm."
        }
    ]
}
```</t>
  </si>
  <si>
    <t>The intention of the code is to implement the quicksort algorithm to sort an ArrayList of integers.</t>
  </si>
  <si>
    <t>middle.addAll(greater);</t>
  </si>
  <si>
    <t>The bug is that the middle list is added to the 'greater' list instead of adding the 'greater' list to the 'middle' list. This will result in incorrect sorting.</t>
  </si>
  <si>
    <t>lesser.addAll(middle);</t>
  </si>
  <si>
    <t>There is a bug in the order of adding elements to the 'lesser' list. The 'middle' list should be added before integrating the 'greater' list for the correct sorting results.</t>
  </si>
  <si>
    <t>Integer pivot = arr.get(0);</t>
  </si>
  <si>
    <t>The code assumes that the first element of the input array is the pivot value, which may not always be the case. This can lead to potential issues with the sorting algorithm.</t>
  </si>
  <si>
    <t>REVERSE_LINKED_LIST.java</t>
  </si>
  <si>
    <t xml:space="preserve">Code:package java_programs;
import java.util.*;
public class REVERSE_LINKED_LIST {
    public static Node reverse_linked_list(Node node) {
        Node prevnode = null;
        Node nextnode;
        while (node != null) {
            nextnode = node.getSuccessor();
            node.setSuccessor(prevnode);
            node = nextnode;
        }
        return prevnode;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</si>
  <si>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reverse a given linked list by adjusting the pointers of each node in the list.",
    "Fault Localisation": [
        {
        "Buggy Code Line": 8,
        "Code": "node = nextnode;",
        "Reason": "The issue is that 'node' is being reassigned to 'nextnode' without updating 'prevnode'. This will result in 'prevnode' always being null and the function will return null instead of the reversed linked list."
        },
        {
        "Buggy Code Line": 21,
        "Code": "return prevnode;",
        "Reason": "If the linked list is empty, the 'prevnode' will be null and the function will return null indicating an empty linked list, even though this might not be the expected behavior."
        }
    ]
    }
    ```</t>
  </si>
  <si>
    <t>The code is intended to reverse a given linked list by adjusting the pointers of each node in the list.</t>
  </si>
  <si>
    <t>node = nextnode;</t>
  </si>
  <si>
    <t>The issue is that 'node' is being reassigned to 'nextnode' without updating 'prevnode'. This will result in 'prevnode' always being null and the function will return null instead of the reversed linked list.</t>
  </si>
  <si>
    <t>return prevnode;</t>
  </si>
  <si>
    <t>If the linked list is empty, the 'prevnode' will be null and the function will return null indicating an empty linked list, even though this might not be the expected behavior.</t>
  </si>
  <si>
    <t>RPN_EVAL.java</t>
  </si>
  <si>
    <t xml:space="preserve">Code:package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</si>
  <si>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evaluate a given list of tokens using reverse polish notation (RPN) and return the result.",
    "Fault Localisation": [
        {
            "Buggy Code Line": 18,
            "Code": "Double a = (Double) stack.pop();",
            "Reason": "This line assumes that the elements popped from the stack are always of type Double, which may not be the case. If there are non-Double elements in the stack, a ClassCastException will occur."
        },
        {
            "Buggy Code Line": 22,
            "Code": "c = bin_op.apply(a,b);",
            "Reason": "There is no check for division by zero in this line. If b is 0, division by zero will occur and result in a runtime error."
        },
        {
            "Buggy Code Line": 28,
            "Code": "return (Double) stack.pop();",
            "Reason": "There is no check for empty stack before popping the result. If the stack is empty, a NoSuchElementException will be thrown."
        }
    ]
}
```</t>
  </si>
  <si>
    <t>The code is intended to evaluate a given list of tokens using reverse polish notation (RPN) and return the result.</t>
  </si>
  <si>
    <t>Double a = (Double) stack.pop();</t>
  </si>
  <si>
    <t>This line assumes that the elements popped from the stack are always of type Double, which may not be the case. If there are non-Double elements in the stack, a ClassCastException will occur.</t>
  </si>
  <si>
    <t>c = bin_op.apply(a,b);</t>
  </si>
  <si>
    <t>There is no check for division by zero in this line. If b is 0, division by zero will occur and result in a runtime error.</t>
  </si>
  <si>
    <t>return (Double) stack.pop();</t>
  </si>
  <si>
    <t>There is no check for empty stack before popping the result. If the stack is empty, a NoSuchElementException will be thrown.</t>
  </si>
  <si>
    <t>SHORTEST_PATHS.java</t>
  </si>
  <si>
    <t xml:space="preserve">Code:package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weight_by_edge.put(edge,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</si>
  <si>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calculate the shortest paths from a source node to all other nodes in a graph using the Bellman-Ford algorithm.",
"Fault Localisation": [
{
"Buggy Code Line": 23,
"Code": "weight_by_edge.put(edge, update_weight);",
"Reason": "The Map weight_by_edge is intended to store the weights associated with each edge in the graph. However, attempting to put an entire List&lt;String&gt; edge as a key in the Map is incorrect. It should be using edge.get(0) and edge.get(1) as keys to update the weights."
},
{
"Buggy Code Line": 28,
"Code": "for (int i = 0; i &lt; weight_by_node.size(); i++) {",
"Reason": "This loop is iterating over the size of the weight_by_node map, which may not be updated as the algorithm progresses. It should be iterating over the number of nodes in the graph instead to ensure all nodes are considered in each iteration."
},
{
"Buggy Code Line": 33,
"Code": "edge.weight = update_weight;",
"Reason": "This code suggests that the weight value of an edge object is directly being updated within the loop. This is not the correct way to update the weights of the edges in the graph. Instead, the weights in the weight_by_edges map should be properly updated."
}
]
}
```</t>
  </si>
  <si>
    <t>The code is intended to calculate the shortest paths from a source node to all other nodes in a graph using the Bellman-Ford algorithm.</t>
  </si>
  <si>
    <t>weight_by_edge.put(edge, update_weight);</t>
  </si>
  <si>
    <t>The Map weight_by_edge is intended to store the weights associated with each edge in the graph. However, attempting to put an entire List&lt;String&gt; edge as a key in the Map is incorrect. It should be using edge.get(0) and edge.get(1) as keys to update the weights.</t>
  </si>
  <si>
    <t>for (int i = 0; i &lt; weight_by_node.size(); i++) {</t>
  </si>
  <si>
    <t>This loop is iterating over the size of the weight_by_node map, which may not be updated as the algorithm progresses. It should be iterating over the number of nodes in the graph instead to ensure all nodes are considered in each iteration.</t>
  </si>
  <si>
    <t>edge.weight = update_weight;</t>
  </si>
  <si>
    <t>This code suggests that the weight value of an edge object is directly being updated within the loop. This is not the correct way to update the weights of the edges in the graph. Instead, the weights in the weight_by_edges map should be properly updated.</t>
  </si>
  <si>
    <t>SHORTEST_PATH_LENGTH.java</t>
  </si>
  <si>
    <t xml:space="preserve">Code:package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unvisitedNodes.get(nextnode)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</si>
  <si>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snippet aims to calculate the shortest path length between a start node and a goal node using Dijkstra's algorithm.",
    "Fault Localisation": [
        {
            "Buggy Code Line": 39,
            "Code": "unvisitedNodes.put(nextnode, Math.min(unvisitedNodes.get(nextnode), unvisitedNodes.get(nextnode) + length_by_edge.get(Arrays.asList(node, nextnode))));",
            "Reason": "The calculation of the new distance for the next node is incorrect. The new distance should be the sum of the current distance and the length of the edge between the current node and the next node, however, the current implementation is incorrect as it adds the previous distance twice."
        },
        {
            "Buggy Code Line": 23,
            "Code": "unvisitedNodes.put(nextnode, Integer.MAX_VALUE);",
            "Reason": "When initializing the distance to a node that has not been visited yet, it should be set to the length of the edge between the current node and the next node. Setting it to Integer.MAX_VALUE could lead to incorrect shortest path calculations."
        },
        {
            "Buggy Code Line": 27,
            "Code": "unvisitedNodes.put(nextnode, Math.min(unvisitedNodes.get(nextnode), unvisitedNodes.get(nextnode) + length_by_edge.get(Arrays.asList(node, nextnode))));",
            "Reason": "The logic for updating the distance to a node is flawed. The correct approach is to compare the current distance to the node with the newly calculated distance as 'distance + length_of_edge'. However, the current implementation adds the previous distance twice and would lead to incorrect path lengths."
        }
    ]
}
```</t>
  </si>
  <si>
    <t>The code snippet aims to calculate the shortest path length between a start node and a goal node using Dijkstra's algorithm.</t>
  </si>
  <si>
    <t>unvisitedNodes.put(nextnode, Math.min(unvisitedNodes.get(nextnode), unvisitedNodes.get(nextnode) + length_by_edge.get(Arrays.asList(node, nextnode))));</t>
  </si>
  <si>
    <t>The calculation of the new distance for the next node is incorrect. The new distance should be the sum of the current distance and the length of the edge between the current node and the next node, however, the current implementation is incorrect as it adds the previous distance twice.</t>
  </si>
  <si>
    <t>unvisitedNodes.put(nextnode, Integer.MAX_VALUE);</t>
  </si>
  <si>
    <t>When initializing the distance to a node that has not been visited yet, it should be set to the length of the edge between the current node and the next node. Setting it to Integer.MAX_VALUE could lead to incorrect shortest path calculations.</t>
  </si>
  <si>
    <t>The logic for updating the distance to a node is flawed. The correct approach is to compare the current distance to the node with the newly calculated distance as 'distance + length_of_edge'. However, the current implementation adds the previous distance twice and would lead to incorrect path lengths.</t>
  </si>
  <si>
    <t>SHORTEST_PATH_LENGTHS.java</t>
  </si>
  <si>
    <t xml:space="preserve">Code:package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length_by_path.get(Arrays.asList(j,k))));
                    length_by_path.put(Arrays.asList(i,j), update_length);
                }
            }
        }
        return length_by_path;
    }
    static private int sumLengths(int a, int b) {
        if(a == INF || b == INF) {
            return INF;
        }
        return a + b;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</si>
  <si>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"This Java program calculates the shortest path lengths between nodes in a graph using the Floyd Warshall algorithm.",
    "Fault Localisation": [
        {
            "Buggy Code Line": 19,
            "Code": "length_by_path.put(edge, length_by_edge.get(edge));",
            "Reason": "This line assumes that if an edge is not directly connected, its length should be taken from the input map 'length_by_edge'. This may not always be the case and can lead to incorrect path lengths."
        },
        {
            "Buggy Code Line": 29,
            "Code": "update_length = Math.min(length_by_path.get(Arrays.asList(i,j)), sumLengths(length_by_path.get(Arrays.asList(i,k)), length_by_path.get(Arrays.asList(j,k))));",
            "Reason": "There is an issue with the calculation of the updated length where the sum of two path lengths is taken instead of considering the possibility of an intermediate node k. This can lead to incorrect shortest path lengths."
        },
        {
           "Buggy Code Line": 31,
           "Code": "length_by_path.put(Arrays.asList(i,j), update_length);",
           "Reason": "When updating the path length in the map, the code is updating it directly without considering the possibility of an intermediate node k. This can lead to incorrect shortest path lengths."
        }
    ]
}
```</t>
  </si>
  <si>
    <t>This Java program calculates the shortest path lengths between nodes in a graph using the Floyd Warshall algorithm.</t>
  </si>
  <si>
    <t>length_by_path.put(edge, length_by_edge.get(edge));</t>
  </si>
  <si>
    <t>This line assumes that if an edge is not directly connected, its length should be taken from the input map 'length_by_edge'. This may not always be the case and can lead to incorrect path lengths.</t>
  </si>
  <si>
    <t>update_length = Math.min(length_by_path.get(Arrays.asList(i,j)), sumLengths(length_by_path.get(Arrays.asList(i,k)), length_by_path.get(Arrays.asList(j,k))));</t>
  </si>
  <si>
    <t>There is an issue with the calculation of the updated length where the sum of two path lengths is taken instead of considering the possibility of an intermediate node k. This can lead to incorrect shortest path lengths.</t>
  </si>
  <si>
    <t>length_by_path.put(Arrays.asList(i,j), update_length);</t>
  </si>
  <si>
    <t>When updating the path length in the map, the code is updating it directly without considering the possibility of an intermediate node k. This can lead to incorrect shortest path lengths.</t>
  </si>
  <si>
    <t>SHUNTING_YARD.java</t>
  </si>
  <si>
    <t xml:space="preserve">Code:package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</si>
  <si>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the code is to implement the Shunting Yard algorithm for converting infix expressions to postfix notation.",
        "Fault Localisation": [
            {
                "Buggy Code Line": 19,
                "Code": "rpntokens.add(opstack.pop())",
                "Reason": "There is a bug here because the code is trying to pop an element from the opstack without checking if it is empty first. This can lead to an EmptyStackException if the opstack is empty."
            },
            {
                "Buggy Code Line": 11,
                "Code": "rpntokens.add((Integer) token)",
                "Reason": "There is a potential bug here because the code assumes that all non-operator tokens are of type Integer. If a different type of token is encountered, a ClassCastException will occur."
            },
            {
                "Buggy Code Line": 13,
                "Code": "String operator = (String) token;",
                "Reason": "There is a potential bug here because the code assumes that all non-Integer tokens are valid operator tokens. If an invalid operator token is encountered, a ClassCastException will occur."
            }
        ]
    }
    ```</t>
  </si>
  <si>
    <t>The intention of the code is to implement the Shunting Yard algorithm for converting infix expressions to postfix notation.</t>
  </si>
  <si>
    <t>rpntokens.add(opstack.pop())</t>
  </si>
  <si>
    <t>There is a bug here because the code is trying to pop an element from the opstack without checking if it is empty first. This can lead to an EmptyStackException if the opstack is empty.</t>
  </si>
  <si>
    <t>rpntokens.add((Integer) token)</t>
  </si>
  <si>
    <t>There is a potential bug here because the code assumes that all non-operator tokens are of type Integer. If a different type of token is encountered, a ClassCastException will occur.</t>
  </si>
  <si>
    <t>String operator = (String) token;</t>
  </si>
  <si>
    <t>There is a potential bug here because the code assumes that all non-Integer tokens are valid operator tokens. If an invalid operator token is encountered, a ClassCastException will occur.</t>
  </si>
  <si>
    <t>SIEVE.java</t>
  </si>
  <si>
    <t xml:space="preserve">Code:package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primes.add(n);
            }
        }
        return primes;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</si>
  <si>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implement the Sieve of Eratosthenes algorithm to find all prime numbers up to a given maximum number.",
    "Fault Localisation": [
        {
            "Buggy Code Line": 19,
            "Code": "built_comprehension.add(n % p &gt; 0);",
            "Reason": "The logic for checking if a number is prime is incorrect. This line should check if n % p equals 0 (indicating that n is divisible by p), not if it is greater than 0."
        },
        {
            "Buggy Code Line": 16,
            "Code": "if (any(list_comp(n, primes))) {",
            "Reason": "The implementation of the 'any' function might not correctly check if any value in the comprehension list is True, leading to incorrect inclusion of non-prime numbers in the 'primes' list."
        },
        {
            "Buggy Code Line": 22,
            "Code": "return primes;",
            "Reason": "The terminating condition for the 'sieve' function should be 'n&lt;=max', not 'n&lt;max+1', to include the maximum number itself in the list of primes."
        }
    ]
}
```</t>
  </si>
  <si>
    <t>The code is intended to implement the Sieve of Eratosthenes algorithm to find all prime numbers up to a given maximum number.</t>
  </si>
  <si>
    <t>built_comprehension.add(n % p &gt; 0);</t>
  </si>
  <si>
    <t>The logic for checking if a number is prime is incorrect. This line should check if n % p equals 0 (indicating that n is divisible by p), not if it is greater than 0.</t>
  </si>
  <si>
    <t>if (any(list_comp(n, primes))) {</t>
  </si>
  <si>
    <t>The implementation of the 'any' function might not correctly check if any value in the comprehension list is True, leading to incorrect inclusion of non-prime numbers in the 'primes' list.</t>
  </si>
  <si>
    <t>return primes;</t>
  </si>
  <si>
    <t>The terminating condition for the 'sieve' function should be 'n&lt;=max', not 'n&lt;max+1', to include the maximum number itself in the list of primes.</t>
  </si>
  <si>
    <t>SQRT.java</t>
  </si>
  <si>
    <t xml:space="preserve">Code:package java_programs;
import java.util.*;
public class SQRT {
    public static double sqrt(double x, double epsilon) {
        double approx = x / 2d;
        while (Math.abs(x-approx) &gt; epsilon) {
            approx = 0.5d * (approx + x / approx);
        }
        return approx;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</si>
  <si>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calculate the square root of a given number x with a given degree of precision using Newton's method.",
    "Fault Localisation": [
        {
            "Buggy Code Line": 5,
            "Code": "approx = 0.5d * (approx + x / approx);",
            "Reason": "There is a potential Division by zero error if the initial approximation 'approx' is equal to zero or very close to zero. This can lead to runtime errors or incorrect results."
        },
        {
            "Buggy Code Line": 3,
            "Code": "double approx = x / 2d;",
            "Reason": "The initial approximation 'approx' is set to half of the input value x, which may not be a good starting point for the Newton's method and can affect the convergence speed."
        }
    ]
}
```</t>
  </si>
  <si>
    <t>The code is intended to calculate the square root of a given number x with a given degree of precision using Newton's method.</t>
  </si>
  <si>
    <t>approx = 0.5d * (approx + x / approx);</t>
  </si>
  <si>
    <t>There is a potential Division by zero error if the initial approximation 'approx' is equal to zero or very close to zero. This can lead to runtime errors or incorrect results.</t>
  </si>
  <si>
    <t>double approx = x / 2d;</t>
  </si>
  <si>
    <t>The initial approximation 'approx' is set to half of the input value x, which may not be a good starting point for the Newton's method and can affect the convergence speed.</t>
  </si>
  <si>
    <t>SUBSEQUENCES.java</t>
  </si>
  <si>
    <t xml:space="preserve">Code:package java_programs;
import java.util.*;
public class SUBSEQUENCES {
    public static ArrayList&lt;ArrayList&gt; subsequences(int a, int b, int k) {
        if (k == 0) {
            return new ArrayList();
        }
        ArrayList ret = new ArrayList(50);
        for (int i=a; i&lt;b+1-k; i++) {
            ArrayList base = new ArrayList(50);
            for (ArrayList rest : subsequences(i+1, b, k-1)) {
                rest.add(0,i);
                base.add(rest);
            }
            ret.addAll(base);
        }
        return ret;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</si>
  <si>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generate all possible subsequences of length 'k' within the range of 'a' to 'b'.",
    "Fault Localisation": [
        {
            "Buggy Code Line": 7,
            "Code": "if (k == 0) { return new ArrayList(); }",
            "Reason": "The condition should be k &lt;= 0 instead of k == 0 to handle negative values of 'k' properly."
        },
        {
            "Buggy Code Line": 11,
            "Code": "for (int i=a; i&lt;b+1-k; i++) {",
            "Reason": "The loop termination condition should be adjusted to i&lt;=b+1-k instead of i&lt;b+1-k to include 'b' in the range."
        },
        {
            "Buggy Code Line": 15,
            "Code": "rest.add(0,i);",
            "Reason": "The elements should be added to the beginning of the 'rest' array list using add(0, i) instead of add(i) to maintain the correct sequence order."
        }
    ]
}
```</t>
  </si>
  <si>
    <t>The code is intended to generate all possible subsequences of length 'k' within the range of 'a' to 'b'.</t>
  </si>
  <si>
    <t>if (k == 0) { return new ArrayList(); }</t>
  </si>
  <si>
    <t>The condition should be k &lt;= 0 instead of k == 0 to handle negative values of 'k' properly.</t>
  </si>
  <si>
    <t>for (int i=a; i&lt;b+1-k; i++) {</t>
  </si>
  <si>
    <t>The loop termination condition should be adjusted to i&lt;=b+1-k instead of i&lt;b+1-k to include 'b' in the range.</t>
  </si>
  <si>
    <t>rest.add(0,i);</t>
  </si>
  <si>
    <t>The elements should be added to the beginning of the 'rest' array list using add(0, i) instead of add(i) to maintain the correct sequence order.</t>
  </si>
  <si>
    <t>TOPOLOGICAL_ORDERING.java</t>
  </si>
  <si>
    <t xml:space="preserve">Code:package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(orderedNodes.containsAll(nextNode.getSuccessors()) &amp;&amp; !orderedNodes.contains(nextNode)) {
                    orderedNodes.add(nextNode);
                    listSize++;
                }
            }
        }
        return orderedNodes;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</si>
  <si>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perform topological ordering on a directed graph represented as a list of nodes.",
    "Fault Localisation": [
        {
            "Buggy Code Line": 15,
            "Code": "if (orderedNodes.containsAll(nextNode.getSuccessors()) &amp;&amp; !orderedNodes.contains(nextNode)) {",
            "Reason": "The condition in this if statement checks if all successors of the next node are present in the orderedNodes list, which is incorrect for determining if a node can be added next in a topological ordering."
        },
        {
            "Buggy Code Line": 14,
            "Code": "orderedNodes.add(nextNode);",
            "Reason": "Directly adding the next node to the orderedNodes list without checking if all of its predecessors have already been added can lead to incorrect topological ordering."
        },
        {
            "Buggy Code Line": 5,
            "Code": "for (Node node : directedGraph) {",
            "Reason": "This line assumes that the input directedGraph is correctly constructed with all nodes having valid predecessors and successors, which may not always be the case leading to potential bugs in the code."
        }
    ]
}
```</t>
  </si>
  <si>
    <t>The code is intended to perform topological ordering on a directed graph represented as a list of nodes.</t>
  </si>
  <si>
    <t>if (orderedNodes.containsAll(nextNode.getSuccessors()) &amp;&amp; !orderedNodes.contains(nextNode)) {</t>
  </si>
  <si>
    <t>The condition in this if statement checks if all successors of the next node are present in the orderedNodes list, which is incorrect for determining if a node can be added next in a topological ordering.</t>
  </si>
  <si>
    <t>orderedNodes.add(nextNode);</t>
  </si>
  <si>
    <t>Directly adding the next node to the orderedNodes list without checking if all of its predecessors have already been added can lead to incorrect topological ordering.</t>
  </si>
  <si>
    <t>for (Node node : directedGraph) {</t>
  </si>
  <si>
    <t>This line assumes that the input directedGraph is correctly constructed with all nodes having valid predecessors and successors, which may not always be the case leading to potential bugs in the code.</t>
  </si>
  <si>
    <t>TO_BASE.java</t>
  </si>
  <si>
    <t xml:space="preserve">Code:package java_programs;
import java.util.*;
public class TO_BASE {
    public static String to_base(int num, int b) {
        String result = "";
        String alphabet = "0123456789ABCDEFGHIJKLMNOPQRSTUVWXYZ";
        int i;
        while (num &gt; 0) {
            i = num % b;
            num = num / b; // floor division?
            result = result + String.valueOf(alphabet.charAt(i));
        }
        return result;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</si>
  <si>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code is intended to convert a given integer to a string representation in a given base.",
"Fault Localisation": [
    {
    "Buggy Code Line": 10,
    "Code": "num = num / b;",
    "Reason": "This line could potentially cause issues if 'num' is not evenly divisible by 'b'. It is performing integer division, which would result in losing the remainder. This could lead to incorrect conversion results."
    },
    {
    "Buggy Code Line": 11,
    "Code": "result = result + String.valueOf(alphabet.charAt(i));",
    "Reason": "There is a potential risk of String concatenation being inefficient due to using '+' operator. Using StringBuilder for string concatenation would be more efficient."
    }
]
}
```</t>
  </si>
  <si>
    <t>The code is intended to convert a given integer to a string representation in a given base.</t>
  </si>
  <si>
    <t>num = num / b;</t>
  </si>
  <si>
    <t>This line could potentially cause issues if 'num' is not evenly divisible by 'b'. It is performing integer division, which would result in losing the remainder. This could lead to incorrect conversion results.</t>
  </si>
  <si>
    <t>result = result + String.valueOf(alphabet.charAt(i));</t>
  </si>
  <si>
    <t>There is a potential risk of String concatenation being inefficient due to using '+' operator. Using StringBuilder for string concatenation would be more efficient.</t>
  </si>
  <si>
    <t>WRAP.java</t>
  </si>
  <si>
    <t xml:space="preserve">Code:package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return lines;
    }
}
Please analyse the Java code snippet provided above. Identify the intention of the code and potential bugs in the code.
The response should contain up to three objects, ordered from the most probable to least probable code line to contain a bug.
Your response should be in the following template structure:
    ```
        {
        "Intention": &lt;Brief description of the code's purpose&gt;,
        "Fault Localisation": [
            {
            "Buggy Code Line": &lt;Line number of buggy code&gt;,
            "Code": &lt;Actual buggy code&gt;,
            "Reason": &lt;Reason for the bug&gt;
            },
            ...
        ]
        }
    ```
</t>
  </si>
  <si>
    <t>```
{
    "Intention": "The intention of this Java program is to implement a text wrapping function that breaks a long string into lines of specified maximum length.",
    "Fault Localisation": [
        {
            "Buggy Code Line": 19,
            "Code": "line = text.substring(0,end);",
            "Reason": "The substring method takes the start and end index as arguments. However, the end index should be exclusive, so the correct end index should be (end + 1) to include the character at the end index."
        },
        {
            "Buggy Code Line": 18,
            "Code": "end = text.lastIndexOf(\" \", cols);",
            "Reason": "The lastIndexOf method may return -1 if the specified character is not found within the specified range. In this case, the end index should not be set to cols directly, as it may cut off the word. Instead, it should consider handling the case where no space is found within the specified column limit."
        },
        {
            "Buggy Code Line": 12,
            "Code": "while (text.length() &gt; cols) {",
            "Reason": "The condition for the while loop may create an infinite loop if the text length is less than or equal to cols, as the text length is not being reduced within the loop. This condition could potentially lead to a bug if the text length is not properly handled."
        }
    ]
}
```</t>
  </si>
  <si>
    <t>The intention of this Java program is to implement a text wrapping function that breaks a long string into lines of specified maximum length.</t>
  </si>
  <si>
    <t>line = text.substring(0,end);</t>
  </si>
  <si>
    <t>The substring method takes the start and end index as arguments. However, the end index should be exclusive, so the correct end index should be (end + 1) to include the character at the end index.</t>
  </si>
  <si>
    <t>while (text.length() &gt; cols) {</t>
  </si>
  <si>
    <t>The condition for the while loop may create an infinite loop if the text length is less than or equal to cols, as the text length is not being reduced within the loop. This condition could potentially lead to a bug if the text length is not properly handled.</t>
  </si>
  <si>
    <t>Expected Line with Bug</t>
  </si>
  <si>
    <t>Check 1</t>
  </si>
  <si>
    <t>Check 2</t>
  </si>
  <si>
    <t>Check 3</t>
  </si>
  <si>
    <t>T1</t>
  </si>
  <si>
    <t>T2</t>
  </si>
  <si>
    <t>T3</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</si>
  <si>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</si>
  <si>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</si>
  <si>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</si>
  <si>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while (lo &lt;= hi) {</t>
  </si>
  <si>
    <t>Two errors: 
result.add(flatten(x)); and
return flatten(arr);</t>
  </si>
  <si>
    <t>steps.add(new Pair&lt;Integer,Integer&gt;(start, helper));</t>
  </si>
  <si>
    <t>for (Integer x : arr) {</t>
  </si>
  <si>
    <t>else if (weight &lt; j) {</t>
  </si>
  <si>
    <t>if (dp.containsKey(i-1)) {</t>
  </si>
  <si>
    <t>longest = length + 1;</t>
  </si>
  <si>
    <t>groupByNode = update(groupByNode, node, vertex_u);</t>
  </si>
  <si>
    <t>otherwise.addAll(Collections.nCopies(digit_list.length, 0));</t>
  </si>
  <si>
    <t>if (perm.get(j) &lt; perm.get(i))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</si>
  <si>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</si>
  <si>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</si>
  <si>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</si>
  <si>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</si>
  <si>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</si>
  <si>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</si>
  <si>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while (Math.abs(x-approx) &gt; epsilon)</t>
  </si>
  <si>
    <t xml:space="preserve">if (k == 0) {
            return new ArrayList();
        }
</t>
  </si>
  <si>
    <t>if (orderedNodes.containsAll(nextNode.getSuccessors()) &amp;&amp; !orderedNodes.contains(nextNode))</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</si>
  <si>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</si>
  <si>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Percentage</t>
  </si>
  <si>
    <t>ArrayList&lt;Integer&gt; prepend = new ArrayList&lt;Integer&gt;(0);</t>
  </si>
  <si>
    <t>The size argument in the ArrayList constructor is being used incorrectly. To create an empty ArrayList, the size argument should not be provided. It should be corrected as 'ArrayList&lt;Integer&gt; prepend = new ArrayList&lt;Integer&gt;();'.</t>
  </si>
  <si>
    <t>The line of code is returning an empty ArrayList when no factors are found, which is incorrect. A correct approach would be to return a list containing the input number n itself as a factor, in case it is a prime number.</t>
  </si>
  <si>
    <t>for (int i=2; i &lt; max; i++) {</t>
  </si>
  <si>
    <t>The loop condition should be 'i &lt;= max' instead of 'i &lt; max' to include the square root of n as a potential factor. This will prevent missing factors when the input number is a perfect square.</t>
  </si>
  <si>
    <t>The lastIndexOf method may return -1 if the specified character is not found within the specified range. In this case, the end index should not be set to cols directly, as it may cut off the word. Instead, it should consider handling the case where no space is found within the specified column limit.</t>
  </si>
  <si>
    <t>end = text.lastIndexOf(\" \", cols);</t>
  </si>
  <si>
    <t>Mean</t>
  </si>
  <si>
    <t>Median</t>
  </si>
  <si>
    <t>Total</t>
  </si>
  <si>
    <t>Note:
The WeightedEdge.java and Node.java files were removed due to these files not forming part of the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</si>
</sst>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CC"/>
        <bgColor indexed="64"/>
      </patternFill>
    </fill>
    <fill>
      <patternFill patternType="solid">
        <fgColor theme="5"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F33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xf numFmtId="0" fontId="0" fillId="0" borderId="0" xfId="0" applyAlignment="1">
      <alignment horizontal="center" vertical="top" wrapText="1"/>
    </xf>
    <xf numFmtId="0" fontId="0" fillId="0" borderId="0" xfId="0" applyFill="1" applyAlignment="1">
      <alignment vertical="top" wrapText="1"/>
    </xf>
    <xf numFmtId="0" fontId="0" fillId="37"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47CC5-3E29-4731-87A5-C339AED5ED8F}">
  <dimension ref="A1:W47"/>
  <sheetViews>
    <sheetView tabSelected="1" topLeftCell="A41" workbookViewId="0">
      <selection activeCell="H47" sqref="H47"/>
    </sheetView>
  </sheetViews>
  <sheetFormatPr defaultRowHeight="14.4" x14ac:dyDescent="0.3"/>
  <cols>
    <col min="1" max="1" width="27.109375" style="1" customWidth="1"/>
    <col min="2" max="2" width="25.44140625" style="1" customWidth="1"/>
    <col min="3" max="3" width="24.33203125" style="1" customWidth="1"/>
    <col min="4" max="5" width="8.88671875" style="1"/>
    <col min="6" max="6" width="35.44140625" style="1" customWidth="1"/>
    <col min="7" max="7" width="8.88671875" style="1"/>
    <col min="8" max="8" width="27.77734375" style="1" customWidth="1"/>
    <col min="9" max="9" width="22.109375" style="1" customWidth="1"/>
    <col min="10" max="10" width="8.88671875" style="1"/>
    <col min="11" max="11" width="28.77734375" style="1" customWidth="1"/>
    <col min="12" max="12" width="22" style="1" customWidth="1"/>
    <col min="13" max="13" width="11.109375" style="1" customWidth="1"/>
    <col min="14" max="14" width="18.33203125" style="1" customWidth="1"/>
    <col min="15" max="15" width="26.5546875" style="1" customWidth="1"/>
    <col min="16" max="16" width="24.5546875" customWidth="1"/>
  </cols>
  <sheetData>
    <row r="1" spans="1:23" ht="43.2"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384</v>
      </c>
      <c r="Q1" s="1" t="s">
        <v>385</v>
      </c>
      <c r="R1" s="1" t="s">
        <v>386</v>
      </c>
      <c r="S1" s="1" t="s">
        <v>387</v>
      </c>
      <c r="T1" s="1"/>
      <c r="U1" s="1" t="s">
        <v>388</v>
      </c>
      <c r="V1" s="1" t="s">
        <v>389</v>
      </c>
      <c r="W1" s="1" t="s">
        <v>390</v>
      </c>
    </row>
    <row r="2" spans="1:23" ht="409.6" x14ac:dyDescent="0.3">
      <c r="A2" s="1" t="s">
        <v>15</v>
      </c>
      <c r="B2" s="1" t="s">
        <v>16</v>
      </c>
      <c r="C2" s="1" t="s">
        <v>17</v>
      </c>
      <c r="D2" s="1">
        <v>196</v>
      </c>
      <c r="E2" s="1">
        <v>178</v>
      </c>
      <c r="F2" s="1" t="s">
        <v>18</v>
      </c>
      <c r="G2" s="1">
        <v>6</v>
      </c>
      <c r="H2" s="1" t="s">
        <v>19</v>
      </c>
      <c r="I2" s="1" t="s">
        <v>20</v>
      </c>
      <c r="J2" s="1">
        <v>7</v>
      </c>
      <c r="K2" s="1" t="s">
        <v>21</v>
      </c>
      <c r="L2" s="1" t="s">
        <v>22</v>
      </c>
      <c r="P2" s="1" t="s">
        <v>19</v>
      </c>
      <c r="Q2" s="1" t="b">
        <f>IF(H2=P2,TRUE,FALSE)</f>
        <v>1</v>
      </c>
      <c r="R2" s="1" t="b">
        <f>IF(K2=P2,TRUE,FALSE)</f>
        <v>0</v>
      </c>
      <c r="S2" s="1" t="b">
        <f>IF(N2=P2,TRUE,FALSE)</f>
        <v>0</v>
      </c>
      <c r="T2" s="1"/>
      <c r="U2" s="1" t="b">
        <f>Q2</f>
        <v>1</v>
      </c>
      <c r="V2" s="1" t="b">
        <f>IF(U2=TRUE,TRUE,IF(R2=TRUE,TRUE,FALSE))</f>
        <v>1</v>
      </c>
      <c r="W2" s="1" t="b">
        <f>IF(U2=TRUE,TRUE,IF(V2=TRUE,TRUE,IF(S2=TRUE,TRUE,FALSE)))</f>
        <v>1</v>
      </c>
    </row>
    <row r="3" spans="1:23" ht="409.6" x14ac:dyDescent="0.3">
      <c r="A3" s="1" t="s">
        <v>23</v>
      </c>
      <c r="B3" s="1" t="s">
        <v>24</v>
      </c>
      <c r="C3" s="1" t="s">
        <v>25</v>
      </c>
      <c r="D3" s="1">
        <v>294</v>
      </c>
      <c r="E3" s="1">
        <v>268</v>
      </c>
      <c r="F3" s="1" t="s">
        <v>26</v>
      </c>
      <c r="G3" s="1">
        <v>26</v>
      </c>
      <c r="H3" s="1" t="s">
        <v>27</v>
      </c>
      <c r="I3" s="1" t="s">
        <v>28</v>
      </c>
      <c r="J3" s="1">
        <v>12</v>
      </c>
      <c r="K3" s="1" t="s">
        <v>29</v>
      </c>
      <c r="L3" s="1" t="s">
        <v>30</v>
      </c>
      <c r="M3" s="1">
        <v>14</v>
      </c>
      <c r="N3" s="1" t="s">
        <v>31</v>
      </c>
      <c r="O3" s="1" t="s">
        <v>32</v>
      </c>
      <c r="P3" s="1" t="s">
        <v>391</v>
      </c>
      <c r="Q3" s="1" t="b">
        <f t="shared" ref="Q3:Q41" si="0">IF(H3=P3,TRUE,FALSE)</f>
        <v>0</v>
      </c>
      <c r="R3" s="1" t="b">
        <f t="shared" ref="R3:R41" si="1">IF(K3=P3,TRUE,FALSE)</f>
        <v>0</v>
      </c>
      <c r="S3" s="1" t="b">
        <f t="shared" ref="S3:S41" si="2">IF(N3=P3,TRUE,FALSE)</f>
        <v>0</v>
      </c>
      <c r="T3" s="1"/>
      <c r="U3" s="1" t="b">
        <f t="shared" ref="U3:U41" si="3">Q3</f>
        <v>0</v>
      </c>
      <c r="V3" s="1" t="b">
        <f t="shared" ref="V3:V41" si="4">IF(U3=TRUE,TRUE,IF(R3=TRUE,TRUE,FALSE))</f>
        <v>0</v>
      </c>
      <c r="W3" s="1" t="b">
        <f t="shared" ref="W3:W41" si="5">IF(U3=TRUE,TRUE,IF(V3=TRUE,TRUE,IF(S3=TRUE,TRUE,FALSE)))</f>
        <v>0</v>
      </c>
    </row>
    <row r="4" spans="1:23" ht="409.6" x14ac:dyDescent="0.3">
      <c r="A4" s="1" t="s">
        <v>33</v>
      </c>
      <c r="B4" s="1" t="s">
        <v>34</v>
      </c>
      <c r="C4" s="1" t="s">
        <v>35</v>
      </c>
      <c r="D4" s="1">
        <v>272</v>
      </c>
      <c r="E4" s="1">
        <v>161</v>
      </c>
      <c r="F4" s="1" t="s">
        <v>36</v>
      </c>
      <c r="G4" s="1">
        <v>11</v>
      </c>
      <c r="H4" s="5" t="s">
        <v>37</v>
      </c>
      <c r="I4" s="1" t="s">
        <v>38</v>
      </c>
      <c r="J4" s="1">
        <v>16</v>
      </c>
      <c r="K4" s="1" t="s">
        <v>39</v>
      </c>
      <c r="L4" s="1" t="s">
        <v>40</v>
      </c>
      <c r="P4" s="1" t="s">
        <v>392</v>
      </c>
      <c r="Q4" s="4" t="b">
        <f>TRUE</f>
        <v>1</v>
      </c>
      <c r="R4" s="1" t="b">
        <f t="shared" si="1"/>
        <v>0</v>
      </c>
      <c r="S4" s="1" t="b">
        <f t="shared" si="2"/>
        <v>0</v>
      </c>
      <c r="T4" s="1"/>
      <c r="U4" s="1" t="b">
        <f t="shared" si="3"/>
        <v>1</v>
      </c>
      <c r="V4" s="1" t="b">
        <f t="shared" si="4"/>
        <v>1</v>
      </c>
      <c r="W4" s="1" t="b">
        <f t="shared" si="5"/>
        <v>1</v>
      </c>
    </row>
    <row r="5" spans="1:23" ht="409.6" x14ac:dyDescent="0.3">
      <c r="A5" s="1" t="s">
        <v>41</v>
      </c>
      <c r="B5" s="1" t="s">
        <v>42</v>
      </c>
      <c r="C5" s="1" t="s">
        <v>43</v>
      </c>
      <c r="D5" s="1">
        <v>277</v>
      </c>
      <c r="E5" s="1">
        <v>229</v>
      </c>
      <c r="F5" s="1" t="s">
        <v>44</v>
      </c>
      <c r="G5" s="1">
        <v>11</v>
      </c>
      <c r="H5" s="1" t="s">
        <v>45</v>
      </c>
      <c r="I5" s="1" t="s">
        <v>46</v>
      </c>
      <c r="J5" s="1">
        <v>15</v>
      </c>
      <c r="K5" s="1" t="s">
        <v>47</v>
      </c>
      <c r="L5" s="1" t="s">
        <v>48</v>
      </c>
      <c r="M5" s="1">
        <v>16</v>
      </c>
      <c r="N5" s="1" t="s">
        <v>49</v>
      </c>
      <c r="O5" s="1" t="s">
        <v>50</v>
      </c>
      <c r="P5" s="2" t="s">
        <v>393</v>
      </c>
      <c r="Q5" s="1" t="b">
        <f t="shared" si="0"/>
        <v>0</v>
      </c>
      <c r="R5" s="1" t="b">
        <f t="shared" si="1"/>
        <v>0</v>
      </c>
      <c r="S5" s="1" t="b">
        <f t="shared" si="2"/>
        <v>0</v>
      </c>
      <c r="T5" s="1"/>
      <c r="U5" s="1" t="b">
        <f t="shared" si="3"/>
        <v>0</v>
      </c>
      <c r="V5" s="1" t="b">
        <f t="shared" si="4"/>
        <v>0</v>
      </c>
      <c r="W5" s="1" t="b">
        <f t="shared" si="5"/>
        <v>0</v>
      </c>
    </row>
    <row r="6" spans="1:23" ht="409.6" x14ac:dyDescent="0.3">
      <c r="A6" s="1" t="s">
        <v>51</v>
      </c>
      <c r="B6" s="1" t="s">
        <v>52</v>
      </c>
      <c r="C6" s="1" t="s">
        <v>53</v>
      </c>
      <c r="D6" s="1">
        <v>234</v>
      </c>
      <c r="E6" s="1">
        <v>178</v>
      </c>
      <c r="F6" s="1" t="s">
        <v>54</v>
      </c>
      <c r="G6" s="1">
        <v>8</v>
      </c>
      <c r="H6" s="1" t="s">
        <v>55</v>
      </c>
      <c r="I6" s="1" t="s">
        <v>56</v>
      </c>
      <c r="J6" s="1">
        <v>5</v>
      </c>
      <c r="K6" s="1" t="s">
        <v>57</v>
      </c>
      <c r="L6" s="1" t="s">
        <v>58</v>
      </c>
      <c r="P6" s="1" t="s">
        <v>57</v>
      </c>
      <c r="Q6" s="1" t="b">
        <f t="shared" si="0"/>
        <v>0</v>
      </c>
      <c r="R6" s="1" t="b">
        <f t="shared" si="1"/>
        <v>1</v>
      </c>
      <c r="S6" s="1" t="b">
        <f t="shared" si="2"/>
        <v>0</v>
      </c>
      <c r="T6" s="1"/>
      <c r="U6" s="1" t="b">
        <f t="shared" si="3"/>
        <v>0</v>
      </c>
      <c r="V6" s="1" t="b">
        <f t="shared" si="4"/>
        <v>1</v>
      </c>
      <c r="W6" s="1" t="b">
        <f t="shared" si="5"/>
        <v>1</v>
      </c>
    </row>
    <row r="7" spans="1:23" ht="409.6" x14ac:dyDescent="0.3">
      <c r="A7" s="1" t="s">
        <v>59</v>
      </c>
      <c r="B7" s="1" t="s">
        <v>60</v>
      </c>
      <c r="C7" s="1" t="s">
        <v>61</v>
      </c>
      <c r="D7" s="1">
        <v>280</v>
      </c>
      <c r="E7" s="1">
        <v>307</v>
      </c>
      <c r="F7" s="1" t="s">
        <v>62</v>
      </c>
      <c r="G7" s="1">
        <v>7</v>
      </c>
      <c r="H7" s="1" t="s">
        <v>63</v>
      </c>
      <c r="I7" s="1" t="s">
        <v>64</v>
      </c>
      <c r="J7" s="1">
        <v>5</v>
      </c>
      <c r="K7" s="1" t="s">
        <v>65</v>
      </c>
      <c r="L7" s="1" t="s">
        <v>66</v>
      </c>
      <c r="M7" s="1">
        <v>8</v>
      </c>
      <c r="N7" s="1" t="s">
        <v>67</v>
      </c>
      <c r="O7" s="1" t="s">
        <v>68</v>
      </c>
      <c r="P7" s="1" t="s">
        <v>394</v>
      </c>
      <c r="Q7" s="1" t="b">
        <f t="shared" si="0"/>
        <v>0</v>
      </c>
      <c r="R7" s="1" t="b">
        <f t="shared" si="1"/>
        <v>0</v>
      </c>
      <c r="S7" s="1" t="b">
        <f t="shared" si="2"/>
        <v>0</v>
      </c>
      <c r="T7" s="1"/>
      <c r="U7" s="1" t="b">
        <f t="shared" si="3"/>
        <v>0</v>
      </c>
      <c r="V7" s="1" t="b">
        <f t="shared" si="4"/>
        <v>0</v>
      </c>
      <c r="W7" s="1" t="b">
        <f t="shared" si="5"/>
        <v>0</v>
      </c>
    </row>
    <row r="8" spans="1:23" ht="409.6" x14ac:dyDescent="0.3">
      <c r="A8" s="1" t="s">
        <v>69</v>
      </c>
      <c r="B8" s="1" t="s">
        <v>70</v>
      </c>
      <c r="C8" s="1" t="s">
        <v>71</v>
      </c>
      <c r="D8" s="1">
        <v>293</v>
      </c>
      <c r="E8" s="1">
        <v>253</v>
      </c>
      <c r="F8" s="1" t="s">
        <v>72</v>
      </c>
      <c r="G8" s="1">
        <v>16</v>
      </c>
      <c r="H8" s="1" t="s">
        <v>73</v>
      </c>
      <c r="I8" s="1" t="s">
        <v>74</v>
      </c>
      <c r="J8" s="1">
        <v>5</v>
      </c>
      <c r="K8" s="1" t="s">
        <v>75</v>
      </c>
      <c r="L8" s="1" t="s">
        <v>76</v>
      </c>
      <c r="M8" s="1">
        <v>13</v>
      </c>
      <c r="N8" s="1" t="s">
        <v>77</v>
      </c>
      <c r="O8" s="1" t="s">
        <v>78</v>
      </c>
      <c r="P8" s="1" t="s">
        <v>77</v>
      </c>
      <c r="Q8" s="1" t="b">
        <f t="shared" si="0"/>
        <v>0</v>
      </c>
      <c r="R8" s="1" t="b">
        <f t="shared" si="1"/>
        <v>0</v>
      </c>
      <c r="S8" s="1" t="b">
        <f t="shared" si="2"/>
        <v>1</v>
      </c>
      <c r="T8" s="1"/>
      <c r="U8" s="1" t="b">
        <f t="shared" si="3"/>
        <v>0</v>
      </c>
      <c r="V8" s="1" t="b">
        <f t="shared" si="4"/>
        <v>0</v>
      </c>
      <c r="W8" s="1" t="b">
        <f t="shared" si="5"/>
        <v>1</v>
      </c>
    </row>
    <row r="9" spans="1:23" ht="409.6" x14ac:dyDescent="0.3">
      <c r="A9" s="1" t="s">
        <v>79</v>
      </c>
      <c r="B9" s="1" t="s">
        <v>80</v>
      </c>
      <c r="C9" s="1" t="s">
        <v>81</v>
      </c>
      <c r="D9" s="1">
        <v>245</v>
      </c>
      <c r="E9" s="1">
        <v>232</v>
      </c>
      <c r="F9" s="1" t="s">
        <v>82</v>
      </c>
      <c r="G9" s="1">
        <v>18</v>
      </c>
      <c r="H9" s="5" t="s">
        <v>83</v>
      </c>
      <c r="I9" s="1" t="s">
        <v>84</v>
      </c>
      <c r="J9" s="1">
        <v>8</v>
      </c>
      <c r="K9" s="1" t="s">
        <v>85</v>
      </c>
      <c r="L9" s="1" t="s">
        <v>86</v>
      </c>
      <c r="M9" s="1">
        <v>15</v>
      </c>
      <c r="N9" s="5" t="s">
        <v>87</v>
      </c>
      <c r="O9" s="1" t="s">
        <v>88</v>
      </c>
      <c r="P9" s="3" t="s">
        <v>395</v>
      </c>
      <c r="Q9" s="4" t="b">
        <v>1</v>
      </c>
      <c r="R9" s="7" t="b">
        <f>FALSE</f>
        <v>0</v>
      </c>
      <c r="S9" s="4" t="b">
        <f>TRUE</f>
        <v>1</v>
      </c>
      <c r="T9" s="1"/>
      <c r="U9" s="1" t="b">
        <f t="shared" si="3"/>
        <v>1</v>
      </c>
      <c r="V9" s="1" t="b">
        <f t="shared" si="4"/>
        <v>1</v>
      </c>
      <c r="W9" s="1" t="b">
        <f t="shared" si="5"/>
        <v>1</v>
      </c>
    </row>
    <row r="10" spans="1:23" ht="409.6" x14ac:dyDescent="0.3">
      <c r="A10" s="1" t="s">
        <v>89</v>
      </c>
      <c r="B10" s="1" t="s">
        <v>90</v>
      </c>
      <c r="C10" s="1" t="s">
        <v>91</v>
      </c>
      <c r="D10" s="1">
        <v>194</v>
      </c>
      <c r="E10" s="1">
        <v>162</v>
      </c>
      <c r="F10" s="1" t="s">
        <v>92</v>
      </c>
      <c r="G10" s="1">
        <v>8</v>
      </c>
      <c r="H10" s="1" t="s">
        <v>93</v>
      </c>
      <c r="I10" s="1" t="s">
        <v>94</v>
      </c>
      <c r="J10" s="1">
        <v>5</v>
      </c>
      <c r="K10" s="1" t="s">
        <v>95</v>
      </c>
      <c r="L10" s="1" t="s">
        <v>96</v>
      </c>
      <c r="P10" s="1" t="s">
        <v>93</v>
      </c>
      <c r="Q10" s="1" t="b">
        <f t="shared" si="0"/>
        <v>1</v>
      </c>
      <c r="R10" s="1" t="b">
        <f t="shared" si="1"/>
        <v>0</v>
      </c>
      <c r="S10" s="1" t="b">
        <f t="shared" si="2"/>
        <v>0</v>
      </c>
      <c r="T10" s="1"/>
      <c r="U10" s="1" t="b">
        <f t="shared" si="3"/>
        <v>1</v>
      </c>
      <c r="V10" s="1" t="b">
        <f t="shared" si="4"/>
        <v>1</v>
      </c>
      <c r="W10" s="1" t="b">
        <f t="shared" si="5"/>
        <v>1</v>
      </c>
    </row>
    <row r="11" spans="1:23" ht="409.6" x14ac:dyDescent="0.3">
      <c r="A11" s="1" t="s">
        <v>97</v>
      </c>
      <c r="B11" s="1" t="s">
        <v>98</v>
      </c>
      <c r="C11" s="1" t="s">
        <v>99</v>
      </c>
      <c r="D11" s="1">
        <v>267</v>
      </c>
      <c r="E11" s="1">
        <v>277</v>
      </c>
      <c r="F11" s="1" t="s">
        <v>100</v>
      </c>
      <c r="G11" s="1">
        <v>11</v>
      </c>
      <c r="H11" s="1" t="s">
        <v>415</v>
      </c>
      <c r="I11" s="1" t="s">
        <v>416</v>
      </c>
      <c r="J11" s="1">
        <v>15</v>
      </c>
      <c r="K11" s="1" t="s">
        <v>231</v>
      </c>
      <c r="L11" s="1" t="s">
        <v>417</v>
      </c>
      <c r="M11" s="1">
        <v>7</v>
      </c>
      <c r="N11" s="1" t="s">
        <v>418</v>
      </c>
      <c r="O11" s="1" t="s">
        <v>419</v>
      </c>
      <c r="P11" s="1" t="s">
        <v>231</v>
      </c>
      <c r="Q11" s="1" t="b">
        <f t="shared" si="0"/>
        <v>0</v>
      </c>
      <c r="R11" s="1" t="b">
        <f t="shared" si="1"/>
        <v>1</v>
      </c>
      <c r="S11" s="1" t="b">
        <f t="shared" si="2"/>
        <v>0</v>
      </c>
      <c r="T11" s="1"/>
      <c r="U11" s="1" t="b">
        <f t="shared" si="3"/>
        <v>0</v>
      </c>
      <c r="V11" s="1" t="b">
        <f t="shared" si="4"/>
        <v>1</v>
      </c>
      <c r="W11" s="1" t="b">
        <f t="shared" si="5"/>
        <v>1</v>
      </c>
    </row>
    <row r="12" spans="1:23" ht="409.6" x14ac:dyDescent="0.3">
      <c r="A12" s="1" t="s">
        <v>101</v>
      </c>
      <c r="B12" s="1" t="s">
        <v>102</v>
      </c>
      <c r="C12" s="1" t="s">
        <v>103</v>
      </c>
      <c r="D12" s="1">
        <v>442</v>
      </c>
      <c r="E12" s="1">
        <v>285</v>
      </c>
      <c r="F12" s="1" t="s">
        <v>104</v>
      </c>
      <c r="G12" s="1">
        <v>13</v>
      </c>
      <c r="H12" s="1" t="s">
        <v>105</v>
      </c>
      <c r="I12" s="1" t="s">
        <v>106</v>
      </c>
      <c r="J12" s="1">
        <v>2</v>
      </c>
      <c r="K12" s="1" t="s">
        <v>107</v>
      </c>
      <c r="L12" s="1" t="s">
        <v>108</v>
      </c>
      <c r="M12" s="1">
        <v>8</v>
      </c>
      <c r="N12" s="1" t="s">
        <v>109</v>
      </c>
      <c r="O12" s="1" t="s">
        <v>110</v>
      </c>
      <c r="P12" s="1" t="s">
        <v>396</v>
      </c>
      <c r="Q12" s="1" t="b">
        <f t="shared" si="0"/>
        <v>0</v>
      </c>
      <c r="R12" s="1" t="b">
        <f t="shared" si="1"/>
        <v>0</v>
      </c>
      <c r="S12" s="1" t="b">
        <f t="shared" si="2"/>
        <v>0</v>
      </c>
      <c r="T12" s="1"/>
      <c r="U12" s="1" t="b">
        <f t="shared" si="3"/>
        <v>0</v>
      </c>
      <c r="V12" s="1" t="b">
        <f t="shared" si="4"/>
        <v>0</v>
      </c>
      <c r="W12" s="1" t="b">
        <f t="shared" si="5"/>
        <v>0</v>
      </c>
    </row>
    <row r="13" spans="1:23" ht="409.6" x14ac:dyDescent="0.3">
      <c r="A13" s="1" t="s">
        <v>111</v>
      </c>
      <c r="B13" s="1" t="s">
        <v>112</v>
      </c>
      <c r="C13" s="1" t="s">
        <v>113</v>
      </c>
      <c r="D13" s="1">
        <v>246</v>
      </c>
      <c r="E13" s="1">
        <v>113</v>
      </c>
      <c r="F13" s="1" t="s">
        <v>114</v>
      </c>
      <c r="G13" s="1">
        <v>8</v>
      </c>
      <c r="H13" s="1" t="s">
        <v>115</v>
      </c>
      <c r="I13" s="1" t="s">
        <v>116</v>
      </c>
      <c r="P13" s="1" t="s">
        <v>49</v>
      </c>
      <c r="Q13" s="1" t="b">
        <f t="shared" si="0"/>
        <v>0</v>
      </c>
      <c r="R13" s="1" t="b">
        <f t="shared" si="1"/>
        <v>0</v>
      </c>
      <c r="S13" s="1" t="b">
        <f t="shared" si="2"/>
        <v>0</v>
      </c>
      <c r="T13" s="1"/>
      <c r="U13" s="1" t="b">
        <f t="shared" si="3"/>
        <v>0</v>
      </c>
      <c r="V13" s="1" t="b">
        <f t="shared" si="4"/>
        <v>0</v>
      </c>
      <c r="W13" s="1" t="b">
        <f t="shared" si="5"/>
        <v>0</v>
      </c>
    </row>
    <row r="14" spans="1:23" ht="409.6" x14ac:dyDescent="0.3">
      <c r="A14" s="1" t="s">
        <v>117</v>
      </c>
      <c r="B14" s="1" t="s">
        <v>118</v>
      </c>
      <c r="C14" s="1" t="s">
        <v>119</v>
      </c>
      <c r="D14" s="1">
        <v>263</v>
      </c>
      <c r="E14" s="1">
        <v>203</v>
      </c>
      <c r="F14" s="1" t="s">
        <v>120</v>
      </c>
      <c r="G14" s="1">
        <v>11</v>
      </c>
      <c r="H14" s="1" t="s">
        <v>121</v>
      </c>
      <c r="I14" s="1" t="s">
        <v>122</v>
      </c>
      <c r="J14" s="1">
        <v>13</v>
      </c>
      <c r="K14" s="1" t="s">
        <v>123</v>
      </c>
      <c r="L14" s="1" t="s">
        <v>124</v>
      </c>
      <c r="M14" s="1">
        <v>14</v>
      </c>
      <c r="N14" s="1" t="s">
        <v>125</v>
      </c>
      <c r="O14" s="1" t="s">
        <v>126</v>
      </c>
      <c r="P14" s="1" t="s">
        <v>397</v>
      </c>
      <c r="Q14" s="1" t="b">
        <f t="shared" si="0"/>
        <v>0</v>
      </c>
      <c r="R14" s="1" t="b">
        <f t="shared" si="1"/>
        <v>0</v>
      </c>
      <c r="S14" s="1" t="b">
        <f t="shared" si="2"/>
        <v>0</v>
      </c>
      <c r="T14" s="1"/>
      <c r="U14" s="1" t="b">
        <f t="shared" si="3"/>
        <v>0</v>
      </c>
      <c r="V14" s="1" t="b">
        <f t="shared" si="4"/>
        <v>0</v>
      </c>
      <c r="W14" s="1" t="b">
        <f t="shared" si="5"/>
        <v>0</v>
      </c>
    </row>
    <row r="15" spans="1:23" ht="409.6" x14ac:dyDescent="0.3">
      <c r="A15" s="1" t="s">
        <v>127</v>
      </c>
      <c r="B15" s="1" t="s">
        <v>128</v>
      </c>
      <c r="C15" s="1" t="s">
        <v>129</v>
      </c>
      <c r="D15" s="1">
        <v>377</v>
      </c>
      <c r="E15" s="1">
        <v>324</v>
      </c>
      <c r="F15" s="1" t="s">
        <v>130</v>
      </c>
      <c r="G15" s="1">
        <v>20</v>
      </c>
      <c r="H15" s="1" t="s">
        <v>131</v>
      </c>
      <c r="I15" s="1" t="s">
        <v>132</v>
      </c>
      <c r="J15" s="1">
        <v>10</v>
      </c>
      <c r="K15" s="1" t="s">
        <v>133</v>
      </c>
      <c r="L15" s="1" t="s">
        <v>134</v>
      </c>
      <c r="M15" s="1">
        <v>18</v>
      </c>
      <c r="N15" s="1" t="s">
        <v>135</v>
      </c>
      <c r="O15" s="1" t="s">
        <v>136</v>
      </c>
      <c r="P15" s="1" t="s">
        <v>398</v>
      </c>
      <c r="Q15" s="1" t="b">
        <f t="shared" si="0"/>
        <v>0</v>
      </c>
      <c r="R15" s="1" t="b">
        <f t="shared" si="1"/>
        <v>0</v>
      </c>
      <c r="S15" s="1" t="b">
        <f t="shared" si="2"/>
        <v>0</v>
      </c>
      <c r="T15" s="1"/>
      <c r="U15" s="1" t="b">
        <f t="shared" si="3"/>
        <v>0</v>
      </c>
      <c r="V15" s="1" t="b">
        <f t="shared" si="4"/>
        <v>0</v>
      </c>
      <c r="W15" s="1" t="b">
        <f t="shared" si="5"/>
        <v>0</v>
      </c>
    </row>
    <row r="16" spans="1:23" ht="409.6" x14ac:dyDescent="0.3">
      <c r="A16" s="1" t="s">
        <v>137</v>
      </c>
      <c r="B16" s="1" t="s">
        <v>138</v>
      </c>
      <c r="C16" s="1" t="s">
        <v>139</v>
      </c>
      <c r="D16" s="1">
        <v>318</v>
      </c>
      <c r="E16" s="1">
        <v>239</v>
      </c>
      <c r="F16" s="1" t="s">
        <v>140</v>
      </c>
      <c r="G16" s="1">
        <v>9</v>
      </c>
      <c r="H16" s="1" t="s">
        <v>141</v>
      </c>
      <c r="I16" s="1" t="s">
        <v>142</v>
      </c>
      <c r="J16" s="1">
        <v>22</v>
      </c>
      <c r="K16" s="1" t="s">
        <v>143</v>
      </c>
      <c r="L16" s="1" t="s">
        <v>144</v>
      </c>
      <c r="M16" s="1">
        <v>10</v>
      </c>
      <c r="N16" s="1" t="s">
        <v>145</v>
      </c>
      <c r="O16" s="1" t="s">
        <v>146</v>
      </c>
      <c r="P16" s="1" t="s">
        <v>143</v>
      </c>
      <c r="Q16" s="1" t="b">
        <f t="shared" si="0"/>
        <v>0</v>
      </c>
      <c r="R16" s="1" t="b">
        <f t="shared" si="1"/>
        <v>1</v>
      </c>
      <c r="S16" s="1" t="b">
        <f t="shared" si="2"/>
        <v>0</v>
      </c>
      <c r="T16" s="1"/>
      <c r="U16" s="1" t="b">
        <f t="shared" si="3"/>
        <v>0</v>
      </c>
      <c r="V16" s="1" t="b">
        <f t="shared" si="4"/>
        <v>1</v>
      </c>
      <c r="W16" s="1" t="b">
        <f t="shared" si="5"/>
        <v>1</v>
      </c>
    </row>
    <row r="17" spans="1:23" ht="409.6" x14ac:dyDescent="0.3">
      <c r="A17" s="1" t="s">
        <v>147</v>
      </c>
      <c r="B17" s="1" t="s">
        <v>148</v>
      </c>
      <c r="C17" s="1" t="s">
        <v>149</v>
      </c>
      <c r="D17" s="1">
        <v>489</v>
      </c>
      <c r="E17" s="1">
        <v>233</v>
      </c>
      <c r="F17" s="1" t="s">
        <v>150</v>
      </c>
      <c r="G17" s="1">
        <v>11</v>
      </c>
      <c r="H17" s="1" t="s">
        <v>151</v>
      </c>
      <c r="I17" s="1" t="s">
        <v>152</v>
      </c>
      <c r="J17" s="1">
        <v>21</v>
      </c>
      <c r="K17" s="1" t="s">
        <v>153</v>
      </c>
      <c r="L17" s="1" t="s">
        <v>154</v>
      </c>
      <c r="M17" s="1">
        <v>23</v>
      </c>
      <c r="N17" s="1" t="s">
        <v>155</v>
      </c>
      <c r="O17" s="1" t="s">
        <v>156</v>
      </c>
      <c r="P17" s="1" t="s">
        <v>399</v>
      </c>
      <c r="Q17" s="1" t="b">
        <f t="shared" si="0"/>
        <v>0</v>
      </c>
      <c r="R17" s="1" t="b">
        <f t="shared" si="1"/>
        <v>0</v>
      </c>
      <c r="S17" s="1" t="b">
        <f t="shared" si="2"/>
        <v>0</v>
      </c>
      <c r="T17" s="1"/>
      <c r="U17" s="1" t="b">
        <f t="shared" si="3"/>
        <v>0</v>
      </c>
      <c r="V17" s="1" t="b">
        <f t="shared" si="4"/>
        <v>0</v>
      </c>
      <c r="W17" s="1" t="b">
        <f t="shared" si="5"/>
        <v>0</v>
      </c>
    </row>
    <row r="18" spans="1:23" ht="409.6" x14ac:dyDescent="0.3">
      <c r="A18" s="1" t="s">
        <v>157</v>
      </c>
      <c r="B18" s="1" t="s">
        <v>158</v>
      </c>
      <c r="C18" s="1" t="s">
        <v>159</v>
      </c>
      <c r="D18" s="1">
        <v>289</v>
      </c>
      <c r="E18" s="1">
        <v>314</v>
      </c>
      <c r="F18" s="1" t="s">
        <v>160</v>
      </c>
      <c r="G18" s="1">
        <v>10</v>
      </c>
      <c r="H18" s="1" t="s">
        <v>161</v>
      </c>
      <c r="I18" s="1" t="s">
        <v>162</v>
      </c>
      <c r="J18" s="1">
        <v>13</v>
      </c>
      <c r="K18" s="1" t="s">
        <v>163</v>
      </c>
      <c r="L18" s="1" t="s">
        <v>164</v>
      </c>
      <c r="M18" s="1">
        <v>14</v>
      </c>
      <c r="N18" s="1" t="s">
        <v>165</v>
      </c>
      <c r="O18" s="1" t="s">
        <v>166</v>
      </c>
      <c r="P18" s="1" t="s">
        <v>161</v>
      </c>
      <c r="Q18" s="1" t="b">
        <f t="shared" si="0"/>
        <v>1</v>
      </c>
      <c r="R18" s="1" t="b">
        <f t="shared" si="1"/>
        <v>0</v>
      </c>
      <c r="S18" s="1" t="b">
        <f t="shared" si="2"/>
        <v>0</v>
      </c>
      <c r="T18" s="1"/>
      <c r="U18" s="1" t="b">
        <f t="shared" si="3"/>
        <v>1</v>
      </c>
      <c r="V18" s="1" t="b">
        <f t="shared" si="4"/>
        <v>1</v>
      </c>
      <c r="W18" s="1" t="b">
        <f t="shared" si="5"/>
        <v>1</v>
      </c>
    </row>
    <row r="19" spans="1:23" ht="409.6" x14ac:dyDescent="0.3">
      <c r="A19" s="1" t="s">
        <v>167</v>
      </c>
      <c r="B19" s="1" t="s">
        <v>168</v>
      </c>
      <c r="C19" s="1" t="s">
        <v>169</v>
      </c>
      <c r="D19" s="1">
        <v>318</v>
      </c>
      <c r="E19" s="1">
        <v>277</v>
      </c>
      <c r="F19" s="1" t="s">
        <v>170</v>
      </c>
      <c r="G19" s="1">
        <v>14</v>
      </c>
      <c r="H19" s="1" t="s">
        <v>171</v>
      </c>
      <c r="I19" s="1" t="s">
        <v>172</v>
      </c>
      <c r="J19" s="1">
        <v>20</v>
      </c>
      <c r="K19" s="1" t="s">
        <v>173</v>
      </c>
      <c r="L19" s="1" t="s">
        <v>174</v>
      </c>
      <c r="M19" s="1">
        <v>24</v>
      </c>
      <c r="N19" s="1" t="s">
        <v>175</v>
      </c>
      <c r="O19" s="1" t="s">
        <v>176</v>
      </c>
      <c r="P19" s="1" t="s">
        <v>400</v>
      </c>
      <c r="Q19" s="1" t="b">
        <f t="shared" si="0"/>
        <v>0</v>
      </c>
      <c r="R19" s="1" t="b">
        <f t="shared" si="1"/>
        <v>0</v>
      </c>
      <c r="S19" s="1" t="b">
        <f t="shared" si="2"/>
        <v>0</v>
      </c>
      <c r="T19" s="1"/>
      <c r="U19" s="1" t="b">
        <f t="shared" si="3"/>
        <v>0</v>
      </c>
      <c r="V19" s="1" t="b">
        <f t="shared" si="4"/>
        <v>0</v>
      </c>
      <c r="W19" s="1" t="b">
        <f t="shared" si="5"/>
        <v>0</v>
      </c>
    </row>
    <row r="20" spans="1:23" ht="409.6" x14ac:dyDescent="0.3">
      <c r="A20" s="1" t="s">
        <v>177</v>
      </c>
      <c r="B20" s="1" t="s">
        <v>178</v>
      </c>
      <c r="C20" s="1" t="s">
        <v>179</v>
      </c>
      <c r="D20" s="1">
        <v>273</v>
      </c>
      <c r="E20" s="1">
        <v>243</v>
      </c>
      <c r="F20" s="1" t="s">
        <v>180</v>
      </c>
      <c r="G20" s="1">
        <v>9</v>
      </c>
      <c r="H20" s="1" t="s">
        <v>181</v>
      </c>
      <c r="I20" s="1" t="s">
        <v>182</v>
      </c>
      <c r="J20" s="1">
        <v>12</v>
      </c>
      <c r="K20" s="1" t="s">
        <v>183</v>
      </c>
      <c r="L20" s="1" t="s">
        <v>184</v>
      </c>
      <c r="M20" s="1">
        <v>13</v>
      </c>
      <c r="N20" s="1" t="s">
        <v>185</v>
      </c>
      <c r="O20" s="1" t="s">
        <v>186</v>
      </c>
      <c r="P20" s="1" t="s">
        <v>181</v>
      </c>
      <c r="Q20" s="1" t="b">
        <f t="shared" si="0"/>
        <v>1</v>
      </c>
      <c r="R20" s="1" t="b">
        <f t="shared" si="1"/>
        <v>0</v>
      </c>
      <c r="S20" s="1" t="b">
        <f t="shared" si="2"/>
        <v>0</v>
      </c>
      <c r="T20" s="1"/>
      <c r="U20" s="1" t="b">
        <f t="shared" si="3"/>
        <v>1</v>
      </c>
      <c r="V20" s="1" t="b">
        <f t="shared" si="4"/>
        <v>1</v>
      </c>
      <c r="W20" s="1" t="b">
        <f t="shared" si="5"/>
        <v>1</v>
      </c>
    </row>
    <row r="21" spans="1:23" ht="409.6" x14ac:dyDescent="0.3">
      <c r="A21" s="1" t="s">
        <v>187</v>
      </c>
      <c r="B21" s="1" t="s">
        <v>188</v>
      </c>
      <c r="C21" s="1" t="s">
        <v>189</v>
      </c>
      <c r="D21" s="1">
        <v>235</v>
      </c>
      <c r="E21" s="1">
        <v>190</v>
      </c>
      <c r="F21" s="1" t="s">
        <v>190</v>
      </c>
      <c r="G21" s="1">
        <v>7</v>
      </c>
      <c r="H21" s="1" t="s">
        <v>191</v>
      </c>
      <c r="I21" s="1" t="s">
        <v>192</v>
      </c>
      <c r="J21" s="1">
        <v>5</v>
      </c>
      <c r="K21" s="1" t="s">
        <v>193</v>
      </c>
      <c r="L21" s="1" t="s">
        <v>194</v>
      </c>
      <c r="P21" s="1" t="s">
        <v>193</v>
      </c>
      <c r="Q21" s="1" t="b">
        <f t="shared" si="0"/>
        <v>0</v>
      </c>
      <c r="R21" s="1" t="b">
        <f t="shared" si="1"/>
        <v>1</v>
      </c>
      <c r="S21" s="1" t="b">
        <f t="shared" si="2"/>
        <v>0</v>
      </c>
      <c r="T21" s="1"/>
      <c r="U21" s="1" t="b">
        <f t="shared" si="3"/>
        <v>0</v>
      </c>
      <c r="V21" s="1" t="b">
        <f t="shared" si="4"/>
        <v>1</v>
      </c>
      <c r="W21" s="1" t="b">
        <f t="shared" si="5"/>
        <v>1</v>
      </c>
    </row>
    <row r="22" spans="1:23" ht="409.6" x14ac:dyDescent="0.3">
      <c r="A22" s="1" t="s">
        <v>195</v>
      </c>
      <c r="B22" s="1" t="s">
        <v>196</v>
      </c>
      <c r="C22" s="1" t="s">
        <v>197</v>
      </c>
      <c r="D22" s="1">
        <v>413</v>
      </c>
      <c r="E22" s="1">
        <v>215</v>
      </c>
      <c r="F22" s="1" t="s">
        <v>198</v>
      </c>
      <c r="G22" s="1">
        <v>14</v>
      </c>
      <c r="H22" s="1" t="s">
        <v>199</v>
      </c>
      <c r="I22" s="1" t="s">
        <v>200</v>
      </c>
      <c r="J22" s="1">
        <v>19</v>
      </c>
      <c r="K22" s="1" t="s">
        <v>201</v>
      </c>
      <c r="L22" s="1" t="s">
        <v>202</v>
      </c>
      <c r="P22" s="1" t="s">
        <v>201</v>
      </c>
      <c r="Q22" s="1" t="b">
        <f t="shared" si="0"/>
        <v>0</v>
      </c>
      <c r="R22" s="1" t="b">
        <f t="shared" si="1"/>
        <v>1</v>
      </c>
      <c r="S22" s="1" t="b">
        <f t="shared" si="2"/>
        <v>0</v>
      </c>
      <c r="T22" s="1"/>
      <c r="U22" s="1" t="b">
        <f t="shared" si="3"/>
        <v>0</v>
      </c>
      <c r="V22" s="1" t="b">
        <f t="shared" si="4"/>
        <v>1</v>
      </c>
      <c r="W22" s="1" t="b">
        <f t="shared" si="5"/>
        <v>1</v>
      </c>
    </row>
    <row r="23" spans="1:23" ht="409.6" x14ac:dyDescent="0.3">
      <c r="A23" s="1" t="s">
        <v>203</v>
      </c>
      <c r="B23" s="1" t="s">
        <v>204</v>
      </c>
      <c r="C23" s="1" t="s">
        <v>205</v>
      </c>
      <c r="D23" s="1">
        <v>448</v>
      </c>
      <c r="E23" s="1">
        <v>342</v>
      </c>
      <c r="F23" s="1" t="s">
        <v>206</v>
      </c>
      <c r="G23" s="1">
        <v>39</v>
      </c>
      <c r="H23" s="1" t="s">
        <v>207</v>
      </c>
      <c r="I23" s="1" t="s">
        <v>208</v>
      </c>
      <c r="J23" s="1">
        <v>18</v>
      </c>
      <c r="K23" s="1" t="s">
        <v>209</v>
      </c>
      <c r="L23" s="1" t="s">
        <v>210</v>
      </c>
      <c r="M23" s="1">
        <v>14</v>
      </c>
      <c r="N23" s="1" t="s">
        <v>211</v>
      </c>
      <c r="O23" s="1" t="s">
        <v>212</v>
      </c>
      <c r="P23" s="1" t="s">
        <v>401</v>
      </c>
      <c r="Q23" s="1" t="b">
        <f t="shared" si="0"/>
        <v>0</v>
      </c>
      <c r="R23" s="1" t="b">
        <f t="shared" si="1"/>
        <v>0</v>
      </c>
      <c r="S23" s="1" t="b">
        <f t="shared" si="2"/>
        <v>0</v>
      </c>
      <c r="T23" s="1"/>
      <c r="U23" s="1" t="b">
        <f t="shared" si="3"/>
        <v>0</v>
      </c>
      <c r="V23" s="1" t="b">
        <f t="shared" si="4"/>
        <v>0</v>
      </c>
      <c r="W23" s="1" t="b">
        <f t="shared" si="5"/>
        <v>0</v>
      </c>
    </row>
    <row r="24" spans="1:23" ht="409.6" x14ac:dyDescent="0.3">
      <c r="A24" s="1" t="s">
        <v>213</v>
      </c>
      <c r="B24" s="1" t="s">
        <v>214</v>
      </c>
      <c r="C24" s="1" t="s">
        <v>215</v>
      </c>
      <c r="D24" s="1">
        <v>370</v>
      </c>
      <c r="E24" s="1">
        <v>255</v>
      </c>
      <c r="F24" s="1" t="s">
        <v>216</v>
      </c>
      <c r="G24" s="1">
        <v>24</v>
      </c>
      <c r="H24" s="1" t="s">
        <v>217</v>
      </c>
      <c r="I24" s="1" t="s">
        <v>218</v>
      </c>
      <c r="J24" s="1">
        <v>19</v>
      </c>
      <c r="K24" s="1" t="s">
        <v>219</v>
      </c>
      <c r="L24" s="1" t="s">
        <v>220</v>
      </c>
      <c r="M24" s="1">
        <v>10</v>
      </c>
      <c r="N24" s="1" t="s">
        <v>221</v>
      </c>
      <c r="O24" s="1" t="s">
        <v>222</v>
      </c>
      <c r="P24" s="1" t="s">
        <v>402</v>
      </c>
      <c r="Q24" s="1" t="b">
        <f t="shared" si="0"/>
        <v>0</v>
      </c>
      <c r="R24" s="1" t="b">
        <f t="shared" si="1"/>
        <v>0</v>
      </c>
      <c r="S24" s="1" t="b">
        <f t="shared" si="2"/>
        <v>0</v>
      </c>
      <c r="T24" s="1"/>
      <c r="U24" s="1" t="b">
        <f t="shared" si="3"/>
        <v>0</v>
      </c>
      <c r="V24" s="1" t="b">
        <f t="shared" si="4"/>
        <v>0</v>
      </c>
      <c r="W24" s="1" t="b">
        <f t="shared" si="5"/>
        <v>0</v>
      </c>
    </row>
    <row r="25" spans="1:23" ht="409.6" x14ac:dyDescent="0.3">
      <c r="A25" s="1" t="s">
        <v>223</v>
      </c>
      <c r="B25" s="1" t="s">
        <v>224</v>
      </c>
      <c r="C25" s="1" t="s">
        <v>225</v>
      </c>
      <c r="D25" s="1">
        <v>370</v>
      </c>
      <c r="E25" s="1">
        <v>261</v>
      </c>
      <c r="F25" s="1" t="s">
        <v>226</v>
      </c>
      <c r="G25" s="1">
        <v>9</v>
      </c>
      <c r="H25" s="1" t="s">
        <v>227</v>
      </c>
      <c r="I25" s="1" t="s">
        <v>228</v>
      </c>
      <c r="J25" s="1">
        <v>14</v>
      </c>
      <c r="K25" s="1" t="s">
        <v>229</v>
      </c>
      <c r="L25" s="1" t="s">
        <v>230</v>
      </c>
      <c r="M25" s="1">
        <v>29</v>
      </c>
      <c r="N25" s="1" t="s">
        <v>231</v>
      </c>
      <c r="O25" s="1" t="s">
        <v>232</v>
      </c>
      <c r="P25" s="1" t="s">
        <v>403</v>
      </c>
      <c r="Q25" s="1" t="b">
        <f t="shared" si="0"/>
        <v>0</v>
      </c>
      <c r="R25" s="1" t="b">
        <f t="shared" si="1"/>
        <v>0</v>
      </c>
      <c r="S25" s="1" t="b">
        <f t="shared" si="2"/>
        <v>0</v>
      </c>
      <c r="T25" s="1"/>
      <c r="U25" s="1" t="b">
        <f t="shared" si="3"/>
        <v>0</v>
      </c>
      <c r="V25" s="1" t="b">
        <f t="shared" si="4"/>
        <v>0</v>
      </c>
      <c r="W25" s="1" t="b">
        <f t="shared" si="5"/>
        <v>0</v>
      </c>
    </row>
    <row r="26" spans="1:23" ht="409.6" x14ac:dyDescent="0.3">
      <c r="A26" s="1" t="s">
        <v>233</v>
      </c>
      <c r="B26" s="1" t="s">
        <v>234</v>
      </c>
      <c r="C26" s="1" t="s">
        <v>235</v>
      </c>
      <c r="D26" s="1">
        <v>337</v>
      </c>
      <c r="E26" s="1">
        <v>251</v>
      </c>
      <c r="F26" s="1" t="s">
        <v>236</v>
      </c>
      <c r="G26" s="1">
        <v>21</v>
      </c>
      <c r="H26" s="1" t="s">
        <v>237</v>
      </c>
      <c r="I26" s="1" t="s">
        <v>238</v>
      </c>
      <c r="J26" s="1">
        <v>16</v>
      </c>
      <c r="K26" s="1" t="s">
        <v>239</v>
      </c>
      <c r="L26" s="1" t="s">
        <v>240</v>
      </c>
      <c r="M26" s="1">
        <v>11</v>
      </c>
      <c r="N26" s="1" t="s">
        <v>241</v>
      </c>
      <c r="O26" s="1" t="s">
        <v>242</v>
      </c>
      <c r="P26" s="1" t="s">
        <v>239</v>
      </c>
      <c r="Q26" s="1" t="b">
        <f t="shared" si="0"/>
        <v>0</v>
      </c>
      <c r="R26" s="1" t="b">
        <f t="shared" si="1"/>
        <v>1</v>
      </c>
      <c r="S26" s="1" t="b">
        <f t="shared" si="2"/>
        <v>0</v>
      </c>
      <c r="T26" s="1"/>
      <c r="U26" s="1" t="b">
        <f t="shared" si="3"/>
        <v>0</v>
      </c>
      <c r="V26" s="1" t="b">
        <f t="shared" si="4"/>
        <v>1</v>
      </c>
      <c r="W26" s="1" t="b">
        <f t="shared" si="5"/>
        <v>1</v>
      </c>
    </row>
    <row r="27" spans="1:23" ht="409.6" x14ac:dyDescent="0.3">
      <c r="A27" s="1" t="s">
        <v>243</v>
      </c>
      <c r="B27" s="1" t="s">
        <v>244</v>
      </c>
      <c r="C27" s="1" t="s">
        <v>245</v>
      </c>
      <c r="D27" s="1">
        <v>242</v>
      </c>
      <c r="E27" s="1">
        <v>343</v>
      </c>
      <c r="F27" s="1" t="s">
        <v>246</v>
      </c>
      <c r="G27" s="1">
        <v>14</v>
      </c>
      <c r="H27" s="1" t="s">
        <v>247</v>
      </c>
      <c r="I27" s="1" t="s">
        <v>248</v>
      </c>
      <c r="J27" s="1">
        <v>12</v>
      </c>
      <c r="K27" s="1" t="s">
        <v>249</v>
      </c>
      <c r="L27" s="1" t="s">
        <v>250</v>
      </c>
      <c r="M27" s="1">
        <v>8</v>
      </c>
      <c r="N27" s="1" t="s">
        <v>251</v>
      </c>
      <c r="O27" s="1" t="s">
        <v>252</v>
      </c>
      <c r="P27" s="1" t="s">
        <v>251</v>
      </c>
      <c r="Q27" s="1" t="b">
        <f t="shared" si="0"/>
        <v>0</v>
      </c>
      <c r="R27" s="7" t="b">
        <f>IF(K27=P27,TRUE,FALSE)</f>
        <v>0</v>
      </c>
      <c r="S27" s="1" t="b">
        <f t="shared" si="2"/>
        <v>1</v>
      </c>
      <c r="T27" s="1"/>
      <c r="U27" s="1" t="b">
        <f t="shared" si="3"/>
        <v>0</v>
      </c>
      <c r="V27" s="1" t="b">
        <f t="shared" si="4"/>
        <v>0</v>
      </c>
      <c r="W27" s="1" t="b">
        <f t="shared" si="5"/>
        <v>1</v>
      </c>
    </row>
    <row r="28" spans="1:23" ht="409.6" x14ac:dyDescent="0.3">
      <c r="A28" s="1" t="s">
        <v>253</v>
      </c>
      <c r="B28" s="1" t="s">
        <v>254</v>
      </c>
      <c r="C28" s="1" t="s">
        <v>255</v>
      </c>
      <c r="D28" s="1">
        <v>291</v>
      </c>
      <c r="E28" s="1">
        <v>224</v>
      </c>
      <c r="F28" s="1" t="s">
        <v>256</v>
      </c>
      <c r="G28" s="1">
        <v>8</v>
      </c>
      <c r="H28" s="1" t="s">
        <v>257</v>
      </c>
      <c r="I28" s="1" t="s">
        <v>258</v>
      </c>
      <c r="J28" s="1">
        <v>14</v>
      </c>
      <c r="K28" s="1" t="s">
        <v>259</v>
      </c>
      <c r="L28" s="1" t="s">
        <v>260</v>
      </c>
      <c r="M28" s="1">
        <v>15</v>
      </c>
      <c r="N28" s="1" t="s">
        <v>261</v>
      </c>
      <c r="O28" s="1" t="s">
        <v>262</v>
      </c>
      <c r="P28" s="3" t="s">
        <v>404</v>
      </c>
      <c r="Q28" s="1" t="b">
        <f t="shared" si="0"/>
        <v>0</v>
      </c>
      <c r="R28" s="1" t="b">
        <f t="shared" si="1"/>
        <v>0</v>
      </c>
      <c r="S28" s="1" t="b">
        <f t="shared" si="2"/>
        <v>0</v>
      </c>
      <c r="T28" s="1"/>
      <c r="U28" s="1" t="b">
        <f t="shared" si="3"/>
        <v>0</v>
      </c>
      <c r="V28" s="1" t="b">
        <f t="shared" si="4"/>
        <v>0</v>
      </c>
      <c r="W28" s="1" t="b">
        <f t="shared" si="5"/>
        <v>0</v>
      </c>
    </row>
    <row r="29" spans="1:23" ht="409.6" x14ac:dyDescent="0.3">
      <c r="A29" s="1" t="s">
        <v>263</v>
      </c>
      <c r="B29" s="1" t="s">
        <v>264</v>
      </c>
      <c r="C29" s="1" t="s">
        <v>265</v>
      </c>
      <c r="D29" s="1">
        <v>309</v>
      </c>
      <c r="E29" s="1">
        <v>245</v>
      </c>
      <c r="F29" s="1" t="s">
        <v>266</v>
      </c>
      <c r="G29" s="1">
        <v>17</v>
      </c>
      <c r="H29" s="1" t="s">
        <v>267</v>
      </c>
      <c r="I29" s="1" t="s">
        <v>268</v>
      </c>
      <c r="J29" s="1">
        <v>18</v>
      </c>
      <c r="K29" s="1" t="s">
        <v>269</v>
      </c>
      <c r="L29" s="1" t="s">
        <v>270</v>
      </c>
      <c r="M29" s="1">
        <v>9</v>
      </c>
      <c r="N29" s="1" t="s">
        <v>271</v>
      </c>
      <c r="O29" s="1" t="s">
        <v>272</v>
      </c>
      <c r="P29" s="5" t="s">
        <v>405</v>
      </c>
      <c r="Q29" s="7" t="b">
        <f>IF(H29=P29,TRUE,FALSE)</f>
        <v>0</v>
      </c>
      <c r="R29" s="1" t="b">
        <f t="shared" si="1"/>
        <v>0</v>
      </c>
      <c r="S29" s="1" t="b">
        <f t="shared" si="2"/>
        <v>0</v>
      </c>
      <c r="T29" s="1"/>
      <c r="U29" s="1" t="b">
        <f t="shared" si="3"/>
        <v>0</v>
      </c>
      <c r="V29" s="1" t="b">
        <f t="shared" si="4"/>
        <v>0</v>
      </c>
      <c r="W29" s="1" t="b">
        <f t="shared" si="5"/>
        <v>0</v>
      </c>
    </row>
    <row r="30" spans="1:23" ht="409.6" x14ac:dyDescent="0.3">
      <c r="A30" s="1" t="s">
        <v>273</v>
      </c>
      <c r="B30" s="1" t="s">
        <v>274</v>
      </c>
      <c r="C30" s="1" t="s">
        <v>275</v>
      </c>
      <c r="D30" s="1">
        <v>218</v>
      </c>
      <c r="E30" s="1">
        <v>186</v>
      </c>
      <c r="F30" s="1" t="s">
        <v>276</v>
      </c>
      <c r="G30" s="1">
        <v>8</v>
      </c>
      <c r="H30" s="1" t="s">
        <v>277</v>
      </c>
      <c r="I30" s="1" t="s">
        <v>278</v>
      </c>
      <c r="J30" s="1">
        <v>21</v>
      </c>
      <c r="K30" s="1" t="s">
        <v>279</v>
      </c>
      <c r="L30" s="5" t="s">
        <v>280</v>
      </c>
      <c r="P30" s="2" t="s">
        <v>406</v>
      </c>
      <c r="Q30" s="1" t="b">
        <f>FALSE</f>
        <v>0</v>
      </c>
      <c r="R30" s="1" t="b">
        <f>TRUE</f>
        <v>1</v>
      </c>
      <c r="S30" s="7" t="b">
        <f>FALSE</f>
        <v>0</v>
      </c>
      <c r="T30" s="1"/>
      <c r="U30" s="1" t="b">
        <f t="shared" si="3"/>
        <v>0</v>
      </c>
      <c r="V30" s="1" t="b">
        <f t="shared" si="4"/>
        <v>1</v>
      </c>
      <c r="W30" s="1" t="b">
        <f t="shared" si="5"/>
        <v>1</v>
      </c>
    </row>
    <row r="31" spans="1:23" ht="409.6" x14ac:dyDescent="0.3">
      <c r="A31" s="1" t="s">
        <v>281</v>
      </c>
      <c r="B31" s="1" t="s">
        <v>282</v>
      </c>
      <c r="C31" s="1" t="s">
        <v>283</v>
      </c>
      <c r="D31" s="1">
        <v>361</v>
      </c>
      <c r="E31" s="1">
        <v>238</v>
      </c>
      <c r="F31" s="1" t="s">
        <v>284</v>
      </c>
      <c r="G31" s="1">
        <v>18</v>
      </c>
      <c r="H31" s="1" t="s">
        <v>285</v>
      </c>
      <c r="I31" s="1" t="s">
        <v>286</v>
      </c>
      <c r="J31" s="1">
        <v>22</v>
      </c>
      <c r="K31" s="1" t="s">
        <v>287</v>
      </c>
      <c r="L31" s="1" t="s">
        <v>288</v>
      </c>
      <c r="M31" s="1">
        <v>28</v>
      </c>
      <c r="N31" s="1" t="s">
        <v>289</v>
      </c>
      <c r="O31" s="1" t="s">
        <v>290</v>
      </c>
      <c r="P31" s="1" t="s">
        <v>287</v>
      </c>
      <c r="Q31" s="1" t="b">
        <f t="shared" si="0"/>
        <v>0</v>
      </c>
      <c r="R31" s="1" t="b">
        <f t="shared" si="1"/>
        <v>1</v>
      </c>
      <c r="S31" s="1" t="b">
        <f t="shared" si="2"/>
        <v>0</v>
      </c>
      <c r="T31" s="1"/>
      <c r="U31" s="1" t="b">
        <f t="shared" si="3"/>
        <v>0</v>
      </c>
      <c r="V31" s="1" t="b">
        <f t="shared" si="4"/>
        <v>1</v>
      </c>
      <c r="W31" s="1" t="b">
        <f t="shared" si="5"/>
        <v>1</v>
      </c>
    </row>
    <row r="32" spans="1:23" ht="409.6" x14ac:dyDescent="0.3">
      <c r="A32" s="1" t="s">
        <v>291</v>
      </c>
      <c r="B32" s="1" t="s">
        <v>292</v>
      </c>
      <c r="C32" s="1" t="s">
        <v>293</v>
      </c>
      <c r="D32" s="1">
        <v>520</v>
      </c>
      <c r="E32" s="1">
        <v>294</v>
      </c>
      <c r="F32" s="1" t="s">
        <v>294</v>
      </c>
      <c r="G32" s="1">
        <v>23</v>
      </c>
      <c r="H32" s="1" t="s">
        <v>295</v>
      </c>
      <c r="I32" s="1" t="s">
        <v>296</v>
      </c>
      <c r="J32" s="1">
        <v>28</v>
      </c>
      <c r="K32" s="1" t="s">
        <v>297</v>
      </c>
      <c r="L32" s="1" t="s">
        <v>298</v>
      </c>
      <c r="M32" s="1">
        <v>33</v>
      </c>
      <c r="N32" s="1" t="s">
        <v>299</v>
      </c>
      <c r="O32" s="1" t="s">
        <v>300</v>
      </c>
      <c r="P32" s="1" t="s">
        <v>295</v>
      </c>
      <c r="Q32" s="1" t="b">
        <f>IF(H32=P32,TRUE,FALSE)</f>
        <v>1</v>
      </c>
      <c r="R32" s="1" t="b">
        <f t="shared" si="1"/>
        <v>0</v>
      </c>
      <c r="S32" s="1" t="b">
        <f t="shared" si="2"/>
        <v>0</v>
      </c>
      <c r="T32" s="1"/>
      <c r="U32" s="1" t="b">
        <f t="shared" si="3"/>
        <v>1</v>
      </c>
      <c r="V32" s="1" t="b">
        <f t="shared" si="4"/>
        <v>1</v>
      </c>
      <c r="W32" s="1" t="b">
        <f t="shared" si="5"/>
        <v>1</v>
      </c>
    </row>
    <row r="33" spans="1:23" ht="409.6" x14ac:dyDescent="0.3">
      <c r="A33" s="1" t="s">
        <v>301</v>
      </c>
      <c r="B33" s="1" t="s">
        <v>302</v>
      </c>
      <c r="C33" s="1" t="s">
        <v>303</v>
      </c>
      <c r="D33" s="1">
        <v>472</v>
      </c>
      <c r="E33" s="1">
        <v>359</v>
      </c>
      <c r="F33" s="1" t="s">
        <v>304</v>
      </c>
      <c r="G33" s="1">
        <v>39</v>
      </c>
      <c r="H33" s="5" t="s">
        <v>305</v>
      </c>
      <c r="I33" s="1" t="s">
        <v>306</v>
      </c>
      <c r="J33" s="1">
        <v>23</v>
      </c>
      <c r="K33" s="1" t="s">
        <v>307</v>
      </c>
      <c r="L33" s="1" t="s">
        <v>308</v>
      </c>
      <c r="M33" s="1">
        <v>27</v>
      </c>
      <c r="N33" s="1" t="s">
        <v>305</v>
      </c>
      <c r="O33" s="1" t="s">
        <v>309</v>
      </c>
      <c r="P33" s="5" t="s">
        <v>407</v>
      </c>
      <c r="Q33" s="4" t="b">
        <f>TRUE</f>
        <v>1</v>
      </c>
      <c r="R33" s="1" t="b">
        <f t="shared" si="1"/>
        <v>0</v>
      </c>
      <c r="S33" s="1" t="b">
        <f t="shared" si="2"/>
        <v>0</v>
      </c>
      <c r="T33" s="1"/>
      <c r="U33" s="1" t="b">
        <f t="shared" si="3"/>
        <v>1</v>
      </c>
      <c r="V33" s="1" t="b">
        <f t="shared" si="4"/>
        <v>1</v>
      </c>
      <c r="W33" s="1" t="b">
        <f t="shared" si="5"/>
        <v>1</v>
      </c>
    </row>
    <row r="34" spans="1:23" ht="409.6" x14ac:dyDescent="0.3">
      <c r="A34" s="1" t="s">
        <v>310</v>
      </c>
      <c r="B34" s="1" t="s">
        <v>311</v>
      </c>
      <c r="C34" s="1" t="s">
        <v>312</v>
      </c>
      <c r="D34" s="1">
        <v>478</v>
      </c>
      <c r="E34" s="1">
        <v>291</v>
      </c>
      <c r="F34" s="1" t="s">
        <v>313</v>
      </c>
      <c r="G34" s="1">
        <v>19</v>
      </c>
      <c r="H34" s="1" t="s">
        <v>314</v>
      </c>
      <c r="I34" s="1" t="s">
        <v>315</v>
      </c>
      <c r="J34" s="1">
        <v>29</v>
      </c>
      <c r="K34" s="1" t="s">
        <v>316</v>
      </c>
      <c r="L34" s="1" t="s">
        <v>317</v>
      </c>
      <c r="M34" s="1">
        <v>31</v>
      </c>
      <c r="N34" s="1" t="s">
        <v>318</v>
      </c>
      <c r="O34" s="1" t="s">
        <v>319</v>
      </c>
      <c r="P34" s="7" t="s">
        <v>408</v>
      </c>
      <c r="Q34" s="7" t="b">
        <f>IF(H34=P34,TRUE,FALSE)</f>
        <v>0</v>
      </c>
      <c r="R34" s="1" t="b">
        <f t="shared" si="1"/>
        <v>0</v>
      </c>
      <c r="S34" s="1" t="b">
        <f t="shared" si="2"/>
        <v>0</v>
      </c>
      <c r="T34" s="1"/>
      <c r="U34" s="1" t="b">
        <f t="shared" si="3"/>
        <v>0</v>
      </c>
      <c r="V34" s="1" t="b">
        <f t="shared" si="4"/>
        <v>0</v>
      </c>
      <c r="W34" s="1" t="b">
        <f t="shared" si="5"/>
        <v>0</v>
      </c>
    </row>
    <row r="35" spans="1:23" ht="409.6" x14ac:dyDescent="0.3">
      <c r="A35" s="1" t="s">
        <v>320</v>
      </c>
      <c r="B35" s="1" t="s">
        <v>321</v>
      </c>
      <c r="C35" s="1" t="s">
        <v>322</v>
      </c>
      <c r="D35" s="1">
        <v>332</v>
      </c>
      <c r="E35" s="1">
        <v>255</v>
      </c>
      <c r="F35" s="1" t="s">
        <v>323</v>
      </c>
      <c r="G35" s="1">
        <v>19</v>
      </c>
      <c r="H35" s="1" t="s">
        <v>324</v>
      </c>
      <c r="I35" s="1" t="s">
        <v>325</v>
      </c>
      <c r="J35" s="1">
        <v>11</v>
      </c>
      <c r="K35" s="1" t="s">
        <v>326</v>
      </c>
      <c r="L35" s="1" t="s">
        <v>327</v>
      </c>
      <c r="M35" s="1">
        <v>13</v>
      </c>
      <c r="N35" s="1" t="s">
        <v>328</v>
      </c>
      <c r="O35" s="1" t="s">
        <v>329</v>
      </c>
      <c r="P35" s="2" t="s">
        <v>409</v>
      </c>
      <c r="Q35" s="1" t="b">
        <f t="shared" si="0"/>
        <v>0</v>
      </c>
      <c r="R35" s="1" t="b">
        <f t="shared" si="1"/>
        <v>0</v>
      </c>
      <c r="S35" s="7" t="b">
        <f>FALSE</f>
        <v>0</v>
      </c>
      <c r="T35" s="1"/>
      <c r="U35" s="1" t="b">
        <f t="shared" si="3"/>
        <v>0</v>
      </c>
      <c r="V35" s="1" t="b">
        <f t="shared" si="4"/>
        <v>0</v>
      </c>
      <c r="W35" s="1" t="b">
        <f t="shared" si="5"/>
        <v>0</v>
      </c>
    </row>
    <row r="36" spans="1:23" ht="409.6" x14ac:dyDescent="0.3">
      <c r="A36" s="1" t="s">
        <v>330</v>
      </c>
      <c r="B36" s="1" t="s">
        <v>331</v>
      </c>
      <c r="C36" s="1" t="s">
        <v>332</v>
      </c>
      <c r="D36" s="1">
        <v>356</v>
      </c>
      <c r="E36" s="1">
        <v>266</v>
      </c>
      <c r="F36" s="1" t="s">
        <v>333</v>
      </c>
      <c r="G36" s="1">
        <v>19</v>
      </c>
      <c r="H36" s="1" t="s">
        <v>334</v>
      </c>
      <c r="I36" s="1" t="s">
        <v>335</v>
      </c>
      <c r="J36" s="1">
        <v>16</v>
      </c>
      <c r="K36" s="1" t="s">
        <v>336</v>
      </c>
      <c r="L36" s="1" t="s">
        <v>337</v>
      </c>
      <c r="M36" s="1">
        <v>22</v>
      </c>
      <c r="N36" s="1" t="s">
        <v>338</v>
      </c>
      <c r="O36" s="1" t="s">
        <v>339</v>
      </c>
      <c r="P36" s="1" t="s">
        <v>336</v>
      </c>
      <c r="Q36" s="1" t="b">
        <f t="shared" si="0"/>
        <v>0</v>
      </c>
      <c r="R36" s="1" t="b">
        <f t="shared" si="1"/>
        <v>1</v>
      </c>
      <c r="S36" s="1" t="b">
        <f t="shared" si="2"/>
        <v>0</v>
      </c>
      <c r="T36" s="1"/>
      <c r="U36" s="1" t="b">
        <f t="shared" si="3"/>
        <v>0</v>
      </c>
      <c r="V36" s="1" t="b">
        <f t="shared" si="4"/>
        <v>1</v>
      </c>
      <c r="W36" s="1" t="b">
        <f t="shared" si="5"/>
        <v>1</v>
      </c>
    </row>
    <row r="37" spans="1:23" ht="409.6" x14ac:dyDescent="0.3">
      <c r="A37" s="1" t="s">
        <v>340</v>
      </c>
      <c r="B37" s="1" t="s">
        <v>341</v>
      </c>
      <c r="C37" s="1" t="s">
        <v>342</v>
      </c>
      <c r="D37" s="1">
        <v>211</v>
      </c>
      <c r="E37" s="1">
        <v>190</v>
      </c>
      <c r="F37" s="1" t="s">
        <v>343</v>
      </c>
      <c r="G37" s="1">
        <v>5</v>
      </c>
      <c r="H37" s="1" t="s">
        <v>344</v>
      </c>
      <c r="I37" s="1" t="s">
        <v>345</v>
      </c>
      <c r="J37" s="1">
        <v>3</v>
      </c>
      <c r="K37" s="1" t="s">
        <v>346</v>
      </c>
      <c r="L37" s="1" t="s">
        <v>347</v>
      </c>
      <c r="P37" s="7" t="s">
        <v>410</v>
      </c>
      <c r="Q37" s="7" t="b">
        <f>FALSE</f>
        <v>0</v>
      </c>
      <c r="R37" s="1" t="b">
        <f t="shared" si="1"/>
        <v>0</v>
      </c>
      <c r="S37" s="1" t="b">
        <f t="shared" si="2"/>
        <v>0</v>
      </c>
      <c r="T37" s="1"/>
      <c r="U37" s="1" t="b">
        <f t="shared" si="3"/>
        <v>0</v>
      </c>
      <c r="V37" s="1" t="b">
        <f t="shared" si="4"/>
        <v>0</v>
      </c>
      <c r="W37" s="1" t="b">
        <f t="shared" si="5"/>
        <v>0</v>
      </c>
    </row>
    <row r="38" spans="1:23" ht="409.6" x14ac:dyDescent="0.3">
      <c r="A38" s="1" t="s">
        <v>348</v>
      </c>
      <c r="B38" s="1" t="s">
        <v>349</v>
      </c>
      <c r="C38" s="1" t="s">
        <v>350</v>
      </c>
      <c r="D38" s="1">
        <v>267</v>
      </c>
      <c r="E38" s="1">
        <v>244</v>
      </c>
      <c r="F38" s="1" t="s">
        <v>351</v>
      </c>
      <c r="G38" s="1">
        <v>7</v>
      </c>
      <c r="H38" s="5" t="s">
        <v>352</v>
      </c>
      <c r="I38" s="1" t="s">
        <v>353</v>
      </c>
      <c r="J38" s="1">
        <v>11</v>
      </c>
      <c r="K38" s="1" t="s">
        <v>354</v>
      </c>
      <c r="L38" s="1" t="s">
        <v>355</v>
      </c>
      <c r="M38" s="1">
        <v>15</v>
      </c>
      <c r="N38" s="1" t="s">
        <v>356</v>
      </c>
      <c r="O38" s="1" t="s">
        <v>357</v>
      </c>
      <c r="P38" s="5" t="s">
        <v>411</v>
      </c>
      <c r="Q38" s="4" t="b">
        <f>TRUE</f>
        <v>1</v>
      </c>
      <c r="R38" s="1" t="b">
        <f t="shared" si="1"/>
        <v>0</v>
      </c>
      <c r="S38" s="1" t="b">
        <f t="shared" si="2"/>
        <v>0</v>
      </c>
      <c r="T38" s="1"/>
      <c r="U38" s="1" t="b">
        <f t="shared" si="3"/>
        <v>1</v>
      </c>
      <c r="V38" s="1" t="b">
        <f t="shared" si="4"/>
        <v>1</v>
      </c>
      <c r="W38" s="1" t="b">
        <f t="shared" si="5"/>
        <v>1</v>
      </c>
    </row>
    <row r="39" spans="1:23" ht="409.6" x14ac:dyDescent="0.3">
      <c r="A39" s="1" t="s">
        <v>358</v>
      </c>
      <c r="B39" s="1" t="s">
        <v>359</v>
      </c>
      <c r="C39" s="1" t="s">
        <v>360</v>
      </c>
      <c r="D39" s="1">
        <v>310</v>
      </c>
      <c r="E39" s="1">
        <v>257</v>
      </c>
      <c r="F39" s="1" t="s">
        <v>361</v>
      </c>
      <c r="G39" s="1">
        <v>15</v>
      </c>
      <c r="H39" s="5" t="s">
        <v>362</v>
      </c>
      <c r="I39" s="1" t="s">
        <v>363</v>
      </c>
      <c r="J39" s="1">
        <v>14</v>
      </c>
      <c r="K39" s="1" t="s">
        <v>364</v>
      </c>
      <c r="L39" s="1" t="s">
        <v>365</v>
      </c>
      <c r="M39" s="1">
        <v>5</v>
      </c>
      <c r="N39" s="1" t="s">
        <v>366</v>
      </c>
      <c r="O39" s="1" t="s">
        <v>367</v>
      </c>
      <c r="P39" s="5" t="s">
        <v>412</v>
      </c>
      <c r="Q39" s="4" t="b">
        <f>TRUE</f>
        <v>1</v>
      </c>
      <c r="R39" s="1" t="b">
        <f t="shared" si="1"/>
        <v>0</v>
      </c>
      <c r="S39" s="1" t="b">
        <f t="shared" si="2"/>
        <v>0</v>
      </c>
      <c r="T39" s="1"/>
      <c r="U39" s="1" t="b">
        <f t="shared" si="3"/>
        <v>1</v>
      </c>
      <c r="V39" s="1" t="b">
        <f t="shared" si="4"/>
        <v>1</v>
      </c>
      <c r="W39" s="1" t="b">
        <f t="shared" si="5"/>
        <v>1</v>
      </c>
    </row>
    <row r="40" spans="1:23" ht="409.6" x14ac:dyDescent="0.3">
      <c r="A40" s="1" t="s">
        <v>368</v>
      </c>
      <c r="B40" s="1" t="s">
        <v>369</v>
      </c>
      <c r="C40" s="1" t="s">
        <v>370</v>
      </c>
      <c r="D40" s="1">
        <v>232</v>
      </c>
      <c r="E40" s="1">
        <v>170</v>
      </c>
      <c r="F40" s="1" t="s">
        <v>371</v>
      </c>
      <c r="G40" s="1">
        <v>10</v>
      </c>
      <c r="H40" s="1" t="s">
        <v>372</v>
      </c>
      <c r="I40" s="1" t="s">
        <v>373</v>
      </c>
      <c r="J40" s="1">
        <v>11</v>
      </c>
      <c r="K40" s="1" t="s">
        <v>374</v>
      </c>
      <c r="L40" s="1" t="s">
        <v>375</v>
      </c>
      <c r="P40" s="1" t="s">
        <v>374</v>
      </c>
      <c r="Q40" s="1" t="b">
        <f t="shared" si="0"/>
        <v>0</v>
      </c>
      <c r="R40" s="1" t="b">
        <f t="shared" si="1"/>
        <v>1</v>
      </c>
      <c r="S40" s="1" t="b">
        <f t="shared" si="2"/>
        <v>0</v>
      </c>
      <c r="T40" s="1"/>
      <c r="U40" s="1" t="b">
        <f t="shared" si="3"/>
        <v>0</v>
      </c>
      <c r="V40" s="1" t="b">
        <f t="shared" si="4"/>
        <v>1</v>
      </c>
      <c r="W40" s="1" t="b">
        <f t="shared" si="5"/>
        <v>1</v>
      </c>
    </row>
    <row r="41" spans="1:23" ht="409.6" x14ac:dyDescent="0.3">
      <c r="A41" s="1" t="s">
        <v>376</v>
      </c>
      <c r="B41" s="1" t="s">
        <v>377</v>
      </c>
      <c r="C41" s="1" t="s">
        <v>378</v>
      </c>
      <c r="D41" s="1">
        <v>276</v>
      </c>
      <c r="E41" s="1">
        <v>304</v>
      </c>
      <c r="F41" s="1" t="s">
        <v>379</v>
      </c>
      <c r="G41" s="1">
        <v>19</v>
      </c>
      <c r="H41" s="1" t="s">
        <v>380</v>
      </c>
      <c r="I41" s="1" t="s">
        <v>381</v>
      </c>
      <c r="J41" s="1">
        <v>18</v>
      </c>
      <c r="K41" s="1" t="s">
        <v>421</v>
      </c>
      <c r="L41" s="1" t="s">
        <v>420</v>
      </c>
      <c r="M41" s="1">
        <v>12</v>
      </c>
      <c r="N41" s="1" t="s">
        <v>382</v>
      </c>
      <c r="O41" s="1" t="s">
        <v>383</v>
      </c>
      <c r="P41" s="2" t="s">
        <v>413</v>
      </c>
      <c r="Q41" s="1" t="b">
        <f t="shared" si="0"/>
        <v>0</v>
      </c>
      <c r="R41" s="1" t="b">
        <f t="shared" si="1"/>
        <v>0</v>
      </c>
      <c r="S41" s="7" t="b">
        <f>FALSE</f>
        <v>0</v>
      </c>
      <c r="T41" s="1"/>
      <c r="U41" s="1" t="b">
        <f t="shared" si="3"/>
        <v>0</v>
      </c>
      <c r="V41" s="1" t="b">
        <f t="shared" si="4"/>
        <v>0</v>
      </c>
      <c r="W41" s="1" t="b">
        <f t="shared" si="5"/>
        <v>0</v>
      </c>
    </row>
    <row r="42" spans="1:23" x14ac:dyDescent="0.3">
      <c r="C42" s="6" t="s">
        <v>422</v>
      </c>
      <c r="D42" s="6">
        <f>AVERAGE(D2:D41)</f>
        <v>315.375</v>
      </c>
      <c r="E42" s="6">
        <f>AVERAGE(E2:E41)</f>
        <v>246.4</v>
      </c>
      <c r="P42" s="1" t="b">
        <v>1</v>
      </c>
      <c r="Q42" s="1">
        <f>COUNTIF(Q2:Q41,TRUE)</f>
        <v>10</v>
      </c>
      <c r="R42" s="1">
        <f>COUNTIF(R2:R41,TRUE)</f>
        <v>10</v>
      </c>
      <c r="S42" s="7">
        <f>COUNTIF(S2:S41,TRUE)</f>
        <v>3</v>
      </c>
      <c r="T42" s="1"/>
      <c r="U42" s="1">
        <f>COUNTIF(U2:U41,TRUE)</f>
        <v>10</v>
      </c>
      <c r="V42" s="1">
        <f>COUNTIF(V2:V41,TRUE)</f>
        <v>20</v>
      </c>
      <c r="W42" s="1">
        <f>COUNTIF(W2:W41,TRUE)</f>
        <v>22</v>
      </c>
    </row>
    <row r="43" spans="1:23" x14ac:dyDescent="0.3">
      <c r="C43" s="6" t="s">
        <v>423</v>
      </c>
      <c r="D43" s="6">
        <f>MEDIAN(D2:D41)</f>
        <v>292</v>
      </c>
      <c r="E43" s="6">
        <f>MEDIAN(E2:E41)</f>
        <v>248</v>
      </c>
      <c r="P43" s="1" t="b">
        <v>0</v>
      </c>
      <c r="Q43" s="1">
        <f>COUNTIF(Q2:Q41,FALSE)</f>
        <v>30</v>
      </c>
      <c r="R43" s="1">
        <f>COUNTIF(R2:R41,FALSE)</f>
        <v>30</v>
      </c>
      <c r="S43" s="1">
        <f>COUNTIF(S2:S41,FALSE)</f>
        <v>37</v>
      </c>
      <c r="T43" s="1"/>
      <c r="U43" s="1">
        <f>COUNTIF(U2:U41,FALSE)</f>
        <v>30</v>
      </c>
      <c r="V43" s="1">
        <f>COUNTIF(V2:V41,FALSE)</f>
        <v>20</v>
      </c>
      <c r="W43" s="1">
        <f>COUNTIF(W2:W41,FALSE)</f>
        <v>18</v>
      </c>
    </row>
    <row r="44" spans="1:23" x14ac:dyDescent="0.3">
      <c r="C44" s="6" t="s">
        <v>424</v>
      </c>
      <c r="D44" s="6">
        <f>SUM(D2:D41)</f>
        <v>12615</v>
      </c>
      <c r="E44" s="6">
        <f>SUM(E2:E41)</f>
        <v>9856</v>
      </c>
      <c r="P44" s="6" t="s">
        <v>414</v>
      </c>
      <c r="Q44" s="1">
        <f>Q42/(Q42+Q43)*100</f>
        <v>25</v>
      </c>
      <c r="R44" s="1">
        <f t="shared" ref="R44:W44" si="6">R42/(R42+R43)*100</f>
        <v>25</v>
      </c>
      <c r="S44" s="1">
        <f t="shared" si="6"/>
        <v>7.5</v>
      </c>
      <c r="T44" s="1"/>
      <c r="U44" s="1">
        <f t="shared" si="6"/>
        <v>25</v>
      </c>
      <c r="V44" s="1">
        <f t="shared" si="6"/>
        <v>50</v>
      </c>
      <c r="W44" s="1">
        <f t="shared" si="6"/>
        <v>55.000000000000007</v>
      </c>
    </row>
    <row r="47" spans="1:23" ht="72" x14ac:dyDescent="0.3">
      <c r="B47" s="8" t="s">
        <v>425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zero_shot_ChatGPT_3.5_Java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Taahir Kolia</dc:creator>
  <cp:lastModifiedBy>Taahir Kolia</cp:lastModifiedBy>
  <dcterms:created xsi:type="dcterms:W3CDTF">2024-09-11T21:25:53Z</dcterms:created>
  <dcterms:modified xsi:type="dcterms:W3CDTF">2024-09-11T21:25:54Z</dcterms:modified>
</cp:coreProperties>
</file>