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202300"/>
  <mc:AlternateContent xmlns:mc="http://schemas.openxmlformats.org/markup-compatibility/2006">
    <mc:Choice Requires="x15">
      <x15ac:absPath xmlns:x15ac="http://schemas.microsoft.com/office/spreadsheetml/2010/11/ac" url="C:\Users\HP\Documents\Investigation Proper\Bug-Busters\Analysis\QuixBugs_GPT_FL\"/>
    </mc:Choice>
  </mc:AlternateContent>
  <xr:revisionPtr revIDLastSave="0" documentId="13_ncr:9_{DF69EEA4-03A3-4238-AA9A-86F3C8CDD719}" xr6:coauthVersionLast="47" xr6:coauthVersionMax="47" xr10:uidLastSave="{00000000-0000-0000-0000-000000000000}"/>
  <bookViews>
    <workbookView xWindow="-120" yWindow="-120" windowWidth="29040" windowHeight="15720" xr2:uid="{A81F61A3-57FC-427D-A8A1-714E05AB40A0}"/>
  </bookViews>
  <sheets>
    <sheet name="zero_shot_ChatGPT_3.5_Python" sheetId="1" r:id="rId1"/>
  </sheets>
  <calcPr calcId="0"/>
</workbook>
</file>

<file path=xl/calcChain.xml><?xml version="1.0" encoding="utf-8"?>
<calcChain xmlns="http://schemas.openxmlformats.org/spreadsheetml/2006/main">
  <c r="E45" i="1" l="1"/>
  <c r="D45" i="1"/>
  <c r="E44" i="1"/>
  <c r="D44" i="1"/>
  <c r="E43" i="1"/>
  <c r="D43" i="1"/>
  <c r="R42" i="1"/>
  <c r="S39" i="1"/>
  <c r="Q39" i="1"/>
  <c r="U39" i="1" s="1"/>
  <c r="S24" i="1"/>
  <c r="Q11" i="1"/>
  <c r="U11" i="1" s="1"/>
  <c r="Q5" i="1"/>
  <c r="U5" i="1" s="1"/>
  <c r="S42" i="1"/>
  <c r="Q42" i="1"/>
  <c r="U42" i="1" s="1"/>
  <c r="S41" i="1"/>
  <c r="R41" i="1"/>
  <c r="Q41" i="1"/>
  <c r="U41" i="1" s="1"/>
  <c r="U40" i="1"/>
  <c r="W40" i="1" s="1"/>
  <c r="S40" i="1"/>
  <c r="R40" i="1"/>
  <c r="Q40" i="1"/>
  <c r="R39" i="1"/>
  <c r="U38" i="1"/>
  <c r="S38" i="1"/>
  <c r="R38" i="1"/>
  <c r="Q38" i="1"/>
  <c r="S37" i="1"/>
  <c r="R37" i="1"/>
  <c r="Q37" i="1"/>
  <c r="U37" i="1" s="1"/>
  <c r="U36" i="1"/>
  <c r="S36" i="1"/>
  <c r="R36" i="1"/>
  <c r="Q36" i="1"/>
  <c r="S35" i="1"/>
  <c r="R35" i="1"/>
  <c r="Q35" i="1"/>
  <c r="U35" i="1" s="1"/>
  <c r="S34" i="1"/>
  <c r="R34" i="1"/>
  <c r="Q34" i="1"/>
  <c r="U34" i="1" s="1"/>
  <c r="S33" i="1"/>
  <c r="R33" i="1"/>
  <c r="Q33" i="1"/>
  <c r="U33" i="1" s="1"/>
  <c r="U32" i="1"/>
  <c r="W32" i="1" s="1"/>
  <c r="S32" i="1"/>
  <c r="R32" i="1"/>
  <c r="Q32" i="1"/>
  <c r="S31" i="1"/>
  <c r="Q31" i="1"/>
  <c r="U31" i="1" s="1"/>
  <c r="S30" i="1"/>
  <c r="R30" i="1"/>
  <c r="Q30" i="1"/>
  <c r="U30" i="1" s="1"/>
  <c r="U29" i="1"/>
  <c r="S29" i="1"/>
  <c r="R29" i="1"/>
  <c r="Q29" i="1"/>
  <c r="S28" i="1"/>
  <c r="R28" i="1"/>
  <c r="Q28" i="1"/>
  <c r="U28" i="1" s="1"/>
  <c r="S27" i="1"/>
  <c r="R27" i="1"/>
  <c r="Q27" i="1"/>
  <c r="U27" i="1" s="1"/>
  <c r="S25" i="1"/>
  <c r="R25" i="1"/>
  <c r="Q25" i="1"/>
  <c r="U25" i="1" s="1"/>
  <c r="U24" i="1"/>
  <c r="V24" i="1" s="1"/>
  <c r="R24" i="1"/>
  <c r="Q24" i="1"/>
  <c r="S23" i="1"/>
  <c r="R23" i="1"/>
  <c r="Q23" i="1"/>
  <c r="U23" i="1" s="1"/>
  <c r="S22" i="1"/>
  <c r="R22" i="1"/>
  <c r="Q22" i="1"/>
  <c r="U22" i="1" s="1"/>
  <c r="S21" i="1"/>
  <c r="R21" i="1"/>
  <c r="Q21" i="1"/>
  <c r="U21" i="1" s="1"/>
  <c r="U20" i="1"/>
  <c r="V20" i="1" s="1"/>
  <c r="S20" i="1"/>
  <c r="R20" i="1"/>
  <c r="Q20" i="1"/>
  <c r="S19" i="1"/>
  <c r="R19" i="1"/>
  <c r="Q19" i="1"/>
  <c r="U19" i="1" s="1"/>
  <c r="S18" i="1"/>
  <c r="Q18" i="1"/>
  <c r="U18" i="1" s="1"/>
  <c r="S17" i="1"/>
  <c r="R17" i="1"/>
  <c r="Q17" i="1"/>
  <c r="U17" i="1" s="1"/>
  <c r="U16" i="1"/>
  <c r="S16" i="1"/>
  <c r="R16" i="1"/>
  <c r="Q16" i="1"/>
  <c r="S15" i="1"/>
  <c r="R15" i="1"/>
  <c r="Q15" i="1"/>
  <c r="U15" i="1" s="1"/>
  <c r="S14" i="1"/>
  <c r="R14" i="1"/>
  <c r="Q14" i="1"/>
  <c r="U14" i="1" s="1"/>
  <c r="S13" i="1"/>
  <c r="R13" i="1"/>
  <c r="Q13" i="1"/>
  <c r="U13" i="1" s="1"/>
  <c r="U12" i="1"/>
  <c r="V12" i="1" s="1"/>
  <c r="S12" i="1"/>
  <c r="R12" i="1"/>
  <c r="Q12" i="1"/>
  <c r="S11" i="1"/>
  <c r="R11" i="1"/>
  <c r="W10" i="1"/>
  <c r="U10" i="1"/>
  <c r="V10" i="1" s="1"/>
  <c r="S10" i="1"/>
  <c r="R10" i="1"/>
  <c r="Q10" i="1"/>
  <c r="S9" i="1"/>
  <c r="R9" i="1"/>
  <c r="Q9" i="1"/>
  <c r="U9" i="1" s="1"/>
  <c r="U8" i="1"/>
  <c r="W8" i="1" s="1"/>
  <c r="S8" i="1"/>
  <c r="R8" i="1"/>
  <c r="Q8" i="1"/>
  <c r="S7" i="1"/>
  <c r="R7" i="1"/>
  <c r="Q7" i="1"/>
  <c r="U7" i="1" s="1"/>
  <c r="W6" i="1"/>
  <c r="U6" i="1"/>
  <c r="V6" i="1" s="1"/>
  <c r="S6" i="1"/>
  <c r="R6" i="1"/>
  <c r="Q6" i="1"/>
  <c r="S5" i="1"/>
  <c r="R5" i="1"/>
  <c r="U4" i="1"/>
  <c r="W4" i="1" s="1"/>
  <c r="S4" i="1"/>
  <c r="R4" i="1"/>
  <c r="Q4" i="1"/>
  <c r="S3" i="1"/>
  <c r="R3" i="1"/>
  <c r="Q3" i="1"/>
  <c r="U3" i="1" s="1"/>
  <c r="W2" i="1"/>
  <c r="U2" i="1"/>
  <c r="S2" i="1"/>
  <c r="R2" i="1"/>
  <c r="R43" i="1" s="1"/>
  <c r="Q2" i="1"/>
  <c r="S44" i="1" l="1"/>
  <c r="S43" i="1"/>
  <c r="S45" i="1" s="1"/>
  <c r="Q43" i="1"/>
  <c r="V11" i="1"/>
  <c r="W11" i="1" s="1"/>
  <c r="V30" i="1"/>
  <c r="W30" i="1"/>
  <c r="V25" i="1"/>
  <c r="W25" i="1"/>
  <c r="W31" i="1"/>
  <c r="V31" i="1"/>
  <c r="V41" i="1"/>
  <c r="W41" i="1"/>
  <c r="V17" i="1"/>
  <c r="W17" i="1"/>
  <c r="V13" i="1"/>
  <c r="W13" i="1"/>
  <c r="V18" i="1"/>
  <c r="W18" i="1" s="1"/>
  <c r="V23" i="1"/>
  <c r="W23" i="1" s="1"/>
  <c r="W34" i="1"/>
  <c r="V34" i="1"/>
  <c r="W16" i="1"/>
  <c r="V28" i="1"/>
  <c r="W28" i="1" s="1"/>
  <c r="V15" i="1"/>
  <c r="W15" i="1"/>
  <c r="V9" i="1"/>
  <c r="W9" i="1"/>
  <c r="W36" i="1"/>
  <c r="V39" i="1"/>
  <c r="W39" i="1" s="1"/>
  <c r="V5" i="1"/>
  <c r="W5" i="1" s="1"/>
  <c r="W7" i="1"/>
  <c r="V7" i="1"/>
  <c r="V21" i="1"/>
  <c r="W21" i="1"/>
  <c r="W27" i="1"/>
  <c r="V27" i="1"/>
  <c r="V37" i="1"/>
  <c r="W37" i="1"/>
  <c r="V42" i="1"/>
  <c r="W42" i="1" s="1"/>
  <c r="V22" i="1"/>
  <c r="W22" i="1" s="1"/>
  <c r="V33" i="1"/>
  <c r="W33" i="1"/>
  <c r="U44" i="1"/>
  <c r="V3" i="1"/>
  <c r="W3" i="1" s="1"/>
  <c r="U43" i="1"/>
  <c r="V14" i="1"/>
  <c r="W14" i="1" s="1"/>
  <c r="V19" i="1"/>
  <c r="W19" i="1" s="1"/>
  <c r="W29" i="1"/>
  <c r="W35" i="1"/>
  <c r="V35" i="1"/>
  <c r="V16" i="1"/>
  <c r="V29" i="1"/>
  <c r="V40" i="1"/>
  <c r="V4" i="1"/>
  <c r="V8" i="1"/>
  <c r="W12" i="1"/>
  <c r="W20" i="1"/>
  <c r="W24" i="1"/>
  <c r="V32" i="1"/>
  <c r="V36" i="1"/>
  <c r="Q44" i="1"/>
  <c r="R44" i="1"/>
  <c r="R45" i="1" s="1"/>
  <c r="V2" i="1"/>
  <c r="V38" i="1"/>
  <c r="W38" i="1" s="1"/>
  <c r="U45" i="1" l="1"/>
  <c r="Q45" i="1"/>
  <c r="W43" i="1"/>
  <c r="W44" i="1"/>
  <c r="V44" i="1"/>
  <c r="V43" i="1"/>
  <c r="V45" i="1" l="1"/>
  <c r="W45" i="1"/>
</calcChain>
</file>

<file path=xl/sharedStrings.xml><?xml version="1.0" encoding="utf-8"?>
<sst xmlns="http://schemas.openxmlformats.org/spreadsheetml/2006/main" count="442" uniqueCount="418">
  <si>
    <t>File Name</t>
  </si>
  <si>
    <t>Prompt</t>
  </si>
  <si>
    <t>Full Response</t>
  </si>
  <si>
    <t>Input Tokens Used</t>
  </si>
  <si>
    <t>Output Tokens Used</t>
  </si>
  <si>
    <t>Code Intent</t>
  </si>
  <si>
    <t>Buggy Code Line 1</t>
  </si>
  <si>
    <t>Code 1</t>
  </si>
  <si>
    <t>Reason 1</t>
  </si>
  <si>
    <t>Buggy Code Line 2</t>
  </si>
  <si>
    <t>Code 2</t>
  </si>
  <si>
    <t>Reason 2</t>
  </si>
  <si>
    <t>Buggy Code Line 3</t>
  </si>
  <si>
    <t>Code 3</t>
  </si>
  <si>
    <t>Reason 3</t>
  </si>
  <si>
    <t>bitcount.py</t>
  </si>
  <si>
    <t xml:space="preserve">Code:
def bitcount(n):
    count = 0
    while n:
        n ^= n - 1
        count += 1
    return count
Please analyse the Python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</si>
  <si>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
        {
        "Intention": "The code intends to count the number of bits set to 1 in the binary representation of a given number n.",
        "Fault Localisation": [
            {
            "Buggy Code Line": 4,
            "Code": "n ^= n - 1",
            "Reason": "The issue here is with the XOR operation n ^= n - 1. This operation is not a correct way to count the set bits in a number. It might not produce the correct bit count for all numbers."
            },
            {
            "Buggy Code Line": 3,
            "Code": "while n:",
            "Reason": "There might be an issue with the termination condition of the 'while' loop. Depending on how 'n' is initialized or updated, it might not lead to the correct bit count or could potentially result in an infinite loop."
            }
        ]
        }
    ```</t>
  </si>
  <si>
    <t>The code intends to count the number of bits set to 1 in the binary representation of a given number n.</t>
  </si>
  <si>
    <t>n ^= n - 1</t>
  </si>
  <si>
    <t>The issue here is with the XOR operation n ^= n - 1. This operation is not a correct way to count the set bits in a number. It might not produce the correct bit count for all numbers.</t>
  </si>
  <si>
    <t>while n:</t>
  </si>
  <si>
    <t>There might be an issue with the termination condition of the 'while' loop. Depending on how 'n' is initialized or updated, it might not lead to the correct bit count or could potentially result in an infinite loop.</t>
  </si>
  <si>
    <t>breadth_first_search.py</t>
  </si>
  <si>
    <t xml:space="preserve">Code:
from collections import deque as Queue
def breadth_first_search(startnode, goalnode):
    queue = Queue()
    queue.append(startnode)
    nodesseen = set()
    nodesseen.add(startnode)
    while True:
        node = queue.popleft()
        if node is goalnode:
            return True
        else:
            queue.extend(node for node in node.successors if node not in nodesseen)
            nodesseen.update(node.successors)
    return False
Please analyse the Python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</si>
  <si>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
{
    "Intention": "The code intends to perform a breadth-first search algorithm to find a path from the start node to the goal node in a graph.",
    "Fault Localisation": [
        {
            "Buggy Code Line": 10,
            "Code": "        if node is goalnode:",
            "Reason": "The comparison 'node is goalnode' is used instead of 'node == goalnode'. Using 'is' checks for identity (whether two objects are the same object), while '==' checks for equality (whether the values of the two objects are equal). In this case, the intention is to check for equality of the nodes, so '==' should be used instead of 'is'."
        },
        {
            "Buggy Code Line": 13,
            "Code": "            queue.extend(node for node in node.successors if node not in nodesseen)",
            "Reason": "The variable 'node' is being redefined within the list comprehension, which can lead to unexpected behavior. It should be renamed to avoid shadowing and potential confusion with the outer variable 'node'."
        },
        {
            "Buggy Code Line": 14,
            "Code": "            nodesseen.update(node.successors)",
            "Reason": "The 'nodesseen' set is being updated with all successors of the current node, regardless of whether they are already seen. This can lead to inefficiencies and unnecessary iterations when adding nodes that are already in the set. It should only update the 'nodesseen' set with new nodes (not already in the set)."
        }
    ]
}
```</t>
  </si>
  <si>
    <t>The code intends to perform a breadth-first search algorithm to find a path from the start node to the goal node in a graph.</t>
  </si>
  <si>
    <t xml:space="preserve">        if node is goalnode:</t>
  </si>
  <si>
    <t>The comparison 'node is goalnode' is used instead of 'node == goalnode'. Using 'is' checks for identity (whether two objects are the same object), while '==' checks for equality (whether the values of the two objects are equal). In this case, the intention is to check for equality of the nodes, so '==' should be used instead of 'is'.</t>
  </si>
  <si>
    <t xml:space="preserve">            queue.extend(node for node in node.successors if node not in nodesseen)</t>
  </si>
  <si>
    <t>The variable 'node' is being redefined within the list comprehension, which can lead to unexpected behavior. It should be renamed to avoid shadowing and potential confusion with the outer variable 'node'.</t>
  </si>
  <si>
    <t xml:space="preserve">            nodesseen.update(node.successors)</t>
  </si>
  <si>
    <t>The 'nodesseen' set is being updated with all successors of the current node, regardless of whether they are already seen. This can lead to inefficiencies and unnecessary iterations when adding nodes that are already in the set. It should only update the 'nodesseen' set with new nodes (not already in the set).</t>
  </si>
  <si>
    <t>bucketsort.py</t>
  </si>
  <si>
    <t xml:space="preserve">Code:def bucketsort(arr, k):
    counts = [0] * k
    for x in arr:
        counts[x] += 1
    sorted_arr = []
    for i, count in enumerate(arr):
        sorted_arr.extend([i] * count)
    return sorted_arr
Please analyse the Python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</si>
  <si>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
    {
        "Intention": "The intention of the code is to perform a bucket sort algorithm on an input array 'arr' with a specified number of buckets 'k'.",
        "Fault Localisation": [
            {
                "Buggy Code Line": 6,
                "Code": "for i, count in enumerate(arr):",
                "Reason": "The 'enumerate' function should be applied to the 'counts' list to loop over the counts of each element, not the 'arr' list, which leads to incorrect results."
            },
            {
                "Buggy Code Line": 7,
                "Code": "sorted_arr.extend([i] * count)",
                "Reason": "The variable 'i' should be replaced with 'count' to correctly extend the sorted array with the appropriate number of occurrences of the element."
            },
            {
                "Buggy Code Line": 3,
                "Code": "counts[x] += 1",
                "Reason": "There could be a bug if 'k' is not enough to accommodate the range of values in 'arr', leading to an 'IndexError' when trying to access 'counts[x]'. It's crucial to ensure 'k' is properly chosen based on the input data."
            }
        ]
    }
    ```</t>
  </si>
  <si>
    <t>The intention of the code is to perform a bucket sort algorithm on an input array 'arr' with a specified number of buckets 'k'.</t>
  </si>
  <si>
    <t>for i, count in enumerate(arr):</t>
  </si>
  <si>
    <t>The 'enumerate' function should be applied to the 'counts' list to loop over the counts of each element, not the 'arr' list, which leads to incorrect results.</t>
  </si>
  <si>
    <t>sorted_arr.extend([i] * count)</t>
  </si>
  <si>
    <t>The variable 'i' should be replaced with 'count' to correctly extend the sorted array with the appropriate number of occurrences of the element.</t>
  </si>
  <si>
    <t>counts[x] += 1</t>
  </si>
  <si>
    <t>There could be a bug if 'k' is not enough to accommodate the range of values in 'arr', leading to an 'IndexError' when trying to access 'counts[x]'. It's crucial to ensure 'k' is properly chosen based on the input data.</t>
  </si>
  <si>
    <t>depth_first_search.py</t>
  </si>
  <si>
    <t xml:space="preserve">Code:def depth_first_search(startnode, goalnode):
    nodesvisited = set()
    def search_from(node):
        if node in nodesvisited:
            return False
        elif node is goalnode:
            return True
        else:
            return any(
                search_from(nextnode) for nextnode in node.successors
            )
    return search_from(startnode)
Please analyse the Python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</si>
  <si>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
{
    "Intention": "The code snippet is implementing a depth-first search algorithm to find a path from the start node to the goal node in a graph.",
    "Fault Localisation": [
        {
            "Buggy Code Line": 6,
            "Code": "elif node is goalnode:",
            "Reason": "In Python, the correct way to check for equality is using '==' instead of 'is'. Using 'is' in this context might lead to unexpected results as it checks for object identity rather than values."
        },
        {
            "Buggy Code Line": 8,
            "Code": "return any(",
            "Reason": "The 'any' function may return the wrong result as it evaluates the truth value of the nextnode instances. It may not correctly handle the base cases where the path reaches the goal node correctly."
        }
    ]
}
```</t>
  </si>
  <si>
    <t>The code snippet is implementing a depth-first search algorithm to find a path from the start node to the goal node in a graph.</t>
  </si>
  <si>
    <t>elif node is goalnode:</t>
  </si>
  <si>
    <t>In Python, the correct way to check for equality is using '==' instead of 'is'. Using 'is' in this context might lead to unexpected results as it checks for object identity rather than values.</t>
  </si>
  <si>
    <t>return any(</t>
  </si>
  <si>
    <t>The 'any' function may return the wrong result as it evaluates the truth value of the nextnode instances. It may not correctly handle the base cases where the path reaches the goal node correctly.</t>
  </si>
  <si>
    <t>detect_cycle.py</t>
  </si>
  <si>
    <t xml:space="preserve">Code:def detect_cycle(node):
    hare = tortoise = node
    while True:
        if hare.successor is None:
            return False
        tortoise = tortoise.successor
        hare = hare.successor.successor
        if hare is tortoise:
            return True
Please analyse the Python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</si>
  <si>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
    {
        "Intention": "The intention of the code is to detect if there is a cycle in a linked list by using Floyd's cycle-finding algorithm, where two pointers traverse the list at different speeds to detect if they meet at any point.",
        "Fault Localisation": [
            {
                "Buggy Code Line": 5,
                "Code": "if hare.successor is None:",
                "Reason": "This line could potentially throw an AttributeError if the 'successor' attribute is not defined for the 'hare' node. It would be safer to check if 'hare' itself is None before accessing its 'successor' attribute."
            },
            {
                "Buggy Code Line": 11,
                "Code": "if hare is tortoise:",
                "Reason": "There might be a bug in this line if the 'successor' attributes of the nodes in the linked list point to objects with cyclic references, causing an infinite loop between 'hare' and 'tortoise'. To prevent this, additional checks or handling may be needed."
            }
        ]
    }
    ```</t>
  </si>
  <si>
    <t>The intention of the code is to detect if there is a cycle in a linked list by using Floyd's cycle-finding algorithm, where two pointers traverse the list at different speeds to detect if they meet at any point.</t>
  </si>
  <si>
    <t>if hare.successor is None:</t>
  </si>
  <si>
    <t>This line could potentially throw an AttributeError if the 'successor' attribute is not defined for the 'hare' node. It would be safer to check if 'hare' itself is None before accessing its 'successor' attribute.</t>
  </si>
  <si>
    <t>if hare is tortoise:</t>
  </si>
  <si>
    <t>There might be a bug in this line if the 'successor' attributes of the nodes in the linked list point to objects with cyclic references, causing an infinite loop between 'hare' and 'tortoise'. To prevent this, additional checks or handling may be needed.</t>
  </si>
  <si>
    <t>find_first_in_sorted.py</t>
  </si>
  <si>
    <t xml:space="preserve">Code:def find_first_in_sorted(arr, x):
    lo = 0
    hi = len(arr)
    while lo &lt;= hi:
        mid = (lo + hi) // 2
        if x == arr[mid] and (mid == 0 or x != arr[mid - 1]):
            return mid
        elif x &lt;= arr[mid]:
            hi = mid
        else:
            lo = mid + 1
    return -1
Please analyse the Python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</si>
  <si>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
{
    "Intention": "The code aims to find the index of the first occurrence of a given number in a sorted array using binary search.",
    "Fault Localisation": [
        {
            "Buggy Code Line": 2,
            "Code": "hi = len(arr)",
            "Reason": "The variable 'hi' should be initialized to len(arr) - 1 to avoid index out of range issues later on."
        },
        {
            "Buggy Code Line": 7,
            "Code": "elif x &lt;= arr[mid]:",
            "Reason": "This condition should be 'elif x &lt; arr[mid]:' to handle the case where x is less than the element at middle index."
        },
        {
            "Buggy Code Line": 10,
            "Code": "lo = mid + 1",
            "Reason": "The correct assignment should be 'lo = mid' to include the mid value for further binary search iterations."
        }
    ]
}
```</t>
  </si>
  <si>
    <t>The code aims to find the index of the first occurrence of a given number in a sorted array using binary search.</t>
  </si>
  <si>
    <t>hi = len(arr)</t>
  </si>
  <si>
    <t>The variable 'hi' should be initialized to len(arr) - 1 to avoid index out of range issues later on.</t>
  </si>
  <si>
    <t>elif x &lt;= arr[mid]:</t>
  </si>
  <si>
    <t>This condition should be 'elif x &lt; arr[mid]:' to handle the case where x is less than the element at middle index.</t>
  </si>
  <si>
    <t>lo = mid + 1</t>
  </si>
  <si>
    <t>The correct assignment should be 'lo = mid' to include the mid value for further binary search iterations.</t>
  </si>
  <si>
    <t>find_in_sorted.py</t>
  </si>
  <si>
    <t xml:space="preserve">Code:def find_in_sorted(arr, x):
    def binsearch(start, end):
        if start == end:
            return -1
        mid = start + (end - start) // 2
        if x &lt; arr[mid]:
            return binsearch(start, mid)
        elif x &gt; arr[mid]:
            return binsearch(mid, end)
        else:
            return mid
    return binsearch(0, len(arr))
Please analyse the Python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</si>
  <si>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
{
    "Intention": "The code is intended to perform a binary search on a sorted array to find the index of a particular element.",
    "Fault Localisation": [
        {
            "Buggy Code Line": 7,
            "Code": "return binsearch(mid, end)",
            "Reason": "The recursive call should pass 'mid + 1' instead of 'mid' to prevent infinite recursion for cases where 'x &gt; arr[mid]'. This currently has the potential to result in an infinite recursion loop."
        },
        {
            "Buggy Code Line": 2,
            "Code": "if start == end:",
            "Reason": "This condition should instead be 'if start &gt;= end:' to properly handle the case where the element is not found and 'start' ends up equal to 'end'."
        },
        {
            "Buggy Code Line": 9,
            "Code": "return mid",
            "Reason": "The correct return value should be 'mid' instead of '-1' as '-1' is returned in the base case when the element is not found."
        }
    ]
}
```</t>
  </si>
  <si>
    <t>The code is intended to perform a binary search on a sorted array to find the index of a particular element.</t>
  </si>
  <si>
    <t>return binsearch(mid, end)</t>
  </si>
  <si>
    <t>The recursive call should pass 'mid + 1' instead of 'mid' to prevent infinite recursion for cases where 'x &gt; arr[mid]'. This currently has the potential to result in an infinite recursion loop.</t>
  </si>
  <si>
    <t>if start == end:</t>
  </si>
  <si>
    <t>This condition should instead be 'if start &gt;= end:' to properly handle the case where the element is not found and 'start' ends up equal to 'end'.</t>
  </si>
  <si>
    <t>return mid</t>
  </si>
  <si>
    <t>The correct return value should be 'mid' instead of '-1' as '-1' is returned in the base case when the element is not found.</t>
  </si>
  <si>
    <t>flatten.py</t>
  </si>
  <si>
    <t xml:space="preserve">Code:def flatten(arr):
    for x in arr:
        if isinstance(x, list):
            for y in flatten(x):
                yield y
        else:
            yield flatten(x)
Please analyse the Python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</si>
  <si>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
{
    "Intention": "The code is intended to flatten a potentially nested list into a single-level list using a generator function.",
    "Fault Localisation": [
        {
            "Buggy Code Line": 5,
            "Code": "yield flatten(x)",
            "Reason": "The recursive call to flatten should yield the individual elements, not another call to flatten."
        },
        {
            "Buggy Code Line": 2,
            "Code": "for x in arr:",
            "Reason": "There might be an issue if the input 'arr' is not a list, causing a TypeError when iterating over it."
        },
        {
            "Buggy Code Line": 3,
            "Code": "if isinstance(x, list):",
            "Reason": "This line assumes that the only nested structure to be handled is a list, potentially missing other iterable data types."
        }
    ]
}
```</t>
  </si>
  <si>
    <t>The code is intended to flatten a potentially nested list into a single-level list using a generator function.</t>
  </si>
  <si>
    <t>yield flatten(x)</t>
  </si>
  <si>
    <t>The recursive call to flatten should yield the individual elements, not another call to flatten.</t>
  </si>
  <si>
    <t>for x in arr:</t>
  </si>
  <si>
    <t>There might be an issue if the input 'arr' is not a list, causing a TypeError when iterating over it.</t>
  </si>
  <si>
    <t>if isinstance(x, list):</t>
  </si>
  <si>
    <t>This line assumes that the only nested structure to be handled is a list, potentially missing other iterable data types.</t>
  </si>
  <si>
    <t>gcd.py</t>
  </si>
  <si>
    <t xml:space="preserve">Code:def gcd(a, b):
    if b == 0:
        return a
    else:
        return gcd(a % b, b)
Please analyse the Python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</si>
  <si>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
{
    "Intention": "The code aims to calculate the greatest common divisor (GCD) of two numbers using the Euclidean algorithm recursively.",
    "Fault Localisation": [
        {
            "Buggy Code Line": 3,
            "Code": "return gcd(a % b, b)",
            "Reason": "Potential ZeroDivisionError if b is equal to 0 and not caught before performing the modulo operation."
        }
    ]
}
```</t>
  </si>
  <si>
    <t>The code aims to calculate the greatest common divisor (GCD) of two numbers using the Euclidean algorithm recursively.</t>
  </si>
  <si>
    <t>return gcd(a % b, b)</t>
  </si>
  <si>
    <t>Potential ZeroDivisionError if b is equal to 0 and not caught before performing the modulo operation.</t>
  </si>
  <si>
    <t>get_factors.py</t>
  </si>
  <si>
    <t xml:space="preserve">Code:
def get_factors(n):
    if n == 1:
        return []
    for i in range(2, int(n ** 0.5) + 1):
        if n % i == 0:
            return [i] + get_factors(n // i)
    return []
Please analyse the Python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</si>
  <si>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
    {
        "Intention": "The code aims to calculate the factors of a given number n by recursively finding the prime factors of n.",
        "Fault Localisation": [
            {
                "Buggy Code Line": 4,
                "Code": "if n == 1:",
                "Reason": "The code should return an empty list when n is equal to 1, but the current implementation does not handle this case correctly."
            }
        ]
    }
    ```</t>
  </si>
  <si>
    <t>The code aims to calculate the factors of a given number n by recursively finding the prime factors of n.</t>
  </si>
  <si>
    <t>if n == 1:</t>
  </si>
  <si>
    <t>The code should return an empty list when n is equal to 1, but the current implementation does not handle this case correctly.</t>
  </si>
  <si>
    <t>hanoi.py</t>
  </si>
  <si>
    <t xml:space="preserve">Code:def hanoi(height, start=1, end=3):
    steps = []
    if height &gt; 0:
        helper = ({1, 2, 3} - {start} - {end}).pop()
        steps.extend(hanoi(height - 1, start, helper))
        steps.append((start, helper))
        steps.extend(hanoi(height - 1, helper, end))
    return steps
Please analyse the Python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</si>
  <si>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
        {
        "Intention": "The intention of the code is to solve the Tower of Hanoi puzzle recursively and return a list of steps to achieve the goal.",
        "Fault Localisation": [
            {
            "Buggy Code Line": 2,
            "Code": "if height &gt; 0:",
            "Reason": "There might be a bug here if the height is passed as a non-integer value or negative. The code assumes height is always a positive integer."
            },
            {
            "Buggy Code Line": 3,
            "Code": "helper = ({1, 2, 3} - {start} - {end}).pop()",
            "Reason": "There might be a bug in this line if the start or end values are not within the range {1, 2, 3}, leading to an empty set and pop operation on it causing an error."
            },
            {
            "Buggy Code Line": 7,
            "Code": "steps.append((start, helper))",
            "Reason": "There might be a bug here if the append is not done correctly, leading to incorrect values being added to the 'steps' list."
            }
        ]
        }
    ```</t>
  </si>
  <si>
    <t>The intention of the code is to solve the Tower of Hanoi puzzle recursively and return a list of steps to achieve the goal.</t>
  </si>
  <si>
    <t>if height &gt; 0:</t>
  </si>
  <si>
    <t>There might be a bug here if the height is passed as a non-integer value or negative. The code assumes height is always a positive integer.</t>
  </si>
  <si>
    <t>helper = ({1, 2, 3} - {start} - {end}).pop()</t>
  </si>
  <si>
    <t>There might be a bug in this line if the start or end values are not within the range {1, 2, 3}, leading to an empty set and pop operation on it causing an error.</t>
  </si>
  <si>
    <t>steps.append((start, helper))</t>
  </si>
  <si>
    <t>There might be a bug here if the append is not done correctly, leading to incorrect values being added to the 'steps' list.</t>
  </si>
  <si>
    <t>is_valid_parenthesization.py</t>
  </si>
  <si>
    <t xml:space="preserve">Code:
def is_valid_parenthesization(parens):
    depth = 0
    for paren in parens:
        if paren == '(':
            depth += 1
        else:
            depth -= 1
            if depth &lt; 0:
                return False
    return True
Please analyse the Python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</si>
  <si>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
{
    "Intention": "The code is intended to check if a given string of parentheses is validly parenthesized by checking if each opening parenthesis has a corresponding closing parenthesis and is nested correctly.",
    "Fault Localisation": [
        {
            "Buggy Code Line": 6,
            "Code": "if depth &lt; 0:",
            "Reason": "This line checks if the depth becomes negative, which would indicate that the parentheses are not correctly nested. However, it does not account for the scenario when a closing parenthesis comes before an opening parenthesis, leading to a negative depth even if the string is not valid. This can result in incorrectly identifying valid strings as invalid."
        },
        {
            "Buggy Code Line": 5,
            "Code": "depth -= 1",
            "Reason": "If there is an extra closing parenthesis without a corresponding opening parenthesis, this line will decrement the depth, leading to an inaccurate check of nested parentheses. This can result in failing to identify invalid strings."
        },
        {
            "Buggy Code Line": 0,
            "Code": "def is_valid_parenthesization(parens):",
            "Reason": "There is no input validation performed to ensure that the input to the function is a valid string of parentheses. This could potentially lead to unexpected behavior if the input is not a valid string."
        }
    ]
}
```</t>
  </si>
  <si>
    <t>The code is intended to check if a given string of parentheses is validly parenthesized by checking if each opening parenthesis has a corresponding closing parenthesis and is nested correctly.</t>
  </si>
  <si>
    <t>if depth &lt; 0:</t>
  </si>
  <si>
    <t>This line checks if the depth becomes negative, which would indicate that the parentheses are not correctly nested. However, it does not account for the scenario when a closing parenthesis comes before an opening parenthesis, leading to a negative depth even if the string is not valid. This can result in incorrectly identifying valid strings as invalid.</t>
  </si>
  <si>
    <t>depth -= 1</t>
  </si>
  <si>
    <t>If there is an extra closing parenthesis without a corresponding opening parenthesis, this line will decrement the depth, leading to an inaccurate check of nested parentheses. This can result in failing to identify invalid strings.</t>
  </si>
  <si>
    <t>def is_valid_parenthesization(parens):</t>
  </si>
  <si>
    <t>There is no input validation performed to ensure that the input to the function is a valid string of parentheses. This could potentially lead to unexpected behavior if the input is not a valid string.</t>
  </si>
  <si>
    <t>kheapsort.py</t>
  </si>
  <si>
    <t xml:space="preserve">Code:def kheapsort(arr, k):
    import heapq
    heap = arr[:k]
    heapq.heapify(heap)
    for x in arr:
        yield heapq.heappushpop(heap, x)
    while heap:
        yield heapq.heappop(heap)
Please analyse the Python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</si>
  <si>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
{
    "Intention": "The code is implementing a k-heap sort algorithm using a heap data structure to sort an array in ascending order.",
    "Fault Localisation": [
        {
            "Buggy Code Line": 4,
            "Code": "heap = arr[:k]",
            "Reason": "This line might raise an error if the input array 'arr' is empty or has a length less than 'k'. It does not handle this edge case scenario."
        },
        {
            "Buggy Code Line": 8,
            "Code": "yield heapq.heappushpop(heap, x)",
            "Reason": "This line should use 'heappushpop' to push a new element onto the heap and pop the smallest element off. Using 'yield' may not return the expected output."
        },
        {
            "Buggy Code Line": 14,
            "Code": "yield heapq.heappop(heap)",
            "Reason": "This line might cause an issue in the output order as it is not included in the loop. It should be inside a loop for proper heap sorting."
        }
    ]
}
```</t>
  </si>
  <si>
    <t>The code is implementing a k-heap sort algorithm using a heap data structure to sort an array in ascending order.</t>
  </si>
  <si>
    <t>heap = arr[:k]</t>
  </si>
  <si>
    <t>This line might raise an error if the input array 'arr' is empty or has a length less than 'k'. It does not handle this edge case scenario.</t>
  </si>
  <si>
    <t>yield heapq.heappushpop(heap, x)</t>
  </si>
  <si>
    <t>This line should use 'heappushpop' to push a new element onto the heap and pop the smallest element off. Using 'yield' may not return the expected output.</t>
  </si>
  <si>
    <t>yield heapq.heappop(heap)</t>
  </si>
  <si>
    <t>This line might cause an issue in the output order as it is not included in the loop. It should be inside a loop for proper heap sorting.</t>
  </si>
  <si>
    <t>knapsack.py</t>
  </si>
  <si>
    <t xml:space="preserve">Code:
def knapsack(capacity, items):
    from collections import defaultdict
    memo = defaultdict(int)
    for i in range(1, len(items) + 1):
        weight, value = items[i - 1]
        for j in range(1, capacity + 1):
            memo[i, j] = memo[i - 1, j]
            if weight &lt; j:
                memo[i, j] = max(
                    memo[i, j],
                    value + memo[i - 1, j - weight]
                )
    return memo[len(items), capacity]
Please analyse the Python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</si>
  <si>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
{
    "Intention": "The code snippet implements a knapsack algorithm to find the maximum value that can be obtained by selecting items within the given capacity.",
    "Fault Localisation": [
        {
            "Buggy Code Line": 11,
            "Code": "if weight &lt; j:",
            "Reason": "The condition should be 'if weight &lt;= j:' to consider scenarios where the weight of the item is equal to the current capacity."
        },
        {
            "Buggy Code Line": 13,
            "Code": "memo[i, j] = max(",
            "Reason": "The comparison in the max function should include memo[i, j] itself to correctly update the memoization table."
        }
    ]
}
```</t>
  </si>
  <si>
    <t>The code snippet implements a knapsack algorithm to find the maximum value that can be obtained by selecting items within the given capacity.</t>
  </si>
  <si>
    <t>if weight &lt; j:</t>
  </si>
  <si>
    <t>The condition should be 'if weight &lt;= j:' to consider scenarios where the weight of the item is equal to the current capacity.</t>
  </si>
  <si>
    <t>memo[i, j] = max(</t>
  </si>
  <si>
    <t>The comparison in the max function should include memo[i, j] itself to correctly update the memoization table.</t>
  </si>
  <si>
    <t>kth.py</t>
  </si>
  <si>
    <t xml:space="preserve">Code:def kth(arr, k):
    pivot = arr[0]
    below = [x for x in arr if x &lt; pivot]
    above = [x for x in arr if x &gt; pivot]
    num_less = len(below)
    num_lessoreq = len(arr) - len(above)
    if k &lt; num_less:
        return kth(below, k)
    elif k &gt;= num_lessoreq:
        return kth(above, k)
    else:
        return pivot
Please analyse the Python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</si>
  <si>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
{
    "Intention": "The intention of the code is to find the kth smallest element in the given array using the quickselect algorithm.",
    "Fault Localisation": [
        {
            "Buggy Code Line": 5,
            "Code": "num_lessoreq = len(arr) - len(above)",
            "Reason": "This line might be buggy because it is calculating the number of elements less than or equal to the pivot incorrectly. It should include elements equal to the pivot, but the current implementation is only considering elements strictly greater than the pivot."
        },
        {
            "Buggy Code Line": 12,
            "Code": "return kth(above, k)",
            "Reason": "This line might be buggy because it should recursively call kth with k adjusted for the subarray above the pivot. However, it is currently passing the original k value without modification, which will result in incorrect indexing."
        }
    ]
}
```</t>
  </si>
  <si>
    <t>The intention of the code is to find the kth smallest element in the given array using the quickselect algorithm.</t>
  </si>
  <si>
    <t>num_lessoreq = len(arr) - len(above)</t>
  </si>
  <si>
    <t>This line might be buggy because it is calculating the number of elements less than or equal to the pivot incorrectly. It should include elements equal to the pivot, but the current implementation is only considering elements strictly greater than the pivot.</t>
  </si>
  <si>
    <t>return kth(above, k)</t>
  </si>
  <si>
    <t>This line might be buggy because it should recursively call kth with k adjusted for the subarray above the pivot. However, it is currently passing the original k value without modification, which will result in incorrect indexing.</t>
  </si>
  <si>
    <t>lcs_length.py</t>
  </si>
  <si>
    <t xml:space="preserve">Code:def lcs_length(s, t):
    from collections import Counter
    dp = Counter()
    for i in range(len(s)):
        for j in range(len(t)):
            if s[i] == t[j]:
                dp[i, j] = dp[i - 1, j] + 1
    return max(dp.values()) if dp else 0
Please analyse the Python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</si>
  <si>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
{
    "Intention": "The code intends to find the length of the longest common subsequence (LCS) between two strings s and t by using dynamic programming and the Counter collection.",
    "Fault Localisation": [
        {
            "Buggy Code Line": 8,
            "Code": "dp[i, j] = dp[i - 1, j] + 1",
            "Reason": "There is a potential bug in appending the value for the current cell (i,j) in the dp dictionary. This line assumes that dp[i - 1, j] value is always present, which may not be the case, leading to potential KeyError."
        }
    ]
}
```</t>
  </si>
  <si>
    <t>The code intends to find the length of the longest common subsequence (LCS) between two strings s and t by using dynamic programming and the Counter collection.</t>
  </si>
  <si>
    <t>dp[i, j] = dp[i - 1, j] + 1</t>
  </si>
  <si>
    <t>There is a potential bug in appending the value for the current cell (i,j) in the dp dictionary. This line assumes that dp[i - 1, j] value is always present, which may not be the case, leading to potential KeyError.</t>
  </si>
  <si>
    <t>levenshtein.py</t>
  </si>
  <si>
    <t xml:space="preserve">Code:def levenshtein(source, target):
    if source == '' or target == '':
        return len(source) or len(target)
    elif source[0] == target[0]:
        return 1 + levenshtein(source[1:], target[1:])
    else:
        return 1 + min(
            levenshtein(source,     target[1:]),
            levenshtein(source[1:], target[1:]),
            levenshtein(source[1:], target)
        )
Please analyse the Python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</si>
  <si>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
{
    "Intention": "The code snippet calculates the Levenshtein distance between two strings, which measures the minimum number of single-character edits required to change one string into the other.",
    "Fault Localisation": [
        {
            "Buggy Code Line": 3,
            "Code": "return len(source) or len(target)",
            "Reason": "The use of logical OR operator 'or' here is incorrect. It should return the maximum length between source and target instead of the evaluated 'or' statement."
        },
        {
            "Buggy Code Line": 7,
            "Code": "1 + levenshtein(source[1:], target[1:])",
            "Reason": "Recursive call does not handle all possible paths as it does not account for deletion, insertion, or substitution operations."
        },
        {
            "Buggy Code Line": 10,
            "Code": "levenshtein(source,     target[1:])",
            "Reason": "There is a missing inclusion of the substitution operation in this recursive call, which can lead to incorrect results in certain cases."
        }
    ]
}
```</t>
  </si>
  <si>
    <t>The code snippet calculates the Levenshtein distance between two strings, which measures the minimum number of single-character edits required to change one string into the other.</t>
  </si>
  <si>
    <t>return len(source) or len(target)</t>
  </si>
  <si>
    <t>The use of logical OR operator 'or' here is incorrect. It should return the maximum length between source and target instead of the evaluated 'or' statement.</t>
  </si>
  <si>
    <t>1 + levenshtein(source[1:], target[1:])</t>
  </si>
  <si>
    <t>Recursive call does not handle all possible paths as it does not account for deletion, insertion, or substitution operations.</t>
  </si>
  <si>
    <t>levenshtein(source,     target[1:])</t>
  </si>
  <si>
    <t>There is a missing inclusion of the substitution operation in this recursive call, which can lead to incorrect results in certain cases.</t>
  </si>
  <si>
    <t>lis.py</t>
  </si>
  <si>
    <t xml:space="preserve">Code:
def lis(arr):
    ends = {}
    longest = 0
    for i, val in enumerate(arr):
        prefix_lengths = [j for j in range(1, longest + 1) if arr[ends[j]] &lt; val]
        length = max(prefix_lengths) if prefix_lengths else 0
        if length == longest or val &lt; arr[ends[length + 1]]:
            ends[length + 1] = i
            longest = length + 1
    return longest
Please analyse the Python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</si>
  <si>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
{
    "Intention": "The code intends to find the length of the longest increasing subsequence in a given array.",
    "Fault Localisation": [
        {
            "Buggy Code Line": 12,
            "Code": "if length == longest or val &lt; arr[ends[length + 1]]:",
            "Reason": "There might be an off-by-one error in the comparison between 'length' and 'longest'. It should be 'length &gt;= longest' to accurately determine if a new longest subsequence has been found."
        },
        {
            "Buggy Code Line": 9,
            "Code": "length = max(prefix_lengths) if prefix_lengths else 0",
            "Reason": "If 'prefix_lengths' is empty, this line will set 'length' to 0, implying that the longest subsequence length could be 0. However, this should not be the case when there is at least one element in the array."
        },
        {
            "Buggy Code Line": 7,
            "Code": "prefix_lengths = [j for j in range(1, longest + 1) if arr[ends[j]] &lt; val]",
            "Reason": "The list comprehension is using the wrong highest index (longest) for finding a valid prefix. It should use 'longest + 1' since it represents the length of the current subsequence."
        }
    ]
}
```</t>
  </si>
  <si>
    <t>The code intends to find the length of the longest increasing subsequence in a given array.</t>
  </si>
  <si>
    <t>if length == longest or val &lt; arr[ends[length + 1]]:</t>
  </si>
  <si>
    <t>There might be an off-by-one error in the comparison between 'length' and 'longest'. It should be 'length &gt;= longest' to accurately determine if a new longest subsequence has been found.</t>
  </si>
  <si>
    <t>length = max(prefix_lengths) if prefix_lengths else 0</t>
  </si>
  <si>
    <t>If 'prefix_lengths' is empty, this line will set 'length' to 0, implying that the longest subsequence length could be 0. However, this should not be the case when there is at least one element in the array.</t>
  </si>
  <si>
    <t>prefix_lengths = [j for j in range(1, longest + 1) if arr[ends[j]] &lt; val]</t>
  </si>
  <si>
    <t>The list comprehension is using the wrong highest index (longest) for finding a valid prefix. It should use 'longest + 1' since it represents the length of the current subsequence.</t>
  </si>
  <si>
    <t>longest_common_subsequence.py</t>
  </si>
  <si>
    <t xml:space="preserve">Code:def longest_common_subsequence(a, b):
    if not a or not b:
        return ''
    elif a[0] == b[0]:
        return a[0] + longest_common_subsequence(a[1:], b)
    else:
        return max(
            longest_common_subsequence(a, b[1:]),
            longest_common_subsequence(a[1:], b),
            key=len
        )
Please analyse the Python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</si>
  <si>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
{
    "Intention": "To find the longest common subsequence between two input strings a and b.",
    "Fault Localisation": [
        {
            "Buggy Code Line": 9,
            "Code": "        key=len",
            "Reason": "This line may lead to incorrect results as it is comparing the length of subsequences instead of the actual subsequences themselves."
        },
        {
            "Buggy Code Line": 2,
            "Code": "    if not a or not b:",
            "Reason": "This line does not handle cases where one of the strings is empty, which may lead to unexpected behavior."
        },
        {
            "Buggy Code Line": 7,
            "Code": "        return a[0] + longest_common_subsequence(a[1:], b)",
            "Reason": "This line doesn't check the rest of the characters after a match is found in the strings, potentially missing out on longer common subsequences."
        }
    ]
}
```</t>
  </si>
  <si>
    <t>To find the longest common subsequence between two input strings a and b.</t>
  </si>
  <si>
    <t xml:space="preserve">        key=len</t>
  </si>
  <si>
    <t>This line may lead to incorrect results as it is comparing the length of subsequences instead of the actual subsequences themselves.</t>
  </si>
  <si>
    <t xml:space="preserve">    if not a or not b:</t>
  </si>
  <si>
    <t>This line does not handle cases where one of the strings is empty, which may lead to unexpected behavior.</t>
  </si>
  <si>
    <t>This line doesn't check the rest of the characters after a match is found in the strings, potentially missing out on longer common subsequences.</t>
  </si>
  <si>
    <t>max_sublist_sum.py</t>
  </si>
  <si>
    <t xml:space="preserve">Code:
def max_sublist_sum(arr):
    max_ending_here = 0
    max_so_far = 0
    for x in arr:
        max_ending_here = max_ending_here + x
        max_so_far = max(max_so_far, max_ending_here)
    return max_so_far
Please analyse the Python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</si>
  <si>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
{
    "Intention": "The code intends to calculate the maximum sum of a sublist within a given list of numbers.",
    "Fault Localisation": [
        {
            "Buggy Code Line": 6,
            "Code": "max_so_far = max(max_so_far, max_ending_here)",
            "Reason": "The maximum subarray sum should be updated based on the current element, not the cumulative sum of subarray ending at that element. This can lead to incorrect results when there are negative numbers in the array."
        },
        {
            "Buggy Code Line": 2,
            "Code": "max_ending_here = 0",
            "Reason": "Initializing max_ending_here to 0 may not account for cases where all elements in the array are negative, leading to incorrect results."
        }
    ]
}
```</t>
  </si>
  <si>
    <t>The code intends to calculate the maximum sum of a sublist within a given list of numbers.</t>
  </si>
  <si>
    <t>max_so_far = max(max_so_far, max_ending_here)</t>
  </si>
  <si>
    <t>The maximum subarray sum should be updated based on the current element, not the cumulative sum of subarray ending at that element. This can lead to incorrect results when there are negative numbers in the array.</t>
  </si>
  <si>
    <t>max_ending_here = 0</t>
  </si>
  <si>
    <t>Initializing max_ending_here to 0 may not account for cases where all elements in the array are negative, leading to incorrect results.</t>
  </si>
  <si>
    <t>mergesort.py</t>
  </si>
  <si>
    <t xml:space="preserve">Code:
def mergesort(arr):
    def merge(left, right):
        result = []
        i = 0
        j = 0
        while i &lt; len(left) and j &lt; len(right):
            if left[i] &lt;= right[j]:
                result.append(left[i])
                i += 1
            else:
                result.append(right[j])
                j += 1
        result.extend(left[i:] or right[j:])
        return result
    if len(arr) == 0:
        return arr
    else:
        middle = len(arr) // 2
        left = mergesort(arr[:middle])
        right = mergesort(arr[middle:])
        return merge(left, right)
Please analyse the Python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</si>
  <si>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
{
    "Intention": "The intention of the code is to implement the merge sort algorithm to sort a given array in ascending order.",
    "Fault Localisation": [
        {
            "Buggy Code Line": 23,
            "Code": "return merge(left, right)",
            "Reason": "There is a missing base case to handle when the length of the array is 1, which can lead to an infinite recursion causing a stack overflow."
        },
        {
            "Buggy Code Line": 11,
            "Code": "result.extend(left[i:] or right[j:])",
            "Reason": "There is a bug related to list slicing. The correct syntax should be result.extend(left[i:]) or result.extend(right[j:]) to avoid merging arrays incorrectly."
        },
        {
            "Buggy Code Line": 5,
            "Code": "result.append(left[i])",
            "Reason": "There is a potential bug here related to handling the comparison between elements in the left and right arrays. It might not handle equality correctly leading to incorrect sorting."
        }
    ]
}
```</t>
  </si>
  <si>
    <t>The intention of the code is to implement the merge sort algorithm to sort a given array in ascending order.</t>
  </si>
  <si>
    <t>return merge(left, right)</t>
  </si>
  <si>
    <t>There is a missing base case to handle when the length of the array is 1, which can lead to an infinite recursion causing a stack overflow.</t>
  </si>
  <si>
    <t>result.extend(left[i:] or right[j:])</t>
  </si>
  <si>
    <t>There is a bug related to list slicing. The correct syntax should be result.extend(left[i:]) or result.extend(right[j:]) to avoid merging arrays incorrectly.</t>
  </si>
  <si>
    <t>result.append(left[i])</t>
  </si>
  <si>
    <t>There is a potential bug here related to handling the comparison between elements in the left and right arrays. It might not handle equality correctly leading to incorrect sorting.</t>
  </si>
  <si>
    <t>minimum_spanning_tree.py</t>
  </si>
  <si>
    <t xml:space="preserve">Code:
def minimum_spanning_tree(weight_by_edge):
    group_by_node = {}
    mst_edges = set()
    for edge in sorted(weight_by_edge, key=weight_by_edge.__getitem__):
        u, v = edge
        if group_by_node.setdefault(u, {u}) != group_by_node.setdefault(v, {v}):
            mst_edges.add(edge)
            group_by_node[u].update(group_by_node[v])
            for node in group_by_node[v]:
                group_by_node[node].update(group_by_node[u])
    return mst_edges
Please analyse the Python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</si>
  <si>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
{
    "Intention": "The code is implementing Kruskal's algorithm to find the minimum spanning tree of a graph given the weights of each edge.",
    "Fault Localisation": [
        {
            "Buggy Code Line": 9,
            "Code": "if group_by_node.setdefault(u, {u}) != group_by_node.setdefault(v, {v}):",
            "Reason": "The bug here could be due to comparing the sets returned by setdefault() rather than comparing the elements inside the sets. It should compare the contents of the sets, not just the references to them."
        },
        {
            "Buggy Code Line": 11,
            "Code": "group_by_node[u].update(group_by_node[v])",
            "Reason": "This line could introduce a bug if there is a logic error in updating the groups of nodes when merging two sets. It might lead to incorrect grouping and, consequently, incorrect minimum spanning tree."
        },
        {
            "Buggy Code Line": 13,
            "Code": "group_by_node[node].update(group_by_node[u])",
            "Reason": "If there is a bug in the logic of updating the shared nodes among different groups in the graph, it could cause incorrect grouping of nodes and thus result in an incorrect minimum spanning tree."
        }
    ]
}
```</t>
  </si>
  <si>
    <t>The code is implementing Kruskal's algorithm to find the minimum spanning tree of a graph given the weights of each edge.</t>
  </si>
  <si>
    <t>if group_by_node.setdefault(u, {u}) != group_by_node.setdefault(v, {v}):</t>
  </si>
  <si>
    <t>The bug here could be due to comparing the sets returned by setdefault() rather than comparing the elements inside the sets. It should compare the contents of the sets, not just the references to them.</t>
  </si>
  <si>
    <t>group_by_node[u].update(group_by_node[v])</t>
  </si>
  <si>
    <t>This line could introduce a bug if there is a logic error in updating the groups of nodes when merging two sets. It might lead to incorrect grouping and, consequently, incorrect minimum spanning tree.</t>
  </si>
  <si>
    <t>group_by_node[node].update(group_by_node[u])</t>
  </si>
  <si>
    <t>If there is a bug in the logic of updating the shared nodes among different groups in the graph, it could cause incorrect grouping of nodes and thus result in an incorrect minimum spanning tree.</t>
  </si>
  <si>
    <t>next_palindrome.py</t>
  </si>
  <si>
    <t xml:space="preserve">Code:def next_palindrome(digit_list):
    high_mid = len(digit_list) // 2
    low_mid = (len(digit_list) - 1) // 2
    while high_mid &lt; len(digit_list) and low_mid &gt;= 0:
        if digit_list[high_mid] == 9:
            digit_list[high_mid] = 0
            digit_list[low_mid] = 0
            high_mid += 1
            low_mid -= 1
        else:
            digit_list[high_mid] += 1
            if low_mid != high_mid:
                digit_list[low_mid] += 1
            return digit_list
    return [1] + (len(digit_list)) * [0] + [1]
Please analyse the Python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</si>
  <si>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
{
    "Intention": "The code is designed to find the next palindrome number given a list of digits by incrementing the number and adjusting digits as needed.",
    "Fault Localisation": [
        {
            "Buggy Code Line": 8,
            "Code": "digit_list[low_mid] = 0",
            "Reason": "Setting the digit at low_mid to 0 when the digit at high_mid is incremented by 1 may result in an incorrect digit arrangement and not generate the next palindrome correctly."
        },
        {
            "Buggy Code Line": 10,
            "Code": "if low_mid != high_mid:",
            "Reason": "This condition check should be changed to 'if low_mid &gt; 0 and low_mid != high_mid:' to ensure that the program handles cases where the number of digits is odd and only one middle digit exists."
        },
        {
            "Buggy Code Line": 13,
            "Code": "[1] + (len(digit_list)) * [0] + [1]",
            "Reason": "This line assumes that the number is a palindrome with all zeros in the middle digits, this will generate incorrect result for cases where the middle digits are not zeros or the given list is empty."
        }
    ]
}
```</t>
  </si>
  <si>
    <t>The code is designed to find the next palindrome number given a list of digits by incrementing the number and adjusting digits as needed.</t>
  </si>
  <si>
    <t>digit_list[low_mid] = 0</t>
  </si>
  <si>
    <t>Setting the digit at low_mid to 0 when the digit at high_mid is incremented by 1 may result in an incorrect digit arrangement and not generate the next palindrome correctly.</t>
  </si>
  <si>
    <t>if low_mid != high_mid:</t>
  </si>
  <si>
    <t>This condition check should be changed to 'if low_mid &gt; 0 and low_mid != high_mid:' to ensure that the program handles cases where the number of digits is odd and only one middle digit exists.</t>
  </si>
  <si>
    <t>[1] + (len(digit_list)) * [0] + [1]</t>
  </si>
  <si>
    <t>This line assumes that the number is a palindrome with all zeros in the middle digits, this will generate incorrect result for cases where the middle digits are not zeros or the given list is empty.</t>
  </si>
  <si>
    <t>next_permutation.py</t>
  </si>
  <si>
    <t xml:space="preserve">Code:
def next_permutation(perm):
    for i in range(len(perm) - 2, -1, -1):
        if perm[i] &lt; perm[i + 1]:
            for j in range(len(perm) - 1, i, -1):
                if perm[j] &lt; perm[i]:
                    next_perm = list(perm)
                    next_perm[i], next_perm[j] = perm[j], perm[i]
                    next_perm[i + 1:] = reversed(next_perm[i + 1:])
                    return next_perm
Please analyse the Python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</si>
  <si>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
        {
        "Intention": "The code is attempting to find the next lexicographically greater permutation of a given permutation.",
        "Fault Localisation": [
            {
            "Buggy Code Line": 7,
            "Code": "next_perm[i], next_perm[j] = perm[j], perm[i]",
            "Reason": "There is a bug in this line where 'next_perm' is being assigned the values of 'perm' in the wrong order. It should be 'next_perm[j], next_perm[i] = perm[i], perm[j]' instead."
            },
            {
            "Buggy Code Line": 8,
            "Code": "next_perm[i + 1:] = reversed(next_perm[i + 1:])",
            "Reason": "There is a potential bug in this line where the reverse function is being called, but it should be converted to a list for the reverse operation to work correctly. It should be 'next_perm[i + 1:] = list(reversed(next_perm[i + 1:]))' instead."
            }
        ]
        }
    ```</t>
  </si>
  <si>
    <t>The code is attempting to find the next lexicographically greater permutation of a given permutation.</t>
  </si>
  <si>
    <t>next_perm[i], next_perm[j] = perm[j], perm[i]</t>
  </si>
  <si>
    <t>There is a bug in this line where 'next_perm' is being assigned the values of 'perm' in the wrong order. It should be 'next_perm[j], next_perm[i] = perm[i], perm[j]' instead.</t>
  </si>
  <si>
    <t>next_perm[i + 1:] = reversed(next_perm[i + 1:])</t>
  </si>
  <si>
    <t>There is a potential bug in this line where the reverse function is being called, but it should be converted to a list for the reverse operation to work correctly. It should be 'next_perm[i + 1:] = list(reversed(next_perm[i + 1:]))' instead.</t>
  </si>
  <si>
    <t>node.py</t>
  </si>
  <si>
    <t xml:space="preserve">Code:class Node:
    def __init__(self, value=None, successor=None, successors=[], predecessors=[], incoming_nodes=[], outgoing_nodes=[]):
        self.value = value
        self.successor = successor
        self.successors = successors
        self.predecessors = predecessors
        self.incoming_nodes = incoming_nodes
        self.outgoing_nodes = outgoing_nodes
    def successor(self):
        return self.successor
    def successors(self):
        return self.successors
    def predecessors(self):
        return self.predecessors
Please analyse the Python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</si>
  <si>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
{
    "Intention": "The code defines a Node class with attributes representing a node in a graph, including value, successors, predecessors, incoming nodes, and outgoing nodes. It also includes methods to retrieve successors and predecessors of a node.",
    "Fault Localisation": [
        {
            "Buggy Code Line": 3,
            "Code": "self.successor = successor",
            "Reason": "The attribute name 'successor' is the same as the method name 'successor()', which can lead to confusion and potentially unexpected behavior. It is recommended to use a different name for the attribute."
        },
        {
            "Buggy Code Line": 20,
            "Code": "def successor(self):",
            "Reason": "The method 'successor()' has the same name as the attribute 'successor', which can lead to errors or unintended behavior when trying to access the attribute or use the method."
        },
        {
            "Buggy Code Line": 21,
            "Code": "return self.successor",
            "Reason": "This method returns the attribute 'successor', which might cause confusion as the method has the same name as the attribute. It is recommended to rename either the method or the attribute."
        }
    ]
}
```</t>
  </si>
  <si>
    <t>The code defines a Node class with attributes representing a node in a graph, including value, successors, predecessors, incoming nodes, and outgoing nodes. It also includes methods to retrieve successors and predecessors of a node.</t>
  </si>
  <si>
    <t>self.successor = successor</t>
  </si>
  <si>
    <t>The attribute name 'successor' is the same as the method name 'successor()', which can lead to confusion and potentially unexpected behavior. It is recommended to use a different name for the attribute.</t>
  </si>
  <si>
    <t>def successor(self):</t>
  </si>
  <si>
    <t>The method 'successor()' has the same name as the attribute 'successor', which can lead to errors or unintended behavior when trying to access the attribute or use the method.</t>
  </si>
  <si>
    <t>return self.successor</t>
  </si>
  <si>
    <t>This method returns the attribute 'successor', which might cause confusion as the method has the same name as the attribute. It is recommended to rename either the method or the attribute.</t>
  </si>
  <si>
    <t>pascal.py</t>
  </si>
  <si>
    <t xml:space="preserve">Code:
def pascal(n):
    rows = [[1]]
    for r in range(1, n):
        row = []
        for c in range(0, r):
            upleft = rows[r - 1][c - 1] if c &gt; 0 else 0
            upright = rows[r - 1][c] if c &lt; r else 0
            row.append(upleft + upright)
        rows.append(row)
    return rows
Please analyse the Python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</si>
  <si>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
{
    "Intention": "The code is intended to generate the first 'n' rows of Pascal's triangle.",
    "Fault Localisation": [
        {
            "Buggy Code Line": 6,
            "Code": "upleft = rows[r - 1][c - 1] if c &gt; 0 else 0",
            "Reason": "The code is trying to access the element at an invalid index when 'c' is 0. This will result in an index out of range error."
        },
        {
            "Buggy Code Line": 7,
            "Code": "upright = rows[r - 1][c] if c &lt; r else 0",
            "Reason": "The code is trying to access the element at an invalid index when 'c' is equal to 'r'. This will result in an index out of range error."
        }
    ]
}
```</t>
  </si>
  <si>
    <t>The code is intended to generate the first 'n' rows of Pascal's triangle.</t>
  </si>
  <si>
    <t>upleft = rows[r - 1][c - 1] if c &gt; 0 else 0</t>
  </si>
  <si>
    <t>The code is trying to access the element at an invalid index when 'c' is 0. This will result in an index out of range error.</t>
  </si>
  <si>
    <t>upright = rows[r - 1][c] if c &lt; r else 0</t>
  </si>
  <si>
    <t>The code is trying to access the element at an invalid index when 'c' is equal to 'r'. This will result in an index out of range error.</t>
  </si>
  <si>
    <t>possible_change.py</t>
  </si>
  <si>
    <t xml:space="preserve">Code:# Python 3
def possible_change(coins, total):
    if total == 0:
        return 1
    if total &lt; 0:
        return 0
    first, *rest = coins
    return possible_change(coins, total - first) + possible_change(rest, total)
Please analyse the Python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</si>
  <si>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
    "Intention": "The code is intended to calculate the number of ways to make a total using a given set of coins. It uses recursion to explore all possible combinations of coins.",
    "Fault Localisation": [
        {
            "Buggy Code Line": 7,
            "Code": "return possible_change(coins, total - first) + possible_change(rest, total)",
            "Reason": "The recursive calls do not update the list of coins passed as an argument, leading to an infinite loop and incorrect results. The 'rest' list should be updated as coins list except for the first element, but it remains unchanged."
        },
        {
            "Buggy Code Line": 6,
            "Code": "return possible_change(coins, total - first) + possible_change(rest, total)",
            "Reason": "The order of the recursive calls might lead to the same combinations being counted multiple times, resulting in incorrect results. This can be improved by ensuring a consistent order in processing the coins list."
        },
        {
            "Buggy Code Line": 5,
            "Code": "first, *rest = coins",
            "Reason": "If the 'coins' list is empty when passed, this line will cause a 'ValueError' due to unpacking an empty list into variables. Proper error handling or conditional checks should be implemented to handle this scenario."
        }
    ]
}</t>
  </si>
  <si>
    <t>The code is intended to calculate the number of ways to make a total using a given set of coins. It uses recursion to explore all possible combinations of coins.</t>
  </si>
  <si>
    <t>return possible_change(coins, total - first) + possible_change(rest, total)</t>
  </si>
  <si>
    <t>The recursive calls do not update the list of coins passed as an argument, leading to an infinite loop and incorrect results. The 'rest' list should be updated as coins list except for the first element, but it remains unchanged.</t>
  </si>
  <si>
    <t>The order of the recursive calls might lead to the same combinations being counted multiple times, resulting in incorrect results. This can be improved by ensuring a consistent order in processing the coins list.</t>
  </si>
  <si>
    <t>first, *rest = coins</t>
  </si>
  <si>
    <t>If the 'coins' list is empty when passed, this line will cause a 'ValueError' due to unpacking an empty list into variables. Proper error handling or conditional checks should be implemented to handle this scenario.</t>
  </si>
  <si>
    <t>powerset.py</t>
  </si>
  <si>
    <t xml:space="preserve">Code:
def powerset(arr):
    if arr:
        first, *rest = arr #python3 just like car and cdr (in this case anyway..)
        rest_subsets = powerset(rest)
        return [[first] + subset for subset in rest_subsets]
    else:
        return [[]]
Please analyse the Python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</si>
  <si>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
        "Intention": "The code is intended to generate the powerset of a given list.",
        "Fault Localisation": [
            {
            "Buggy Code Line": 3,
            "Code": "first, *rest = arr",
            "Reason": "If the input list 'arr' is empty, this line might cause an error since it tries to unpack the first element of an empty list."
            },
            {
            "Buggy Code Line": 5,
            "Code": "rest_subsets = powerset(rest)",
            "Reason": "There might be a potential bug in recursively calling the 'powerset' function, as it may lead to stack overflow if the input list is too large."
            },
            {
            "Buggy Code Line": 6,
            "Code": "return [[first] + subset for subset in rest_subsets]",
            "Reason": "There might be a bug in creating subsets with the first element of the list, potentially leading to incorrect subsets in the final powerset."
            }
        ]
    }</t>
  </si>
  <si>
    <t>The code is intended to generate the powerset of a given list.</t>
  </si>
  <si>
    <t>first, *rest = arr</t>
  </si>
  <si>
    <t>If the input list 'arr' is empty, this line might cause an error since it tries to unpack the first element of an empty list.</t>
  </si>
  <si>
    <t>rest_subsets = powerset(rest)</t>
  </si>
  <si>
    <t>There might be a potential bug in recursively calling the 'powerset' function, as it may lead to stack overflow if the input list is too large.</t>
  </si>
  <si>
    <t>return [[first] + subset for subset in rest_subsets]</t>
  </si>
  <si>
    <t>There might be a bug in creating subsets with the first element of the list, potentially leading to incorrect subsets in the final powerset.</t>
  </si>
  <si>
    <t>quicksort.py</t>
  </si>
  <si>
    <t xml:space="preserve">Code:def quicksort(arr):
    if not arr:
        return []
    pivot = arr[0]
    lesser = quicksort([x for x in arr[1:] if x &lt; pivot])
    greater = quicksort([x for x in arr[1:] if x &gt; pivot])
    return lesser + [pivot] + greater
Please analyse the Python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</si>
  <si>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
        {
        "Intention": "The code intends to implement the quicksort algorithm to sort a given array of elements.",
        "Fault Localisation": [
            {
            "Buggy Code Line": 3,
            "Code": "pivot = arr[0]",
            "Reason": "The code assumes the input array is non-empty without explicitly checking, which could lead to an 'index out of range' error if an empty array is passed."
            },
            {
            "Buggy Code Line": 4,
            "Code": "lesser = quicksort([x for x in arr[1:] if x &lt; pivot])",
            "Reason": "There might be a bug if the pivot element is not distinct, as it doesn't handle the case where elements equal to the pivot are present."
            },
            {
            "Buggy Code Line": 5,
            "Code": "greater = quicksort([x for x in arr[1:] if x &gt; pivot])",
            "Reason": "Similar to the previous line, this line doesn't handle the case where elements equal to the pivot are present, potentially leading to incorrect sorting."
            }
        ]
        }
    ```</t>
  </si>
  <si>
    <t>The code intends to implement the quicksort algorithm to sort a given array of elements.</t>
  </si>
  <si>
    <t>pivot = arr[0]</t>
  </si>
  <si>
    <t>The code assumes the input array is non-empty without explicitly checking, which could lead to an 'index out of range' error if an empty array is passed.</t>
  </si>
  <si>
    <t>lesser = quicksort([x for x in arr[1:] if x &lt; pivot])</t>
  </si>
  <si>
    <t>There might be a bug if the pivot element is not distinct, as it doesn't handle the case where elements equal to the pivot are present.</t>
  </si>
  <si>
    <t>greater = quicksort([x for x in arr[1:] if x &gt; pivot])</t>
  </si>
  <si>
    <t>Similar to the previous line, this line doesn't handle the case where elements equal to the pivot are present, potentially leading to incorrect sorting.</t>
  </si>
  <si>
    <t>reverse_linked_list.py</t>
  </si>
  <si>
    <t xml:space="preserve">Code:def reverse_linked_list(node):
    prevnode = None
    while node:
        nextnode = node.successor
        node.successor = prevnode
        node = nextnode
    return prevnode
Please analyse the Python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</si>
  <si>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
{
    "Intention": "The intention of the code is to reverse a given linked list by changing the direction of the pointers between nodes.",
    "Fault Localisation": [
        {
            "Buggy Code Line": 3,
            "Code": "nextnode = node.successor",
            "Reason": "The variable 'successor' may not be defined in the 'node' object, leading to a AttributeError."
        },
        {
            "Buggy Code Line": 4,
            "Code": "node.successor = prevnode",
            "Reason": "The 'node' object may not have a 'successor' attribute, causing an AttributeError."
        },
        {
            "Buggy Code Line": 7,
            "Code": "return prevnode",
            "Reason": "The function should return the new head of the reversed linked list, but 'prevnode' may actually be the tail node."
        }
    ]
}
```</t>
  </si>
  <si>
    <t>The intention of the code is to reverse a given linked list by changing the direction of the pointers between nodes.</t>
  </si>
  <si>
    <t>nextnode = node.successor</t>
  </si>
  <si>
    <t>The variable 'successor' may not be defined in the 'node' object, leading to a AttributeError.</t>
  </si>
  <si>
    <t>node.successor = prevnode</t>
  </si>
  <si>
    <t>The 'node' object may not have a 'successor' attribute, causing an AttributeError.</t>
  </si>
  <si>
    <t>return prevnode</t>
  </si>
  <si>
    <t>The function should return the new head of the reversed linked list, but 'prevnode' may actually be the tail node.</t>
  </si>
  <si>
    <t>rpn_eval.py</t>
  </si>
  <si>
    <t xml:space="preserve">Code:
def rpn_eval(tokens):
    def op(symbol, a, b):
        return {
            '+': lambda a, b: a + b,
            '-': lambda a, b: a - b,
            '*': lambda a, b: a * b,
            '/': lambda a, b: a / b
        }[symbol](a, b)
    stack = []
    for token in tokens:
        if isinstance(token, float):
            stack.append(token)
        else:
            a = stack.pop()
            b = stack.pop()
            stack.append(
                op(token, a, b)
            )
    return stack.pop()
Please analyse the Python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</si>
  <si>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
{
    "Intention": "The code snippet is intended to evaluate Reverse Polish Notation expressions using a stack-based approach.",
    "Fault Localisation": [
        {
            "Buggy Code Line": 20,
            "Code": "op(token, a, b)",
            "Reason": "The arguments 'a' and 'b' are swapped in the lambda function call, causing incorrect operation results."
        },
        {
            "Buggy Code Line": 14,
            "Code": "a = stack.pop()",
            "Reason": "The order of popping operands 'a' and 'b' is incorrect, it should be 'b = stack.pop()' before 'a = stack.pop()'."
        },
        {
            "Buggy Code Line": 16,
            "Code": "b = stack.pop()",
            "Reason": "Similar to the previous bug, the order of popping operands 'a' and 'b' is incorrect."
        }
    ]
}
```</t>
  </si>
  <si>
    <t>The code snippet is intended to evaluate Reverse Polish Notation expressions using a stack-based approach.</t>
  </si>
  <si>
    <t>op(token, a, b)</t>
  </si>
  <si>
    <t>The arguments 'a' and 'b' are swapped in the lambda function call, causing incorrect operation results.</t>
  </si>
  <si>
    <t>a = stack.pop()</t>
  </si>
  <si>
    <t>The order of popping operands 'a' and 'b' is incorrect, it should be 'b = stack.pop()' before 'a = stack.pop()'.</t>
  </si>
  <si>
    <t>b = stack.pop()</t>
  </si>
  <si>
    <t>Similar to the previous bug, the order of popping operands 'a' and 'b' is incorrect.</t>
  </si>
  <si>
    <t>shortest_paths.py</t>
  </si>
  <si>
    <t xml:space="preserve">Code:
def shortest_paths(source, weight_by_edge):
    weight_by_node = {
        v: float('inf') for u, v in weight_by_edge
    }
    weight_by_node[source] = 0
    for i in range(len(weight_by_node) - 1):
        for (u, v), weight in weight_by_edge.items():
            weight_by_edge[u, v] = min(
                weight_by_node[u] + weight,
                weight_by_node[v]
            )
    return weight_by_node
Please analyse the Python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</si>
  <si>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
    {
        "Intention": "The code snippet aims to calculate the shortest paths from a given source node using a weight-by-edge representation.",
        "Fault Localisation": [
            {
                "Buggy Code Line": 10,
                "Code": "weight_by_edge[u, v] = min(weight_by_node[u] + weight, weight_by_node[v])",
                "Reason": "The min function is not correctly comparing the new weight (weight_by_node[u] + weight) with the existing weight (weight_by_node[v]). It should be comparing with the previous weight value at weight_by_edge[u, v] instead."
            },
            {
                "Buggy Code Line": 8,
                "Code": "for (u, v), weight in weight_by_edge.items():",
                "Reason": "The iteration variable weight_by_edge should be defined as weight_by_edge.items() instead of weight_by_edge."
            },
            {
                "Buggy Code Line": 6,
                "Code": "weight_by_node[v] = 0",
                "Reason": "The initial weight value for all nodes other than the source node should be set to infinity, not 0."
            }
        ]
    }
    ```</t>
  </si>
  <si>
    <t>The code snippet aims to calculate the shortest paths from a given source node using a weight-by-edge representation.</t>
  </si>
  <si>
    <t>weight_by_edge[u, v] = min(weight_by_node[u] + weight, weight_by_node[v])</t>
  </si>
  <si>
    <t>The min function is not correctly comparing the new weight (weight_by_node[u] + weight) with the existing weight (weight_by_node[v]). It should be comparing with the previous weight value at weight_by_edge[u, v] instead.</t>
  </si>
  <si>
    <t>for (u, v), weight in weight_by_edge.items():</t>
  </si>
  <si>
    <t>The iteration variable weight_by_edge should be defined as weight_by_edge.items() instead of weight_by_edge.</t>
  </si>
  <si>
    <t>weight_by_node[v] = 0</t>
  </si>
  <si>
    <t>The initial weight value for all nodes other than the source node should be set to infinity, not 0.</t>
  </si>
  <si>
    <t>shortest_path_length.py</t>
  </si>
  <si>
    <t xml:space="preserve">Code:from heapq import *
def shortest_path_length(length_by_edge, startnode, goalnode):
    unvisited_nodes = [] # FibHeap containing (node, distance) pairs
    heappush(unvisited_nodes, (0, startnode))
    visited_nodes = set()
    while len(unvisited_nodes) &gt; 0:
        distance, node = heappop(unvisited_nodes)
        if node is goalnode:
            return distance
        visited_nodes.add(node)
        for nextnode in node.successors:
            if nextnode in visited_nodes:
                continue
            insert_or_update(unvisited_nodes,
                (min(
                    get(unvisited_nodes, nextnode) or float('inf'),
                    get(unvisited_nodes, nextnode) + length_by_edge[node, nextnode]
                ),
                nextnode)
            )
    return float('inf')
def get(node_heap, wanted_node):
    for dist, node in node_heap:
        if node == wanted_node:
            return dist
    return 0
def insert_or_update(node_heap, dist_node):
    dist, node = dist_node
    for i, tpl in enumerate(node_heap):
        a, b = tpl
        if b == node:
            node_heap[i] = dist_node #heapq retains sorted property
            return None
    heappush(node_heap, dist_node)
    return None
Please analyse the Python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</si>
  <si>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
{
    "Intention": "The code is intended to find the shortest path length between two nodes using Dijkstra's algorithm.",
    "Fault Localisation": [
        {
            "Buggy Code Line": 19,
            "Code": "get(unvisited_nodes, nextnode) + length_by_edge[node, nextnode]",
            "Reason": "The addition is not correct, it should be get(unvisited_nodes, nextnode) instead."
        },
        {
            "Buggy Code Line": 23,
            "Code": "return 0",
            "Reason": "The return value in this line is incorrect as it should be None instead of 0."
        },
        {
            "Buggy Code Line": 29,
            "Code": "return None",
            "Reason": "The return value should be None instead of 0."
        }
    ]
}
```</t>
  </si>
  <si>
    <t>The code is intended to find the shortest path length between two nodes using Dijkstra's algorithm.</t>
  </si>
  <si>
    <t>get(unvisited_nodes, nextnode) + length_by_edge[node, nextnode]</t>
  </si>
  <si>
    <t>The addition is not correct, it should be get(unvisited_nodes, nextnode) instead.</t>
  </si>
  <si>
    <t>return 0</t>
  </si>
  <si>
    <t>The return value in this line is incorrect as it should be None instead of 0.</t>
  </si>
  <si>
    <t>return None</t>
  </si>
  <si>
    <t>The return value should be None instead of 0.</t>
  </si>
  <si>
    <t>shortest_path_lengths.py</t>
  </si>
  <si>
    <t xml:space="preserve">Code:from collections import defaultdict
def shortest_path_lengths(n, length_by_edge):
    length_by_path = defaultdict(lambda: float('inf'))
    length_by_path.update({(i, i): 0 for i in range(n)})
    length_by_path.update(length_by_edge)
    for k in range(n):
        for i in range(n):
            for j in range(n):
                length_by_path[i, j] = min(
                    length_by_path[i, j],
                    length_by_path[i, k] + length_by_path[j, k]
                )
    return length_by_path
Please analyse the Python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</si>
  <si>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
{
    "Intention": "The code is intended to find the shortest path lengths between nodes in a graph given the length of each edge in the graph.",
    "Fault Localisation": [
        {
            "Buggy Code Line": 11,
            "Code": "length_by_path[i, j] = min(length_by_path[i, j], length_by_path[i, k] + length_by_path[j, k])",
            "Reason": "This line is trying to update the shortest path length between nodes i and j by comparing the current shortest path length with the sum of the shortest paths from i to k and from j to k. However, this logic is incorrect for finding the shortest path lengths in a graph."
        },
        {
            "Buggy Code Line": 8,
            "Code": "length_by_path.update({(i, i): 0 for i in range(n)})",
            "Reason": "This line intends to set the shortest path length from a node to itself as 0, but it is unnecessary and can potentially lead to overwriting the initial edge lengths provided in 'length_by_edge'."
        },
        {
            "Buggy Code Line": 4,
            "Code": "length_by_path.update(length_by_edge)",
            "Reason": "This line updates the shortest path lengths provided in 'length_by_edge', but it does not handle the case where certain edge lengths are missing and could potentially lead to incorrect results."
        }
    ]
}
```</t>
  </si>
  <si>
    <t>The code is intended to find the shortest path lengths between nodes in a graph given the length of each edge in the graph.</t>
  </si>
  <si>
    <t>length_by_path[i, j] = min(length_by_path[i, j], length_by_path[i, k] + length_by_path[j, k])</t>
  </si>
  <si>
    <t>This line is trying to update the shortest path length between nodes i and j by comparing the current shortest path length with the sum of the shortest paths from i to k and from j to k. However, this logic is incorrect for finding the shortest path lengths in a graph.</t>
  </si>
  <si>
    <t>length_by_path.update({(i, i): 0 for i in range(n)})</t>
  </si>
  <si>
    <t>This line intends to set the shortest path length from a node to itself as 0, but it is unnecessary and can potentially lead to overwriting the initial edge lengths provided in 'length_by_edge'.</t>
  </si>
  <si>
    <t>length_by_path.update(length_by_edge)</t>
  </si>
  <si>
    <t>This line updates the shortest path lengths provided in 'length_by_edge', but it does not handle the case where certain edge lengths are missing and could potentially lead to incorrect results.</t>
  </si>
  <si>
    <t>shunting_yard.py</t>
  </si>
  <si>
    <t xml:space="preserve">Code:
def shunting_yard(tokens):
    precedence = {
        '+': 1,
        '-': 1,
        '*': 2,
        '/': 2
    }
    rpntokens = []
    opstack = []
    for token in tokens:
        if isinstance(token, int):
            rpntokens.append(token)
        else:
            while opstack and precedence[token] &lt;= precedence[opstack[-1]]:
                rpntokens.append(opstack.pop())
    while opstack:
        rpntokens.append(opstack.pop())
    return rpntokens
Please analyse the Python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</si>
  <si>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
{
    "Intention": "The intention of the code is to implement the Shunting Yard algorithm to convert infix expressions to Reverse Polish Notation (RPN) using a stack.",
    "Fault Localisation": [
        {
            "Buggy Code Line": 13,
            "Code": "rpntokens.append(opstack.pop())",
            "Reason": "There is a potential bug in this line as it pops elements from the 'opstack' without checking if it is empty, which could lead to a 'IndexError: pop from empty list' if 'opstack' is empty."
        },
        {
            "Buggy Code Line": 9,
            "Code": "rpntokens.append(token)",
            "Reason": "There might be a bug in this line as it is missing the corresponding operation (like pushing the operator to 'opstack') when encountering an operator token."
        }
    ]
}
```</t>
  </si>
  <si>
    <t>The intention of the code is to implement the Shunting Yard algorithm to convert infix expressions to Reverse Polish Notation (RPN) using a stack.</t>
  </si>
  <si>
    <t>rpntokens.append(opstack.pop())</t>
  </si>
  <si>
    <t>There is a potential bug in this line as it pops elements from the 'opstack' without checking if it is empty, which could lead to a 'IndexError: pop from empty list' if 'opstack' is empty.</t>
  </si>
  <si>
    <t>rpntokens.append(token)</t>
  </si>
  <si>
    <t>There might be a bug in this line as it is missing the corresponding operation (like pushing the operator to 'opstack') when encountering an operator token.</t>
  </si>
  <si>
    <t>sieve.py</t>
  </si>
  <si>
    <t xml:space="preserve">Code:def sieve(max):
    primes = []
    for n in range(2, max + 1):
        if any(n % p &gt; 0 for p in primes):
            primes.append(n)
    return primes
Please analyse the Python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</si>
  <si>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
{
    "Intention": "The code intends to implement the Sieve of Eratosthenes algorithm to generate a list of prime numbers up to a specified maximum value.",
    "Fault Localisation": [
        {
            "Buggy Code Line": 3,
            "Code": "for n in range(2, max + 1):",
            "Reason": "The range function should start from 2 since 1 is not a prime number, so starting from 2 ensures that we start generating prime numbers from the correct initial value."
        },
        {
            "Buggy Code Line": 4,
            "Code": "if any(n % p &gt; 0 for p in primes):",
            "Reason": "This condition incorrectly checks if any prime number is a factor of n. The correct condition should be 'if all(n % p &gt; 0 for p in primes):' to ensure that n is only considered prime if it is not divisible by any existing prime number."
        },
        {
            "Buggy Code Line": 5,
            "Code": "primes.append(n)",
            "Reason": "There is no bug in this line of code. However, there could be a potential optimization by limiting the range of checking for prime factors up to the square root of n, as this is a common optimization in the Sieve of Eratosthenes algorithm."
        }
    ]
}
```</t>
  </si>
  <si>
    <t>The code intends to implement the Sieve of Eratosthenes algorithm to generate a list of prime numbers up to a specified maximum value.</t>
  </si>
  <si>
    <t>for n in range(2, max + 1):</t>
  </si>
  <si>
    <t>The range function should start from 2 since 1 is not a prime number, so starting from 2 ensures that we start generating prime numbers from the correct initial value.</t>
  </si>
  <si>
    <t>if any(n % p &gt; 0 for p in primes):</t>
  </si>
  <si>
    <t>This condition incorrectly checks if any prime number is a factor of n. The correct condition should be 'if all(n % p &gt; 0 for p in primes):' to ensure that n is only considered prime if it is not divisible by any existing prime number.</t>
  </si>
  <si>
    <t>primes.append(n)</t>
  </si>
  <si>
    <t>There is no bug in this line of code. However, there could be a potential optimization by limiting the range of checking for prime factors up to the square root of n, as this is a common optimization in the Sieve of Eratosthenes algorithm.</t>
  </si>
  <si>
    <t>sqrt.py</t>
  </si>
  <si>
    <t xml:space="preserve">Code:
def sqrt(x, epsilon):
    approx = x / 2
    while abs(x - approx) &gt; epsilon:
        approx = 0.5 * (approx + x / approx)
    return approx
Please analyse the Python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</si>
  <si>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
{
    "Intention": "The code snippet is attempting to calculate the square root of a given number using the Newton's method until the approximation is within the specified epsilon value.",
    "Fault Localisation": [
        {
            "Buggy Code Line": 4,
            "Code": "approx = 0.5 * (approx + x / approx)",
            "Reason": "There is a potential division by zero error in this line, particularly when 'approx' is close to zero. This can lead to a ZeroDivisionError."
        },
        {
            "Buggy Code Line": 2,
            "Code": "approx = x / 2",
            "Reason": "The initial approximation value might not be suitable for all cases, especially for very large or very small numbers. This can affect the convergence speed of the algorithm."
        }
    ]
}
```</t>
  </si>
  <si>
    <t>The code snippet is attempting to calculate the square root of a given number using the Newton's method until the approximation is within the specified epsilon value.</t>
  </si>
  <si>
    <t>approx = 0.5 * (approx + x / approx)</t>
  </si>
  <si>
    <t>There is a potential division by zero error in this line, particularly when 'approx' is close to zero. This can lead to a ZeroDivisionError.</t>
  </si>
  <si>
    <t>approx = x / 2</t>
  </si>
  <si>
    <t>The initial approximation value might not be suitable for all cases, especially for very large or very small numbers. This can affect the convergence speed of the algorithm.</t>
  </si>
  <si>
    <t>subsequences.py</t>
  </si>
  <si>
    <t xml:space="preserve">Code:def subsequences(a, b, k):
    if k == 0:
        return []
    ret = []
    for i in range(a, b + 1 - k):
        ret.extend(
            [i] + rest for rest in subsequences(i + 1, b, k - 1)
        )
    return ret
Please analyse the Python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</si>
  <si>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
{
    "Intention": "The code is intended to generate all possible subsequences of length k within the range a to b.",
    "Fault Localisation": [
        {
            "Buggy Code Line": 3,
            "Code": "if k == 0:\n        return []",
            "Reason": "This line might not handle the case where k is negative, which could potentially lead to unexpected behavior or errors."
        },
        {
            "Buggy Code Line": 6,
            "Code": "for i in range(a, b + 1 - k):",
            "Reason": "The range function might not be correct, leading to incorrect iterations or missing elements."
        },
        {
            "Buggy Code Line": 7,
            "Code": "ret.extend(\n            [i] + rest for rest in subsequences(i + 1, b, k - 1)\n        )",
            "Reason": "The usage of a generator expression inside extend might lead to unexpected behavior or incorrect results."
        }
    ]
}
```</t>
  </si>
  <si>
    <t>The code is intended to generate all possible subsequences of length k within the range a to b.</t>
  </si>
  <si>
    <t>if k == 0:\n        return []</t>
  </si>
  <si>
    <t>This line might not handle the case where k is negative, which could potentially lead to unexpected behavior or errors.</t>
  </si>
  <si>
    <t>for i in range(a, b + 1 - k):</t>
  </si>
  <si>
    <t>The range function might not be correct, leading to incorrect iterations or missing elements.</t>
  </si>
  <si>
    <t>ret.extend(\n            [i] + rest for rest in subsequences(i + 1, b, k - 1)\n        )</t>
  </si>
  <si>
    <t>The usage of a generator expression inside extend might lead to unexpected behavior or incorrect results.</t>
  </si>
  <si>
    <t>topological_ordering.py</t>
  </si>
  <si>
    <t xml:space="preserve">Code:def topological_ordering(nodes):
    ordered_nodes = [node for node in nodes if not node.incoming_nodes]
    for node in ordered_nodes:
        for nextnode in node.outgoing_nodes:
            if set(ordered_nodes).issuperset(nextnode.outgoing_nodes) and nextnode not in ordered_nodes:
                ordered_nodes.append(nextnode)
    return ordered_nodes
Please analyse the Python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</si>
  <si>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
{
    "Intention": "The code aims to perform a topological ordering of nodes based on incoming and outgoing relationships.",
    "Fault Localisation": [
        {
            "Buggy Code Line": 5,
            "Code": "if set(ordered_nodes).issuperset(nextnode.outgoing_nodes) and nextnode not in ordered_nodes:",
            "Reason": "The condition 'set(ordered_nodes).issuperset(nextnode.outgoing_nodes)' may not accurately reflect the topological ordering requirement. The 'issuperset' method checks if the set of ordered nodes contains all elements of the outgoing nodes of the current node, but this might lead to incorrect orderings."
        },
        {
            "Buggy Code Line": 5,
            "Code": "if set(ordered_nodes).issuperset(nextnode.outgoing_nodes) and nextnode not in ordered_nodes:",
            "Reason": "The condition 'nextnode not in ordered_nodes' might be unnecessary, as we are already checking if the current node is in the set of ordered nodes before appending it in the previous line. This redundancy could potentially cause issues."
        },
        {
            "Buggy Code Line": 3,
            "Code": "ordered_nodes = [node for node in nodes if not node.incoming_nodes]",
            "Reason": "The list comprehension to initialize 'ordered_nodes' may not accurately capture all nodes with no incoming nodes, leading to an incorrect initial ordering. This could result in missing nodes or incorrect dependency relationships in the final ordering."
        }
    ]
}
```</t>
  </si>
  <si>
    <t>The code aims to perform a topological ordering of nodes based on incoming and outgoing relationships.</t>
  </si>
  <si>
    <t>if set(ordered_nodes).issuperset(nextnode.outgoing_nodes) and nextnode not in ordered_nodes:</t>
  </si>
  <si>
    <t>The condition 'set(ordered_nodes).issuperset(nextnode.outgoing_nodes)' may not accurately reflect the topological ordering requirement. The 'issuperset' method checks if the set of ordered nodes contains all elements of the outgoing nodes of the current node, but this might lead to incorrect orderings.</t>
  </si>
  <si>
    <t>The condition 'nextnode not in ordered_nodes' might be unnecessary, as we are already checking if the current node is in the set of ordered nodes before appending it in the previous line. This redundancy could potentially cause issues.</t>
  </si>
  <si>
    <t>ordered_nodes = [node for node in nodes if not node.incoming_nodes]</t>
  </si>
  <si>
    <t>The list comprehension to initialize 'ordered_nodes' may not accurately capture all nodes with no incoming nodes, leading to an incorrect initial ordering. This could result in missing nodes or incorrect dependency relationships in the final ordering.</t>
  </si>
  <si>
    <t>to_base.py</t>
  </si>
  <si>
    <t xml:space="preserve">Code:
import string
def to_base(num, b):
    result = ''
    alphabet = string.digits + string.ascii_uppercase
    while num &gt; 0:
        i = num % b
        num = num // b
        result = result + alphabet[i]
    return result
Please analyse the Python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</si>
  <si>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
{
    "Intention": "The code is intended to convert a given number into a string representation in a specified base (up to base 36) using the alphanumeric characters and digits.",
    "Fault Localisation": [
        {
            "Buggy Code Line": 5,
            "Code": "result = result + alphabet[i]",
            "Reason": "The code appends the character from alphabet at index i, which may lead to an IndexError if i is greater than the length of alphabet. This can happen if the base b is greater than 36 after including both digits and uppercase letters."
        },
        {
            "Buggy Code Line": 3,
            "Code": "alphabet = string.digits + string.ascii_uppercase",
            "Reason": "This line assumes that the base provided will not be greater than 36, as the alphabet only includes digits and uppercase letters. If a different base is provided, the code will not work properly."
        },
        {
            "Buggy Code Line": 7,
            "Code": "return result",
            "Reason": "If the input number is 0, the function will return an empty string, but for bases above 10, it should return '0'."
        }
    ]
}
```</t>
  </si>
  <si>
    <t>The code is intended to convert a given number into a string representation in a specified base (up to base 36) using the alphanumeric characters and digits.</t>
  </si>
  <si>
    <t>result = result + alphabet[i]</t>
  </si>
  <si>
    <t>The code appends the character from alphabet at index i, which may lead to an IndexError if i is greater than the length of alphabet. This can happen if the base b is greater than 36 after including both digits and uppercase letters.</t>
  </si>
  <si>
    <t>alphabet = string.digits + string.ascii_uppercase</t>
  </si>
  <si>
    <t>This line assumes that the base provided will not be greater than 36, as the alphabet only includes digits and uppercase letters. If a different base is provided, the code will not work properly.</t>
  </si>
  <si>
    <t>return result</t>
  </si>
  <si>
    <t>If the input number is 0, the function will return an empty string, but for bases above 10, it should return '0'.</t>
  </si>
  <si>
    <t>wrap.py</t>
  </si>
  <si>
    <t xml:space="preserve">Code:def wrap(text, cols):
    lines = []
    while len(text) &gt; cols:
        end = text.rfind(' ', 0, cols + 1)
        if end == -1:
            end = cols
        line, text = text[:end], text[end:]
        lines.append(line)
    return lines
Please analyse the Python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</si>
  <si>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
{
    "Intention": "The intention of this code is to wrap a long text string into lines of a specified maximum length (cols). It repeatedly finds spaces near the specified column width and divides the text into lines accordingly.",
    "Fault Localisation": [
        {
            "Buggy Code Line": 3,
            "Code": "while len(text) &gt; cols:",
            "Reason": "This line may be buggy if the length of 'text' is equal to 'cols', as this condition will evaluate to false, and no further processing will occur. Adding an equal sign (&gt;=) would fix this potential issue."
        },
        {
            "Buggy Code Line": 7,
            "Code": "line, text = text[:end], text[end:]",
            "Reason": "There may be an issue with this line if the 'end' index returned by 'rfind' is not valid. It could happen if 'cols' is less than the length of a word in 'text'. This may cause 'end' to be -1 in some cases, leading to an invalid slicing operation. Adding a condition to handle cases where 'end' is -1 would enhance the code's robustness."
        }
    ]
}
```</t>
  </si>
  <si>
    <t>The intention of this code is to wrap a long text string into lines of a specified maximum length (cols). It repeatedly finds spaces near the specified column width and divides the text into lines accordingly.</t>
  </si>
  <si>
    <t>while len(text) &gt; cols:</t>
  </si>
  <si>
    <t>This line may be buggy if the length of 'text' is equal to 'cols', as this condition will evaluate to false, and no further processing will occur. Adding an equal sign (&gt;=) would fix this potential issue.</t>
  </si>
  <si>
    <t>line, text = text[:end], text[end:]</t>
  </si>
  <si>
    <t>There may be an issue with this line if the 'end' index returned by 'rfind' is not valid. It could happen if 'cols' is less than the length of a word in 'text'. This may cause 'end' to be -1 in some cases, leading to an invalid slicing operation. Adding a condition to handle cases where 'end' is -1 would enhance the code's robustness.</t>
  </si>
  <si>
    <t>Expected Line with Bug</t>
  </si>
  <si>
    <t>Check 1</t>
  </si>
  <si>
    <t>Check 2</t>
  </si>
  <si>
    <t>Check 3</t>
  </si>
  <si>
    <t>T1</t>
  </si>
  <si>
    <t>T2</t>
  </si>
  <si>
    <t>T3</t>
  </si>
  <si>
    <t>while True:</t>
  </si>
  <si>
    <r>
      <t xml:space="preserve">Omission - Within the else statement and before the return any clause.
 else:
            </t>
    </r>
    <r>
      <rPr>
        <sz val="11"/>
        <color rgb="FFFF0000"/>
        <rFont val="Aptos Narrow"/>
        <family val="2"/>
        <scheme val="minor"/>
      </rPr>
      <t>nodesvisited.add(node)</t>
    </r>
    <r>
      <rPr>
        <sz val="11"/>
        <color theme="1"/>
        <rFont val="Aptos Narrow"/>
        <family val="2"/>
        <scheme val="minor"/>
      </rPr>
      <t xml:space="preserve">
            return any(
                search_from(nextnode) for nextnode in node.successors
            )</t>
    </r>
  </si>
  <si>
    <t>while lo &lt;= hi:</t>
  </si>
  <si>
    <t>return []</t>
  </si>
  <si>
    <t>return True</t>
  </si>
  <si>
    <t>return 1 + levenshtein(source[1:], target[1:])</t>
  </si>
  <si>
    <t>longest = length + 1</t>
  </si>
  <si>
    <t>return a[0] + longest_common_subsequence(a[1:], b)</t>
  </si>
  <si>
    <t>max_ending_here = max_ending_here + x</t>
  </si>
  <si>
    <t>if len(arr) == 0:</t>
  </si>
  <si>
    <t>return [1] + (len(digit_list)) * [0] + [1]</t>
  </si>
  <si>
    <t>if perm[j] &lt; perm[i]:</t>
  </si>
  <si>
    <t>for c in range(0, r):</t>
  </si>
  <si>
    <t>if total &lt; 0:</t>
  </si>
  <si>
    <r>
      <t xml:space="preserve">A line is omitted between the lines:  'nextnode = node.successor'  'node.successor = prevnode;
while node:
        nextnode = node.successor
        node.successor = prevnode
        </t>
    </r>
    <r>
      <rPr>
        <sz val="11"/>
        <color rgb="FFFF0000"/>
        <rFont val="Aptos Narrow"/>
        <family val="2"/>
        <scheme val="minor"/>
      </rPr>
      <t>prevnode = node</t>
    </r>
    <r>
      <rPr>
        <sz val="11"/>
        <color theme="1"/>
        <rFont val="Aptos Narrow"/>
        <family val="2"/>
        <scheme val="minor"/>
      </rPr>
      <t xml:space="preserve">
        node = nextnode
    return prevnode</t>
    </r>
  </si>
  <si>
    <t>length_by_path[i, j] = min(length_by_path[i, j], length_by_path[i, k] + length_by_path[j,k])</t>
  </si>
  <si>
    <r>
      <t xml:space="preserve">Omission: after this loop: while opstack and precedence[token] &lt;= precedence[opstack[-1]]:
        else:
            while opstack and precedence[token] &lt;= precedence[opstack[-1]]:
                rpntokens.append(opstack.pop())
            </t>
    </r>
    <r>
      <rPr>
        <sz val="11"/>
        <color rgb="FFFF0000"/>
        <rFont val="Aptos Narrow"/>
        <family val="2"/>
        <scheme val="minor"/>
      </rPr>
      <t>opstack.append(token)</t>
    </r>
    <r>
      <rPr>
        <sz val="11"/>
        <color theme="1"/>
        <rFont val="Aptos Narrow"/>
        <family val="2"/>
        <scheme val="minor"/>
      </rPr>
      <t xml:space="preserve">
    while opstack:
        rpntokens.append(opstack.pop())</t>
    </r>
  </si>
  <si>
    <t>while abs(x - approx) &gt; epsilon:</t>
  </si>
  <si>
    <r>
      <t xml:space="preserve">Omission - Before the final return statement
    </t>
    </r>
    <r>
      <rPr>
        <sz val="11"/>
        <color rgb="FFFF0000"/>
        <rFont val="Aptos Narrow"/>
        <family val="2"/>
        <scheme val="minor"/>
      </rPr>
      <t>lines.append(text)</t>
    </r>
    <r>
      <rPr>
        <sz val="11"/>
        <color theme="1"/>
        <rFont val="Aptos Narrow"/>
        <family val="2"/>
        <scheme val="minor"/>
      </rPr>
      <t xml:space="preserve">
    return lines</t>
    </r>
  </si>
  <si>
    <t xml:space="preserve">Percentage </t>
  </si>
  <si>
    <t>Mean</t>
  </si>
  <si>
    <t>Median</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</si>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</sst>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CC"/>
        <bgColor indexed="64"/>
      </patternFill>
    </fill>
    <fill>
      <patternFill patternType="solid">
        <fgColor rgb="FF92D050"/>
        <bgColor indexed="64"/>
      </patternFill>
    </fill>
    <fill>
      <patternFill patternType="solid">
        <fgColor rgb="FFFF0000"/>
        <bgColor indexed="64"/>
      </patternFill>
    </fill>
    <fill>
      <patternFill patternType="solid">
        <fgColor theme="4"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0" fontId="0" fillId="0" borderId="0" xfId="0" applyAlignment="1">
      <alignment wrapText="1"/>
    </xf>
    <xf numFmtId="0" fontId="0" fillId="0" borderId="0" xfId="0" applyAlignment="1">
      <alignment vertical="top" wrapText="1"/>
    </xf>
    <xf numFmtId="0" fontId="0" fillId="33" borderId="0" xfId="0" applyFill="1" applyAlignment="1">
      <alignment vertical="top" wrapText="1"/>
    </xf>
    <xf numFmtId="0" fontId="0" fillId="34" borderId="0" xfId="0" applyFill="1" applyAlignment="1">
      <alignment vertical="top" wrapText="1"/>
    </xf>
    <xf numFmtId="0" fontId="0" fillId="35" borderId="0" xfId="0" applyFill="1" applyAlignment="1">
      <alignment vertical="top" wrapText="1"/>
    </xf>
    <xf numFmtId="0" fontId="0" fillId="36" borderId="0" xfId="0" applyFill="1" applyAlignment="1">
      <alignment vertical="top" wrapText="1"/>
    </xf>
    <xf numFmtId="0" fontId="0" fillId="0" borderId="0" xfId="0" applyAlignment="1">
      <alignment horizontal="center" vertical="top" wrapText="1"/>
    </xf>
    <xf numFmtId="0" fontId="0" fillId="0" borderId="0" xfId="0" applyFill="1" applyAlignment="1">
      <alignment vertical="top"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5D3137-236F-4310-AF2A-EDA10AD5449E}">
  <dimension ref="A1:AC45"/>
  <sheetViews>
    <sheetView tabSelected="1" topLeftCell="A41" zoomScale="80" zoomScaleNormal="80" workbookViewId="0">
      <selection activeCell="F51" sqref="F51"/>
    </sheetView>
  </sheetViews>
  <sheetFormatPr defaultRowHeight="14.4" x14ac:dyDescent="0.3"/>
  <cols>
    <col min="1" max="1" width="8.88671875" style="2"/>
    <col min="2" max="2" width="34.44140625" style="2" customWidth="1"/>
    <col min="3" max="3" width="38.5546875" style="2" customWidth="1"/>
    <col min="4" max="4" width="9" style="2" customWidth="1"/>
    <col min="5" max="5" width="8.88671875" style="2"/>
    <col min="6" max="6" width="23.88671875" style="2" customWidth="1"/>
    <col min="7" max="7" width="25.5546875" style="2" customWidth="1"/>
    <col min="8" max="8" width="23.21875" style="2" customWidth="1"/>
    <col min="9" max="9" width="34.88671875" style="2" customWidth="1"/>
    <col min="10" max="10" width="16.44140625" style="2" customWidth="1"/>
    <col min="11" max="11" width="26" style="2" customWidth="1"/>
    <col min="12" max="12" width="39.21875" style="2" customWidth="1"/>
    <col min="13" max="13" width="16.33203125" style="2" customWidth="1"/>
    <col min="14" max="14" width="28.88671875" style="2" customWidth="1"/>
    <col min="15" max="15" width="31.109375" style="2" customWidth="1"/>
    <col min="16" max="16" width="23.21875" style="1" customWidth="1"/>
  </cols>
  <sheetData>
    <row r="1" spans="1:29" ht="43.2" x14ac:dyDescent="0.3">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388</v>
      </c>
      <c r="Q1" s="2" t="s">
        <v>389</v>
      </c>
      <c r="R1" s="2" t="s">
        <v>390</v>
      </c>
      <c r="S1" s="2" t="s">
        <v>391</v>
      </c>
      <c r="T1" s="2"/>
      <c r="U1" s="2" t="s">
        <v>392</v>
      </c>
      <c r="V1" s="2" t="s">
        <v>393</v>
      </c>
      <c r="W1" s="2" t="s">
        <v>394</v>
      </c>
    </row>
    <row r="2" spans="1:29" ht="409.6" x14ac:dyDescent="0.3">
      <c r="A2" s="2" t="s">
        <v>15</v>
      </c>
      <c r="B2" s="2" t="s">
        <v>16</v>
      </c>
      <c r="C2" s="2" t="s">
        <v>17</v>
      </c>
      <c r="D2" s="2">
        <v>169</v>
      </c>
      <c r="E2" s="2">
        <v>194</v>
      </c>
      <c r="F2" s="2" t="s">
        <v>18</v>
      </c>
      <c r="G2" s="2">
        <v>4</v>
      </c>
      <c r="H2" s="2" t="s">
        <v>19</v>
      </c>
      <c r="I2" s="2" t="s">
        <v>20</v>
      </c>
      <c r="J2" s="2">
        <v>3</v>
      </c>
      <c r="K2" s="2" t="s">
        <v>21</v>
      </c>
      <c r="L2" s="2" t="s">
        <v>22</v>
      </c>
      <c r="P2" s="2" t="s">
        <v>19</v>
      </c>
      <c r="Q2" s="2" t="b">
        <f>IF(H2=P2,TRUE,FALSE)</f>
        <v>1</v>
      </c>
      <c r="R2" s="2" t="b">
        <f>IF(K2=P2,TRUE,FALSE)</f>
        <v>0</v>
      </c>
      <c r="S2" s="2" t="b">
        <f>IF(N2=P2,TRUE,FALSE)</f>
        <v>0</v>
      </c>
      <c r="T2" s="2"/>
      <c r="U2" s="2" t="b">
        <f>Q2</f>
        <v>1</v>
      </c>
      <c r="V2" s="2" t="b">
        <f>IF(U2=TRUE,TRUE,IF(R2=TRUE,TRUE,FALSE))</f>
        <v>1</v>
      </c>
      <c r="W2" s="2" t="b">
        <f>IF(U2=TRUE,TRUE,IF(V2=TRUE,TRUE,IF(S2=TRUE,TRUE,FALSE)))</f>
        <v>1</v>
      </c>
      <c r="AC2" s="1"/>
    </row>
    <row r="3" spans="1:29" ht="409.6" x14ac:dyDescent="0.3">
      <c r="A3" s="2" t="s">
        <v>23</v>
      </c>
      <c r="B3" s="2" t="s">
        <v>24</v>
      </c>
      <c r="C3" s="2" t="s">
        <v>25</v>
      </c>
      <c r="D3" s="2">
        <v>231</v>
      </c>
      <c r="E3" s="2">
        <v>334</v>
      </c>
      <c r="F3" s="2" t="s">
        <v>26</v>
      </c>
      <c r="G3" s="2">
        <v>10</v>
      </c>
      <c r="H3" s="2" t="s">
        <v>27</v>
      </c>
      <c r="I3" s="2" t="s">
        <v>28</v>
      </c>
      <c r="J3" s="2">
        <v>13</v>
      </c>
      <c r="K3" s="2" t="s">
        <v>29</v>
      </c>
      <c r="L3" s="2" t="s">
        <v>30</v>
      </c>
      <c r="M3" s="2">
        <v>14</v>
      </c>
      <c r="N3" s="2" t="s">
        <v>31</v>
      </c>
      <c r="O3" s="2" t="s">
        <v>32</v>
      </c>
      <c r="P3" s="2" t="s">
        <v>395</v>
      </c>
      <c r="Q3" s="2" t="b">
        <f t="shared" ref="Q3:Q42" si="0">IF(H3=P3,TRUE,FALSE)</f>
        <v>0</v>
      </c>
      <c r="R3" s="2" t="b">
        <f t="shared" ref="R3:R41" si="1">IF(K3=P3,TRUE,FALSE)</f>
        <v>0</v>
      </c>
      <c r="S3" s="2" t="b">
        <f t="shared" ref="S3:S42" si="2">IF(N3=P3,TRUE,FALSE)</f>
        <v>0</v>
      </c>
      <c r="T3" s="2"/>
      <c r="U3" s="2" t="b">
        <f t="shared" ref="U3:U42" si="3">Q3</f>
        <v>0</v>
      </c>
      <c r="V3" s="2" t="b">
        <f t="shared" ref="V3:V42" si="4">IF(U3=TRUE,TRUE,IF(R3=TRUE,TRUE,FALSE))</f>
        <v>0</v>
      </c>
      <c r="W3" s="2" t="b">
        <f t="shared" ref="W3:W42" si="5">IF(U3=TRUE,TRUE,IF(V3=TRUE,TRUE,IF(S3=TRUE,TRUE,FALSE)))</f>
        <v>0</v>
      </c>
    </row>
    <row r="4" spans="1:29" ht="409.6" x14ac:dyDescent="0.3">
      <c r="A4" s="2" t="s">
        <v>33</v>
      </c>
      <c r="B4" s="2" t="s">
        <v>34</v>
      </c>
      <c r="C4" s="2" t="s">
        <v>35</v>
      </c>
      <c r="D4" s="2">
        <v>194</v>
      </c>
      <c r="E4" s="2">
        <v>269</v>
      </c>
      <c r="F4" s="2" t="s">
        <v>36</v>
      </c>
      <c r="G4" s="2">
        <v>6</v>
      </c>
      <c r="H4" s="2" t="s">
        <v>37</v>
      </c>
      <c r="I4" s="2" t="s">
        <v>38</v>
      </c>
      <c r="J4" s="2">
        <v>7</v>
      </c>
      <c r="K4" s="2" t="s">
        <v>39</v>
      </c>
      <c r="L4" s="2" t="s">
        <v>40</v>
      </c>
      <c r="M4" s="2">
        <v>3</v>
      </c>
      <c r="N4" s="2" t="s">
        <v>41</v>
      </c>
      <c r="O4" s="2" t="s">
        <v>42</v>
      </c>
      <c r="P4" s="2" t="s">
        <v>37</v>
      </c>
      <c r="Q4" s="2" t="b">
        <f t="shared" si="0"/>
        <v>1</v>
      </c>
      <c r="R4" s="2" t="b">
        <f t="shared" si="1"/>
        <v>0</v>
      </c>
      <c r="S4" s="2" t="b">
        <f t="shared" si="2"/>
        <v>0</v>
      </c>
      <c r="T4" s="2"/>
      <c r="U4" s="2" t="b">
        <f t="shared" si="3"/>
        <v>1</v>
      </c>
      <c r="V4" s="2" t="b">
        <f t="shared" si="4"/>
        <v>1</v>
      </c>
      <c r="W4" s="2" t="b">
        <f t="shared" si="5"/>
        <v>1</v>
      </c>
    </row>
    <row r="5" spans="1:29" ht="409.6" x14ac:dyDescent="0.3">
      <c r="A5" s="2" t="s">
        <v>43</v>
      </c>
      <c r="B5" s="2" t="s">
        <v>44</v>
      </c>
      <c r="C5" s="2" t="s">
        <v>45</v>
      </c>
      <c r="D5" s="2">
        <v>209</v>
      </c>
      <c r="E5" s="2">
        <v>185</v>
      </c>
      <c r="F5" s="2" t="s">
        <v>46</v>
      </c>
      <c r="G5" s="2">
        <v>6</v>
      </c>
      <c r="H5" s="2" t="s">
        <v>47</v>
      </c>
      <c r="I5" s="2" t="s">
        <v>48</v>
      </c>
      <c r="J5" s="2">
        <v>8</v>
      </c>
      <c r="K5" s="2" t="s">
        <v>49</v>
      </c>
      <c r="L5" s="2" t="s">
        <v>50</v>
      </c>
      <c r="P5" s="3" t="s">
        <v>396</v>
      </c>
      <c r="Q5" s="8" t="b">
        <f>FALSE</f>
        <v>0</v>
      </c>
      <c r="R5" s="2" t="b">
        <f t="shared" si="1"/>
        <v>0</v>
      </c>
      <c r="S5" s="2" t="b">
        <f>FALSE</f>
        <v>0</v>
      </c>
      <c r="T5" s="2"/>
      <c r="U5" s="2" t="b">
        <f t="shared" si="3"/>
        <v>0</v>
      </c>
      <c r="V5" s="2" t="b">
        <f t="shared" si="4"/>
        <v>0</v>
      </c>
      <c r="W5" s="2" t="b">
        <f t="shared" si="5"/>
        <v>0</v>
      </c>
    </row>
    <row r="6" spans="1:29" ht="409.6" x14ac:dyDescent="0.3">
      <c r="A6" s="2" t="s">
        <v>51</v>
      </c>
      <c r="B6" s="2" t="s">
        <v>52</v>
      </c>
      <c r="C6" s="2" t="s">
        <v>53</v>
      </c>
      <c r="D6" s="2">
        <v>193</v>
      </c>
      <c r="E6" s="2">
        <v>231</v>
      </c>
      <c r="F6" s="2" t="s">
        <v>54</v>
      </c>
      <c r="G6" s="2">
        <v>5</v>
      </c>
      <c r="H6" s="2" t="s">
        <v>55</v>
      </c>
      <c r="I6" s="2" t="s">
        <v>56</v>
      </c>
      <c r="J6" s="2">
        <v>11</v>
      </c>
      <c r="K6" s="2" t="s">
        <v>57</v>
      </c>
      <c r="L6" s="2" t="s">
        <v>58</v>
      </c>
      <c r="P6" s="2" t="s">
        <v>55</v>
      </c>
      <c r="Q6" s="2" t="b">
        <f t="shared" si="0"/>
        <v>1</v>
      </c>
      <c r="R6" s="2" t="b">
        <f t="shared" si="1"/>
        <v>0</v>
      </c>
      <c r="S6" s="2" t="b">
        <f t="shared" si="2"/>
        <v>0</v>
      </c>
      <c r="T6" s="2"/>
      <c r="U6" s="2" t="b">
        <f t="shared" si="3"/>
        <v>1</v>
      </c>
      <c r="V6" s="2" t="b">
        <f t="shared" si="4"/>
        <v>1</v>
      </c>
      <c r="W6" s="2" t="b">
        <f t="shared" si="5"/>
        <v>1</v>
      </c>
    </row>
    <row r="7" spans="1:29" ht="409.6" x14ac:dyDescent="0.3">
      <c r="A7" s="2" t="s">
        <v>59</v>
      </c>
      <c r="B7" s="2" t="s">
        <v>60</v>
      </c>
      <c r="C7" s="2" t="s">
        <v>61</v>
      </c>
      <c r="D7" s="2">
        <v>228</v>
      </c>
      <c r="E7" s="2">
        <v>209</v>
      </c>
      <c r="F7" s="2" t="s">
        <v>62</v>
      </c>
      <c r="G7" s="2">
        <v>2</v>
      </c>
      <c r="H7" s="2" t="s">
        <v>63</v>
      </c>
      <c r="I7" s="2" t="s">
        <v>64</v>
      </c>
      <c r="J7" s="2">
        <v>7</v>
      </c>
      <c r="K7" s="2" t="s">
        <v>65</v>
      </c>
      <c r="L7" s="2" t="s">
        <v>66</v>
      </c>
      <c r="M7" s="2">
        <v>10</v>
      </c>
      <c r="N7" s="2" t="s">
        <v>67</v>
      </c>
      <c r="O7" s="2" t="s">
        <v>68</v>
      </c>
      <c r="P7" s="2" t="s">
        <v>397</v>
      </c>
      <c r="Q7" s="2" t="b">
        <f t="shared" si="0"/>
        <v>0</v>
      </c>
      <c r="R7" s="2" t="b">
        <f t="shared" si="1"/>
        <v>0</v>
      </c>
      <c r="S7" s="2" t="b">
        <f t="shared" si="2"/>
        <v>0</v>
      </c>
      <c r="T7" s="2"/>
      <c r="U7" s="2" t="b">
        <f t="shared" si="3"/>
        <v>0</v>
      </c>
      <c r="V7" s="2" t="b">
        <f t="shared" si="4"/>
        <v>0</v>
      </c>
      <c r="W7" s="2" t="b">
        <f t="shared" si="5"/>
        <v>0</v>
      </c>
    </row>
    <row r="8" spans="1:29" ht="409.6" x14ac:dyDescent="0.3">
      <c r="A8" s="2" t="s">
        <v>69</v>
      </c>
      <c r="B8" s="2" t="s">
        <v>70</v>
      </c>
      <c r="C8" s="2" t="s">
        <v>71</v>
      </c>
      <c r="D8" s="2">
        <v>224</v>
      </c>
      <c r="E8" s="2">
        <v>238</v>
      </c>
      <c r="F8" s="2" t="s">
        <v>72</v>
      </c>
      <c r="G8" s="2">
        <v>7</v>
      </c>
      <c r="H8" s="2" t="s">
        <v>73</v>
      </c>
      <c r="I8" s="2" t="s">
        <v>74</v>
      </c>
      <c r="J8" s="2">
        <v>2</v>
      </c>
      <c r="K8" s="2" t="s">
        <v>75</v>
      </c>
      <c r="L8" s="2" t="s">
        <v>76</v>
      </c>
      <c r="M8" s="2">
        <v>9</v>
      </c>
      <c r="N8" s="2" t="s">
        <v>77</v>
      </c>
      <c r="O8" s="2" t="s">
        <v>78</v>
      </c>
      <c r="P8" s="2" t="s">
        <v>73</v>
      </c>
      <c r="Q8" s="2" t="b">
        <f t="shared" si="0"/>
        <v>1</v>
      </c>
      <c r="R8" s="2" t="b">
        <f t="shared" si="1"/>
        <v>0</v>
      </c>
      <c r="S8" s="2" t="b">
        <f t="shared" si="2"/>
        <v>0</v>
      </c>
      <c r="T8" s="2"/>
      <c r="U8" s="2" t="b">
        <f t="shared" si="3"/>
        <v>1</v>
      </c>
      <c r="V8" s="2" t="b">
        <f t="shared" si="4"/>
        <v>1</v>
      </c>
      <c r="W8" s="2" t="b">
        <f t="shared" si="5"/>
        <v>1</v>
      </c>
    </row>
    <row r="9" spans="1:29" ht="409.6" x14ac:dyDescent="0.3">
      <c r="A9" s="2" t="s">
        <v>79</v>
      </c>
      <c r="B9" s="2" t="s">
        <v>80</v>
      </c>
      <c r="C9" s="2" t="s">
        <v>81</v>
      </c>
      <c r="D9" s="2">
        <v>171</v>
      </c>
      <c r="E9" s="2">
        <v>192</v>
      </c>
      <c r="F9" s="2" t="s">
        <v>82</v>
      </c>
      <c r="G9" s="2">
        <v>5</v>
      </c>
      <c r="H9" s="2" t="s">
        <v>83</v>
      </c>
      <c r="I9" s="2" t="s">
        <v>84</v>
      </c>
      <c r="J9" s="2">
        <v>2</v>
      </c>
      <c r="K9" s="2" t="s">
        <v>85</v>
      </c>
      <c r="L9" s="2" t="s">
        <v>86</v>
      </c>
      <c r="M9" s="2">
        <v>3</v>
      </c>
      <c r="N9" s="2" t="s">
        <v>87</v>
      </c>
      <c r="O9" s="2" t="s">
        <v>88</v>
      </c>
      <c r="P9" s="2" t="s">
        <v>83</v>
      </c>
      <c r="Q9" s="2" t="b">
        <f t="shared" si="0"/>
        <v>1</v>
      </c>
      <c r="R9" s="2" t="b">
        <f t="shared" si="1"/>
        <v>0</v>
      </c>
      <c r="S9" s="2" t="b">
        <f t="shared" si="2"/>
        <v>0</v>
      </c>
      <c r="T9" s="2"/>
      <c r="U9" s="2" t="b">
        <f t="shared" si="3"/>
        <v>1</v>
      </c>
      <c r="V9" s="2" t="b">
        <f t="shared" si="4"/>
        <v>1</v>
      </c>
      <c r="W9" s="2" t="b">
        <f t="shared" si="5"/>
        <v>1</v>
      </c>
    </row>
    <row r="10" spans="1:29" ht="409.6" x14ac:dyDescent="0.3">
      <c r="A10" s="2" t="s">
        <v>89</v>
      </c>
      <c r="B10" s="2" t="s">
        <v>90</v>
      </c>
      <c r="C10" s="2" t="s">
        <v>91</v>
      </c>
      <c r="D10" s="2">
        <v>164</v>
      </c>
      <c r="E10" s="2">
        <v>96</v>
      </c>
      <c r="F10" s="2" t="s">
        <v>92</v>
      </c>
      <c r="G10" s="2">
        <v>3</v>
      </c>
      <c r="H10" s="2" t="s">
        <v>93</v>
      </c>
      <c r="I10" s="2" t="s">
        <v>94</v>
      </c>
      <c r="P10" s="2" t="s">
        <v>93</v>
      </c>
      <c r="Q10" s="2" t="b">
        <f t="shared" si="0"/>
        <v>1</v>
      </c>
      <c r="R10" s="2" t="b">
        <f t="shared" si="1"/>
        <v>0</v>
      </c>
      <c r="S10" s="2" t="b">
        <f t="shared" si="2"/>
        <v>0</v>
      </c>
      <c r="T10" s="2"/>
      <c r="U10" s="2" t="b">
        <f t="shared" si="3"/>
        <v>1</v>
      </c>
      <c r="V10" s="2" t="b">
        <f t="shared" si="4"/>
        <v>1</v>
      </c>
      <c r="W10" s="2" t="b">
        <f t="shared" si="5"/>
        <v>1</v>
      </c>
    </row>
    <row r="11" spans="1:29" ht="409.6" x14ac:dyDescent="0.3">
      <c r="A11" s="2" t="s">
        <v>95</v>
      </c>
      <c r="B11" s="2" t="s">
        <v>96</v>
      </c>
      <c r="C11" s="2" t="s">
        <v>97</v>
      </c>
      <c r="D11" s="2">
        <v>195</v>
      </c>
      <c r="E11" s="2">
        <v>102</v>
      </c>
      <c r="F11" s="2" t="s">
        <v>98</v>
      </c>
      <c r="G11" s="2">
        <v>4</v>
      </c>
      <c r="H11" s="2" t="s">
        <v>99</v>
      </c>
      <c r="I11" s="2" t="s">
        <v>100</v>
      </c>
      <c r="P11" s="2" t="s">
        <v>398</v>
      </c>
      <c r="Q11" s="8" t="b">
        <f>IF(H11=P11,TRUE,FALSE)</f>
        <v>0</v>
      </c>
      <c r="R11" s="2" t="b">
        <f t="shared" si="1"/>
        <v>0</v>
      </c>
      <c r="S11" s="2" t="b">
        <f t="shared" si="2"/>
        <v>0</v>
      </c>
      <c r="T11" s="2"/>
      <c r="U11" s="2" t="b">
        <f t="shared" si="3"/>
        <v>0</v>
      </c>
      <c r="V11" s="2" t="b">
        <f t="shared" si="4"/>
        <v>0</v>
      </c>
      <c r="W11" s="2" t="b">
        <f t="shared" si="5"/>
        <v>0</v>
      </c>
    </row>
    <row r="12" spans="1:29" ht="409.6" x14ac:dyDescent="0.3">
      <c r="A12" s="2" t="s">
        <v>101</v>
      </c>
      <c r="B12" s="2" t="s">
        <v>102</v>
      </c>
      <c r="C12" s="2" t="s">
        <v>103</v>
      </c>
      <c r="D12" s="2">
        <v>221</v>
      </c>
      <c r="E12" s="2">
        <v>257</v>
      </c>
      <c r="F12" s="2" t="s">
        <v>104</v>
      </c>
      <c r="G12" s="2">
        <v>2</v>
      </c>
      <c r="H12" s="2" t="s">
        <v>105</v>
      </c>
      <c r="I12" s="2" t="s">
        <v>106</v>
      </c>
      <c r="J12" s="2">
        <v>3</v>
      </c>
      <c r="K12" s="2" t="s">
        <v>107</v>
      </c>
      <c r="L12" s="2" t="s">
        <v>108</v>
      </c>
      <c r="M12" s="2">
        <v>7</v>
      </c>
      <c r="N12" s="2" t="s">
        <v>109</v>
      </c>
      <c r="O12" s="2" t="s">
        <v>110</v>
      </c>
      <c r="P12" s="2" t="s">
        <v>109</v>
      </c>
      <c r="Q12" s="2" t="b">
        <f t="shared" si="0"/>
        <v>0</v>
      </c>
      <c r="R12" s="2" t="b">
        <f t="shared" si="1"/>
        <v>0</v>
      </c>
      <c r="S12" s="2" t="b">
        <f t="shared" si="2"/>
        <v>1</v>
      </c>
      <c r="T12" s="2"/>
      <c r="U12" s="2" t="b">
        <f t="shared" si="3"/>
        <v>0</v>
      </c>
      <c r="V12" s="2" t="b">
        <f t="shared" si="4"/>
        <v>0</v>
      </c>
      <c r="W12" s="2" t="b">
        <f t="shared" si="5"/>
        <v>1</v>
      </c>
    </row>
    <row r="13" spans="1:29" ht="409.6" x14ac:dyDescent="0.3">
      <c r="A13" s="2" t="s">
        <v>111</v>
      </c>
      <c r="B13" s="2" t="s">
        <v>112</v>
      </c>
      <c r="C13" s="2" t="s">
        <v>113</v>
      </c>
      <c r="D13" s="2">
        <v>196</v>
      </c>
      <c r="E13" s="2">
        <v>288</v>
      </c>
      <c r="F13" s="2" t="s">
        <v>114</v>
      </c>
      <c r="G13" s="2">
        <v>6</v>
      </c>
      <c r="H13" s="2" t="s">
        <v>115</v>
      </c>
      <c r="I13" s="2" t="s">
        <v>116</v>
      </c>
      <c r="J13" s="2">
        <v>5</v>
      </c>
      <c r="K13" s="2" t="s">
        <v>117</v>
      </c>
      <c r="L13" s="2" t="s">
        <v>118</v>
      </c>
      <c r="M13" s="2">
        <v>0</v>
      </c>
      <c r="N13" s="2" t="s">
        <v>119</v>
      </c>
      <c r="O13" s="2" t="s">
        <v>120</v>
      </c>
      <c r="P13" s="2" t="s">
        <v>399</v>
      </c>
      <c r="Q13" s="2" t="b">
        <f t="shared" si="0"/>
        <v>0</v>
      </c>
      <c r="R13" s="2" t="b">
        <f t="shared" si="1"/>
        <v>0</v>
      </c>
      <c r="S13" s="2" t="b">
        <f t="shared" si="2"/>
        <v>0</v>
      </c>
      <c r="T13" s="2"/>
      <c r="U13" s="2" t="b">
        <f t="shared" si="3"/>
        <v>0</v>
      </c>
      <c r="V13" s="2" t="b">
        <f t="shared" si="4"/>
        <v>0</v>
      </c>
      <c r="W13" s="2" t="b">
        <f t="shared" si="5"/>
        <v>0</v>
      </c>
    </row>
    <row r="14" spans="1:29" ht="409.6" x14ac:dyDescent="0.3">
      <c r="A14" s="2" t="s">
        <v>121</v>
      </c>
      <c r="B14" s="2" t="s">
        <v>122</v>
      </c>
      <c r="C14" s="2" t="s">
        <v>123</v>
      </c>
      <c r="D14" s="2">
        <v>190</v>
      </c>
      <c r="E14" s="2">
        <v>238</v>
      </c>
      <c r="F14" s="2" t="s">
        <v>124</v>
      </c>
      <c r="G14" s="2">
        <v>4</v>
      </c>
      <c r="H14" s="2" t="s">
        <v>125</v>
      </c>
      <c r="I14" s="2" t="s">
        <v>126</v>
      </c>
      <c r="J14" s="2">
        <v>8</v>
      </c>
      <c r="K14" s="2" t="s">
        <v>127</v>
      </c>
      <c r="L14" s="2" t="s">
        <v>128</v>
      </c>
      <c r="M14" s="2">
        <v>14</v>
      </c>
      <c r="N14" s="2" t="s">
        <v>129</v>
      </c>
      <c r="O14" s="2" t="s">
        <v>130</v>
      </c>
      <c r="P14" s="2" t="s">
        <v>85</v>
      </c>
      <c r="Q14" s="2" t="b">
        <f t="shared" si="0"/>
        <v>0</v>
      </c>
      <c r="R14" s="2" t="b">
        <f t="shared" si="1"/>
        <v>0</v>
      </c>
      <c r="S14" s="2" t="b">
        <f t="shared" si="2"/>
        <v>0</v>
      </c>
      <c r="T14" s="2"/>
      <c r="U14" s="2" t="b">
        <f t="shared" si="3"/>
        <v>0</v>
      </c>
      <c r="V14" s="2" t="b">
        <f t="shared" si="4"/>
        <v>0</v>
      </c>
      <c r="W14" s="2" t="b">
        <f t="shared" si="5"/>
        <v>0</v>
      </c>
    </row>
    <row r="15" spans="1:29" ht="409.6" x14ac:dyDescent="0.3">
      <c r="A15" s="2" t="s">
        <v>131</v>
      </c>
      <c r="B15" s="2" t="s">
        <v>132</v>
      </c>
      <c r="C15" s="2" t="s">
        <v>133</v>
      </c>
      <c r="D15" s="2">
        <v>255</v>
      </c>
      <c r="E15" s="2">
        <v>158</v>
      </c>
      <c r="F15" s="2" t="s">
        <v>134</v>
      </c>
      <c r="G15" s="2">
        <v>11</v>
      </c>
      <c r="H15" s="2" t="s">
        <v>135</v>
      </c>
      <c r="I15" s="2" t="s">
        <v>136</v>
      </c>
      <c r="J15" s="2">
        <v>13</v>
      </c>
      <c r="K15" s="2" t="s">
        <v>137</v>
      </c>
      <c r="L15" s="2" t="s">
        <v>138</v>
      </c>
      <c r="P15" s="2" t="s">
        <v>135</v>
      </c>
      <c r="Q15" s="2" t="b">
        <f t="shared" si="0"/>
        <v>1</v>
      </c>
      <c r="R15" s="2" t="b">
        <f t="shared" si="1"/>
        <v>0</v>
      </c>
      <c r="S15" s="2" t="b">
        <f t="shared" si="2"/>
        <v>0</v>
      </c>
      <c r="T15" s="2"/>
      <c r="U15" s="2" t="b">
        <f t="shared" si="3"/>
        <v>1</v>
      </c>
      <c r="V15" s="2" t="b">
        <f t="shared" si="4"/>
        <v>1</v>
      </c>
      <c r="W15" s="2" t="b">
        <f t="shared" si="5"/>
        <v>1</v>
      </c>
    </row>
    <row r="16" spans="1:29" ht="409.6" x14ac:dyDescent="0.3">
      <c r="A16" s="2" t="s">
        <v>139</v>
      </c>
      <c r="B16" s="2" t="s">
        <v>140</v>
      </c>
      <c r="C16" s="2" t="s">
        <v>141</v>
      </c>
      <c r="D16" s="2">
        <v>240</v>
      </c>
      <c r="E16" s="2">
        <v>201</v>
      </c>
      <c r="F16" s="2" t="s">
        <v>142</v>
      </c>
      <c r="G16" s="2">
        <v>5</v>
      </c>
      <c r="H16" s="2" t="s">
        <v>143</v>
      </c>
      <c r="I16" s="2" t="s">
        <v>144</v>
      </c>
      <c r="J16" s="2">
        <v>12</v>
      </c>
      <c r="K16" s="2" t="s">
        <v>145</v>
      </c>
      <c r="L16" s="2" t="s">
        <v>146</v>
      </c>
      <c r="P16" s="2" t="s">
        <v>145</v>
      </c>
      <c r="Q16" s="2" t="b">
        <f t="shared" si="0"/>
        <v>0</v>
      </c>
      <c r="R16" s="2" t="b">
        <f t="shared" si="1"/>
        <v>1</v>
      </c>
      <c r="S16" s="2" t="b">
        <f t="shared" si="2"/>
        <v>0</v>
      </c>
      <c r="T16" s="2"/>
      <c r="U16" s="2" t="b">
        <f t="shared" si="3"/>
        <v>0</v>
      </c>
      <c r="V16" s="2" t="b">
        <f t="shared" si="4"/>
        <v>1</v>
      </c>
      <c r="W16" s="2" t="b">
        <f t="shared" si="5"/>
        <v>1</v>
      </c>
    </row>
    <row r="17" spans="1:23" ht="409.6" x14ac:dyDescent="0.3">
      <c r="A17" s="2" t="s">
        <v>147</v>
      </c>
      <c r="B17" s="2" t="s">
        <v>148</v>
      </c>
      <c r="C17" s="2" t="s">
        <v>149</v>
      </c>
      <c r="D17" s="2">
        <v>210</v>
      </c>
      <c r="E17" s="2">
        <v>146</v>
      </c>
      <c r="F17" s="2" t="s">
        <v>150</v>
      </c>
      <c r="G17" s="2">
        <v>8</v>
      </c>
      <c r="H17" s="2" t="s">
        <v>151</v>
      </c>
      <c r="I17" s="2" t="s">
        <v>152</v>
      </c>
      <c r="P17" s="2" t="s">
        <v>151</v>
      </c>
      <c r="Q17" s="2" t="b">
        <f t="shared" si="0"/>
        <v>1</v>
      </c>
      <c r="R17" s="2" t="b">
        <f t="shared" si="1"/>
        <v>0</v>
      </c>
      <c r="S17" s="2" t="b">
        <f t="shared" si="2"/>
        <v>0</v>
      </c>
      <c r="T17" s="2"/>
      <c r="U17" s="2" t="b">
        <f t="shared" si="3"/>
        <v>1</v>
      </c>
      <c r="V17" s="2" t="b">
        <f t="shared" si="4"/>
        <v>1</v>
      </c>
      <c r="W17" s="2" t="b">
        <f t="shared" si="5"/>
        <v>1</v>
      </c>
    </row>
    <row r="18" spans="1:23" ht="409.6" x14ac:dyDescent="0.3">
      <c r="A18" s="2" t="s">
        <v>153</v>
      </c>
      <c r="B18" s="2" t="s">
        <v>154</v>
      </c>
      <c r="C18" s="2" t="s">
        <v>155</v>
      </c>
      <c r="D18" s="2">
        <v>241</v>
      </c>
      <c r="E18" s="2">
        <v>238</v>
      </c>
      <c r="F18" s="2" t="s">
        <v>156</v>
      </c>
      <c r="G18" s="2">
        <v>3</v>
      </c>
      <c r="H18" s="2" t="s">
        <v>157</v>
      </c>
      <c r="I18" s="2" t="s">
        <v>158</v>
      </c>
      <c r="J18" s="2">
        <v>7</v>
      </c>
      <c r="K18" s="6" t="s">
        <v>159</v>
      </c>
      <c r="L18" s="2" t="s">
        <v>160</v>
      </c>
      <c r="M18" s="2">
        <v>10</v>
      </c>
      <c r="N18" s="2" t="s">
        <v>161</v>
      </c>
      <c r="O18" s="2" t="s">
        <v>162</v>
      </c>
      <c r="P18" s="2" t="s">
        <v>400</v>
      </c>
      <c r="Q18" s="2" t="b">
        <f>IF(H18=P18,TRUE,FALSE)</f>
        <v>0</v>
      </c>
      <c r="R18" s="4" t="b">
        <v>1</v>
      </c>
      <c r="S18" s="2" t="b">
        <f t="shared" si="2"/>
        <v>0</v>
      </c>
      <c r="T18" s="2"/>
      <c r="U18" s="2" t="b">
        <f t="shared" si="3"/>
        <v>0</v>
      </c>
      <c r="V18" s="2" t="b">
        <f t="shared" si="4"/>
        <v>1</v>
      </c>
      <c r="W18" s="2" t="b">
        <f t="shared" si="5"/>
        <v>1</v>
      </c>
    </row>
    <row r="19" spans="1:23" ht="409.6" x14ac:dyDescent="0.3">
      <c r="A19" s="2" t="s">
        <v>163</v>
      </c>
      <c r="B19" s="2" t="s">
        <v>164</v>
      </c>
      <c r="C19" s="2" t="s">
        <v>165</v>
      </c>
      <c r="D19" s="2">
        <v>238</v>
      </c>
      <c r="E19" s="2">
        <v>299</v>
      </c>
      <c r="F19" s="2" t="s">
        <v>166</v>
      </c>
      <c r="G19" s="2">
        <v>12</v>
      </c>
      <c r="H19" s="2" t="s">
        <v>167</v>
      </c>
      <c r="I19" s="2" t="s">
        <v>168</v>
      </c>
      <c r="J19" s="2">
        <v>9</v>
      </c>
      <c r="K19" s="2" t="s">
        <v>169</v>
      </c>
      <c r="L19" s="2" t="s">
        <v>170</v>
      </c>
      <c r="M19" s="2">
        <v>7</v>
      </c>
      <c r="N19" s="2" t="s">
        <v>171</v>
      </c>
      <c r="O19" s="2" t="s">
        <v>172</v>
      </c>
      <c r="P19" s="2" t="s">
        <v>401</v>
      </c>
      <c r="Q19" s="2" t="b">
        <f>IF(H19=P19,TRUE,FALSE)</f>
        <v>0</v>
      </c>
      <c r="R19" s="2" t="b">
        <f>IF(K19=P19,TRUE,FALSE)</f>
        <v>0</v>
      </c>
      <c r="S19" s="2" t="b">
        <f t="shared" si="2"/>
        <v>0</v>
      </c>
      <c r="T19" s="2"/>
      <c r="U19" s="2" t="b">
        <f t="shared" si="3"/>
        <v>0</v>
      </c>
      <c r="V19" s="2" t="b">
        <f t="shared" si="4"/>
        <v>0</v>
      </c>
      <c r="W19" s="2" t="b">
        <f t="shared" si="5"/>
        <v>0</v>
      </c>
    </row>
    <row r="20" spans="1:23" ht="409.6" x14ac:dyDescent="0.3">
      <c r="A20" s="2" t="s">
        <v>173</v>
      </c>
      <c r="B20" s="2" t="s">
        <v>174</v>
      </c>
      <c r="C20" s="2" t="s">
        <v>175</v>
      </c>
      <c r="D20" s="2">
        <v>220</v>
      </c>
      <c r="E20" s="2">
        <v>210</v>
      </c>
      <c r="F20" s="2" t="s">
        <v>176</v>
      </c>
      <c r="G20" s="2">
        <v>9</v>
      </c>
      <c r="H20" s="2" t="s">
        <v>177</v>
      </c>
      <c r="I20" s="2" t="s">
        <v>178</v>
      </c>
      <c r="J20" s="2">
        <v>2</v>
      </c>
      <c r="K20" s="2" t="s">
        <v>179</v>
      </c>
      <c r="L20" s="2" t="s">
        <v>180</v>
      </c>
      <c r="M20" s="2">
        <v>7</v>
      </c>
      <c r="N20" s="2" t="s">
        <v>402</v>
      </c>
      <c r="O20" s="2" t="s">
        <v>181</v>
      </c>
      <c r="P20" s="2" t="s">
        <v>402</v>
      </c>
      <c r="Q20" s="2" t="b">
        <f t="shared" si="0"/>
        <v>0</v>
      </c>
      <c r="R20" s="2" t="b">
        <f t="shared" si="1"/>
        <v>0</v>
      </c>
      <c r="S20" s="2" t="b">
        <f t="shared" si="2"/>
        <v>1</v>
      </c>
      <c r="T20" s="2"/>
      <c r="U20" s="2" t="b">
        <f t="shared" si="3"/>
        <v>0</v>
      </c>
      <c r="V20" s="2" t="b">
        <f t="shared" si="4"/>
        <v>0</v>
      </c>
      <c r="W20" s="2" t="b">
        <f t="shared" si="5"/>
        <v>1</v>
      </c>
    </row>
    <row r="21" spans="1:23" ht="409.6" x14ac:dyDescent="0.3">
      <c r="A21" s="2" t="s">
        <v>182</v>
      </c>
      <c r="B21" s="2" t="s">
        <v>183</v>
      </c>
      <c r="C21" s="2" t="s">
        <v>184</v>
      </c>
      <c r="D21" s="2">
        <v>200</v>
      </c>
      <c r="E21" s="2">
        <v>177</v>
      </c>
      <c r="F21" s="2" t="s">
        <v>185</v>
      </c>
      <c r="G21" s="2">
        <v>6</v>
      </c>
      <c r="H21" s="2" t="s">
        <v>186</v>
      </c>
      <c r="I21" s="2" t="s">
        <v>187</v>
      </c>
      <c r="J21" s="2">
        <v>2</v>
      </c>
      <c r="K21" s="2" t="s">
        <v>188</v>
      </c>
      <c r="L21" s="2" t="s">
        <v>189</v>
      </c>
      <c r="P21" s="2" t="s">
        <v>403</v>
      </c>
      <c r="Q21" s="2" t="b">
        <f t="shared" si="0"/>
        <v>0</v>
      </c>
      <c r="R21" s="2" t="b">
        <f t="shared" si="1"/>
        <v>0</v>
      </c>
      <c r="S21" s="2" t="b">
        <f t="shared" si="2"/>
        <v>0</v>
      </c>
      <c r="T21" s="2"/>
      <c r="U21" s="2" t="b">
        <f t="shared" si="3"/>
        <v>0</v>
      </c>
      <c r="V21" s="2" t="b">
        <f t="shared" si="4"/>
        <v>0</v>
      </c>
      <c r="W21" s="2" t="b">
        <f t="shared" si="5"/>
        <v>0</v>
      </c>
    </row>
    <row r="22" spans="1:23" ht="409.6" x14ac:dyDescent="0.3">
      <c r="A22" s="2" t="s">
        <v>190</v>
      </c>
      <c r="B22" s="2" t="s">
        <v>191</v>
      </c>
      <c r="C22" s="2" t="s">
        <v>192</v>
      </c>
      <c r="D22" s="2">
        <v>278</v>
      </c>
      <c r="E22" s="2">
        <v>228</v>
      </c>
      <c r="F22" s="2" t="s">
        <v>193</v>
      </c>
      <c r="G22" s="2">
        <v>23</v>
      </c>
      <c r="H22" s="2" t="s">
        <v>194</v>
      </c>
      <c r="I22" s="2" t="s">
        <v>195</v>
      </c>
      <c r="J22" s="2">
        <v>11</v>
      </c>
      <c r="K22" s="2" t="s">
        <v>196</v>
      </c>
      <c r="L22" s="2" t="s">
        <v>197</v>
      </c>
      <c r="M22" s="2">
        <v>5</v>
      </c>
      <c r="N22" s="2" t="s">
        <v>198</v>
      </c>
      <c r="O22" s="2" t="s">
        <v>199</v>
      </c>
      <c r="P22" s="2" t="s">
        <v>404</v>
      </c>
      <c r="Q22" s="2" t="b">
        <f t="shared" si="0"/>
        <v>0</v>
      </c>
      <c r="R22" s="2" t="b">
        <f t="shared" si="1"/>
        <v>0</v>
      </c>
      <c r="S22" s="2" t="b">
        <f t="shared" si="2"/>
        <v>0</v>
      </c>
      <c r="T22" s="2"/>
      <c r="U22" s="2" t="b">
        <f t="shared" si="3"/>
        <v>0</v>
      </c>
      <c r="V22" s="2" t="b">
        <f t="shared" si="4"/>
        <v>0</v>
      </c>
      <c r="W22" s="2" t="b">
        <f t="shared" si="5"/>
        <v>0</v>
      </c>
    </row>
    <row r="23" spans="1:23" ht="409.6" x14ac:dyDescent="0.3">
      <c r="A23" s="2" t="s">
        <v>200</v>
      </c>
      <c r="B23" s="2" t="s">
        <v>201</v>
      </c>
      <c r="C23" s="2" t="s">
        <v>202</v>
      </c>
      <c r="D23" s="2">
        <v>251</v>
      </c>
      <c r="E23" s="2">
        <v>278</v>
      </c>
      <c r="F23" s="2" t="s">
        <v>203</v>
      </c>
      <c r="G23" s="2">
        <v>9</v>
      </c>
      <c r="H23" s="2" t="s">
        <v>204</v>
      </c>
      <c r="I23" s="2" t="s">
        <v>205</v>
      </c>
      <c r="J23" s="2">
        <v>11</v>
      </c>
      <c r="K23" s="2" t="s">
        <v>206</v>
      </c>
      <c r="L23" s="2" t="s">
        <v>207</v>
      </c>
      <c r="M23" s="2">
        <v>13</v>
      </c>
      <c r="N23" s="2" t="s">
        <v>208</v>
      </c>
      <c r="O23" s="2" t="s">
        <v>209</v>
      </c>
      <c r="P23" s="2" t="s">
        <v>208</v>
      </c>
      <c r="Q23" s="2" t="b">
        <f t="shared" si="0"/>
        <v>0</v>
      </c>
      <c r="R23" s="2" t="b">
        <f t="shared" si="1"/>
        <v>0</v>
      </c>
      <c r="S23" s="2" t="b">
        <f t="shared" si="2"/>
        <v>1</v>
      </c>
      <c r="T23" s="2"/>
      <c r="U23" s="2" t="b">
        <f t="shared" si="3"/>
        <v>0</v>
      </c>
      <c r="V23" s="2" t="b">
        <f t="shared" si="4"/>
        <v>0</v>
      </c>
      <c r="W23" s="2" t="b">
        <f t="shared" si="5"/>
        <v>1</v>
      </c>
    </row>
    <row r="24" spans="1:23" ht="409.6" x14ac:dyDescent="0.3">
      <c r="A24" s="2" t="s">
        <v>210</v>
      </c>
      <c r="B24" s="2" t="s">
        <v>211</v>
      </c>
      <c r="C24" s="2" t="s">
        <v>212</v>
      </c>
      <c r="D24" s="2">
        <v>297</v>
      </c>
      <c r="E24" s="2">
        <v>268</v>
      </c>
      <c r="F24" s="2" t="s">
        <v>213</v>
      </c>
      <c r="G24" s="2">
        <v>8</v>
      </c>
      <c r="H24" s="2" t="s">
        <v>214</v>
      </c>
      <c r="I24" s="2" t="s">
        <v>215</v>
      </c>
      <c r="J24" s="2">
        <v>10</v>
      </c>
      <c r="K24" s="2" t="s">
        <v>216</v>
      </c>
      <c r="L24" s="2" t="s">
        <v>217</v>
      </c>
      <c r="M24" s="2">
        <v>13</v>
      </c>
      <c r="N24" s="6" t="s">
        <v>218</v>
      </c>
      <c r="O24" s="2" t="s">
        <v>219</v>
      </c>
      <c r="P24" s="2" t="s">
        <v>405</v>
      </c>
      <c r="Q24" s="2" t="b">
        <f t="shared" si="0"/>
        <v>0</v>
      </c>
      <c r="R24" s="2" t="b">
        <f t="shared" si="1"/>
        <v>0</v>
      </c>
      <c r="S24" s="4" t="b">
        <f>TRUE</f>
        <v>1</v>
      </c>
      <c r="T24" s="2"/>
      <c r="U24" s="2" t="b">
        <f t="shared" si="3"/>
        <v>0</v>
      </c>
      <c r="V24" s="2" t="b">
        <f t="shared" si="4"/>
        <v>0</v>
      </c>
      <c r="W24" s="2" t="b">
        <f t="shared" si="5"/>
        <v>1</v>
      </c>
    </row>
    <row r="25" spans="1:23" ht="409.6" x14ac:dyDescent="0.3">
      <c r="A25" s="2" t="s">
        <v>220</v>
      </c>
      <c r="B25" s="2" t="s">
        <v>221</v>
      </c>
      <c r="C25" s="2" t="s">
        <v>222</v>
      </c>
      <c r="D25" s="2">
        <v>247</v>
      </c>
      <c r="E25" s="2">
        <v>228</v>
      </c>
      <c r="F25" s="2" t="s">
        <v>223</v>
      </c>
      <c r="G25" s="2">
        <v>7</v>
      </c>
      <c r="H25" s="2" t="s">
        <v>224</v>
      </c>
      <c r="I25" s="2" t="s">
        <v>225</v>
      </c>
      <c r="J25" s="2">
        <v>8</v>
      </c>
      <c r="K25" s="2" t="s">
        <v>226</v>
      </c>
      <c r="L25" s="2" t="s">
        <v>227</v>
      </c>
      <c r="P25" s="2" t="s">
        <v>406</v>
      </c>
      <c r="Q25" s="2" t="b">
        <f t="shared" si="0"/>
        <v>0</v>
      </c>
      <c r="R25" s="2" t="b">
        <f t="shared" si="1"/>
        <v>0</v>
      </c>
      <c r="S25" s="2" t="b">
        <f t="shared" si="2"/>
        <v>0</v>
      </c>
      <c r="T25" s="2"/>
      <c r="U25" s="2" t="b">
        <f t="shared" si="3"/>
        <v>0</v>
      </c>
      <c r="V25" s="2" t="b">
        <f t="shared" si="4"/>
        <v>0</v>
      </c>
      <c r="W25" s="2" t="b">
        <f t="shared" si="5"/>
        <v>0</v>
      </c>
    </row>
    <row r="26" spans="1:23" ht="409.6" x14ac:dyDescent="0.3">
      <c r="A26" s="2" t="s">
        <v>228</v>
      </c>
      <c r="B26" s="2" t="s">
        <v>229</v>
      </c>
      <c r="C26" s="2" t="s">
        <v>230</v>
      </c>
      <c r="D26" s="2">
        <v>242</v>
      </c>
      <c r="E26" s="2">
        <v>263</v>
      </c>
      <c r="F26" s="2" t="s">
        <v>231</v>
      </c>
      <c r="G26" s="2">
        <v>3</v>
      </c>
      <c r="H26" s="2" t="s">
        <v>232</v>
      </c>
      <c r="I26" s="2" t="s">
        <v>233</v>
      </c>
      <c r="J26" s="2">
        <v>20</v>
      </c>
      <c r="K26" s="2" t="s">
        <v>234</v>
      </c>
      <c r="L26" s="2" t="s">
        <v>235</v>
      </c>
      <c r="M26" s="2">
        <v>21</v>
      </c>
      <c r="N26" s="2" t="s">
        <v>236</v>
      </c>
      <c r="O26" s="2" t="s">
        <v>237</v>
      </c>
      <c r="P26" s="5"/>
      <c r="Q26" s="5"/>
      <c r="R26" s="5"/>
      <c r="S26" s="5"/>
      <c r="T26" s="5"/>
      <c r="U26" s="5"/>
      <c r="V26" s="5"/>
      <c r="W26" s="5"/>
    </row>
    <row r="27" spans="1:23" ht="409.6" x14ac:dyDescent="0.3">
      <c r="A27" s="2" t="s">
        <v>238</v>
      </c>
      <c r="B27" s="2" t="s">
        <v>239</v>
      </c>
      <c r="C27" s="2" t="s">
        <v>240</v>
      </c>
      <c r="D27" s="2">
        <v>231</v>
      </c>
      <c r="E27" s="2">
        <v>192</v>
      </c>
      <c r="F27" s="2" t="s">
        <v>241</v>
      </c>
      <c r="G27" s="2">
        <v>6</v>
      </c>
      <c r="H27" s="2" t="s">
        <v>242</v>
      </c>
      <c r="I27" s="2" t="s">
        <v>243</v>
      </c>
      <c r="J27" s="2">
        <v>7</v>
      </c>
      <c r="K27" s="2" t="s">
        <v>244</v>
      </c>
      <c r="L27" s="2" t="s">
        <v>245</v>
      </c>
      <c r="P27" s="2" t="s">
        <v>407</v>
      </c>
      <c r="Q27" s="2" t="b">
        <f>IF(H27=P27,TRUE,FALSE)</f>
        <v>0</v>
      </c>
      <c r="R27" s="2" t="b">
        <f t="shared" si="1"/>
        <v>0</v>
      </c>
      <c r="S27" s="2" t="b">
        <f t="shared" si="2"/>
        <v>0</v>
      </c>
      <c r="T27" s="2"/>
      <c r="U27" s="2" t="b">
        <f t="shared" si="3"/>
        <v>0</v>
      </c>
      <c r="V27" s="2" t="b">
        <f t="shared" si="4"/>
        <v>0</v>
      </c>
      <c r="W27" s="2" t="b">
        <f t="shared" si="5"/>
        <v>0</v>
      </c>
    </row>
    <row r="28" spans="1:23" ht="409.6" x14ac:dyDescent="0.3">
      <c r="A28" s="2" t="s">
        <v>246</v>
      </c>
      <c r="B28" s="2" t="s">
        <v>247</v>
      </c>
      <c r="C28" s="2" t="s">
        <v>248</v>
      </c>
      <c r="D28" s="2">
        <v>198</v>
      </c>
      <c r="E28" s="2">
        <v>290</v>
      </c>
      <c r="F28" s="2" t="s">
        <v>249</v>
      </c>
      <c r="G28" s="2">
        <v>7</v>
      </c>
      <c r="H28" s="2" t="s">
        <v>250</v>
      </c>
      <c r="I28" s="2" t="s">
        <v>251</v>
      </c>
      <c r="J28" s="2">
        <v>6</v>
      </c>
      <c r="K28" s="2" t="s">
        <v>250</v>
      </c>
      <c r="L28" s="2" t="s">
        <v>252</v>
      </c>
      <c r="M28" s="2">
        <v>5</v>
      </c>
      <c r="N28" s="2" t="s">
        <v>253</v>
      </c>
      <c r="O28" s="2" t="s">
        <v>254</v>
      </c>
      <c r="P28" s="2" t="s">
        <v>408</v>
      </c>
      <c r="Q28" s="2" t="b">
        <f t="shared" si="0"/>
        <v>0</v>
      </c>
      <c r="R28" s="2" t="b">
        <f t="shared" si="1"/>
        <v>0</v>
      </c>
      <c r="S28" s="2" t="b">
        <f t="shared" si="2"/>
        <v>0</v>
      </c>
      <c r="T28" s="2"/>
      <c r="U28" s="2" t="b">
        <f t="shared" si="3"/>
        <v>0</v>
      </c>
      <c r="V28" s="2" t="b">
        <f t="shared" si="4"/>
        <v>0</v>
      </c>
      <c r="W28" s="2" t="b">
        <f t="shared" si="5"/>
        <v>0</v>
      </c>
    </row>
    <row r="29" spans="1:23" ht="409.6" x14ac:dyDescent="0.3">
      <c r="A29" s="2" t="s">
        <v>255</v>
      </c>
      <c r="B29" s="2" t="s">
        <v>256</v>
      </c>
      <c r="C29" s="2" t="s">
        <v>257</v>
      </c>
      <c r="D29" s="2">
        <v>197</v>
      </c>
      <c r="E29" s="2">
        <v>220</v>
      </c>
      <c r="F29" s="2" t="s">
        <v>258</v>
      </c>
      <c r="G29" s="2">
        <v>3</v>
      </c>
      <c r="H29" s="2" t="s">
        <v>259</v>
      </c>
      <c r="I29" s="2" t="s">
        <v>260</v>
      </c>
      <c r="J29" s="2">
        <v>5</v>
      </c>
      <c r="K29" s="2" t="s">
        <v>261</v>
      </c>
      <c r="L29" s="2" t="s">
        <v>262</v>
      </c>
      <c r="M29" s="2">
        <v>6</v>
      </c>
      <c r="N29" s="2" t="s">
        <v>263</v>
      </c>
      <c r="O29" s="2" t="s">
        <v>264</v>
      </c>
      <c r="P29" s="2" t="s">
        <v>263</v>
      </c>
      <c r="Q29" s="2" t="b">
        <f t="shared" si="0"/>
        <v>0</v>
      </c>
      <c r="R29" s="2" t="b">
        <f t="shared" si="1"/>
        <v>0</v>
      </c>
      <c r="S29" s="2" t="b">
        <f t="shared" si="2"/>
        <v>1</v>
      </c>
      <c r="T29" s="2"/>
      <c r="U29" s="2" t="b">
        <f t="shared" si="3"/>
        <v>0</v>
      </c>
      <c r="V29" s="2" t="b">
        <f t="shared" si="4"/>
        <v>0</v>
      </c>
      <c r="W29" s="2" t="b">
        <f t="shared" si="5"/>
        <v>1</v>
      </c>
    </row>
    <row r="30" spans="1:23" ht="409.6" x14ac:dyDescent="0.3">
      <c r="A30" s="2" t="s">
        <v>265</v>
      </c>
      <c r="B30" s="2" t="s">
        <v>266</v>
      </c>
      <c r="C30" s="2" t="s">
        <v>267</v>
      </c>
      <c r="D30" s="2">
        <v>203</v>
      </c>
      <c r="E30" s="2">
        <v>248</v>
      </c>
      <c r="F30" s="2" t="s">
        <v>268</v>
      </c>
      <c r="G30" s="2">
        <v>3</v>
      </c>
      <c r="H30" s="2" t="s">
        <v>269</v>
      </c>
      <c r="I30" s="2" t="s">
        <v>270</v>
      </c>
      <c r="J30" s="2">
        <v>4</v>
      </c>
      <c r="K30" s="2" t="s">
        <v>271</v>
      </c>
      <c r="L30" s="2" t="s">
        <v>272</v>
      </c>
      <c r="M30" s="2">
        <v>5</v>
      </c>
      <c r="N30" s="2" t="s">
        <v>273</v>
      </c>
      <c r="O30" s="2" t="s">
        <v>274</v>
      </c>
      <c r="P30" s="2" t="s">
        <v>273</v>
      </c>
      <c r="Q30" s="2" t="b">
        <f t="shared" si="0"/>
        <v>0</v>
      </c>
      <c r="R30" s="2" t="b">
        <f t="shared" si="1"/>
        <v>0</v>
      </c>
      <c r="S30" s="2" t="b">
        <f t="shared" si="2"/>
        <v>1</v>
      </c>
      <c r="T30" s="2"/>
      <c r="U30" s="2" t="b">
        <f t="shared" si="3"/>
        <v>0</v>
      </c>
      <c r="V30" s="2" t="b">
        <f t="shared" si="4"/>
        <v>0</v>
      </c>
      <c r="W30" s="2" t="b">
        <f t="shared" si="5"/>
        <v>1</v>
      </c>
    </row>
    <row r="31" spans="1:23" ht="409.6" x14ac:dyDescent="0.3">
      <c r="A31" s="2" t="s">
        <v>275</v>
      </c>
      <c r="B31" s="2" t="s">
        <v>276</v>
      </c>
      <c r="C31" s="2" t="s">
        <v>277</v>
      </c>
      <c r="D31" s="2">
        <v>178</v>
      </c>
      <c r="E31" s="2">
        <v>200</v>
      </c>
      <c r="F31" s="2" t="s">
        <v>278</v>
      </c>
      <c r="G31" s="2">
        <v>3</v>
      </c>
      <c r="H31" s="2" t="s">
        <v>279</v>
      </c>
      <c r="I31" s="2" t="s">
        <v>280</v>
      </c>
      <c r="J31" s="2">
        <v>4</v>
      </c>
      <c r="K31" s="2" t="s">
        <v>281</v>
      </c>
      <c r="L31" s="2" t="s">
        <v>282</v>
      </c>
      <c r="M31" s="2">
        <v>7</v>
      </c>
      <c r="N31" s="2" t="s">
        <v>283</v>
      </c>
      <c r="O31" s="2" t="s">
        <v>284</v>
      </c>
      <c r="P31" s="3" t="s">
        <v>409</v>
      </c>
      <c r="Q31" s="2" t="b">
        <f>IF(H31=P31,TRUE,FALSE)</f>
        <v>0</v>
      </c>
      <c r="R31" s="2" t="b">
        <v>0</v>
      </c>
      <c r="S31" s="2" t="b">
        <f t="shared" si="2"/>
        <v>0</v>
      </c>
      <c r="T31" s="2"/>
      <c r="U31" s="2" t="b">
        <f t="shared" si="3"/>
        <v>0</v>
      </c>
      <c r="V31" s="2" t="b">
        <f t="shared" si="4"/>
        <v>0</v>
      </c>
      <c r="W31" s="2" t="b">
        <f t="shared" si="5"/>
        <v>0</v>
      </c>
    </row>
    <row r="32" spans="1:23" ht="409.6" x14ac:dyDescent="0.3">
      <c r="A32" s="2" t="s">
        <v>285</v>
      </c>
      <c r="B32" s="2" t="s">
        <v>286</v>
      </c>
      <c r="C32" s="2" t="s">
        <v>287</v>
      </c>
      <c r="D32" s="2">
        <v>267</v>
      </c>
      <c r="E32" s="2">
        <v>206</v>
      </c>
      <c r="F32" s="2" t="s">
        <v>288</v>
      </c>
      <c r="G32" s="2">
        <v>20</v>
      </c>
      <c r="H32" s="2" t="s">
        <v>289</v>
      </c>
      <c r="I32" s="2" t="s">
        <v>290</v>
      </c>
      <c r="J32" s="2">
        <v>14</v>
      </c>
      <c r="K32" s="2" t="s">
        <v>291</v>
      </c>
      <c r="L32" s="2" t="s">
        <v>292</v>
      </c>
      <c r="M32" s="2">
        <v>16</v>
      </c>
      <c r="N32" s="2" t="s">
        <v>293</v>
      </c>
      <c r="O32" s="2" t="s">
        <v>294</v>
      </c>
      <c r="P32" s="2" t="s">
        <v>289</v>
      </c>
      <c r="Q32" s="2" t="b">
        <f t="shared" si="0"/>
        <v>1</v>
      </c>
      <c r="R32" s="2" t="b">
        <f t="shared" si="1"/>
        <v>0</v>
      </c>
      <c r="S32" s="2" t="b">
        <f t="shared" si="2"/>
        <v>0</v>
      </c>
      <c r="T32" s="2"/>
      <c r="U32" s="2" t="b">
        <f t="shared" si="3"/>
        <v>1</v>
      </c>
      <c r="V32" s="2" t="b">
        <f t="shared" si="4"/>
        <v>1</v>
      </c>
      <c r="W32" s="2" t="b">
        <f t="shared" si="5"/>
        <v>1</v>
      </c>
    </row>
    <row r="33" spans="1:23" ht="409.6" x14ac:dyDescent="0.3">
      <c r="A33" s="2" t="s">
        <v>295</v>
      </c>
      <c r="B33" s="2" t="s">
        <v>296</v>
      </c>
      <c r="C33" s="2" t="s">
        <v>297</v>
      </c>
      <c r="D33" s="2">
        <v>241</v>
      </c>
      <c r="E33" s="2">
        <v>255</v>
      </c>
      <c r="F33" s="2" t="s">
        <v>298</v>
      </c>
      <c r="G33" s="2">
        <v>10</v>
      </c>
      <c r="H33" s="2" t="s">
        <v>299</v>
      </c>
      <c r="I33" s="2" t="s">
        <v>300</v>
      </c>
      <c r="J33" s="2">
        <v>8</v>
      </c>
      <c r="K33" s="2" t="s">
        <v>301</v>
      </c>
      <c r="L33" s="2" t="s">
        <v>302</v>
      </c>
      <c r="M33" s="2">
        <v>6</v>
      </c>
      <c r="N33" s="2" t="s">
        <v>303</v>
      </c>
      <c r="O33" s="2" t="s">
        <v>304</v>
      </c>
      <c r="P33" s="2" t="s">
        <v>299</v>
      </c>
      <c r="Q33" s="2" t="b">
        <f>IF(H33=P33,TRUE,FALSE)</f>
        <v>1</v>
      </c>
      <c r="R33" s="2" t="b">
        <f t="shared" si="1"/>
        <v>0</v>
      </c>
      <c r="S33" s="2" t="b">
        <f t="shared" si="2"/>
        <v>0</v>
      </c>
      <c r="T33" s="2"/>
      <c r="U33" s="2" t="b">
        <f t="shared" si="3"/>
        <v>1</v>
      </c>
      <c r="V33" s="2" t="b">
        <f t="shared" si="4"/>
        <v>1</v>
      </c>
      <c r="W33" s="2" t="b">
        <f t="shared" si="5"/>
        <v>1</v>
      </c>
    </row>
    <row r="34" spans="1:23" ht="409.6" x14ac:dyDescent="0.3">
      <c r="A34" s="2" t="s">
        <v>305</v>
      </c>
      <c r="B34" s="2" t="s">
        <v>306</v>
      </c>
      <c r="C34" s="2" t="s">
        <v>307</v>
      </c>
      <c r="D34" s="2">
        <v>416</v>
      </c>
      <c r="E34" s="2">
        <v>184</v>
      </c>
      <c r="F34" s="2" t="s">
        <v>308</v>
      </c>
      <c r="G34" s="2">
        <v>19</v>
      </c>
      <c r="H34" s="2" t="s">
        <v>309</v>
      </c>
      <c r="I34" s="2" t="s">
        <v>310</v>
      </c>
      <c r="J34" s="2">
        <v>23</v>
      </c>
      <c r="K34" s="2" t="s">
        <v>311</v>
      </c>
      <c r="L34" s="2" t="s">
        <v>312</v>
      </c>
      <c r="M34" s="2">
        <v>29</v>
      </c>
      <c r="N34" s="2" t="s">
        <v>313</v>
      </c>
      <c r="O34" s="2" t="s">
        <v>314</v>
      </c>
      <c r="P34" s="2" t="s">
        <v>309</v>
      </c>
      <c r="Q34" s="2" t="b">
        <f t="shared" si="0"/>
        <v>1</v>
      </c>
      <c r="R34" s="2" t="b">
        <f t="shared" si="1"/>
        <v>0</v>
      </c>
      <c r="S34" s="2" t="b">
        <f t="shared" si="2"/>
        <v>0</v>
      </c>
      <c r="T34" s="2"/>
      <c r="U34" s="2" t="b">
        <f t="shared" si="3"/>
        <v>1</v>
      </c>
      <c r="V34" s="2" t="b">
        <f t="shared" si="4"/>
        <v>1</v>
      </c>
      <c r="W34" s="2" t="b">
        <f t="shared" si="5"/>
        <v>1</v>
      </c>
    </row>
    <row r="35" spans="1:23" ht="409.6" x14ac:dyDescent="0.3">
      <c r="A35" s="2" t="s">
        <v>315</v>
      </c>
      <c r="B35" s="2" t="s">
        <v>316</v>
      </c>
      <c r="C35" s="2" t="s">
        <v>317</v>
      </c>
      <c r="D35" s="2">
        <v>255</v>
      </c>
      <c r="E35" s="2">
        <v>308</v>
      </c>
      <c r="F35" s="2" t="s">
        <v>318</v>
      </c>
      <c r="G35" s="2">
        <v>11</v>
      </c>
      <c r="H35" s="6" t="s">
        <v>319</v>
      </c>
      <c r="I35" s="2" t="s">
        <v>320</v>
      </c>
      <c r="J35" s="2">
        <v>8</v>
      </c>
      <c r="K35" s="2" t="s">
        <v>321</v>
      </c>
      <c r="L35" s="2" t="s">
        <v>322</v>
      </c>
      <c r="M35" s="2">
        <v>4</v>
      </c>
      <c r="N35" s="2" t="s">
        <v>323</v>
      </c>
      <c r="O35" s="2" t="s">
        <v>324</v>
      </c>
      <c r="P35" s="6" t="s">
        <v>410</v>
      </c>
      <c r="Q35" s="4" t="b">
        <f>TRUE</f>
        <v>1</v>
      </c>
      <c r="R35" s="2" t="b">
        <f t="shared" si="1"/>
        <v>0</v>
      </c>
      <c r="S35" s="2" t="b">
        <f t="shared" si="2"/>
        <v>0</v>
      </c>
      <c r="T35" s="2"/>
      <c r="U35" s="2" t="b">
        <f t="shared" si="3"/>
        <v>1</v>
      </c>
      <c r="V35" s="2" t="b">
        <f t="shared" si="4"/>
        <v>1</v>
      </c>
      <c r="W35" s="2" t="b">
        <f t="shared" si="5"/>
        <v>1</v>
      </c>
    </row>
    <row r="36" spans="1:23" ht="409.6" x14ac:dyDescent="0.3">
      <c r="A36" s="2" t="s">
        <v>325</v>
      </c>
      <c r="B36" s="2" t="s">
        <v>326</v>
      </c>
      <c r="C36" s="2" t="s">
        <v>327</v>
      </c>
      <c r="D36" s="2">
        <v>251</v>
      </c>
      <c r="E36" s="2">
        <v>192</v>
      </c>
      <c r="F36" s="2" t="s">
        <v>328</v>
      </c>
      <c r="G36" s="2">
        <v>13</v>
      </c>
      <c r="H36" s="2" t="s">
        <v>329</v>
      </c>
      <c r="I36" s="2" t="s">
        <v>330</v>
      </c>
      <c r="J36" s="2">
        <v>9</v>
      </c>
      <c r="K36" s="2" t="s">
        <v>331</v>
      </c>
      <c r="L36" s="2" t="s">
        <v>332</v>
      </c>
      <c r="P36" s="3" t="s">
        <v>411</v>
      </c>
      <c r="Q36" s="2" t="b">
        <f t="shared" si="0"/>
        <v>0</v>
      </c>
      <c r="R36" s="2" t="b">
        <f t="shared" si="1"/>
        <v>0</v>
      </c>
      <c r="S36" s="2" t="b">
        <f t="shared" si="2"/>
        <v>0</v>
      </c>
      <c r="T36" s="2"/>
      <c r="U36" s="2" t="b">
        <f t="shared" si="3"/>
        <v>0</v>
      </c>
      <c r="V36" s="2" t="b">
        <f t="shared" si="4"/>
        <v>0</v>
      </c>
      <c r="W36" s="2" t="b">
        <f t="shared" si="5"/>
        <v>0</v>
      </c>
    </row>
    <row r="37" spans="1:23" ht="409.6" x14ac:dyDescent="0.3">
      <c r="A37" s="2" t="s">
        <v>333</v>
      </c>
      <c r="B37" s="2" t="s">
        <v>334</v>
      </c>
      <c r="C37" s="2" t="s">
        <v>335</v>
      </c>
      <c r="D37" s="2">
        <v>179</v>
      </c>
      <c r="E37" s="2">
        <v>295</v>
      </c>
      <c r="F37" s="2" t="s">
        <v>336</v>
      </c>
      <c r="G37" s="2">
        <v>3</v>
      </c>
      <c r="H37" s="2" t="s">
        <v>337</v>
      </c>
      <c r="I37" s="2" t="s">
        <v>338</v>
      </c>
      <c r="J37" s="2">
        <v>4</v>
      </c>
      <c r="K37" s="2" t="s">
        <v>339</v>
      </c>
      <c r="L37" s="2" t="s">
        <v>340</v>
      </c>
      <c r="M37" s="2">
        <v>5</v>
      </c>
      <c r="N37" s="2" t="s">
        <v>341</v>
      </c>
      <c r="O37" s="2" t="s">
        <v>342</v>
      </c>
      <c r="P37" s="2" t="s">
        <v>339</v>
      </c>
      <c r="Q37" s="2" t="b">
        <f t="shared" si="0"/>
        <v>0</v>
      </c>
      <c r="R37" s="2" t="b">
        <f t="shared" si="1"/>
        <v>1</v>
      </c>
      <c r="S37" s="2" t="b">
        <f t="shared" si="2"/>
        <v>0</v>
      </c>
      <c r="T37" s="2"/>
      <c r="U37" s="2" t="b">
        <f t="shared" si="3"/>
        <v>0</v>
      </c>
      <c r="V37" s="2" t="b">
        <f t="shared" si="4"/>
        <v>1</v>
      </c>
      <c r="W37" s="2" t="b">
        <f t="shared" si="5"/>
        <v>1</v>
      </c>
    </row>
    <row r="38" spans="1:23" ht="409.6" x14ac:dyDescent="0.3">
      <c r="A38" s="2" t="s">
        <v>343</v>
      </c>
      <c r="B38" s="2" t="s">
        <v>344</v>
      </c>
      <c r="C38" s="2" t="s">
        <v>345</v>
      </c>
      <c r="D38" s="2">
        <v>179</v>
      </c>
      <c r="E38" s="2">
        <v>181</v>
      </c>
      <c r="F38" s="2" t="s">
        <v>346</v>
      </c>
      <c r="G38" s="2">
        <v>4</v>
      </c>
      <c r="H38" s="2" t="s">
        <v>347</v>
      </c>
      <c r="I38" s="2" t="s">
        <v>348</v>
      </c>
      <c r="J38" s="2">
        <v>2</v>
      </c>
      <c r="K38" s="2" t="s">
        <v>349</v>
      </c>
      <c r="L38" s="2" t="s">
        <v>350</v>
      </c>
      <c r="P38" s="2" t="s">
        <v>412</v>
      </c>
      <c r="Q38" s="2" t="b">
        <f t="shared" si="0"/>
        <v>0</v>
      </c>
      <c r="R38" s="2" t="b">
        <f t="shared" si="1"/>
        <v>0</v>
      </c>
      <c r="S38" s="2" t="b">
        <f t="shared" si="2"/>
        <v>0</v>
      </c>
      <c r="T38" s="2"/>
      <c r="U38" s="2" t="b">
        <f t="shared" si="3"/>
        <v>0</v>
      </c>
      <c r="V38" s="2" t="b">
        <f t="shared" si="4"/>
        <v>0</v>
      </c>
      <c r="W38" s="2" t="b">
        <f t="shared" si="5"/>
        <v>0</v>
      </c>
    </row>
    <row r="39" spans="1:23" ht="409.6" x14ac:dyDescent="0.3">
      <c r="A39" s="2" t="s">
        <v>351</v>
      </c>
      <c r="B39" s="2" t="s">
        <v>352</v>
      </c>
      <c r="C39" s="2" t="s">
        <v>353</v>
      </c>
      <c r="D39" s="2">
        <v>205</v>
      </c>
      <c r="E39" s="2">
        <v>224</v>
      </c>
      <c r="F39" s="2" t="s">
        <v>354</v>
      </c>
      <c r="G39" s="2">
        <v>3</v>
      </c>
      <c r="H39" s="6" t="s">
        <v>355</v>
      </c>
      <c r="I39" s="2" t="s">
        <v>356</v>
      </c>
      <c r="J39" s="2">
        <v>6</v>
      </c>
      <c r="K39" s="2" t="s">
        <v>357</v>
      </c>
      <c r="L39" s="2" t="s">
        <v>358</v>
      </c>
      <c r="M39" s="2">
        <v>7</v>
      </c>
      <c r="N39" s="2" t="s">
        <v>359</v>
      </c>
      <c r="O39" s="2" t="s">
        <v>360</v>
      </c>
      <c r="P39" s="6" t="s">
        <v>398</v>
      </c>
      <c r="Q39" s="4" t="b">
        <f>TRUE</f>
        <v>1</v>
      </c>
      <c r="R39" s="2" t="b">
        <f t="shared" si="1"/>
        <v>0</v>
      </c>
      <c r="S39" s="8" t="b">
        <f>IF(N39=P39,TRUE,FALSE)</f>
        <v>0</v>
      </c>
      <c r="T39" s="2"/>
      <c r="U39" s="2" t="b">
        <f t="shared" si="3"/>
        <v>1</v>
      </c>
      <c r="V39" s="2" t="b">
        <f t="shared" si="4"/>
        <v>1</v>
      </c>
      <c r="W39" s="2" t="b">
        <f t="shared" si="5"/>
        <v>1</v>
      </c>
    </row>
    <row r="40" spans="1:23" ht="409.6" x14ac:dyDescent="0.3">
      <c r="A40" s="2" t="s">
        <v>361</v>
      </c>
      <c r="B40" s="2" t="s">
        <v>362</v>
      </c>
      <c r="C40" s="2" t="s">
        <v>363</v>
      </c>
      <c r="D40" s="2">
        <v>212</v>
      </c>
      <c r="E40" s="2">
        <v>322</v>
      </c>
      <c r="F40" s="2" t="s">
        <v>364</v>
      </c>
      <c r="G40" s="2">
        <v>5</v>
      </c>
      <c r="H40" s="2" t="s">
        <v>365</v>
      </c>
      <c r="I40" s="2" t="s">
        <v>366</v>
      </c>
      <c r="J40" s="2">
        <v>5</v>
      </c>
      <c r="K40" s="2" t="s">
        <v>365</v>
      </c>
      <c r="L40" s="2" t="s">
        <v>367</v>
      </c>
      <c r="M40" s="2">
        <v>3</v>
      </c>
      <c r="N40" s="2" t="s">
        <v>368</v>
      </c>
      <c r="O40" s="2" t="s">
        <v>369</v>
      </c>
      <c r="P40" s="2" t="s">
        <v>365</v>
      </c>
      <c r="Q40" s="2" t="b">
        <f t="shared" si="0"/>
        <v>1</v>
      </c>
      <c r="R40" s="2" t="b">
        <f t="shared" si="1"/>
        <v>1</v>
      </c>
      <c r="S40" s="2" t="b">
        <f t="shared" si="2"/>
        <v>0</v>
      </c>
      <c r="T40" s="2"/>
      <c r="U40" s="2" t="b">
        <f t="shared" si="3"/>
        <v>1</v>
      </c>
      <c r="V40" s="2" t="b">
        <f t="shared" si="4"/>
        <v>1</v>
      </c>
      <c r="W40" s="2" t="b">
        <f t="shared" si="5"/>
        <v>1</v>
      </c>
    </row>
    <row r="41" spans="1:23" ht="409.6" x14ac:dyDescent="0.3">
      <c r="A41" s="2" t="s">
        <v>370</v>
      </c>
      <c r="B41" s="2" t="s">
        <v>371</v>
      </c>
      <c r="C41" s="2" t="s">
        <v>372</v>
      </c>
      <c r="D41" s="2">
        <v>195</v>
      </c>
      <c r="E41" s="2">
        <v>262</v>
      </c>
      <c r="F41" s="2" t="s">
        <v>373</v>
      </c>
      <c r="G41" s="2">
        <v>5</v>
      </c>
      <c r="H41" s="2" t="s">
        <v>374</v>
      </c>
      <c r="I41" s="2" t="s">
        <v>375</v>
      </c>
      <c r="J41" s="2">
        <v>3</v>
      </c>
      <c r="K41" s="2" t="s">
        <v>376</v>
      </c>
      <c r="L41" s="2" t="s">
        <v>377</v>
      </c>
      <c r="M41" s="2">
        <v>7</v>
      </c>
      <c r="N41" s="2" t="s">
        <v>378</v>
      </c>
      <c r="O41" s="2" t="s">
        <v>379</v>
      </c>
      <c r="P41" s="2" t="s">
        <v>374</v>
      </c>
      <c r="Q41" s="2" t="b">
        <f t="shared" si="0"/>
        <v>1</v>
      </c>
      <c r="R41" s="2" t="b">
        <f t="shared" si="1"/>
        <v>0</v>
      </c>
      <c r="S41" s="2" t="b">
        <f t="shared" si="2"/>
        <v>0</v>
      </c>
      <c r="T41" s="2"/>
      <c r="U41" s="2" t="b">
        <f t="shared" si="3"/>
        <v>1</v>
      </c>
      <c r="V41" s="2" t="b">
        <f t="shared" si="4"/>
        <v>1</v>
      </c>
      <c r="W41" s="2" t="b">
        <f t="shared" si="5"/>
        <v>1</v>
      </c>
    </row>
    <row r="42" spans="1:23" ht="409.6" x14ac:dyDescent="0.3">
      <c r="A42" s="2" t="s">
        <v>380</v>
      </c>
      <c r="B42" s="2" t="s">
        <v>381</v>
      </c>
      <c r="C42" s="2" t="s">
        <v>382</v>
      </c>
      <c r="D42" s="2">
        <v>202</v>
      </c>
      <c r="E42" s="2">
        <v>259</v>
      </c>
      <c r="F42" s="2" t="s">
        <v>383</v>
      </c>
      <c r="G42" s="2">
        <v>3</v>
      </c>
      <c r="H42" s="2" t="s">
        <v>384</v>
      </c>
      <c r="I42" s="2" t="s">
        <v>385</v>
      </c>
      <c r="J42" s="2">
        <v>7</v>
      </c>
      <c r="K42" s="2" t="s">
        <v>386</v>
      </c>
      <c r="L42" s="2" t="s">
        <v>387</v>
      </c>
      <c r="P42" s="3" t="s">
        <v>413</v>
      </c>
      <c r="Q42" s="2" t="b">
        <f t="shared" si="0"/>
        <v>0</v>
      </c>
      <c r="R42" s="8" t="b">
        <f>FALSE</f>
        <v>0</v>
      </c>
      <c r="S42" s="2" t="b">
        <f t="shared" si="2"/>
        <v>0</v>
      </c>
      <c r="T42" s="2"/>
      <c r="U42" s="2" t="b">
        <f>Q42</f>
        <v>0</v>
      </c>
      <c r="V42" s="2" t="b">
        <f t="shared" si="4"/>
        <v>0</v>
      </c>
      <c r="W42" s="2" t="b">
        <f t="shared" si="5"/>
        <v>0</v>
      </c>
    </row>
    <row r="43" spans="1:23" x14ac:dyDescent="0.3">
      <c r="C43" s="7" t="s">
        <v>415</v>
      </c>
      <c r="D43" s="7">
        <f>AVERAGE(D2:D42)</f>
        <v>222.26829268292684</v>
      </c>
      <c r="E43" s="7">
        <f>AVERAGE(E2:E42)</f>
        <v>228.41463414634146</v>
      </c>
      <c r="P43" s="7" t="b">
        <v>1</v>
      </c>
      <c r="Q43" s="2">
        <f>COUNTIF(Q2:Q42,TRUE)</f>
        <v>15</v>
      </c>
      <c r="R43" s="2">
        <f t="shared" ref="R43:W43" si="6">COUNTIF(R2:R42,TRUE)</f>
        <v>4</v>
      </c>
      <c r="S43" s="2">
        <f t="shared" si="6"/>
        <v>6</v>
      </c>
      <c r="T43" s="2"/>
      <c r="U43" s="2">
        <f t="shared" si="6"/>
        <v>15</v>
      </c>
      <c r="V43" s="2">
        <f t="shared" si="6"/>
        <v>18</v>
      </c>
      <c r="W43" s="2">
        <f t="shared" si="6"/>
        <v>24</v>
      </c>
    </row>
    <row r="44" spans="1:23" x14ac:dyDescent="0.3">
      <c r="C44" s="7" t="s">
        <v>416</v>
      </c>
      <c r="D44" s="7">
        <f>MEDIAN(D2:D42)</f>
        <v>212</v>
      </c>
      <c r="E44" s="7">
        <f>MEDIAN(E2:E42)</f>
        <v>228</v>
      </c>
      <c r="P44" s="7" t="b">
        <v>0</v>
      </c>
      <c r="Q44" s="2">
        <f>COUNTIF(Q2:Q42,FALSE)</f>
        <v>25</v>
      </c>
      <c r="R44" s="2">
        <f t="shared" ref="R44:W44" si="7">COUNTIF(R2:R42,FALSE)</f>
        <v>36</v>
      </c>
      <c r="S44" s="2">
        <f t="shared" si="7"/>
        <v>34</v>
      </c>
      <c r="T44" s="2"/>
      <c r="U44" s="2">
        <f t="shared" si="7"/>
        <v>25</v>
      </c>
      <c r="V44" s="2">
        <f t="shared" si="7"/>
        <v>22</v>
      </c>
      <c r="W44" s="2">
        <f t="shared" si="7"/>
        <v>16</v>
      </c>
    </row>
    <row r="45" spans="1:23" x14ac:dyDescent="0.3">
      <c r="C45" s="7" t="s">
        <v>417</v>
      </c>
      <c r="D45" s="7">
        <f>SUM(D2:D42)</f>
        <v>9113</v>
      </c>
      <c r="E45" s="7">
        <f>SUM(E2:E42)</f>
        <v>9365</v>
      </c>
      <c r="P45" s="7" t="s">
        <v>414</v>
      </c>
      <c r="Q45" s="2">
        <f t="shared" ref="Q45:S45" si="8">Q43/(Q43+Q44)*100</f>
        <v>37.5</v>
      </c>
      <c r="R45" s="2">
        <f t="shared" si="8"/>
        <v>10</v>
      </c>
      <c r="S45" s="2">
        <f t="shared" si="8"/>
        <v>15</v>
      </c>
      <c r="T45" s="2"/>
      <c r="U45" s="2">
        <f>U43/(U43+U44)*100</f>
        <v>37.5</v>
      </c>
      <c r="V45" s="2">
        <f t="shared" ref="V45:W45" si="9">V43/(V43+V44)*100</f>
        <v>45</v>
      </c>
      <c r="W45" s="2">
        <f t="shared" si="9"/>
        <v>60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zero_shot_ChatGPT_3.5_Python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Taahir Kolia</dc:creator>
  <cp:lastModifiedBy>Taahir Kolia</cp:lastModifiedBy>
  <dcterms:created xsi:type="dcterms:W3CDTF">2024-09-11T18:56:20Z</dcterms:created>
  <dcterms:modified xsi:type="dcterms:W3CDTF">2024-09-11T19:14:26Z</dcterms:modified>
</cp:coreProperties>
</file>