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13_ncr:9_{66873F58-9A9B-4815-B5CD-0737AF88863A}" xr6:coauthVersionLast="47" xr6:coauthVersionMax="47" xr10:uidLastSave="{00000000-0000-0000-0000-000000000000}"/>
  <bookViews>
    <workbookView xWindow="-120" yWindow="-120" windowWidth="29040" windowHeight="15720" xr2:uid="{87CF80D6-E638-4719-9513-CCF86B3E446F}"/>
  </bookViews>
  <sheets>
    <sheet name="zero_shot_ChatGPT_4o_Java" sheetId="1" r:id="rId1"/>
  </sheets>
  <calcPr calcId="0"/>
</workbook>
</file>

<file path=xl/calcChain.xml><?xml version="1.0" encoding="utf-8"?>
<calcChain xmlns="http://schemas.openxmlformats.org/spreadsheetml/2006/main">
  <c r="E44" i="1" l="1"/>
  <c r="D44" i="1"/>
  <c r="E43" i="1"/>
  <c r="D43" i="1"/>
  <c r="E42" i="1"/>
  <c r="D42" i="1"/>
  <c r="S41" i="1"/>
  <c r="Q33" i="1"/>
  <c r="U33" i="1" s="1"/>
  <c r="Q31" i="1"/>
  <c r="U31" i="1" s="1"/>
  <c r="Q30" i="1"/>
  <c r="U30" i="1" s="1"/>
  <c r="R27" i="1"/>
  <c r="S9" i="1"/>
  <c r="R9" i="1"/>
  <c r="Q5" i="1"/>
  <c r="S4" i="1"/>
  <c r="R41" i="1"/>
  <c r="Q41" i="1"/>
  <c r="U41" i="1" s="1"/>
  <c r="S40" i="1"/>
  <c r="R40" i="1"/>
  <c r="Q40" i="1"/>
  <c r="U40" i="1" s="1"/>
  <c r="U39" i="1"/>
  <c r="W39" i="1" s="1"/>
  <c r="S39" i="1"/>
  <c r="R39" i="1"/>
  <c r="Q39" i="1"/>
  <c r="S38" i="1"/>
  <c r="R38" i="1"/>
  <c r="Q38" i="1"/>
  <c r="U38" i="1" s="1"/>
  <c r="S37" i="1"/>
  <c r="R37" i="1"/>
  <c r="Q37" i="1"/>
  <c r="U37" i="1" s="1"/>
  <c r="S36" i="1"/>
  <c r="R36" i="1"/>
  <c r="Q36" i="1"/>
  <c r="U36" i="1" s="1"/>
  <c r="U35" i="1"/>
  <c r="S35" i="1"/>
  <c r="R35" i="1"/>
  <c r="Q35" i="1"/>
  <c r="S34" i="1"/>
  <c r="R34" i="1"/>
  <c r="Q34" i="1"/>
  <c r="U34" i="1" s="1"/>
  <c r="S33" i="1"/>
  <c r="R33" i="1"/>
  <c r="S32" i="1"/>
  <c r="R32" i="1"/>
  <c r="Q32" i="1"/>
  <c r="U32" i="1" s="1"/>
  <c r="S31" i="1"/>
  <c r="R31" i="1"/>
  <c r="S30" i="1"/>
  <c r="R30" i="1"/>
  <c r="S29" i="1"/>
  <c r="R29" i="1"/>
  <c r="Q29" i="1"/>
  <c r="U29" i="1" s="1"/>
  <c r="S28" i="1"/>
  <c r="R28" i="1"/>
  <c r="Q28" i="1"/>
  <c r="U28" i="1" s="1"/>
  <c r="U27" i="1"/>
  <c r="S27" i="1"/>
  <c r="Q27" i="1"/>
  <c r="S26" i="1"/>
  <c r="R26" i="1"/>
  <c r="Q26" i="1"/>
  <c r="U26" i="1" s="1"/>
  <c r="S25" i="1"/>
  <c r="R25" i="1"/>
  <c r="Q25" i="1"/>
  <c r="U25" i="1" s="1"/>
  <c r="S24" i="1"/>
  <c r="R24" i="1"/>
  <c r="Q24" i="1"/>
  <c r="U24" i="1" s="1"/>
  <c r="U23" i="1"/>
  <c r="S23" i="1"/>
  <c r="R23" i="1"/>
  <c r="Q23" i="1"/>
  <c r="S22" i="1"/>
  <c r="R22" i="1"/>
  <c r="Q22" i="1"/>
  <c r="U22" i="1" s="1"/>
  <c r="S21" i="1"/>
  <c r="R21" i="1"/>
  <c r="Q21" i="1"/>
  <c r="U21" i="1" s="1"/>
  <c r="S20" i="1"/>
  <c r="R20" i="1"/>
  <c r="Q20" i="1"/>
  <c r="U20" i="1" s="1"/>
  <c r="S19" i="1"/>
  <c r="R19" i="1"/>
  <c r="Q19" i="1"/>
  <c r="U19" i="1" s="1"/>
  <c r="S18" i="1"/>
  <c r="R18" i="1"/>
  <c r="Q18" i="1"/>
  <c r="U18" i="1" s="1"/>
  <c r="S17" i="1"/>
  <c r="R17" i="1"/>
  <c r="Q17" i="1"/>
  <c r="U17" i="1" s="1"/>
  <c r="S16" i="1"/>
  <c r="R16" i="1"/>
  <c r="Q16" i="1"/>
  <c r="U16" i="1" s="1"/>
  <c r="U15" i="1"/>
  <c r="W15" i="1" s="1"/>
  <c r="S15" i="1"/>
  <c r="R15" i="1"/>
  <c r="Q15" i="1"/>
  <c r="S14" i="1"/>
  <c r="R14" i="1"/>
  <c r="Q14" i="1"/>
  <c r="U14" i="1" s="1"/>
  <c r="S13" i="1"/>
  <c r="R13" i="1"/>
  <c r="Q13" i="1"/>
  <c r="U13" i="1" s="1"/>
  <c r="S12" i="1"/>
  <c r="R12" i="1"/>
  <c r="Q12" i="1"/>
  <c r="U12" i="1" s="1"/>
  <c r="U11" i="1"/>
  <c r="S11" i="1"/>
  <c r="R11" i="1"/>
  <c r="Q11" i="1"/>
  <c r="S10" i="1"/>
  <c r="R10" i="1"/>
  <c r="Q10" i="1"/>
  <c r="Q42" i="1" s="1"/>
  <c r="Q44" i="1" s="1"/>
  <c r="V9" i="1"/>
  <c r="U9" i="1"/>
  <c r="W9" i="1" s="1"/>
  <c r="U8" i="1"/>
  <c r="V8" i="1" s="1"/>
  <c r="S8" i="1"/>
  <c r="R8" i="1"/>
  <c r="Q8" i="1"/>
  <c r="U7" i="1"/>
  <c r="S7" i="1"/>
  <c r="R7" i="1"/>
  <c r="Q7" i="1"/>
  <c r="S6" i="1"/>
  <c r="R6" i="1"/>
  <c r="Q6" i="1"/>
  <c r="U6" i="1" s="1"/>
  <c r="U5" i="1"/>
  <c r="V5" i="1" s="1"/>
  <c r="W5" i="1" s="1"/>
  <c r="S5" i="1"/>
  <c r="R5" i="1"/>
  <c r="U4" i="1"/>
  <c r="V4" i="1" s="1"/>
  <c r="R4" i="1"/>
  <c r="Q4" i="1"/>
  <c r="U3" i="1"/>
  <c r="V3" i="1" s="1"/>
  <c r="W3" i="1" s="1"/>
  <c r="S3" i="1"/>
  <c r="R3" i="1"/>
  <c r="R42" i="1" s="1"/>
  <c r="Q3" i="1"/>
  <c r="S2" i="1"/>
  <c r="R2" i="1"/>
  <c r="R43" i="1" s="1"/>
  <c r="Q2" i="1"/>
  <c r="Q43" i="1" s="1"/>
  <c r="S43" i="1" l="1"/>
  <c r="S42" i="1"/>
  <c r="W7" i="1"/>
  <c r="W22" i="1"/>
  <c r="V22" i="1"/>
  <c r="V32" i="1"/>
  <c r="W32" i="1"/>
  <c r="W37" i="1"/>
  <c r="V37" i="1"/>
  <c r="W6" i="1"/>
  <c r="V6" i="1"/>
  <c r="W20" i="1"/>
  <c r="V20" i="1"/>
  <c r="W25" i="1"/>
  <c r="V25" i="1"/>
  <c r="V30" i="1"/>
  <c r="W30" i="1" s="1"/>
  <c r="V13" i="1"/>
  <c r="W13" i="1" s="1"/>
  <c r="W18" i="1"/>
  <c r="V18" i="1"/>
  <c r="W40" i="1"/>
  <c r="V40" i="1"/>
  <c r="W12" i="1"/>
  <c r="V12" i="1"/>
  <c r="V28" i="1"/>
  <c r="W28" i="1" s="1"/>
  <c r="W33" i="1"/>
  <c r="V33" i="1"/>
  <c r="W38" i="1"/>
  <c r="V38" i="1"/>
  <c r="W17" i="1"/>
  <c r="V17" i="1"/>
  <c r="V16" i="1"/>
  <c r="W16" i="1" s="1"/>
  <c r="V21" i="1"/>
  <c r="W21" i="1" s="1"/>
  <c r="W26" i="1"/>
  <c r="V26" i="1"/>
  <c r="W14" i="1"/>
  <c r="V14" i="1"/>
  <c r="W23" i="1"/>
  <c r="W36" i="1"/>
  <c r="V36" i="1"/>
  <c r="V41" i="1"/>
  <c r="W41" i="1" s="1"/>
  <c r="R44" i="1"/>
  <c r="V24" i="1"/>
  <c r="W24" i="1" s="1"/>
  <c r="V29" i="1"/>
  <c r="W29" i="1" s="1"/>
  <c r="W34" i="1"/>
  <c r="V34" i="1"/>
  <c r="W4" i="1"/>
  <c r="W8" i="1"/>
  <c r="V11" i="1"/>
  <c r="W11" i="1" s="1"/>
  <c r="V15" i="1"/>
  <c r="V19" i="1"/>
  <c r="W19" i="1" s="1"/>
  <c r="V23" i="1"/>
  <c r="V27" i="1"/>
  <c r="W27" i="1" s="1"/>
  <c r="V31" i="1"/>
  <c r="W31" i="1" s="1"/>
  <c r="V35" i="1"/>
  <c r="W35" i="1" s="1"/>
  <c r="V39" i="1"/>
  <c r="V7" i="1"/>
  <c r="U10" i="1"/>
  <c r="U2" i="1"/>
  <c r="S44" i="1" l="1"/>
  <c r="W2" i="1"/>
  <c r="V2" i="1"/>
  <c r="U42" i="1"/>
  <c r="U43" i="1"/>
  <c r="W10" i="1"/>
  <c r="V10" i="1"/>
  <c r="U44" i="1" l="1"/>
  <c r="W42" i="1"/>
  <c r="W43" i="1"/>
  <c r="V42" i="1"/>
  <c r="V43" i="1"/>
  <c r="V44" i="1" l="1"/>
  <c r="W44" i="1"/>
</calcChain>
</file>

<file path=xl/sharedStrings.xml><?xml version="1.0" encoding="utf-8"?>
<sst xmlns="http://schemas.openxmlformats.org/spreadsheetml/2006/main" count="459" uniqueCount="436">
  <si>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</si>
  <si>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</si>
  <si>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</si>
  <si>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</si>
  <si>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</si>
  <si>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</si>
  <si>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</si>
  <si>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</si>
  <si>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</si>
  <si>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</si>
  <si>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</si>
  <si>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</si>
  <si>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</si>
  <si>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</si>
  <si>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</si>
  <si>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</si>
  <si>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
public class BITCOUNT {
    public static int bitcount(int n) {
    int count = 0;
    while (n != 0) {
        n = (n ^ (n - 1));
        count++;
    }
    return count;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</si>
  <si>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count the number of 1-bits (set bits) in the binary representation of an integer n.",
    "Fault Localisation": [
        {
            "Buggy Code Line": 6,
            "Code": "n = (n ^ (n - 1));",
            "Reason": "The XOR operation with (n - 1) will continuously reset the integer to a smaller power of 2 but not necessarily clear one bit per iteration. This approach does not accurately count the set bits."
        },
        {
            "Buggy Code Line": 5,
            "Code": "while (n != 0) {",
            "Reason": "This line assumes that the loop will terminate when n becomes 0, but due to the incorrect bit manipulation in the loop, n may never actually reach 0, leading to an infinite loop."
        }
    ]
}
```</t>
  </si>
  <si>
    <t>The code is intended to count the number of 1-bits (set bits) in the binary representation of an integer n.</t>
  </si>
  <si>
    <t>n = (n ^ (n - 1));</t>
  </si>
  <si>
    <t>The XOR operation with (n - 1) will continuously reset the integer to a smaller power of 2 but not necessarily clear one bit per iteration. This approach does not accurately count the set bits.</t>
  </si>
  <si>
    <t>while (n != 0) {</t>
  </si>
  <si>
    <t>This line assumes that the loop will terminate when n becomes 0, but due to the incorrect bit manipulation in the loop, n may never actually reach 0, leading to an infinite loop.</t>
  </si>
  <si>
    <t>BREADTH_FIRST_SEARCH.java</t>
  </si>
  <si>
    <t xml:space="preserve">Code:package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</si>
  <si>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implements the Breadth-First Search (BFS) algorithm to find a path from a starting node (startnode) to a goal node (goalnode) in a graph. It returns true if a path is found and false otherwise.",
    "Fault Localisation": [
        {
            "Buggy Code Line": 21,
            "Code": "queue.addFirst(successor_node);",
            "Reason": "In Breadth-First Search, nodes should be added to the end of the queue, not the beginning. This line should use `queue.addLast(successor_node);` instead."
        },
        {
            "Buggy Code Line": 16,
            "Code": "while (true) {",
            "Reason": "The condition for the while loop should be `while (!queue.isEmpty()) {` to avoid an infinite loop if the goal node is not found in the graph."
        },
        {
            "Buggy Code Line": 15,
            "Code": "Node node = queue.removeFirst();",
            "Reason": "Although `queue.removeFirst()` is correct in the context of BFS, the code may throw a `NoSuchElementException` if the queue is empty. The while loop condition should guard against this by checking if the queue is not empty."
        }
    ]
}
```</t>
  </si>
  <si>
    <t>The code implements the Breadth-First Search (BFS) algorithm to find a path from a starting node (startnode) to a goal node (goalnode) in a graph. It returns true if a path is found and false otherwise.</t>
  </si>
  <si>
    <t>queue.addFirst(successor_node);</t>
  </si>
  <si>
    <t>In Breadth-First Search, nodes should be added to the end of the queue, not the beginning. This line should use `queue.addLast(successor_node);` instead.</t>
  </si>
  <si>
    <t>while (true) {</t>
  </si>
  <si>
    <t>The condition for the while loop should be `while (!queue.isEmpty()) {` to avoid an infinite loop if the goal node is not found in the graph.</t>
  </si>
  <si>
    <t>Node node = queue.removeFirst();</t>
  </si>
  <si>
    <t>Although `queue.removeFirst()` is correct in the context of BFS, the code may throw a `NoSuchElementException` if the queue is empty. The while loop condition should guard against this by checking if the queue is not empty.</t>
  </si>
  <si>
    <t>BUCKETSORT.java</t>
  </si>
  <si>
    <t xml:space="preserve">Code:package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</si>
  <si>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perform bucket sort on an array of integers. The function takes an array of integers and the number of buckets (k) as input and returns a sorted array of integers.",
    "Fault Localisation": [
        {
            "Buggy Code Line": 10,
            "Code": "counts.set(x,counts.get(x)+1);",
            "Reason": "This line can cause an IndexOutOfBoundsException if any element in 'arr' is not between 0 and k-1. The algorithm assumes that all elements in 'arr' are within the range."
        },
        {
            "Buggy Code Line": 13,
            "Code": "ArrayList&lt;Integer&gt; sorted_arr = new ArrayList&lt;Integer&gt;(100);",
            "Reason": "The initial capacity of 'sorted_arr' is set to 100, which is arbitrary and may not match the input size. This may lead to unnecessary memory allocation or insufficient capacity."
        },
        {
            "Buggy Code Line": 15,
            "Code": "for (Integer count : arr) { // arr is counts in fixed version",
            "Reason": "This should be iterating over 'counts' instead of 'arr'. Iterating over 'arr' does not reflect the correct number of elements to be added to 'sorted_arr'."
        }
    ]
}
```</t>
  </si>
  <si>
    <t>The purpose of the code is to perform bucket sort on an array of integers. The function takes an array of integers and the number of buckets (k) as input and returns a sorted array of integers.</t>
  </si>
  <si>
    <t>counts.set(x,counts.get(x)+1);</t>
  </si>
  <si>
    <t>This line can cause an IndexOutOfBoundsException if any element in 'arr' is not between 0 and k-1. The algorithm assumes that all elements in 'arr' are within the range.</t>
  </si>
  <si>
    <t>ArrayList&lt;Integer&gt; sorted_arr = new ArrayList&lt;Integer&gt;(100);</t>
  </si>
  <si>
    <t>The initial capacity of 'sorted_arr' is set to 100, which is arbitrary and may not match the input size. This may lead to unnecessary memory allocation or insufficient capacity.</t>
  </si>
  <si>
    <t>for (Integer count : arr) { // arr is counts in fixed version</t>
  </si>
  <si>
    <t>This should be iterating over 'counts' instead of 'arr'. Iterating over 'arr' does not reflect the correct number of elements to be added to 'sorted_arr'.</t>
  </si>
  <si>
    <t>DEPTH_FIRST_SEARCH.java</t>
  </si>
  <si>
    <t xml:space="preserve">Code:package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</si>
  <si>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implement a depth-first search (DFS) algorithm to determine whether there is a path from a given start node to a goal node within a graph structure.",
    "Fault Localisation": [
        {
            "Buggy Code Line": 14,
            "Code": "for (Node successornodes : node.getSuccessors()) {",
            "Reason": "The code should mark the current node as visited by adding it to the 'nodesvisited' set before exploring its successors, avoiding potential infinite loops or revisiting nodes."
        },
        {
            "Buggy Code Line": 11,
            "Code": "else if (node == goalnode) {",
            "Reason": "In object-oriented languages like Java, comparing objects using '==' checks for reference equality. To compare the contents or specific attributes, 'goalnode.equals(node)' should be used, assuming 'equals' is properly overridden."
        },
        {
            "Buggy Code Line": 17,
            "Code": "Search s = new Search();",
            "Reason": "While not necessarily a bug, creating a new instance of the 'Search' class may be unnecessary as it could introduce minor overhead. The 'search' method could be implemented as a static method or directly within 'depth_first_search'."
        }
    ]
}
```</t>
  </si>
  <si>
    <t>The code aims to implement a depth-first search (DFS) algorithm to determine whether there is a path from a given start node to a goal node within a graph structure.</t>
  </si>
  <si>
    <t>for (Node successornodes : node.getSuccessors()) {</t>
  </si>
  <si>
    <t>The code should mark the current node as visited by adding it to the 'nodesvisited' set before exploring its successors, avoiding potential infinite loops or revisiting nodes.</t>
  </si>
  <si>
    <t>else if (node == goalnode) {</t>
  </si>
  <si>
    <t>In object-oriented languages like Java, comparing objects using '==' checks for reference equality. To compare the contents or specific attributes, 'goalnode.equals(node)' should be used, assuming 'equals' is properly overridden.</t>
  </si>
  <si>
    <t>Search s = new Search();</t>
  </si>
  <si>
    <t>While not necessarily a bug, creating a new instance of the 'Search' class may be unnecessary as it could introduce minor overhead. The 'search' method could be implemented as a static method or directly within 'depth_first_search'.</t>
  </si>
  <si>
    <t>DETECT_CYCLE.java</t>
  </si>
  <si>
    <t xml:space="preserve">Code:package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</si>
  <si>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detect if a given linked list contains a cycle using Floyd's Tortoise and Hare algorithm.",
    "Fault Localisation": [
        {
            "Buggy Code Line": 10,
            "Code": "if (hare.getSuccessor() == null)",
            "Reason": "The condition only checks if hare's next node is null, but it does not check if hare itself is null. This can cause a NullPointerException if hare gets to a null node's successor call in the succeeding lines."
        },
        {
            "Buggy Code Line": 13,
            "Code": "hare = hare.getSuccessor().getSuccessor();",
            "Reason": "This line does not check if hare.getSuccessor() is null before calling getSuccessor() on it. This will lead to a NullPointerException if hare is at the last node of the list."
        },
        {
            "Buggy Code Line": 9,
            "Code": "while (true) {",
            "Reason": "Although this structure can theoretically work, it's not the best practice. There should be a safer loop condition like `while (hare != null &amp;&amp; hare.getSuccessor() != null)` to prevent unnecessary infinite looping and possible crashes."
        }
    ]
}
```</t>
  </si>
  <si>
    <t>The purpose of the code is to detect if a given linked list contains a cycle using Floyd's Tortoise and Hare algorithm.</t>
  </si>
  <si>
    <t>if (hare.getSuccessor() == null)</t>
  </si>
  <si>
    <t>The condition only checks if hare's next node is null, but it does not check if hare itself is null. This can cause a NullPointerException if hare gets to a null node's successor call in the succeeding lines.</t>
  </si>
  <si>
    <t>hare = hare.getSuccessor().getSuccessor();</t>
  </si>
  <si>
    <t>This line does not check if hare.getSuccessor() is null before calling getSuccessor() on it. This will lead to a NullPointerException if hare is at the last node of the list.</t>
  </si>
  <si>
    <t>Although this structure can theoretically work, it's not the best practice. There should be a safer loop condition like `while (hare != null &amp;&amp; hare.getSuccessor() != null)` to prevent unnecessary infinite looping and possible crashes.</t>
  </si>
  <si>
    <t>FIND_FIRST_IN_SORTED.java</t>
  </si>
  <si>
    <t xml:space="preserve">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</si>
  <si>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find the first occurrence of a target value 'x' in a sorted array using a modified binary search algorithm.",
    "Fault Localisation": [
        {
            "Buggy Code Line": 9,
            "Code": "int hi = arr.length;",
            "Reason": "The variable 'hi' should be initialized to 'arr.length - 1' instead of 'arr.length' to ensure it represents the last valid index in the array."
        },
        {
            "Buggy Code Line": 11,
            "Code": "while (lo &lt;= hi) {",
            "Reason": "Given the current array bounds, this condition can cause an ArrayIndexOutOfBoundsException when mid is calculated at the last index. 'hi' should be 'arr.length - 1' to fix this."
        },
        {
            "Buggy Code Line": 12,
            "Code": "int mid = (lo + hi) / 2;",
            "Reason": "Using '(lo + hi) / 2' can cause overflow for large values of 'lo' and 'hi'. It's better to use 'int mid = lo + (hi - lo) / 2;' to avoid potential overflow issues."
        }
    ]
}
```</t>
  </si>
  <si>
    <t>The purpose of the code is to find the first occurrence of a target value 'x' in a sorted array using a modified binary search algorithm.</t>
  </si>
  <si>
    <t>int hi = arr.length;</t>
  </si>
  <si>
    <t>The variable 'hi' should be initialized to 'arr.length - 1' instead of 'arr.length' to ensure it represents the last valid index in the array.</t>
  </si>
  <si>
    <t>while (lo &lt;= hi) {</t>
  </si>
  <si>
    <t>Given the current array bounds, this condition can cause an ArrayIndexOutOfBoundsException when mid is calculated at the last index. 'hi' should be 'arr.length - 1' to fix this.</t>
  </si>
  <si>
    <t>int mid = (lo + hi) / 2;</t>
  </si>
  <si>
    <t>Using '(lo + hi) / 2' can cause overflow for large values of 'lo' and 'hi'. It's better to use 'int mid = lo + (hi - lo) / 2;' to avoid potential overflow issues.</t>
  </si>
  <si>
    <t>FIND_IN_SORTED.java</t>
  </si>
  <si>
    <t xml:space="preserve">Code:package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</si>
  <si>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this code is to implement a binary search algorithm to find a target element `x` in a sorted array `arr`.",
    "Fault Localisation": [
        {
            "Buggy Code Line": 6,
            "Code": "if (start == end) {",
            "Reason": "The condition should be `if (start &gt;= end)` to ensure proper termination when the search range is exhausted."
        },
        {
            "Buggy Code Line": 9,
            "Code": "return binsearch(arr, x, start, mid);",
            "Reason": "The search range should be updated to `mid - 1` in the recursive call to avoid infinite recursion when `x &lt; arr[mid]`."
        },
        {
            "Buggy Code Line": 11,
            "Code": "return binsearch(arr, x, mid, end);",
            "Reason": "The search range should be updated to `mid + 1` in the recursive call when `x &gt; arr[mid]` to avoid redundant checks of `mid`."
        }
    ]
}
```</t>
  </si>
  <si>
    <t>The purpose of this code is to implement a binary search algorithm to find a target element `x` in a sorted array `arr`.</t>
  </si>
  <si>
    <t>if (start == end) {</t>
  </si>
  <si>
    <t>The condition should be `if (start &gt;= end)` to ensure proper termination when the search range is exhausted.</t>
  </si>
  <si>
    <t>return binsearch(arr, x, start, mid);</t>
  </si>
  <si>
    <t>The search range should be updated to `mid - 1` in the recursive call to avoid infinite recursion when `x &lt; arr[mid]`.</t>
  </si>
  <si>
    <t>return binsearch(arr, x, mid, end);</t>
  </si>
  <si>
    <t>The search range should be updated to `mid + 1` in the recursive call when `x &gt; arr[mid]` to avoid redundant checks of `mid`.</t>
  </si>
  <si>
    <t>FLATTEN.java</t>
  </si>
  <si>
    <t xml:space="preserve">Code:package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</si>
  <si>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provided code is designed to recursively flatten a nested ArrayList structure into a single, one-dimensional ArrayList.",
    "Fault Localisation": [
        {
            "Buggy Code Line": 16,
            "Code": "return flatten(arr);",
            "Reason": "This line leads to infinite recursion when `arr` is not an instance of ArrayList. The function will keep calling itself indefinitely."
        },
        {
            "Buggy Code Line": 13,
            "Code": "result.add(flatten(x));",
            "Reason": "When `x` is a non-ArrayList element, this call leads to infinite recursion due to the base case logic error."
        },
        {
            "Buggy Code Line": 15,
            "Code": "return result;",
            "Reason": "If `arr` is an empty ArrayList, `result` will be returned correctly, but due to the infinite recursion from the base case, it will never reach this point."
        }
    ]
}
```</t>
  </si>
  <si>
    <t>The provided code is designed to recursively flatten a nested ArrayList structure into a single, one-dimensional ArrayList.</t>
  </si>
  <si>
    <t>return flatten(arr);</t>
  </si>
  <si>
    <t>This line leads to infinite recursion when `arr` is not an instance of ArrayList. The function will keep calling itself indefinitely.</t>
  </si>
  <si>
    <t>result.add(flatten(x));</t>
  </si>
  <si>
    <t>When `x` is a non-ArrayList element, this call leads to infinite recursion due to the base case logic error.</t>
  </si>
  <si>
    <t>return result;</t>
  </si>
  <si>
    <t>If `arr` is an empty ArrayList, `result` will be returned correctly, but due to the infinite recursion from the base case, it will never reach this point.</t>
  </si>
  <si>
    <t>GCD.java</t>
  </si>
  <si>
    <t xml:space="preserve">Code:package java_programs;
import java.util.*;
public class GCD {
    public static int gcd(int a, int b) {
        if (b == 0) {
            return a;
        } else {
            return gcd(a % b, b);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</si>
  <si>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"This code is intended to calculate the Greatest Common Divisor (GCD) of two integers using the Euclidean algorithm.",
    "Fault Localisation": [
        {
            "Buggy Code Line": 9,
            "Code": "return gcd(a % b, b);",
            "Reason": "The recursive call should pass `b` and `a % b` instead of `a % b, b` to correctly implement the Euclidean algorithm. Otherwise, the function will not return the correct GCD."
        }
    ]
}
```
The given implementation aims to calculate the GCD of two integers, but it contains a potential bug in the recursive call on line 9, which can affect the correct computation of the GCD.</t>
  </si>
  <si>
    <t>This code is intended to calculate the Greatest Common Divisor (GCD) of two integers using the Euclidean algorithm.</t>
  </si>
  <si>
    <t>return gcd(a % b, b);</t>
  </si>
  <si>
    <t>The recursive call should pass `b` and `a % b` instead of `a % b, b` to correctly implement the Euclidean algorithm. Otherwise, the function will not return the correct GCD.</t>
  </si>
  <si>
    <t>GET_FACTORS.java</t>
  </si>
  <si>
    <t xml:space="preserve">Code:package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</si>
  <si>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find and return the prime factors of a given integer `n` in an ArrayList",
    "Fault Localisation": [
        {
            "Buggy Code Line": 5,
            "Code": "if (n == 1) {",
            "Reason": "The code should return an empty list for n &lt;= 1. Currently, it only handles the case where n is exactly 1. Negative numbers and zero are not considered."
        },
        {
            "Buggy Code Line": 15,
            "Code": "return new ArrayList&lt;Integer&gt;();",
            "Reason": "This line will cause the function to return an empty list if no factors are found before reaching the square root of `n`. This leads to incorrect results for prime numbers. Instead, it should return a list containing `n` itself."
        },
        {
            "Buggy Code Line": 10,
            "Code": "ArrayList&lt;Integer&gt; prepend = new ArrayList&lt;Integer&gt;(0);",
            "Reason": "The initial size in the ArrayList constructor `new ArrayList&lt;Integer&gt;(0)` is unnecessary. It should be `new ArrayList&lt;&gt;()`, which is clearer and more idiomatic."
        }
    ]
}
```</t>
  </si>
  <si>
    <t>The purpose of the code is to find and return the prime factors of a given integer `n` in an ArrayList</t>
  </si>
  <si>
    <t>if (n == 1) {</t>
  </si>
  <si>
    <t>The code should return an empty list for n &lt;= 1. Currently, it only handles the case where n is exactly 1. Negative numbers and zero are not considered.</t>
  </si>
  <si>
    <t>return new ArrayList&lt;Integer&gt;();</t>
  </si>
  <si>
    <t>This line will cause the function to return an empty list if no factors are found before reaching the square root of `n`. This leads to incorrect results for prime numbers. Instead, it should return a list containing `n` itself.</t>
  </si>
  <si>
    <t>ArrayList&lt;Integer&gt; prepend = new ArrayList&lt;Integer&gt;(0);</t>
  </si>
  <si>
    <t>The initial size in the ArrayList constructor `new ArrayList&lt;Integer&gt;(0)` is unnecessary. It should be `new ArrayList&lt;&gt;()`, which is clearer and more idiomatic.</t>
  </si>
  <si>
    <t>HANOI.java</t>
  </si>
  <si>
    <t xml:space="preserve">Code:package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</si>
  <si>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implementing the Tower of Hanoi algorithm. This algorithm aims to determine the sequence of moves required to move a stack of disks from one rod to another, using a third rod as a helper.",
    "Fault Localisation": [
        {
            "Buggy Code Line": 15,
            "Code": "steps.add(new Pair&lt;Integer,Integer&gt;(start, helper));",
            "Reason": "This line should move the disk to the end peg instead of the helper. It should be 'steps.add(new Pair&lt;Integer,Integer&gt;(start, end));'."
        },
        {
            "Buggy Code Line": 9,
            "Code": "PriorityQueue&lt;Integer&gt; crap_set = new PriorityQueue&lt;Integer&gt;();",
            "Reason": "Using 'PriorityQueue' here is unnecessary and inefficient as only three elements are managed. ArrayList or HashSet may be more appropriate. However, this might not lead to a functional bug, but a potential inefficiency."
        },
        {
            "Buggy Code Line": 17,
            "Code": "int helper = crap_set.poll();",
            "Reason": "This line assumes that the poll method will always return the correct helper peg, but given that the PriorityQueue's internal ordering may not be guaranteed for such a small collection, explicitly defining the helper would be more robust and clear."
        }
    ]
}
```</t>
  </si>
  <si>
    <t>The code is implementing the Tower of Hanoi algorithm. This algorithm aims to determine the sequence of moves required to move a stack of disks from one rod to another, using a third rod as a helper.</t>
  </si>
  <si>
    <t>steps.add(new Pair&lt;Integer,Integer&gt;(start, helper));</t>
  </si>
  <si>
    <t>This line should move the disk to the end peg instead of the helper. It should be 'steps.add(new Pair&lt;Integer,Integer&gt;(start, end));'.</t>
  </si>
  <si>
    <t>PriorityQueue&lt;Integer&gt; crap_set = new PriorityQueue&lt;Integer&gt;();</t>
  </si>
  <si>
    <t>Using 'PriorityQueue' here is unnecessary and inefficient as only three elements are managed. ArrayList or HashSet may be more appropriate. However, this might not lead to a functional bug, but a potential inefficiency.</t>
  </si>
  <si>
    <t>int helper = crap_set.poll();</t>
  </si>
  <si>
    <t>This line assumes that the poll method will always return the correct helper peg, but given that the PriorityQueue's internal ordering may not be guaranteed for such a small collection, explicitly defining the helper would be more robust and clear.</t>
  </si>
  <si>
    <t>IS_VALID_PARENTHESIZATION.java</t>
  </si>
  <si>
    <t xml:space="preserve">Code:package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</si>
  <si>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designed to check if a given string of parentheses is valid. A valid parenthesization means that every opening parenthesis has a corresponding closing parenthesis and they are correctly nested.",
    "Fault Localisation": [
        {
            "Buggy Code Line": 9,
            "Code": "depth--;",
            "Reason": If the depth is decremented without checking if the current character is a closing parenthesis ')', it may lead to incorrect validation results. The code does not handle other characters outside '(' and ')'. This could cause erroneous decrements and an incorrect result of the validation process.
        },
        {
            "Buggy Code Line": 11,
            "Code": "if (depth &lt; 0) { return false; }",
            "Reason": While this part correctly identifies when there are more closing parentheses than opening ones, it does not account for invalid characters or reaching the end of the loop. Valid characters should only be '(' and ')'. Invalid characters should be immediately flagged as an incorrect parenthesization.
        },
        {
            "Buggy Code Line": 13,
            "Code": "return true;",
            "Reason": This return statement only checks the depth but does not verify if all open parentheses have been closed. The correct condition for valid parenthesization is also ensuring 'depth' equals zero at the end of the loop.
        }
    ]
}
```</t>
  </si>
  <si>
    <t>The code is designed to check if a given string of parentheses is valid. A valid parenthesization means that every opening parenthesis has a corresponding closing parenthesis and they are correctly nested.</t>
  </si>
  <si>
    <t>KHEAPSORT.java</t>
  </si>
  <si>
    <t xml:space="preserve">Code:package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</si>
  <si>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provided Java code aims to sort an ArrayList of integers using a variant of the heap sort algorithm with the help of a priority queue (min-heap). The parameter `k` appears intended to specify the initial segment of the array to build the heap, but its use has issues in the code.",
    "Fault Localisation": [
        {
            "Buggy Code Line": 12,
            "Code": "for (Integer x : arr) {",
            "Reason": "This loop incorrectly re-adds all elements from the input array into the heap without considering the 'k' parameter for the kth initial segment. This logic does not correctly implement heap sort for k-sorted arrays."
        },
        {
            "Buggy Code Line": 8,
            "Code": "for (Integer v : arr.subList(0,k)) {",
            "Reason": "The subList method should be used carefully. There is no check to ensure that k is within the bounds of the array, which can result in an IndexOutOfBoundsException if k is greater than the size of the array."
        },
        {
            "Buggy Code Line": 14,
            "Code": "heap.add(x);",
            "Reason": "Adding elements to the heap without proper handling of the k-sorted segment results in a suboptimal heap sort. The logic here needs to transition from maintaining the size-k heap to appending remaining elements properly sorted."
        }
    ]
}
```</t>
  </si>
  <si>
    <t>The provided Java code aims to sort an ArrayList of integers using a variant of the heap sort algorithm with the help of a priority queue (min-heap). The parameter `k` appears intended to specify the initial segment of the array to build the heap, but its use has issues in the code.</t>
  </si>
  <si>
    <t>for (Integer x : arr) {</t>
  </si>
  <si>
    <t>This loop incorrectly re-adds all elements from the input array into the heap without considering the 'k' parameter for the kth initial segment. This logic does not correctly implement heap sort for k-sorted arrays.</t>
  </si>
  <si>
    <t>for (Integer v : arr.subList(0,k)) {</t>
  </si>
  <si>
    <t>The subList method should be used carefully. There is no check to ensure that k is within the bounds of the array, which can result in an IndexOutOfBoundsException if k is greater than the size of the array.</t>
  </si>
  <si>
    <t>heap.add(x);</t>
  </si>
  <si>
    <t>Adding elements to the heap without proper handling of the k-sorted segment results in a suboptimal heap sort. The logic here needs to transition from maintaining the size-k heap to appending remaining elements properly sorted.</t>
  </si>
  <si>
    <t>KNAPSACK.java</t>
  </si>
  <si>
    <t xml:space="preserve">Code:package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</si>
  <si>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solve the 0/1 Knapsack problem using dynamic programming. It attempts to determine the maximum value that can be obtained by selecting items without exceeding the given capacity.",
    "Fault Localisation": [
        {
            "Buggy Code Line": 18,
            "Code": "else if (weight &lt; j) {",
            "Reason": "The condition should use '&lt;=' instead of '&lt;'. If the weight is equal to the current capacity, it should still be considered for inclusion in the knapsack."
        },
        {
            "Buggy Code Line": 6,
            "Code": "int weight = 0, value = 0;",
            "Reason": "Declaring these variables inside the method could lead to confusion as they are reassigned within the loop without explicit mention of their scope each iteration. They should be declared at the appropriate place and encapsulated within the loop where they are used."
        },
        {
            "Buggy Code Line": 22,
            "Code": "else {",
            "Reason": "This branch does not account for the scenario when the weight is exactly equal to j. It will skip updating the value for that specific case."
        }
    ]
}
```</t>
  </si>
  <si>
    <t>The purpose of the code is to solve the 0/1 Knapsack problem using dynamic programming. It attempts to determine the maximum value that can be obtained by selecting items without exceeding the given capacity.</t>
  </si>
  <si>
    <t>else if (weight &lt; j) {</t>
  </si>
  <si>
    <t>The condition should use '&lt;=' instead of '&lt;'. If the weight is equal to the current capacity, it should still be considered for inclusion in the knapsack.</t>
  </si>
  <si>
    <t>int weight = 0, value = 0;</t>
  </si>
  <si>
    <t>Declaring these variables inside the method could lead to confusion as they are reassigned within the loop without explicit mention of their scope each iteration. They should be declared at the appropriate place and encapsulated within the loop where they are used.</t>
  </si>
  <si>
    <t>else {</t>
  </si>
  <si>
    <t>This branch does not account for the scenario when the weight is exactly equal to j. It will skip updating the value for that specific case.</t>
  </si>
  <si>
    <t>KTH.java</t>
  </si>
  <si>
    <t xml:space="preserve">Code:package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</si>
  <si>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find the k-th smallest element in the provided ArrayList of integers using a quickselect-like algorithm with a pivot-based partitioning strategy.",
    "Fault Localisation": [
        {
            "Buggy Code Line": 12,
            "Code": "for (Integer x : arr) {",
            "Reason": "The pivot element (arr.get(0)) is included in neither the 'below' nor 'above' lists. This may cause incorrect partitioning, especially when there are elements equal to the pivot, making them never included in either sublist and potentially causing infinite recursion."
        },
        {
            "Buggy Code Line": 21,
            "Code": "return kth(above, k);",
            "Reason": "The value of k is not adjusted for elements that are &lt;= pivot when making the recursive call on the 'above' list. This can lead to incorrect results and potentially out-of-bounds errors."
        },
        {
            "Buggy Code Line": 18,
            "Code": "return kth(below, k);",
            "Reason": "Using a recursive call without base cases for the size of 'below' can cause stack overflow errors if the base case where k is zero isn't properly handled."
        }
    ]
}
```</t>
  </si>
  <si>
    <t>The code aims to find the k-th smallest element in the provided ArrayList of integers using a quickselect-like algorithm with a pivot-based partitioning strategy.</t>
  </si>
  <si>
    <t>The pivot element (arr.get(0)) is included in neither the 'below' nor 'above' lists. This may cause incorrect partitioning, especially when there are elements equal to the pivot, making them never included in either sublist and potentially causing infinite recursion.</t>
  </si>
  <si>
    <t>return kth(above, k);</t>
  </si>
  <si>
    <t>The value of k is not adjusted for elements that are &lt;= pivot when making the recursive call on the 'above' list. This can lead to incorrect results and potentially out-of-bounds errors.</t>
  </si>
  <si>
    <t>return kth(below, k);</t>
  </si>
  <si>
    <t>Using a recursive call without base cases for the size of 'below' can cause stack overflow errors if the base case where k is zero isn't properly handled.</t>
  </si>
  <si>
    <t>LCS_LENGTH.java</t>
  </si>
  <si>
    <t xml:space="preserve">Code:package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</si>
  <si>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compute the length of the longest common subsequence (LCS) between two given strings s and t.",
    "Fault Localisation": [
        {
            "Buggy Code Line": 12,
            "Code": "for (int i=0; i &lt; s.length(); i++) {",
            "Reason": "The loop should iterate up to s.length() + 1 to properly initialize the dynamic programming (DP) table with base cases for empty substrings."
        },
        {
            "Buggy Code Line": 20,
            "Code": "for (int j=0; j &lt; t.length(); j++) {",
            "Reason": "Similar to the outer loop, this loop should iterate up to t.length() + 1 to properly initialize the DP table with base cases for empty substrings."
        },
        {
            "Buggy Code Line": 28,
            "Code": "if (s.charAt(i) == t.charAt(j)) {",
            "Reason": "Index 'i' and 'j' should be checked with 'i-1' and 'j-1' respectively to account for 1-based indexing when comparing characters."
        }
    ]
}
```</t>
  </si>
  <si>
    <t>The code aims to compute the length of the longest common subsequence (LCS) between two given strings s and t.</t>
  </si>
  <si>
    <t>for (int i=0; i &lt; s.length(); i++) {</t>
  </si>
  <si>
    <t>The loop should iterate up to s.length() + 1 to properly initialize the dynamic programming (DP) table with base cases for empty substrings.</t>
  </si>
  <si>
    <t>for (int j=0; j &lt; t.length(); j++) {</t>
  </si>
  <si>
    <t>Similar to the outer loop, this loop should iterate up to t.length() + 1 to properly initialize the DP table with base cases for empty substrings.</t>
  </si>
  <si>
    <t>if (s.charAt(i) == t.charAt(j)) {</t>
  </si>
  <si>
    <t>Index 'i' and 'j' should be checked with 'i-1' and 'j-1' respectively to account for 1-based indexing when comparing characters.</t>
  </si>
  <si>
    <t>LEVENSHTEIN.java</t>
  </si>
  <si>
    <t xml:space="preserve">Code:package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</si>
  <si>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compute the Levenshtein distance between two strings, which measures the minimum number of single-character edits required to transform one string into the other.",
    "Fault Localisation": [
        {
            "Buggy Code Line": 9,
            "Code": "return 1 + levenshtein(source.substring(1), target.substring(1));",
            "Reason": "This line should not add 1 when characters at the first position of both strings match. Instead, it should simply call `levenshtein(source.substring(1), target.substring(1));`."
        },
        {
            "Buggy Code Line": 12,
            "Code": "return 1 + Math.min(Math.min(",
            "Reason": "The recursion logic incorrectly adds 1 for matching characters in previous line 9 making lev distance logic wrong. In the current line, correcting line 9 will affect calculations and code needs complete lev distance structure fix as Levenshtein distance generally uses dynamic programming instead of multiple recursive calls."
        },
        {
            "Buggy Code Line": 13,
            "Code": "levenshtein(source, target.substring(1)),",
            "Reason": "This line is part of the wrongly implemented Levenshtein distance logic using multiple recursive calls which can result in exponential time complexity and StackOverflowError for longer strings. Proper dynamic programming approach is required for correct efficient computation."
        }
    ]
}
```
To correctly compute the Levenshtein distance, the function should be implemented using a dynamic programming approach, which ensures the problem is solved in polynomial time.</t>
  </si>
  <si>
    <t>The code aims to compute the Levenshtein distance between two strings, which measures the minimum number of single-character edits required to transform one string into the other.</t>
  </si>
  <si>
    <t>return 1 + levenshtein(source.substring(1), target.substring(1));</t>
  </si>
  <si>
    <t>This line should not add 1 when characters at the first position of both strings match. Instead, it should simply call `levenshtein(source.substring(1), target.substring(1));`.</t>
  </si>
  <si>
    <t>return 1 + Math.min(Math.min(</t>
  </si>
  <si>
    <t>The recursion logic incorrectly adds 1 for matching characters in previous line 9 making lev distance logic wrong. In the current line, correcting line 9 will affect calculations and code needs complete lev distance structure fix as Levenshtein distance generally uses dynamic programming instead of multiple recursive calls.</t>
  </si>
  <si>
    <t>levenshtein(source, target.substring(1)),</t>
  </si>
  <si>
    <t>This line is part of the wrongly implemented Levenshtein distance logic using multiple recursive calls which can result in exponential time complexity and StackOverflowError for longer strings. Proper dynamic programming approach is required for correct efficient computation.</t>
  </si>
  <si>
    <t>LIS.java</t>
  </si>
  <si>
    <t xml:space="preserve">Code:package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</si>
  <si>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find the length of the Longest Increasing Subsequence (LIS) in a given integer array.",
"Fault Localisation": [
    {
    "Buggy Code Line": 12,
    "Code": "if (arr[ends.get(j)] &lt; val) {",
    "Reason":: The `ends.get(j)` could return `null` if the key `j` does not exist in the map `ends`, causing a `NullPointerException`."
    },
    {
    "Buggy Code Line": 11,
    "Code": "for (int j=1; j &lt; longest+1; j++) {",
    "Reason":: Since the keys in `ends` map are being updated dynamically, there is no guarantee that all keys from 1 to `longest` will exist in the map, which can lead to problematic access in the subsequent check. This can cause issues when `.get()` method is called on the map in the next line."
    },
    {
    "Buggy Code Line": 19,
    "Code": "if (length == longest || val &lt; arr[ends.get(length+1)]) {",
    "Reason": Same as the first reasonâ€”the `ends.get(length+1)` might return `null` if `length+1` key does not exist in the map, which can cause another `NullPointerException`."
    }
 ]
}
```
Explanation:
1. **Line 12** is identified as the most probable buggy line due to the fact that attempting to get a value from the `ends` map with a key that might not exist will result in `NullPointerException`.
2. **Line 11** is identified because iterating keys in the range from `1` to `longest+1` assumes the presence of all these keys in the `ends` map, which might not always hold true.
3. **Line 19** has a similar bug as line 12, where the `ends.get(length+1)` might return `null` if the key does not exist, leading to a potential `NullPointerException`.</t>
  </si>
  <si>
    <t>The purpose of the code is to find the length of the Longest Increasing Subsequence (LIS) in a given integer array.</t>
  </si>
  <si>
    <t>LONGEST_COMMON_SUBSEQUENCE.java</t>
  </si>
  <si>
    <t xml:space="preserve">Code:package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</si>
  <si>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find and return the longest common subsequence between two given strings 'a' and 'b'.",
    "Fault Localisation": [
        {
            "Buggy Code Line": 9,
            "Code": "return a.charAt(0) + longest_common_subsequence(a.substring(1), b);",
            "Reason": "This line concatenates a character (charAt(0)) with a string returned from a recursive call. Since char is being concatenated with a string, an implicit type cast happens, which might affect performance. It's better to use String concatenation using '+' operator to keep types consistent."
        },
        {
            "Buggy Code Line": 12,
            "Code": "String fst = longest_common_subsequence(a, b.substring(1));",
            "Reason": "The recursion depth can grow exponentially, leading to a stack overflow for larger strings. This line could significantly contribute to performance issues due to its recursive nature but is technically correct."
        },
        {
            "Buggy Code Line": 4,
            "Code": "if (a.isEmpty() || b.isEmpty()) {",
            "Reason": "This line correctly checks if either string is empty but isn't necessarily a bug. However, it could be optimized further to handle empty strings earlier in the execution."
        }
    ]
}
```</t>
  </si>
  <si>
    <t>The purpose of the code is to find and return the longest common subsequence between two given strings 'a' and 'b'.</t>
  </si>
  <si>
    <t>return a.charAt(0) + longest_common_subsequence(a.substring(1), b);</t>
  </si>
  <si>
    <t>This line concatenates a character (charAt(0)) with a string returned from a recursive call. Since char is being concatenated with a string, an implicit type cast happens, which might affect performance. It's better to use String concatenation using '+' operator to keep types consistent.</t>
  </si>
  <si>
    <t>String fst = longest_common_subsequence(a, b.substring(1));</t>
  </si>
  <si>
    <t>The recursion depth can grow exponentially, leading to a stack overflow for larger strings. This line could significantly contribute to performance issues due to its recursive nature but is technically correct.</t>
  </si>
  <si>
    <t>if (a.isEmpty() || b.isEmpty()) {</t>
  </si>
  <si>
    <t>This line correctly checks if either string is empty but isn't necessarily a bug. However, it could be optimized further to handle empty strings earlier in the execution.</t>
  </si>
  <si>
    <t>MAX_SUBLIST_SUM.java</t>
  </si>
  <si>
    <t xml:space="preserve">Code:package java_programs;
import java.util.*;
public class MAX_SUBLIST_SUM {
    public static int max_sublist_sum(int[] arr) {
        int max_ending_here = 0;
        int max_so_far = 0;
        for (int x : arr) {
            max_ending_here = max_ending_here + x;
            max_so_far = Math.max(max_so_far, max_ending_here);
        }
        return max_so_far;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</si>
  <si>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find the maximum sum of any contiguous subarray in a given array of integers, following the Kadane's algorithm.",
    "Fault Localisation": [
        {
            "Buggy Code Line": 10,
            "Code": "int max_ending_here = 0;",
            "Reason": "According to Kadane's algorithm, the `max_ending_here` should start with the first element of the array, especially when the array contains all negative numbers."
        },
        {
            "Buggy Code Line": 11,
            "Code": "int max_so_far = 0;",
            "Reason": "This should be initialized to `Integer.MIN_VALUE` to handle cases where all array elements are negative. Starting with 0 might yield incorrect results."
        },
        {
            "Buggy Code Line": 14,
            "Code": "max_so_far = Math.max(max_so_far, max_ending_here);",
            "Reason": "The code does not reset `max_ending_here` when it becomes negative. There should be a condition to set `max_ending_here` to zero if it falls below zero, to avoid continuing negative sums."
        }
    ]
}
```</t>
  </si>
  <si>
    <t>The code aims to find the maximum sum of any contiguous subarray in a given array of integers, following the Kadane's algorithm.</t>
  </si>
  <si>
    <t>int max_ending_here = 0;</t>
  </si>
  <si>
    <t>According to Kadane's algorithm, the `max_ending_here` should start with the first element of the array, especially when the array contains all negative numbers.</t>
  </si>
  <si>
    <t>int max_so_far = 0;</t>
  </si>
  <si>
    <t>This should be initialized to `Integer.MIN_VALUE` to handle cases where all array elements are negative. Starting with 0 might yield incorrect results.</t>
  </si>
  <si>
    <t>max_so_far = Math.max(max_so_far, max_ending_here);</t>
  </si>
  <si>
    <t>The code does not reset `max_ending_here` when it becomes negative. There should be a condition to set `max_ending_here` to zero if it falls below zero, to avoid continuing negative sums.</t>
  </si>
  <si>
    <t>MERGESORT.java</t>
  </si>
  <si>
    <t xml:space="preserve">Code:package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</si>
  <si>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purpose of the code is to implement the merge sort algorithm to sort an ArrayList of integers.",
    "Fault Localisation": [
        {
            "Buggy Code Line": 25,
            "Code": "if (arr.size() == 0) {",
            "Reason": "The base case for the recursion should be checking if the size of the array is less than or equal to 1, not just 0. If the size is 1, it is already sorted."
        },
        {
            "Buggy Code Line": 9,
            "Code": "ArrayList&lt;Integer&gt; result = new ArrayList&lt;Integer&gt;(100);",
            "Reason": "Initializing the ArrayList with a fixed capacity of 100 might result in inefficient memory usage. The capacity should dynamically adjust based on the input size."
        },
        {
            "Buggy Code Line": 18,
            "Code": "result.addAll(left.subList(i,left.size()).isEmpty() ? right.subList(j, right.size()) : left.subList(i, left.size()));",
            "Reason": "Using addAll with a ternary operator can be confusing and might not handle the merging correctly. It's better to use separate addAll calls for remaining elements of left and right."
        }
    ]
}
```</t>
  </si>
  <si>
    <t>The purpose of the code is to implement the merge sort algorithm to sort an ArrayList of integers.</t>
  </si>
  <si>
    <t>if (arr.size() == 0) {</t>
  </si>
  <si>
    <t>The base case for the recursion should be checking if the size of the array is less than or equal to 1, not just 0. If the size is 1, it is already sorted.</t>
  </si>
  <si>
    <t>ArrayList&lt;Integer&gt; result = new ArrayList&lt;Integer&gt;(100);</t>
  </si>
  <si>
    <t>Initializing the ArrayList with a fixed capacity of 100 might result in inefficient memory usage. The capacity should dynamically adjust based on the input size.</t>
  </si>
  <si>
    <t>result.addAll(left.subList(i,left.size()).isEmpty() ? right.subList(j, right.size()) : left.subList(i, left.size()));</t>
  </si>
  <si>
    <t>Using addAll with a ternary operator can be confusing and might not handle the merging correctly. It's better to use separate addAll calls for remaining elements of left and right.</t>
  </si>
  <si>
    <t>MINIMUM_SPANNING_TREE.java</t>
  </si>
  <si>
    <t xml:space="preserve">Code:package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</si>
  <si>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compute the Minimum Spanning Tree (MST) of a given graph using Kruskal's algorithm. The graph is represented by a list of weighted edges.",
    "Fault Localisation": [
        {
            "Buggy Code Line": 17,
            "Code": "Collections.sort(weightedEdges);",
            "Reason": "The 'weightedEdges' list is sorted, but in order for this to work correctly, the 'WeightedEdge' class must implement the 'Comparable' interface and define the 'compareTo' method. If this is not done, a runtime error will occur."
        },
        {
            "Buggy Code Line": 25,
            "Code": "if (groupByNode.get(vertex_u) != groupByNode.get(vertex_v)) {",
            "Reason": "This condition is intended to check if two nodes are in different sets. However, it uses reference comparison '!=' instead of value comparison. This may fail when using different instances of sets containing the same nodes."
        },
        {
            "Buggy Code Line": 32,
            "Code": "groupByNode = update(groupByNode, vertex_u, vertex_v);",
            "Reason": "After adding an edge to the MST, the code performs a partial update on the mapping. The full update seems incomplete as only 'vertex_v' group is considered when updating, but the iteration over 'vertex_v' group does not change the main variable and could lead to incorrect groups being updated."
        }
    ]
}
```</t>
  </si>
  <si>
    <t>The intention of the code is to compute the Minimum Spanning Tree (MST) of a given graph using Kruskal's algorithm. The graph is represented by a list of weighted edges.</t>
  </si>
  <si>
    <t>Collections.sort(weightedEdges);</t>
  </si>
  <si>
    <t>The 'weightedEdges' list is sorted, but in order for this to work correctly, the 'WeightedEdge' class must implement the 'Comparable' interface and define the 'compareTo' method. If this is not done, a runtime error will occur.</t>
  </si>
  <si>
    <t>if (groupByNode.get(vertex_u) != groupByNode.get(vertex_v)) {</t>
  </si>
  <si>
    <t>This condition is intended to check if two nodes are in different sets. However, it uses reference comparison '!=' instead of value comparison. This may fail when using different instances of sets containing the same nodes.</t>
  </si>
  <si>
    <t>groupByNode = update(groupByNode, vertex_u, vertex_v);</t>
  </si>
  <si>
    <t>After adding an edge to the MST, the code performs a partial update on the mapping. The full update seems incomplete as only 'vertex_v' group is considered when updating, but the iteration over 'vertex_v' group does not change the main variable and could lead to incorrect groups being updated.</t>
  </si>
  <si>
    <t>NEXT_PALINDROME.java</t>
  </si>
  <si>
    <t xml:space="preserve">Code:package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</si>
  <si>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find the next palindrome number that is larger than the input number represented as an array of digits.",
    "Fault Localisation": [
        {
            "Buggy Code Line": 15,
            "Code": "if (digit_list[high_mid] == 9) {",
            "Reason": "This only checks the middle digits and directly sets them to 0 if they are 9. However, it does not handle cases properly where there might be cascading nines. The check and carry-over process would need to continue from the middle outwards."
        },
        {
            "Buggy Code Line": 26,
            "Code": "return String.valueOf(otherwise);",
            "Reason": "This will return a string representation of the ArrayList object instead of a string of digits. The correct approach would be to join the elements into a single string."
        },
        {
            "Buggy Code Line": 11,
            "Code": "while (high_mid &lt; digit_list.length &amp;&amp; low_mid &gt;= 0) {",
            "Reason": "This loop might not correctly transform `digit_list` into a palindrome if digits adjacent to the middle are close to 9. The method to handle general cases should involve mirroring the digits from the middle outwards after incrementing."
        }
    ]
}
```</t>
  </si>
  <si>
    <t>The code is intended to find the next palindrome number that is larger than the input number represented as an array of digits.</t>
  </si>
  <si>
    <t>if (digit_list[high_mid] == 9) {</t>
  </si>
  <si>
    <t>This only checks the middle digits and directly sets them to 0 if they are 9. However, it does not handle cases properly where there might be cascading nines. The check and carry-over process would need to continue from the middle outwards.</t>
  </si>
  <si>
    <t>return String.valueOf(otherwise);</t>
  </si>
  <si>
    <t>This will return a string representation of the ArrayList object instead of a string of digits. The correct approach would be to join the elements into a single string.</t>
  </si>
  <si>
    <t>while (high_mid &lt; digit_list.length &amp;&amp; low_mid &gt;= 0) {</t>
  </si>
  <si>
    <t>This loop might not correctly transform `digit_list` into a palindrome if digits adjacent to the middle are close to 9. The method to handle general cases should involve mirroring the digits from the middle outwards after incrementing.</t>
  </si>
  <si>
    <t>NEXT_PERMUTATION.java</t>
  </si>
  <si>
    <t xml:space="preserve">Code:package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</si>
  <si>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code's purpose is to find the next lexicographical permutation of a given list of integers. If no such permutation exists (i.e., the list is in descending order), it should return an empty list.",
    "Fault Localisation": [
        {
            "Buggy Code Line": 8,
            "Code": "if (perm.get(j) &lt; perm.get(i)) {",
            "Reason": "The condition should be 'perm.get(j) &gt; perm.get(i)' to find the smallest element greater than 'perm.get(i)' from the right. This allows swapping to the smallest lexicographical permutation."
        },
        {
            "Buggy Code Line": 10,
            "Code": "ArrayList&lt;Integer&gt; next_perm = perm;",
            "Reason": "This assigns 'next_perm' to the same reference as 'perm'. Any changes in 'next_perm' will affect 'perm'. A deep copy should be created instead: 'ArrayList&lt;Integer&gt; next_perm = new ArrayList&lt;&gt;(perm);'."
        },
        {
            "Buggy Code Line": 15,
            "Code": "for (int k=next_perm.size()-1; k!=i; k--) {",
            "Reason": "The loop should include 'k &gt; i' to prevent an infinite loop and properly reverse the subarray: 'for (int k = next_perm.size() - 1; k &gt; i; k--) {'."
        }
    ]
}
```</t>
  </si>
  <si>
    <t>The code's purpose is to find the next lexicographical permutation of a given list of integers. If no such permutation exists (i.e., the list is in descending order), it should return an empty list.</t>
  </si>
  <si>
    <t>if (perm.get(j) &lt; perm.get(i)) {</t>
  </si>
  <si>
    <t>The condition should be 'perm.get(j) &gt; perm.get(i)' to find the smallest element greater than 'perm.get(i)' from the right. This allows swapping to the smallest lexicographical permutation.</t>
  </si>
  <si>
    <t>ArrayList&lt;Integer&gt; next_perm = perm;</t>
  </si>
  <si>
    <t>This assigns 'next_perm' to the same reference as 'perm'. Any changes in 'next_perm' will affect 'perm'. A deep copy should be created instead: 'ArrayList&lt;Integer&gt; next_perm = new ArrayList&lt;&gt;(perm);'.</t>
  </si>
  <si>
    <t>for (int k=next_perm.size()-1; k!=i; k--) {</t>
  </si>
  <si>
    <t>The loop should include 'k &gt; i' to prevent an infinite loop and properly reverse the subarray: 'for (int k = next_perm.size() - 1; k &gt; i; k--) {'.</t>
  </si>
  <si>
    <t>PASCAL.java</t>
  </si>
  <si>
    <t xml:space="preserve">Code:package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</si>
  <si>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Pascal's Triangle up to the nth row. Pascal's Triangle is a triangular array where each number is the sum of the two directly above it.",
    "Fault Localisation": [
        {
            "Buggy Code Line": 18,
            "Code": "for (int c=0; c&lt;r; c++) {",
            "Reason": "The loop condition should be 'c&lt;=r' instead of 'c&lt;r' to include the last element in the row. Pascal's Triangle rows have r+1 elements."
        },
        {
            "Buggy Code Line": 25,
            "Code": "if (c &lt; r) {",
            "Reason": "The condition 'c &lt; r' should be 'c &lt;= r' to correctly fetch the element at the last position. Since we want to include the edge element, 'c &lt;= r' ensures the last element in the previous row is considered."
        },
        {
            "Buggy Code Line": 15,
            "Code": "ArrayList&lt;Integer&gt; row = new ArrayList&lt;Integer&gt;();",
            "Reason": "The initial row is not initialized with '1', which should be added irrespective of the row iteration to maintain Pascal's Triangle's structure. This missing initialization causes incorrect values in subsequent rows."
        }
    ]
}
```</t>
  </si>
  <si>
    <t>The code is intended to generate Pascal's Triangle up to the nth row. Pascal's Triangle is a triangular array where each number is the sum of the two directly above it.</t>
  </si>
  <si>
    <t>for (int c=0; c&lt;r; c++) {</t>
  </si>
  <si>
    <t>The loop condition should be 'c&lt;=r' instead of 'c&lt;r' to include the last element in the row. Pascal's Triangle rows have r+1 elements.</t>
  </si>
  <si>
    <t>if (c &lt; r) {</t>
  </si>
  <si>
    <t>The condition 'c &lt; r' should be 'c &lt;= r' to correctly fetch the element at the last position. Since we want to include the edge element, 'c &lt;= r' ensures the last element in the previous row is considered.</t>
  </si>
  <si>
    <t>ArrayList&lt;Integer&gt; row = new ArrayList&lt;Integer&gt;();</t>
  </si>
  <si>
    <t>The initial row is not initialized with '1', which should be added irrespective of the row iteration to maintain Pascal's Triangle's structure. This missing initialization causes incorrect values in subsequent rows.</t>
  </si>
  <si>
    <t>POSSIBLE_CHANGE.java</t>
  </si>
  <si>
    <t xml:space="preserve">Code:package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</si>
  <si>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"Intention": "The purpose of the code is to determine the number of ways to make change for a given 'total' using a set of coin denominations provided in the 'coins' array.",
        "Fault Localisation": [
            {
            "Buggy Code Line": 10,
            "Code": "int first = coins[0];",
            "Reason": "This line assumes that the coins array is never empty. If 'coins' is empty, this will result in an ArrayIndexOutOfBoundsException."
            },
            {
            "Buggy Code Line": 12,
            "Code": "return possible_change(coins, total-first) + possible_change(rest, total);",
            "Reason": "This line performs recursive calls without checking whether 'coins' array has elements left. This can lead to infinite recursion when 'coins' array becomes empty."
            },
            {
            "Buggy Code Line": 3,
            "Code": "public static int possible_change(int[] coins, int total) {",
            "Reason": "The method does not handle the case where the 'coins' array is empty, potentially leading to incorrect results or exceptions. A base case should be added to handle this scenario."
            }
        ]
        }</t>
  </si>
  <si>
    <t>The purpose of the code is to determine the number of ways to make change for a given 'total' using a set of coin denominations provided in the 'coins' array.</t>
  </si>
  <si>
    <t>int first = coins[0];</t>
  </si>
  <si>
    <t>This line assumes that the coins array is never empty. If 'coins' is empty, this will result in an ArrayIndexOutOfBoundsException.</t>
  </si>
  <si>
    <t>return possible_change(coins, total-first) + possible_change(rest, total);</t>
  </si>
  <si>
    <t>This line performs recursive calls without checking whether 'coins' array has elements left. This can lead to infinite recursion when 'coins' array becomes empty.</t>
  </si>
  <si>
    <t>public static int possible_change(int[] coins, int total) {</t>
  </si>
  <si>
    <t>The method does not handle the case where the 'coins' array is empty, potentially leading to incorrect results or exceptions. A base case should be added to handle this scenario.</t>
  </si>
  <si>
    <t>POWERSET.java</t>
  </si>
  <si>
    <t xml:space="preserve">Code:package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</si>
  <si>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create a powerset (the set of all subsets) of a given list `arr`. The method should return an ArrayList of ArrayLists containing all possible subsets of the input list.",
    "Fault Localisation": [
        {
            "Buggy Code Line": 8,
            "Code": "Object first = arr.get(0);",
            "Reason": "By calling `arr.get(0)` and then `arr.remove(0)`, we're modifying the original list `arr`. This can cause issues if the function is called multiple times on the same list as the original data will be lost. A copy of the list should be used instead."
        },
        {
            "Buggy Code Line": 12,
            "Code": "ArrayList&lt;ArrayList&gt; output = new ArrayList&lt;ArrayList&gt;(100);",
            "Reason": "Using `new ArrayList&lt;ArrayList&gt;(100)` unnecessarily initializes the ArrayList with a large capacity. This is inefficient in terms of memory usage since we do not need to specify the capacity here."
        },
        {
            "Buggy Code Line": 15,
            "Code": "to_add.addAll(subset);",
            "Reason": "This code attempts to add all elements of each subset to `to_add`, which can be incorrect because it modifies `to_add` repeatedly within the loop, potentially creating incorrect subsets. A new list should be created and then elements should be added to it in each iteration."
        }
    ]
}
```</t>
  </si>
  <si>
    <t>The purpose of the code is to create a powerset (the set of all subsets) of a given list `arr`. The method should return an ArrayList of ArrayLists containing all possible subsets of the input list.</t>
  </si>
  <si>
    <t>Object first = arr.get(0);</t>
  </si>
  <si>
    <t>By calling `arr.get(0)` and then `arr.remove(0)`, we're modifying the original list `arr`. This can cause issues if the function is called multiple times on the same list as the original data will be lost. A copy of the list should be used instead.</t>
  </si>
  <si>
    <t>ArrayList&lt;ArrayList&gt; output = new ArrayList&lt;ArrayList&gt;(100);</t>
  </si>
  <si>
    <t>Using `new ArrayList&lt;ArrayList&gt;(100)` unnecessarily initializes the ArrayList with a large capacity. This is inefficient in terms of memory usage since we do not need to specify the capacity here.</t>
  </si>
  <si>
    <t>to_add.addAll(subset);</t>
  </si>
  <si>
    <t>This code attempts to add all elements of each subset to `to_add`, which can be incorrect because it modifies `to_add` repeatedly within the loop, potentially creating incorrect subsets. A new list should be created and then elements should be added to it in each iteration.</t>
  </si>
  <si>
    <t>QUICKSORT.java</t>
  </si>
  <si>
    <t xml:space="preserve">Code:package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</si>
  <si>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intention of the code is to implement the QuickSort algorithm to sort an ArrayList of integers.",
    "Fault Localisation": [
        {
            "Buggy Code Line": 18,
            "Code": "if (x &lt; pivot) {",
            "Reason": "The condition does not handle equal elements (where x == pivot) properly, which can potentially lead to stability issues in sorting. As it is now, elements equal to the pivot will not be considered in either 'lesser' or 'greater'."
        },
        {
            "Buggy Code Line": 20,
            "Code": "} else if (x &gt; pivot) {",
            "Reason": "The condition does not consider elements that are equal to the pivot (x == pivot), thus losing them in the sorting process, which could result in missing duplicates in the final sorted list."
        },
        {
            "Buggy Code Line": 26,
            "Code": "middle.addAll(greater);",
            "Reason": "This line should add 'middle' to the 'lesser' and 'greater' lists separately. By adding 'greater' to 'middle' first, the elements might not be in proper sorted order when they are combined with 'lesser'."
        }
    ]
}
```</t>
  </si>
  <si>
    <t>The intention of the code is to implement the QuickSort algorithm to sort an ArrayList of integers.</t>
  </si>
  <si>
    <t>if (x &lt; pivot) {</t>
  </si>
  <si>
    <t>The condition does not handle equal elements (where x == pivot) properly, which can potentially lead to stability issues in sorting. As it is now, elements equal to the pivot will not be considered in either 'lesser' or 'greater'.</t>
  </si>
  <si>
    <t>} else if (x &gt; pivot) {</t>
  </si>
  <si>
    <t>The condition does not consider elements that are equal to the pivot (x == pivot), thus losing them in the sorting process, which could result in missing duplicates in the final sorted list.</t>
  </si>
  <si>
    <t>middle.addAll(greater);</t>
  </si>
  <si>
    <t>This line should add 'middle' to the 'lesser' and 'greater' lists separately. By adding 'greater' to 'middle' first, the elements might not be in proper sorted order when they are combined with 'lesser'.</t>
  </si>
  <si>
    <t>REVERSE_LINKED_LIST.java</t>
  </si>
  <si>
    <t xml:space="preserve">Code:package java_programs;
import java.util.*;
public class REVERSE_LINKED_LIST {
    public static Node reverse_linked_list(Node node) {
        Node prevnode = null;
        Node nextnode;
        while (node != null) {
            nextnode = node.getSuccessor();
            node.setSuccessor(prevnode);
            node = nextnode;
        }
        return prevnode;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</si>
  <si>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reverse a singly linked list. The method 'reverse_linked_list' takes the head node of a linked list as input and returns the new head node after reversing the list.", 
    "Fault Localisation": [
        {
            "Buggy Code Line": 12,
            "Code": "Node nextnode;",
            "Reason": "Variable 'nextnode' is declared outside the loop, this is not a bug per se but it is better practice to declare it inside the loop as it is only used there."
        },
        {
            "Buggy Code Line": 17,
            "Code": "return prevnode;",
            "Reason": "The method returns 'prevnode' instead of 'node'. After the list is completely reversed, 'prevnode' holds the new head node, thus thereâ€™s no bug here. However, ensure there is no confusion in naming."
        },
        {
            "Buggy Code Line": N/A,
            "Code": "N/A",
            "Reason": "The code appears logically correct for reversing a linked list. Potential bugs would likely be external and related to the 'Node' class's implementation of 'getSuccessor' and 'setSuccessor' which are not shown here."
        }
    ]
}
```</t>
  </si>
  <si>
    <t>The intention of the code is to reverse a singly linked list. The method 'reverse_linked_list' takes the head node of a linked list as input and returns the new head node after reversing the list.</t>
  </si>
  <si>
    <t>Node nextnode;</t>
  </si>
  <si>
    <t>Variable 'nextnode' is declared outside the loop, this is not a bug per se but it is better practice to declare it inside the loop as it is only used there.</t>
  </si>
  <si>
    <t>return prevnode;</t>
  </si>
  <si>
    <t>The method returns 'prevnode' instead of 'node'. After the list is completely reversed, 'prevnode' holds the new head node, thus thereâ€™s no bug here. However, ensure there is no confusion in naming.</t>
  </si>
  <si>
    <t>RPN_EVAL.java</t>
  </si>
  <si>
    <t xml:space="preserve">Code:package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</si>
  <si>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evaluate an expression written in Reverse Polish Notation (RPN). It uses a stack to process operands and operators, performing the appropriate calculations as dictated by the RPN rules.",
    "Fault Localisation": [
        {
            "Buggy Code Line": 24,
            "Code": "c = bin_op.apply(a, b);",
            "Reason": "The operands are retrieved from the stack in the wrong order. In RPN, the correct order should be 'b' (first number popped) and then 'a' (second number popped). Thus, it should be c = bin_op.apply(b, a). This can result in different behavior for non-commutative operations such as subtraction and division."
        },
        {
            "Buggy Code Line": 20,
            "Code": "token = (String) token;",
            "Reason": "This line is redundant and should be removed as 'token' is already an instance of Object. The code reads like direct casting to String in the next line will suffice."
        },
        {
            "Buggy Code Line": 15,
            "Code": "Stack stack = new Stack();",
            "Reason": "The Stack class used is raw and can lead to unsafe operations and unchecked cast warnings. It is better to use a parameterized type such as Stack&lt;Double&gt; stack = new Stack&lt;&gt;(); to avoid potential runtime errors."
        }
    ]
}
```</t>
  </si>
  <si>
    <t>The code is intended to evaluate an expression written in Reverse Polish Notation (RPN). It uses a stack to process operands and operators, performing the appropriate calculations as dictated by the RPN rules.</t>
  </si>
  <si>
    <t>c = bin_op.apply(a, b);</t>
  </si>
  <si>
    <t>The operands are retrieved from the stack in the wrong order. In RPN, the correct order should be 'b' (first number popped) and then 'a' (second number popped). Thus, it should be c = bin_op.apply(b, a). This can result in different behavior for non-commutative operations such as subtraction and division.</t>
  </si>
  <si>
    <t>token = (String) token;</t>
  </si>
  <si>
    <t>This line is redundant and should be removed as 'token' is already an instance of Object. The code reads like direct casting to String in the next line will suffice.</t>
  </si>
  <si>
    <t>Stack stack = new Stack();</t>
  </si>
  <si>
    <t>The Stack class used is raw and can lead to unsafe operations and unchecked cast warnings. It is better to use a parameterized type such as Stack&lt;Double&gt; stack = new Stack&lt;&gt;(); to avoid potential runtime errors.</t>
  </si>
  <si>
    <t>SHORTEST_PATHS.java</t>
  </si>
  <si>
    <t xml:space="preserve">Code:package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</si>
  <si>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```java
{
    "Intention": "The code is designed to compute the shortest paths from a source node to all other nodes in a weighted graph. It provides two overloaded methods: one that takes a source node and a map of weights by edges, and another that takes a source node and a list of weighted edges.",
    "Fault Localisation": [
        {
            "Buggy Code Line": 24,
            "Code": "weight_by_edge.put(edge, update_weight);",
            "Reason": "This line erroneously updates the edge weights in 'weight_by_edge', instead of updating 'weight_by_node' for the target node (edge.get(1))."
        },
        {
            "Buggy Code Line": 42,
            "Code": "edge.weight = update_weight;",
            "Reason": "This line erroneously updates the weight in 'edge', instead of updating 'weight_by_node' for the target node (edge.node2.toString())."
        },
        {
            "Buggy Code Line": 6,
            "Code": "final static int INF = 99999;",
            "Reason": "The value assigned to INF might not be large enough for some graphs. A more appropriate representation for infinity could be Integer.MAX_VALUE."
        }
    ]
}
```</t>
  </si>
  <si>
    <t>The code is designed to compute the shortest paths from a source node to all other nodes in a weighted graph. It provides two overloaded methods: one that takes a source node and a map of weights by edges, and another that takes a source node and a list of weighted edges.</t>
  </si>
  <si>
    <t>weight_by_edge.put(edge, update_weight);</t>
  </si>
  <si>
    <t>This line erroneously updates the edge weights in 'weight_by_edge', instead of updating 'weight_by_node' for the target node (edge.get(1)).</t>
  </si>
  <si>
    <t>edge.weight = update_weight;</t>
  </si>
  <si>
    <t>This line erroneously updates the weight in 'edge', instead of updating 'weight_by_node' for the target node (edge.node2.toString()).</t>
  </si>
  <si>
    <t>final static int INF = 99999;</t>
  </si>
  <si>
    <t>The value assigned to INF might not be large enough for some graphs. A more appropriate representation for infinity could be Integer.MAX_VALUE.</t>
  </si>
  <si>
    <t>SHORTEST_PATH_LENGTH.java</t>
  </si>
  <si>
    <t xml:space="preserve">Code:package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</si>
  <si>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"This code is designed to find the shortest path length in a graph from a start node to a goal node using Dijkstra's algorithm.",
    "Fault Localisation": [
        {
            "Buggy Code Line": 27,
            "Code": "unvisitedNodes.put(nextnode, Math.min(unvisitedNodes.get(nextnode), unvisitedNodes.get(nextnode) + length_by_edge.get(Arrays.asList(node, nextnode))));",
            "Reason": "There is a logical error in the calculation of the shortest path distance. The current distance should be added to the edge length, but instead it's adding the maximum integer value, leading to incorrect results."
        },
        {
            "Buggy Code Line": 26,
            "Code": "if (unvisitedNodes.get(nextnode) == null) {",
            "Reason": "This condition should be checking if the node does not exist in the unvisitedNodes map, i.e., `!unvisitedNodes.containsKey(nextnode)`, instead of using `.get` and comparing to null which is less clear and potentially error-prone."
        },
        {
            "Buggy Code Line": 22,
            "Code": "if (node.getValue() == goalnode.getValue()) {",
            "Reason": "Comparing the nodes using `getValue()` may not be reliable if nodes can have the same value but are different objects. Use `node.equals(goalnode)` for proper comparison."
        }
    ]
}
```</t>
  </si>
  <si>
    <t>This code is designed to find the shortest path length in a graph from a start node to a goal node using Dijkstra's algorithm.</t>
  </si>
  <si>
    <t>unvisitedNodes.put(nextnode, Math.min(unvisitedNodes.get(nextnode), unvisitedNodes.get(nextnode) + length_by_edge.get(Arrays.asList(node, nextnode))));</t>
  </si>
  <si>
    <t>There is a logical error in the calculation of the shortest path distance. The current distance should be added to the edge length, but instead it's adding the maximum integer value, leading to incorrect results.</t>
  </si>
  <si>
    <t>if (unvisitedNodes.get(nextnode) == null) {</t>
  </si>
  <si>
    <t>This condition should be checking if the node does not exist in the unvisitedNodes map, i.e., `!unvisitedNodes.containsKey(nextnode)`, instead of using `.get` and comparing to null which is less clear and potentially error-prone.</t>
  </si>
  <si>
    <t>if (node.getValue() == goalnode.getValue()) {</t>
  </si>
  <si>
    <t>Comparing the nodes using `getValue()` may not be reliable if nodes can have the same value but are different objects. Use `node.equals(goalnode)` for proper comparison.</t>
  </si>
  <si>
    <t>SHORTEST_PATH_LENGTHS.java</t>
  </si>
  <si>
    <t xml:space="preserve">Code:package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</si>
  <si>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implement the Floyd-Warshall algorithm to calculate the shortest path lengths between all pairs of nodes in a graph. The graph is represented by a map of edges and their lengths, and the result is a map with the shortest path lengths for all pairs of nodes.",
    "Fault Localisation": [
        {
            "Buggy Code Line": 27,
            "Code": "length_by_path.get(Arrays.asList(j,k)))",
            "Reason": "This should be length_by_path.get(Arrays.asList(k,j)). The indexes are swapped; for the sum of lengths through node k, it should be (i, k) and (k, j), not (i, k) and (j, k)."
        },
        {
            "Buggy Code Line": 29,
            "Code": "length_by_path.put(Arrays.asList(i,j), update_length);",
            "Reason": "This might repeatedly put the same path into the map multiple times with the same value if there's no update necessary. Should check if update_length actually changes the stored value."
        },
        {
            "Buggy Code Line": 24,
            "Code": "int update_length = Math.min(length_by_path.get(Arrays.asList(i,j)), sumLengths(length_by_path.get(Arrays.asList(i,k)), length_by_path.get(Arrays.asList(j,k))));",
            "Reason": "This line assumes that sumLengths will never overflow, but if the edge lengths have very large values (close to INF), their sum could overflow leading to incorrect results. Proper overflow checks should be added."
        }
    ]
}
```</t>
  </si>
  <si>
    <t>The code aims to implement the Floyd-Warshall algorithm to calculate the shortest path lengths between all pairs of nodes in a graph. The graph is represented by a map of edges and their lengths, and the result is a map with the shortest path lengths for all pairs of nodes.</t>
  </si>
  <si>
    <t>length_by_path.get(Arrays.asList(j,k)))</t>
  </si>
  <si>
    <t>This should be length_by_path.get(Arrays.asList(k,j)). The indexes are swapped; for the sum of lengths through node k, it should be (i, k) and (k, j), not (i, k) and (j, k).</t>
  </si>
  <si>
    <t>length_by_path.put(Arrays.asList(i,j), update_length);</t>
  </si>
  <si>
    <t>This might repeatedly put the same path into the map multiple times with the same value if there's no update necessary. Should check if update_length actually changes the stored value.</t>
  </si>
  <si>
    <t>int update_length = Math.min(length_by_path.get(Arrays.asList(i,j)), sumLengths(length_by_path.get(Arrays.asList(i,k)), length_by_path.get(Arrays.asList(j,k))));</t>
  </si>
  <si>
    <t>This line assumes that sumLengths will never overflow, but if the edge lengths have very large values (close to INF), their sum could overflow leading to incorrect results. Proper overflow checks should be added.</t>
  </si>
  <si>
    <t>SHUNTING_YARD.java</t>
  </si>
  <si>
    <t xml:space="preserve">Code:package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</si>
  <si>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Shunting Yard algorithm, which converts an infix expression (given as a list of tokens) into a postfix (Reverse Polish Notation, RPN) expression.",
    "Fault Localisation": [
        {
            "Buggy Code Line": 17,
            "Code": "while (!opstack.isEmpty() &amp;&amp; precedence.get(operator) &lt;= precedence.get(opstack.getLast())) {",
            "Reason": "The code does not account for the possibility of an operator not being in the precedence map (e.g., parentheses). This can cause a NullPointerException if an unknown operator is encountered."
        },
        {
            "Buggy Code Line": 8,
            "Code": "Map&lt;String, Integer&gt; precedence = new HashMap&lt;String, Integer&gt;();",
            "Reason": "The precedence map does not include parentheses '(' and ')', which are necessary for correctly parsing expressions with nested operations."
        },
        {
            "Buggy Code Line": 22,
            "Code": "while (!opstack.isEmpty()) {",
            "Reason": "Operators remaining in the stack are directly popped to the result list without checking for valid operators. If invalid operators were added to the stack, this will produce incorrect output."
        }
    ]
}
```</t>
  </si>
  <si>
    <t>The code implements the Shunting Yard algorithm, which converts an infix expression (given as a list of tokens) into a postfix (Reverse Polish Notation, RPN) expression.</t>
  </si>
  <si>
    <t>while (!opstack.isEmpty() &amp;&amp; precedence.get(operator) &lt;= precedence.get(opstack.getLast())) {</t>
  </si>
  <si>
    <t>The code does not account for the possibility of an operator not being in the precedence map (e.g., parentheses). This can cause a NullPointerException if an unknown operator is encountered.</t>
  </si>
  <si>
    <t>Map&lt;String, Integer&gt; precedence = new HashMap&lt;String, Integer&gt;();</t>
  </si>
  <si>
    <t>The precedence map does not include parentheses '(' and ')', which are necessary for correctly parsing expressions with nested operations.</t>
  </si>
  <si>
    <t>while (!opstack.isEmpty()) {</t>
  </si>
  <si>
    <t>Operators remaining in the stack are directly popped to the result list without checking for valid operators. If invalid operators were added to the stack, this will produce incorrect output.</t>
  </si>
  <si>
    <t>SIEVE.java</t>
  </si>
  <si>
    <t xml:space="preserve">Code:package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</si>
  <si>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Sieve of Eratosthenes algorithm to find all prime numbers up to a given integer max.",
    "Fault Localisation": [
        {
            "Buggy Code Line": 33,
            "Code": "if (any(list_comp(n, primes))) {",
            "Reason": "The condition should be checking 'all' instead of 'any' because a number n is prime if it is not divisible by any of the previously found prime numbers. The 'list_comp' function returns a list of booleans indicating if 'n' is not divisible by each of the primes. The 'any' function will return true if there's any prime which does not divide n, which is incorrect. The correct condition should check 'all' to ensure n is not divisible by any of the primes."
        },
        {
            "Buggy Code Line": 22,
            "Code": "built_comprehension.add(n % p &gt; 0);",
            "Reason": "The logic here is not inherently wrong, but its role in the context of the sieve algorithm might create issues, especially if 'any' or 'all' functions checking in the 'sieve' method are not used correctly. The proper usage should be double-checked."
        },
        {
            "Buggy Code Line": 32,
            "Code": "for (int n=2; n&lt;max+1; n++) {",
            "Reason": "While this code correctly iterates over the potential numbers up to 'max', the logic in determining if 'n' is added to the list of primes needs to be carefully reviewed with respect to the conditions checked by 'list_comp' and 'any'. Incorrect prime identification can occur if the surrounding logic is flawed."
        }
    ]
}
```</t>
  </si>
  <si>
    <t>The code implements the Sieve of Eratosthenes algorithm to find all prime numbers up to a given integer max.</t>
  </si>
  <si>
    <t>if (any(list_comp(n, primes))) {</t>
  </si>
  <si>
    <t>The condition should be checking 'all' instead of 'any' because a number n is prime if it is not divisible by any of the previously found prime numbers. The 'list_comp' function returns a list of booleans indicating if 'n' is not divisible by each of the primes. The 'any' function will return true if there's any prime which does not divide n, which is incorrect. The correct condition should check 'all' to ensure n is not divisible by any of the primes.</t>
  </si>
  <si>
    <t>built_comprehension.add(n % p &gt; 0);</t>
  </si>
  <si>
    <t>The logic here is not inherently wrong, but its role in the context of the sieve algorithm might create issues, especially if 'any' or 'all' functions checking in the 'sieve' method are not used correctly. The proper usage should be double-checked.</t>
  </si>
  <si>
    <t>for (int n=2; n&lt;max+1; n++) {</t>
  </si>
  <si>
    <t>While this code correctly iterates over the potential numbers up to 'max', the logic in determining if 'n' is added to the list of primes needs to be carefully reviewed with respect to the conditions checked by 'list_comp' and 'any'. Incorrect prime identification can occur if the surrounding logic is flawed.</t>
  </si>
  <si>
    <t>SQRT.java</t>
  </si>
  <si>
    <t xml:space="preserve">Code:package java_programs;
import java.util.*;
public class SQRT {
    public static double sqrt(double x, double epsilon) {
        double approx = x / 2d;
        while (Math.abs(x-approx) &gt; epsilon) {
            approx = 0.5d * (approx + x / approx);
        }
        return approx;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</si>
  <si>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approximate the square root of a given number x using the Newton-Raphson method, with a precision defined by epsilon.",
    "Fault Localisation": [
        {
            "Buggy Code Line": 8,
            "Code": "while (Math.abs(x-approx) &gt; epsilon) {",
            "Reason": "The condition should compare the difference between `approx*approx` and `x`, not `x - approx`, to ensure the square of the approximation is close to the intended value."
        },
        {
            "Buggy Code Line": 9,
            "Code": "approx = 0.5d * (approx + x / approx);",
            "Reason": "This line is not buggy itself, but the loop may not converge properly due to the incorrect while loop condition."
        },
        {
            "Buggy Code Line": 7,
            "Code": "double approx = x / 2d;",
            "Reason": "While initializing `approx` to `x / 2d` is a common practice, it may not be optimal for very small or very large values of `x`. Initial guess handling could be improved."
        }
    ]
}
```</t>
  </si>
  <si>
    <t>The code aims to approximate the square root of a given number x using the Newton-Raphson method, with a precision defined by epsilon.</t>
  </si>
  <si>
    <t>while (Math.abs(x-approx) &gt; epsilon) {</t>
  </si>
  <si>
    <t>The condition should compare the difference between `approx*approx` and `x`, not `x - approx`, to ensure the square of the approximation is close to the intended value.</t>
  </si>
  <si>
    <t>approx = 0.5d * (approx + x / approx);</t>
  </si>
  <si>
    <t>This line is not buggy itself, but the loop may not converge properly due to the incorrect while loop condition.</t>
  </si>
  <si>
    <t>double approx = x / 2d;</t>
  </si>
  <si>
    <t>While initializing `approx` to `x / 2d` is a common practice, it may not be optimal for very small or very large values of `x`. Initial guess handling could be improved.</t>
  </si>
  <si>
    <t>SUBSEQUENCES.java</t>
  </si>
  <si>
    <t xml:space="preserve">Code:package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</si>
  <si>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generate all possible subsequences of length k from numbers in the range [a, b].",
    "Fault Localisation": [
        {
            "Buggy Code Line": 7,
            "Code": "return new ArrayList();",
            "Reason": "This should return an ArrayList containing an empty ArrayList (i.e., `return new ArrayList(Collections.singletonList(new ArrayList()));`). Without this, the recursion base case returns an empty list rather than a list of empty lists, leading to no subsequences being formed."
        },
        {
            "Buggy Code Line": 10,
            "Code": "ArrayList ret = new ArrayList(50);",
            "Reason": "The type of ArrayList should be parameterized for stronger type safety, i.e., `ArrayList&lt;ArrayList&gt; ret = new ArrayList&lt;&gt;(50);`. This ensures that the compiler can catch type mismatches."
        },
        {
            "Buggy Code Line": 11,
            "Code": "for (int i=a; i&lt;b+1-k; i++) {",
            "Reason": "The loop condition `i&lt;b+1-k` can cause issues if `k` is greater than the range `(b - a + 1)`. This condition should be `i &lt;= b + 1 - k` or throw an appropriate exception if `k` is out of valid range."
        }
    ]
}
```</t>
  </si>
  <si>
    <t>The code aims to generate all possible subsequences of length k from numbers in the range [a, b].</t>
  </si>
  <si>
    <t>return new ArrayList();</t>
  </si>
  <si>
    <t>This should return an ArrayList containing an empty ArrayList (i.e., `return new ArrayList(Collections.singletonList(new ArrayList()));`). Without this, the recursion base case returns an empty list rather than a list of empty lists, leading to no subsequences being formed.</t>
  </si>
  <si>
    <t>ArrayList ret = new ArrayList(50);</t>
  </si>
  <si>
    <t>The type of ArrayList should be parameterized for stronger type safety, i.e., `ArrayList&lt;ArrayList&gt; ret = new ArrayList&lt;&gt;(50);`. This ensures that the compiler can catch type mismatches.</t>
  </si>
  <si>
    <t>for (int i=a; i&lt;b+1-k; i++) {</t>
  </si>
  <si>
    <t>The loop condition `i&lt;b+1-k` can cause issues if `k` is greater than the range `(b - a + 1)`. This condition should be `i &lt;= b + 1 - k` or throw an appropriate exception if `k` is out of valid range.</t>
  </si>
  <si>
    <t>TOPOLOGICAL_ORDERING.java</t>
  </si>
  <si>
    <t xml:space="preserve">Code:package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</si>
  <si>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is intended to perform a topological sort on a directed graph represented by a list of nodes. The result is an ordered list of nodes such that for each directed edge from node A to node B, node A comes before node B in the ordering.",
    "Fault Localisation": [
        {
            "Buggy Code Line": 9,
            "Code": "if (orderedNodes.containsAll(nextNode.getSuccessors()) &amp;&amp; !orderedNodes.contains(nextNode)) {",
            "Reason": "This condition checks whether all successors of the next node are already in the ordered list, which is incorrect. Instead, it should check whether all predecessors of the next node are already in the ordered list to maintain the topological order."
        },
        {
            "Buggy Code Line": 7,
            "Code": "if (node.getPredecessors().isEmpty()) {",
            "Reason": "This condition adds nodes with no predecessors to the ordered list initially, which is correct. However, there is no mechanism to track the in-degrees of each node, potentially causing nodes to be missed or not processed correctly later."
        },
        {
            "Buggy Code Line": 8,
            "Code": "orderedNodes.add(node);",
            "Reason": "Adding nodes to orderedNodes based only on an initial check of no predecessors may lead to incorrect ordering if successor nodes are not processed in the proper sequence. A more robust approach using an in-degree tracking system is recommended."
        }
    ]
}
```</t>
  </si>
  <si>
    <t>The code is intended to perform a topological sort on a directed graph represented by a list of nodes. The result is an ordered list of nodes such that for each directed edge from node A to node B, node A comes before node B in the ordering.</t>
  </si>
  <si>
    <t>if (orderedNodes.containsAll(nextNode.getSuccessors()) &amp;&amp; !orderedNodes.contains(nextNode)) {</t>
  </si>
  <si>
    <t>This condition checks whether all successors of the next node are already in the ordered list, which is incorrect. Instead, it should check whether all predecessors of the next node are already in the ordered list to maintain the topological order.</t>
  </si>
  <si>
    <t>if (node.getPredecessors().isEmpty()) {</t>
  </si>
  <si>
    <t>This condition adds nodes with no predecessors to the ordered list initially, which is correct. However, there is no mechanism to track the in-degrees of each node, potentially causing nodes to be missed or not processed correctly later.</t>
  </si>
  <si>
    <t>orderedNodes.add(node);</t>
  </si>
  <si>
    <t>Adding nodes to orderedNodes based only on an initial check of no predecessors may lead to incorrect ordering if successor nodes are not processed in the proper sequence. A more robust approach using an in-degree tracking system is recommended.</t>
  </si>
  <si>
    <t>TO_BASE.java</t>
  </si>
  <si>
    <t xml:space="preserve">Code:package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</si>
  <si>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purpose of the code is to convert a given decimal number (num) into a specified base (b), using digits and uppercase letters (A-Z) for bases up to 36.",
    "Fault Localisation": [
        {
            "Buggy Code Line": 10,
            "Code": "result = result + String.valueOf(alphabet.charAt(i));",
            "Reason": "The conversion result is being built in reverse order since digits are appended at the end of the string. It should be 'result = String.valueOf(alphabet.charAt(i)) + result;' to prepend the digits correctly."
        },
        {
            "Buggy Code Line": 8,
            "Code": "while (num &gt; 0) {",
            "Reason": "The loop will not handle the case where num is 0, directly causing the function to return an empty string for input '0'. There should be an explicit check for this edge case."
        },
        {
            "Buggy Code Line": 7,
            "Code": "String result = \"\";",
            "Reason": "This is minor, but initializing result as an empty string might be cleaner if initialized with StringBuilder to improve performance for larger numbers due to immutable string concatenation inefficiencies in Java."
        }
    ]
}
```</t>
  </si>
  <si>
    <t>The purpose of the code is to convert a given decimal number (num) into a specified base (b), using digits and uppercase letters (A-Z) for bases up to 36.</t>
  </si>
  <si>
    <t>result = result + String.valueOf(alphabet.charAt(i));</t>
  </si>
  <si>
    <t>The conversion result is being built in reverse order since digits are appended at the end of the string. It should be 'result = String.valueOf(alphabet.charAt(i)) + result;' to prepend the digits correctly.</t>
  </si>
  <si>
    <t>while (num &gt; 0) {</t>
  </si>
  <si>
    <t>The loop will not handle the case where num is 0, directly causing the function to return an empty string for input '0'. There should be an explicit check for this edge case.</t>
  </si>
  <si>
    <t>WRAP.java</t>
  </si>
  <si>
    <t xml:space="preserve">Code:package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</si>
  <si>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```json
{
    "Intention": "The code aims to wrap a given string `text` into lines of a specified maximum width `cols`. Each line should be at most `cols` characters long, with line breaks preferably occurring at word boundaries.",
    "Fault Localisation": [
        {
            "Buggy Code Line": 17,
            "Code": "text = text.substring(end);",
            "Reason": "When extracting the remaining text after wrapping a line, if the space character is chosen as the end, the space will be included in the next line, causing incorrect wrapping. The correct approach should be `text = text.substring(end).trim();`."
        },
        {
            "Buggy Code Line": 12,
            "Code": "while (text.length() &gt; cols) {",
            "Reason": "This condition does not handle the case where the remaining text is less than `cols` but still contains spaces. The loop should continue until no more spaces are available for wrapping."
        },
        {
            "Buggy Code Line": 24,
            "Code": "return lines;",
            "Reason": "The method does not handle the remaining text that is shorter than `cols` characters and doesn't add it to the `lines` ArrayList. A separate addition of the last line is necessary after the loop ends."
        }
    ]
}
```</t>
  </si>
  <si>
    <t>The code aims to wrap a given string `text` into lines of a specified maximum width `cols`. Each line should be at most `cols` characters long, with line breaks preferably occurring at word boundaries.</t>
  </si>
  <si>
    <t>text = text.substring(end);</t>
  </si>
  <si>
    <t>When extracting the remaining text after wrapping a line, if the space character is chosen as the end, the space will be included in the next line, causing incorrect wrapping. The correct approach should be `text = text.substring(end).trim();`.</t>
  </si>
  <si>
    <t>while (text.length() &gt; cols) {</t>
  </si>
  <si>
    <t>This condition does not handle the case where the remaining text is less than `cols` but still contains spaces. The loop should continue until no more spaces are available for wrapping.</t>
  </si>
  <si>
    <t>return lines;</t>
  </si>
  <si>
    <t>The method does not handle the remaining text that is shorter than `cols` characters and doesn't add it to the `lines` ArrayList. A separate addition of the last line is necessary after the loop ends.</t>
  </si>
  <si>
    <t>Expected Line with Bug</t>
  </si>
  <si>
    <t>Check 1</t>
  </si>
  <si>
    <t>Check 2</t>
  </si>
  <si>
    <t>Check 3</t>
  </si>
  <si>
    <t>T1</t>
  </si>
  <si>
    <t>T2</t>
  </si>
  <si>
    <t>T3</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</si>
  <si>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</si>
  <si>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</si>
  <si>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Two errors: 
result.add(flatten(x)); and
return flatten(arr);</t>
  </si>
  <si>
    <t>return true;</t>
  </si>
  <si>
    <t>if (dp.containsKey(i-1)) {</t>
  </si>
  <si>
    <t>longest = length + 1;</t>
  </si>
  <si>
    <t>max_ending_here = max_ending_here + x;</t>
  </si>
  <si>
    <t>groupByNode = update(groupByNode, node, vertex_u);</t>
  </si>
  <si>
    <t>otherwise.addAll(Collections.nCopies(digit_list.length, 0));</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</si>
  <si>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</si>
  <si>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</si>
  <si>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</si>
  <si>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</si>
  <si>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</si>
  <si>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</si>
  <si>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</si>
  <si>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t>
  </si>
  <si>
    <t xml:space="preserve">if (k == 0) {
            return new ArrayList();
        }
</t>
  </si>
  <si>
    <t>if (orderedNodes.containsAll(nextNode.getSuccessors()) &amp;&amp; !orderedNodes.contains(nextNode))</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</si>
  <si>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</si>
  <si>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</si>
  <si>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If the depth is decremented without checking if the current character is a closing parenthesis ')', it may lead to incorrect validation results. The code does not handle other characters outside '(' and ')'. This could cause erroneous decrements and an incorrect result of the validation process.</t>
  </si>
  <si>
    <t>depth--;</t>
  </si>
  <si>
    <t>if (depth &lt; 0) { return false; }</t>
  </si>
  <si>
    <t>While this part correctly identifies when there are more closing parentheses than opening ones, it does not account for invalid characters or reaching the end of the loop. Valid characters should only be '(' and ')'. Invalid characters should be immediately flagged as an incorrect parenthesization.</t>
  </si>
  <si>
    <t>This return statement only checks the depth but does not verify if all open parentheses have been closed. The correct condition for valid parenthesization is also ensuring 'depth' equals zero at the end of the loop.</t>
  </si>
  <si>
    <t xml:space="preserve"> The `ends.get(j)` could return `null` if the key `j` does not exist in the map `ends`, causing a `NullPointerException`.</t>
  </si>
  <si>
    <t>if (arr[ends.get(j)] &lt; val) {</t>
  </si>
  <si>
    <t>for (int j=1; j &lt; longest+1; j++) {</t>
  </si>
  <si>
    <t>Since the keys in `ends` map are being updated dynamically, there is no guarantee that all keys from 1 to `longest` will exist in the map, which can lead to problematic access in the subsequent check. This can cause issues when `.get()` method is called on the map in the next line.</t>
  </si>
  <si>
    <t>if (length == longest || val &lt; arr[ends.get(length+1)]) {</t>
  </si>
  <si>
    <t>Same as the first reasonâ€”the `ends.get(length+1)` might return `null` if `length+1` key does not exist in the map, which can cause another `NullPointerException`.</t>
  </si>
  <si>
    <t>String result = \"\";</t>
  </si>
  <si>
    <t>This is minor, but initializing result as an empty string might be cleaner if initialized with StringBuilder to improve performance for larger numbers due to immutable string concatenation inefficiencies in Java.</t>
  </si>
  <si>
    <t>Mean</t>
  </si>
  <si>
    <t>Median</t>
  </si>
  <si>
    <t>Total</t>
  </si>
  <si>
    <t>Note:
The WeightedEdge.java and Node.java files were removed due to these files not forming part of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</si>
</sst>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99B7B-EA2E-4A01-866E-F0D2AB62C53B}">
  <dimension ref="A1:W47"/>
  <sheetViews>
    <sheetView tabSelected="1" topLeftCell="I29" workbookViewId="0">
      <selection activeCell="Q30" sqref="Q30"/>
    </sheetView>
  </sheetViews>
  <sheetFormatPr defaultRowHeight="14.4" x14ac:dyDescent="0.3"/>
  <cols>
    <col min="1" max="1" width="8.88671875" style="1"/>
    <col min="2" max="2" width="30.109375" style="1" customWidth="1"/>
    <col min="3" max="3" width="37.5546875" style="1" customWidth="1"/>
    <col min="4" max="5" width="8.88671875" style="1"/>
    <col min="6" max="6" width="42.88671875" style="1" customWidth="1"/>
    <col min="7" max="7" width="20.88671875" style="1" customWidth="1"/>
    <col min="8" max="8" width="30.109375" style="1" customWidth="1"/>
    <col min="9" max="9" width="42.77734375" style="1" customWidth="1"/>
    <col min="10" max="10" width="17" style="1" customWidth="1"/>
    <col min="11" max="11" width="25.6640625" style="1" customWidth="1"/>
    <col min="12" max="12" width="34.21875" style="1" customWidth="1"/>
    <col min="13" max="13" width="16.109375" style="1" customWidth="1"/>
    <col min="14" max="14" width="24.88671875" style="1" customWidth="1"/>
    <col min="15" max="15" width="33.33203125" style="1" customWidth="1"/>
    <col min="16" max="16" width="25.5546875" customWidth="1"/>
    <col min="17" max="17" width="8.8867187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391</v>
      </c>
      <c r="Q1" s="1" t="s">
        <v>392</v>
      </c>
      <c r="R1" s="1" t="s">
        <v>393</v>
      </c>
      <c r="S1" s="1" t="s">
        <v>394</v>
      </c>
      <c r="T1" s="1"/>
      <c r="U1" s="1" t="s">
        <v>395</v>
      </c>
      <c r="V1" s="1" t="s">
        <v>396</v>
      </c>
      <c r="W1" s="1" t="s">
        <v>397</v>
      </c>
    </row>
    <row r="2" spans="1:23" ht="409.6" x14ac:dyDescent="0.3">
      <c r="A2" s="1" t="s">
        <v>15</v>
      </c>
      <c r="B2" s="1" t="s">
        <v>16</v>
      </c>
      <c r="C2" s="1" t="s">
        <v>17</v>
      </c>
      <c r="D2" s="1">
        <v>196</v>
      </c>
      <c r="E2" s="1">
        <v>196</v>
      </c>
      <c r="F2" s="1" t="s">
        <v>18</v>
      </c>
      <c r="G2" s="1">
        <v>6</v>
      </c>
      <c r="H2" s="1" t="s">
        <v>19</v>
      </c>
      <c r="I2" s="1" t="s">
        <v>20</v>
      </c>
      <c r="J2" s="1">
        <v>5</v>
      </c>
      <c r="K2" s="1" t="s">
        <v>21</v>
      </c>
      <c r="L2" s="1" t="s">
        <v>22</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23</v>
      </c>
      <c r="B3" s="1" t="s">
        <v>24</v>
      </c>
      <c r="C3" s="1" t="s">
        <v>25</v>
      </c>
      <c r="D3" s="1">
        <v>295</v>
      </c>
      <c r="E3" s="1">
        <v>284</v>
      </c>
      <c r="F3" s="1" t="s">
        <v>26</v>
      </c>
      <c r="G3" s="1">
        <v>21</v>
      </c>
      <c r="H3" s="1" t="s">
        <v>27</v>
      </c>
      <c r="I3" s="1" t="s">
        <v>28</v>
      </c>
      <c r="J3" s="1">
        <v>16</v>
      </c>
      <c r="K3" s="1" t="s">
        <v>29</v>
      </c>
      <c r="L3" s="1" t="s">
        <v>30</v>
      </c>
      <c r="M3" s="1">
        <v>15</v>
      </c>
      <c r="N3" s="1" t="s">
        <v>31</v>
      </c>
      <c r="O3" s="1" t="s">
        <v>32</v>
      </c>
      <c r="P3" s="1" t="s">
        <v>29</v>
      </c>
      <c r="Q3" s="1" t="b">
        <f t="shared" ref="Q3:Q41" si="0">IF(H3=P3,TRUE,FALSE)</f>
        <v>0</v>
      </c>
      <c r="R3" s="1" t="b">
        <f t="shared" ref="R3:R41" si="1">IF(K3=P3,TRUE,FALSE)</f>
        <v>1</v>
      </c>
      <c r="S3" s="1" t="b">
        <f t="shared" ref="S3:S41" si="2">IF(N3=P3,TRUE,FALSE)</f>
        <v>0</v>
      </c>
      <c r="T3" s="1"/>
      <c r="U3" s="1" t="b">
        <f t="shared" ref="U3:U41" si="3">Q3</f>
        <v>0</v>
      </c>
      <c r="V3" s="1" t="b">
        <f t="shared" ref="V3:V41" si="4">IF(U3=TRUE,TRUE,IF(R3=TRUE,TRUE,FALSE))</f>
        <v>1</v>
      </c>
      <c r="W3" s="1" t="b">
        <f t="shared" ref="W3:W41" si="5">IF(U3=TRUE,TRUE,IF(V3=TRUE,TRUE,IF(S3=TRUE,TRUE,FALSE)))</f>
        <v>1</v>
      </c>
    </row>
    <row r="4" spans="1:23" ht="409.6" x14ac:dyDescent="0.3">
      <c r="A4" s="1" t="s">
        <v>33</v>
      </c>
      <c r="B4" s="1" t="s">
        <v>34</v>
      </c>
      <c r="C4" s="1" t="s">
        <v>35</v>
      </c>
      <c r="D4" s="1">
        <v>276</v>
      </c>
      <c r="E4" s="1">
        <v>291</v>
      </c>
      <c r="F4" s="1" t="s">
        <v>36</v>
      </c>
      <c r="G4" s="1">
        <v>10</v>
      </c>
      <c r="H4" s="1" t="s">
        <v>37</v>
      </c>
      <c r="I4" s="1" t="s">
        <v>38</v>
      </c>
      <c r="J4" s="1">
        <v>13</v>
      </c>
      <c r="K4" s="1" t="s">
        <v>39</v>
      </c>
      <c r="L4" s="1" t="s">
        <v>40</v>
      </c>
      <c r="M4" s="1">
        <v>15</v>
      </c>
      <c r="N4" s="5" t="s">
        <v>41</v>
      </c>
      <c r="O4" s="1" t="s">
        <v>42</v>
      </c>
      <c r="P4" s="5" t="s">
        <v>398</v>
      </c>
      <c r="Q4" s="1" t="b">
        <f t="shared" si="0"/>
        <v>0</v>
      </c>
      <c r="R4" s="1" t="b">
        <f t="shared" si="1"/>
        <v>0</v>
      </c>
      <c r="S4" s="4" t="b">
        <f>TRUE</f>
        <v>1</v>
      </c>
      <c r="T4" s="1"/>
      <c r="U4" s="1" t="b">
        <f t="shared" si="3"/>
        <v>0</v>
      </c>
      <c r="V4" s="1" t="b">
        <f t="shared" si="4"/>
        <v>0</v>
      </c>
      <c r="W4" s="1" t="b">
        <f t="shared" si="5"/>
        <v>1</v>
      </c>
    </row>
    <row r="5" spans="1:23" ht="409.6" x14ac:dyDescent="0.3">
      <c r="A5" s="1" t="s">
        <v>43</v>
      </c>
      <c r="B5" s="1" t="s">
        <v>44</v>
      </c>
      <c r="C5" s="1" t="s">
        <v>45</v>
      </c>
      <c r="D5" s="1">
        <v>278</v>
      </c>
      <c r="E5" s="1">
        <v>282</v>
      </c>
      <c r="F5" s="1" t="s">
        <v>46</v>
      </c>
      <c r="G5" s="1">
        <v>14</v>
      </c>
      <c r="H5" s="1" t="s">
        <v>47</v>
      </c>
      <c r="I5" s="5" t="s">
        <v>48</v>
      </c>
      <c r="J5" s="1">
        <v>11</v>
      </c>
      <c r="K5" s="1" t="s">
        <v>49</v>
      </c>
      <c r="L5" s="1" t="s">
        <v>50</v>
      </c>
      <c r="M5" s="1">
        <v>17</v>
      </c>
      <c r="N5" s="1" t="s">
        <v>51</v>
      </c>
      <c r="O5" s="1" t="s">
        <v>52</v>
      </c>
      <c r="P5" s="2" t="s">
        <v>399</v>
      </c>
      <c r="Q5" s="4" t="b">
        <f>TRUE</f>
        <v>1</v>
      </c>
      <c r="R5" s="1" t="b">
        <f t="shared" si="1"/>
        <v>0</v>
      </c>
      <c r="S5" s="1" t="b">
        <f t="shared" si="2"/>
        <v>0</v>
      </c>
      <c r="T5" s="1"/>
      <c r="U5" s="1" t="b">
        <f t="shared" si="3"/>
        <v>1</v>
      </c>
      <c r="V5" s="1" t="b">
        <f t="shared" si="4"/>
        <v>1</v>
      </c>
      <c r="W5" s="1" t="b">
        <f t="shared" si="5"/>
        <v>1</v>
      </c>
    </row>
    <row r="6" spans="1:23" ht="409.6" x14ac:dyDescent="0.3">
      <c r="A6" s="1" t="s">
        <v>53</v>
      </c>
      <c r="B6" s="1" t="s">
        <v>54</v>
      </c>
      <c r="C6" s="1" t="s">
        <v>55</v>
      </c>
      <c r="D6" s="1">
        <v>235</v>
      </c>
      <c r="E6" s="1">
        <v>279</v>
      </c>
      <c r="F6" s="1" t="s">
        <v>56</v>
      </c>
      <c r="G6" s="1">
        <v>10</v>
      </c>
      <c r="H6" s="1" t="s">
        <v>57</v>
      </c>
      <c r="I6" s="1" t="s">
        <v>58</v>
      </c>
      <c r="J6" s="1">
        <v>13</v>
      </c>
      <c r="K6" s="1" t="s">
        <v>59</v>
      </c>
      <c r="L6" s="1" t="s">
        <v>60</v>
      </c>
      <c r="M6" s="1">
        <v>9</v>
      </c>
      <c r="N6" s="1" t="s">
        <v>29</v>
      </c>
      <c r="O6" s="1" t="s">
        <v>61</v>
      </c>
      <c r="P6" s="1" t="s">
        <v>57</v>
      </c>
      <c r="Q6" s="1" t="b">
        <f t="shared" si="0"/>
        <v>1</v>
      </c>
      <c r="R6" s="1" t="b">
        <f t="shared" si="1"/>
        <v>0</v>
      </c>
      <c r="S6" s="1" t="b">
        <f t="shared" si="2"/>
        <v>0</v>
      </c>
      <c r="T6" s="1"/>
      <c r="U6" s="1" t="b">
        <f t="shared" si="3"/>
        <v>1</v>
      </c>
      <c r="V6" s="1" t="b">
        <f t="shared" si="4"/>
        <v>1</v>
      </c>
      <c r="W6" s="1" t="b">
        <f t="shared" si="5"/>
        <v>1</v>
      </c>
    </row>
    <row r="7" spans="1:23" ht="409.6" x14ac:dyDescent="0.3">
      <c r="A7" s="1" t="s">
        <v>62</v>
      </c>
      <c r="B7" s="1" t="s">
        <v>63</v>
      </c>
      <c r="C7" s="1" t="s">
        <v>64</v>
      </c>
      <c r="D7" s="1">
        <v>280</v>
      </c>
      <c r="E7" s="1">
        <v>273</v>
      </c>
      <c r="F7" s="1" t="s">
        <v>65</v>
      </c>
      <c r="G7" s="1">
        <v>9</v>
      </c>
      <c r="H7" s="1" t="s">
        <v>66</v>
      </c>
      <c r="I7" s="1" t="s">
        <v>67</v>
      </c>
      <c r="J7" s="1">
        <v>11</v>
      </c>
      <c r="K7" s="1" t="s">
        <v>68</v>
      </c>
      <c r="L7" s="1" t="s">
        <v>69</v>
      </c>
      <c r="M7" s="1">
        <v>12</v>
      </c>
      <c r="N7" s="1" t="s">
        <v>70</v>
      </c>
      <c r="O7" s="1" t="s">
        <v>71</v>
      </c>
      <c r="P7" s="1" t="s">
        <v>68</v>
      </c>
      <c r="Q7" s="1" t="b">
        <f t="shared" si="0"/>
        <v>0</v>
      </c>
      <c r="R7" s="1" t="b">
        <f t="shared" si="1"/>
        <v>1</v>
      </c>
      <c r="S7" s="1" t="b">
        <f t="shared" si="2"/>
        <v>0</v>
      </c>
      <c r="T7" s="1"/>
      <c r="U7" s="1" t="b">
        <f t="shared" si="3"/>
        <v>0</v>
      </c>
      <c r="V7" s="1" t="b">
        <f t="shared" si="4"/>
        <v>1</v>
      </c>
      <c r="W7" s="1" t="b">
        <f t="shared" si="5"/>
        <v>1</v>
      </c>
    </row>
    <row r="8" spans="1:23" ht="409.6" x14ac:dyDescent="0.3">
      <c r="A8" s="1" t="s">
        <v>72</v>
      </c>
      <c r="B8" s="1" t="s">
        <v>73</v>
      </c>
      <c r="C8" s="1" t="s">
        <v>74</v>
      </c>
      <c r="D8" s="1">
        <v>293</v>
      </c>
      <c r="E8" s="1">
        <v>240</v>
      </c>
      <c r="F8" s="1" t="s">
        <v>75</v>
      </c>
      <c r="G8" s="1">
        <v>6</v>
      </c>
      <c r="H8" s="1" t="s">
        <v>76</v>
      </c>
      <c r="I8" s="1" t="s">
        <v>77</v>
      </c>
      <c r="J8" s="1">
        <v>9</v>
      </c>
      <c r="K8" s="1" t="s">
        <v>78</v>
      </c>
      <c r="L8" s="1" t="s">
        <v>79</v>
      </c>
      <c r="M8" s="1">
        <v>11</v>
      </c>
      <c r="N8" s="1" t="s">
        <v>80</v>
      </c>
      <c r="O8" s="1" t="s">
        <v>81</v>
      </c>
      <c r="P8" s="1" t="s">
        <v>80</v>
      </c>
      <c r="Q8" s="1" t="b">
        <f t="shared" si="0"/>
        <v>0</v>
      </c>
      <c r="R8" s="1" t="b">
        <f t="shared" si="1"/>
        <v>0</v>
      </c>
      <c r="S8" s="1" t="b">
        <f t="shared" si="2"/>
        <v>1</v>
      </c>
      <c r="T8" s="1"/>
      <c r="U8" s="1" t="b">
        <f t="shared" si="3"/>
        <v>0</v>
      </c>
      <c r="V8" s="1" t="b">
        <f t="shared" si="4"/>
        <v>0</v>
      </c>
      <c r="W8" s="1" t="b">
        <f t="shared" si="5"/>
        <v>1</v>
      </c>
    </row>
    <row r="9" spans="1:23" ht="409.6" x14ac:dyDescent="0.3">
      <c r="A9" s="1" t="s">
        <v>82</v>
      </c>
      <c r="B9" s="1" t="s">
        <v>83</v>
      </c>
      <c r="C9" s="1" t="s">
        <v>84</v>
      </c>
      <c r="D9" s="1">
        <v>253</v>
      </c>
      <c r="E9" s="1">
        <v>219</v>
      </c>
      <c r="F9" s="1" t="s">
        <v>85</v>
      </c>
      <c r="G9" s="1">
        <v>16</v>
      </c>
      <c r="H9" s="5" t="s">
        <v>86</v>
      </c>
      <c r="I9" s="1" t="s">
        <v>87</v>
      </c>
      <c r="J9" s="1">
        <v>13</v>
      </c>
      <c r="K9" s="5" t="s">
        <v>88</v>
      </c>
      <c r="L9" s="1" t="s">
        <v>89</v>
      </c>
      <c r="M9" s="1">
        <v>15</v>
      </c>
      <c r="N9" s="1" t="s">
        <v>90</v>
      </c>
      <c r="O9" s="1" t="s">
        <v>91</v>
      </c>
      <c r="P9" s="3" t="s">
        <v>400</v>
      </c>
      <c r="Q9" s="4" t="b">
        <v>1</v>
      </c>
      <c r="R9" s="4" t="b">
        <f>TRUE</f>
        <v>1</v>
      </c>
      <c r="S9" s="7" t="b">
        <f>FALSE</f>
        <v>0</v>
      </c>
      <c r="T9" s="1"/>
      <c r="U9" s="1" t="b">
        <f t="shared" si="3"/>
        <v>1</v>
      </c>
      <c r="V9" s="1" t="b">
        <f t="shared" si="4"/>
        <v>1</v>
      </c>
      <c r="W9" s="1" t="b">
        <f t="shared" si="5"/>
        <v>1</v>
      </c>
    </row>
    <row r="10" spans="1:23" ht="409.6" x14ac:dyDescent="0.3">
      <c r="A10" s="1" t="s">
        <v>92</v>
      </c>
      <c r="B10" s="1" t="s">
        <v>93</v>
      </c>
      <c r="C10" s="1" t="s">
        <v>94</v>
      </c>
      <c r="D10" s="1">
        <v>194</v>
      </c>
      <c r="E10" s="1">
        <v>161</v>
      </c>
      <c r="F10" s="1" t="s">
        <v>95</v>
      </c>
      <c r="G10" s="1">
        <v>9</v>
      </c>
      <c r="H10" s="1" t="s">
        <v>96</v>
      </c>
      <c r="I10" s="1" t="s">
        <v>97</v>
      </c>
      <c r="P10" s="1" t="s">
        <v>96</v>
      </c>
      <c r="Q10" s="1" t="b">
        <f t="shared" si="0"/>
        <v>1</v>
      </c>
      <c r="R10" s="1" t="b">
        <f t="shared" si="1"/>
        <v>0</v>
      </c>
      <c r="S10" s="1" t="b">
        <f t="shared" si="2"/>
        <v>0</v>
      </c>
      <c r="T10" s="1"/>
      <c r="U10" s="1" t="b">
        <f t="shared" si="3"/>
        <v>1</v>
      </c>
      <c r="V10" s="1" t="b">
        <f t="shared" si="4"/>
        <v>1</v>
      </c>
      <c r="W10" s="1" t="b">
        <f t="shared" si="5"/>
        <v>1</v>
      </c>
    </row>
    <row r="11" spans="1:23" ht="409.6" x14ac:dyDescent="0.3">
      <c r="A11" s="1" t="s">
        <v>98</v>
      </c>
      <c r="B11" s="1" t="s">
        <v>99</v>
      </c>
      <c r="C11" s="1" t="s">
        <v>100</v>
      </c>
      <c r="D11" s="1">
        <v>275</v>
      </c>
      <c r="E11" s="1">
        <v>267</v>
      </c>
      <c r="F11" s="1" t="s">
        <v>101</v>
      </c>
      <c r="G11" s="1">
        <v>5</v>
      </c>
      <c r="H11" s="1" t="s">
        <v>102</v>
      </c>
      <c r="I11" s="1" t="s">
        <v>103</v>
      </c>
      <c r="J11" s="1">
        <v>15</v>
      </c>
      <c r="K11" s="1" t="s">
        <v>104</v>
      </c>
      <c r="L11" s="1" t="s">
        <v>105</v>
      </c>
      <c r="M11" s="1">
        <v>10</v>
      </c>
      <c r="N11" s="1" t="s">
        <v>106</v>
      </c>
      <c r="O11" s="1" t="s">
        <v>107</v>
      </c>
      <c r="P11" s="1" t="s">
        <v>104</v>
      </c>
      <c r="Q11" s="1" t="b">
        <f t="shared" si="0"/>
        <v>0</v>
      </c>
      <c r="R11" s="1" t="b">
        <f t="shared" si="1"/>
        <v>1</v>
      </c>
      <c r="S11" s="1" t="b">
        <f t="shared" si="2"/>
        <v>0</v>
      </c>
      <c r="T11" s="1"/>
      <c r="U11" s="1" t="b">
        <f t="shared" si="3"/>
        <v>0</v>
      </c>
      <c r="V11" s="1" t="b">
        <f t="shared" si="4"/>
        <v>1</v>
      </c>
      <c r="W11" s="1" t="b">
        <f t="shared" si="5"/>
        <v>1</v>
      </c>
    </row>
    <row r="12" spans="1:23" ht="409.6" x14ac:dyDescent="0.3">
      <c r="A12" s="1" t="s">
        <v>108</v>
      </c>
      <c r="B12" s="1" t="s">
        <v>109</v>
      </c>
      <c r="C12" s="1" t="s">
        <v>110</v>
      </c>
      <c r="D12" s="1">
        <v>451</v>
      </c>
      <c r="E12" s="1">
        <v>288</v>
      </c>
      <c r="F12" s="1" t="s">
        <v>111</v>
      </c>
      <c r="G12" s="1">
        <v>15</v>
      </c>
      <c r="H12" s="1" t="s">
        <v>112</v>
      </c>
      <c r="I12" s="1" t="s">
        <v>113</v>
      </c>
      <c r="J12" s="1">
        <v>9</v>
      </c>
      <c r="K12" s="1" t="s">
        <v>114</v>
      </c>
      <c r="L12" s="1" t="s">
        <v>115</v>
      </c>
      <c r="M12" s="1">
        <v>17</v>
      </c>
      <c r="N12" s="1" t="s">
        <v>116</v>
      </c>
      <c r="O12" s="1" t="s">
        <v>117</v>
      </c>
      <c r="P12" s="1" t="s">
        <v>112</v>
      </c>
      <c r="Q12" s="1" t="b">
        <f t="shared" si="0"/>
        <v>1</v>
      </c>
      <c r="R12" s="1" t="b">
        <f t="shared" si="1"/>
        <v>0</v>
      </c>
      <c r="S12" s="1" t="b">
        <f t="shared" si="2"/>
        <v>0</v>
      </c>
      <c r="T12" s="1"/>
      <c r="U12" s="1" t="b">
        <f t="shared" si="3"/>
        <v>1</v>
      </c>
      <c r="V12" s="1" t="b">
        <f t="shared" si="4"/>
        <v>1</v>
      </c>
      <c r="W12" s="1" t="b">
        <f t="shared" si="5"/>
        <v>1</v>
      </c>
    </row>
    <row r="13" spans="1:23" ht="409.6" x14ac:dyDescent="0.3">
      <c r="A13" s="1" t="s">
        <v>118</v>
      </c>
      <c r="B13" s="1" t="s">
        <v>119</v>
      </c>
      <c r="C13" s="1" t="s">
        <v>120</v>
      </c>
      <c r="D13" s="1">
        <v>248</v>
      </c>
      <c r="E13" s="1">
        <v>295</v>
      </c>
      <c r="F13" s="1" t="s">
        <v>121</v>
      </c>
      <c r="G13" s="1">
        <v>9</v>
      </c>
      <c r="H13" s="1" t="s">
        <v>420</v>
      </c>
      <c r="I13" s="1" t="s">
        <v>419</v>
      </c>
      <c r="J13" s="1">
        <v>11</v>
      </c>
      <c r="K13" s="1" t="s">
        <v>421</v>
      </c>
      <c r="L13" s="1" t="s">
        <v>422</v>
      </c>
      <c r="M13" s="1">
        <v>13</v>
      </c>
      <c r="N13" s="1" t="s">
        <v>401</v>
      </c>
      <c r="O13" s="1" t="s">
        <v>423</v>
      </c>
      <c r="P13" s="1" t="s">
        <v>401</v>
      </c>
      <c r="Q13" s="1" t="b">
        <f t="shared" si="0"/>
        <v>0</v>
      </c>
      <c r="R13" s="1" t="b">
        <f t="shared" si="1"/>
        <v>0</v>
      </c>
      <c r="S13" s="1" t="b">
        <f t="shared" si="2"/>
        <v>1</v>
      </c>
      <c r="T13" s="1"/>
      <c r="U13" s="1" t="b">
        <f t="shared" si="3"/>
        <v>0</v>
      </c>
      <c r="V13" s="1" t="b">
        <f t="shared" si="4"/>
        <v>0</v>
      </c>
      <c r="W13" s="1" t="b">
        <f t="shared" si="5"/>
        <v>1</v>
      </c>
    </row>
    <row r="14" spans="1:23" ht="409.6" x14ac:dyDescent="0.3">
      <c r="A14" s="1" t="s">
        <v>122</v>
      </c>
      <c r="B14" s="1" t="s">
        <v>123</v>
      </c>
      <c r="C14" s="1" t="s">
        <v>124</v>
      </c>
      <c r="D14" s="1">
        <v>269</v>
      </c>
      <c r="E14" s="1">
        <v>314</v>
      </c>
      <c r="F14" s="1" t="s">
        <v>125</v>
      </c>
      <c r="G14" s="1">
        <v>12</v>
      </c>
      <c r="H14" s="1" t="s">
        <v>126</v>
      </c>
      <c r="I14" s="1" t="s">
        <v>127</v>
      </c>
      <c r="J14" s="1">
        <v>8</v>
      </c>
      <c r="K14" s="1" t="s">
        <v>128</v>
      </c>
      <c r="L14" s="1" t="s">
        <v>129</v>
      </c>
      <c r="M14" s="1">
        <v>14</v>
      </c>
      <c r="N14" s="1" t="s">
        <v>130</v>
      </c>
      <c r="O14" s="1" t="s">
        <v>131</v>
      </c>
      <c r="P14" s="1" t="s">
        <v>126</v>
      </c>
      <c r="Q14" s="1" t="b">
        <f t="shared" si="0"/>
        <v>1</v>
      </c>
      <c r="R14" s="1" t="b">
        <f t="shared" si="1"/>
        <v>0</v>
      </c>
      <c r="S14" s="1" t="b">
        <f t="shared" si="2"/>
        <v>0</v>
      </c>
      <c r="T14" s="1"/>
      <c r="U14" s="1" t="b">
        <f t="shared" si="3"/>
        <v>1</v>
      </c>
      <c r="V14" s="1" t="b">
        <f t="shared" si="4"/>
        <v>1</v>
      </c>
      <c r="W14" s="1" t="b">
        <f t="shared" si="5"/>
        <v>1</v>
      </c>
    </row>
    <row r="15" spans="1:23" ht="409.6" x14ac:dyDescent="0.3">
      <c r="A15" s="1" t="s">
        <v>132</v>
      </c>
      <c r="B15" s="1" t="s">
        <v>133</v>
      </c>
      <c r="C15" s="1" t="s">
        <v>134</v>
      </c>
      <c r="D15" s="1">
        <v>376</v>
      </c>
      <c r="E15" s="1">
        <v>263</v>
      </c>
      <c r="F15" s="1" t="s">
        <v>135</v>
      </c>
      <c r="G15" s="1">
        <v>18</v>
      </c>
      <c r="H15" s="1" t="s">
        <v>136</v>
      </c>
      <c r="I15" s="1" t="s">
        <v>137</v>
      </c>
      <c r="J15" s="1">
        <v>6</v>
      </c>
      <c r="K15" s="1" t="s">
        <v>138</v>
      </c>
      <c r="L15" s="1" t="s">
        <v>139</v>
      </c>
      <c r="M15" s="1">
        <v>22</v>
      </c>
      <c r="N15" s="1" t="s">
        <v>140</v>
      </c>
      <c r="O15" s="1" t="s">
        <v>141</v>
      </c>
      <c r="P15" s="1" t="s">
        <v>136</v>
      </c>
      <c r="Q15" s="1" t="b">
        <f t="shared" si="0"/>
        <v>1</v>
      </c>
      <c r="R15" s="1" t="b">
        <f t="shared" si="1"/>
        <v>0</v>
      </c>
      <c r="S15" s="1" t="b">
        <f t="shared" si="2"/>
        <v>0</v>
      </c>
      <c r="T15" s="1"/>
      <c r="U15" s="1" t="b">
        <f t="shared" si="3"/>
        <v>1</v>
      </c>
      <c r="V15" s="1" t="b">
        <f t="shared" si="4"/>
        <v>1</v>
      </c>
      <c r="W15" s="1" t="b">
        <f t="shared" si="5"/>
        <v>1</v>
      </c>
    </row>
    <row r="16" spans="1:23" ht="409.6" x14ac:dyDescent="0.3">
      <c r="A16" s="1" t="s">
        <v>142</v>
      </c>
      <c r="B16" s="1" t="s">
        <v>143</v>
      </c>
      <c r="C16" s="1" t="s">
        <v>144</v>
      </c>
      <c r="D16" s="1">
        <v>319</v>
      </c>
      <c r="E16" s="1">
        <v>274</v>
      </c>
      <c r="F16" s="1" t="s">
        <v>145</v>
      </c>
      <c r="G16" s="1">
        <v>12</v>
      </c>
      <c r="H16" s="1" t="s">
        <v>126</v>
      </c>
      <c r="I16" s="1" t="s">
        <v>146</v>
      </c>
      <c r="J16" s="1">
        <v>21</v>
      </c>
      <c r="K16" s="1" t="s">
        <v>147</v>
      </c>
      <c r="L16" s="1" t="s">
        <v>148</v>
      </c>
      <c r="M16" s="1">
        <v>18</v>
      </c>
      <c r="N16" s="1" t="s">
        <v>149</v>
      </c>
      <c r="O16" s="1" t="s">
        <v>150</v>
      </c>
      <c r="P16" s="1" t="s">
        <v>147</v>
      </c>
      <c r="Q16" s="1" t="b">
        <f t="shared" si="0"/>
        <v>0</v>
      </c>
      <c r="R16" s="1" t="b">
        <f t="shared" si="1"/>
        <v>1</v>
      </c>
      <c r="S16" s="1" t="b">
        <f t="shared" si="2"/>
        <v>0</v>
      </c>
      <c r="T16" s="1"/>
      <c r="U16" s="1" t="b">
        <f t="shared" si="3"/>
        <v>0</v>
      </c>
      <c r="V16" s="1" t="b">
        <f t="shared" si="4"/>
        <v>1</v>
      </c>
      <c r="W16" s="1" t="b">
        <f t="shared" si="5"/>
        <v>1</v>
      </c>
    </row>
    <row r="17" spans="1:23" ht="409.6" x14ac:dyDescent="0.3">
      <c r="A17" s="1" t="s">
        <v>151</v>
      </c>
      <c r="B17" s="1" t="s">
        <v>152</v>
      </c>
      <c r="C17" s="1" t="s">
        <v>153</v>
      </c>
      <c r="D17" s="1">
        <v>498</v>
      </c>
      <c r="E17" s="1">
        <v>262</v>
      </c>
      <c r="F17" s="1" t="s">
        <v>154</v>
      </c>
      <c r="G17" s="1">
        <v>12</v>
      </c>
      <c r="H17" s="1" t="s">
        <v>155</v>
      </c>
      <c r="I17" s="1" t="s">
        <v>156</v>
      </c>
      <c r="J17" s="1">
        <v>20</v>
      </c>
      <c r="K17" s="1" t="s">
        <v>157</v>
      </c>
      <c r="L17" s="1" t="s">
        <v>158</v>
      </c>
      <c r="M17" s="1">
        <v>28</v>
      </c>
      <c r="N17" s="1" t="s">
        <v>159</v>
      </c>
      <c r="O17" s="1" t="s">
        <v>160</v>
      </c>
      <c r="P17" s="1" t="s">
        <v>402</v>
      </c>
      <c r="Q17" s="1" t="b">
        <f t="shared" si="0"/>
        <v>0</v>
      </c>
      <c r="R17" s="1" t="b">
        <f t="shared" si="1"/>
        <v>0</v>
      </c>
      <c r="S17" s="1" t="b">
        <f t="shared" si="2"/>
        <v>0</v>
      </c>
      <c r="T17" s="1"/>
      <c r="U17" s="1" t="b">
        <f t="shared" si="3"/>
        <v>0</v>
      </c>
      <c r="V17" s="1" t="b">
        <f t="shared" si="4"/>
        <v>0</v>
      </c>
      <c r="W17" s="1" t="b">
        <f t="shared" si="5"/>
        <v>0</v>
      </c>
    </row>
    <row r="18" spans="1:23" ht="409.6" x14ac:dyDescent="0.3">
      <c r="A18" s="1" t="s">
        <v>161</v>
      </c>
      <c r="B18" s="1" t="s">
        <v>162</v>
      </c>
      <c r="C18" s="1" t="s">
        <v>163</v>
      </c>
      <c r="D18" s="1">
        <v>290</v>
      </c>
      <c r="E18" s="1">
        <v>340</v>
      </c>
      <c r="F18" s="1" t="s">
        <v>164</v>
      </c>
      <c r="G18" s="1">
        <v>9</v>
      </c>
      <c r="H18" s="1" t="s">
        <v>165</v>
      </c>
      <c r="I18" s="1" t="s">
        <v>166</v>
      </c>
      <c r="J18" s="1">
        <v>12</v>
      </c>
      <c r="K18" s="1" t="s">
        <v>167</v>
      </c>
      <c r="L18" s="1" t="s">
        <v>168</v>
      </c>
      <c r="M18" s="1">
        <v>13</v>
      </c>
      <c r="N18" s="1" t="s">
        <v>169</v>
      </c>
      <c r="O18" s="1" t="s">
        <v>170</v>
      </c>
      <c r="P18" s="1" t="s">
        <v>165</v>
      </c>
      <c r="Q18" s="1" t="b">
        <f t="shared" si="0"/>
        <v>1</v>
      </c>
      <c r="R18" s="1" t="b">
        <f t="shared" si="1"/>
        <v>0</v>
      </c>
      <c r="S18" s="1" t="b">
        <f t="shared" si="2"/>
        <v>0</v>
      </c>
      <c r="T18" s="1"/>
      <c r="U18" s="1" t="b">
        <f t="shared" si="3"/>
        <v>1</v>
      </c>
      <c r="V18" s="1" t="b">
        <f t="shared" si="4"/>
        <v>1</v>
      </c>
      <c r="W18" s="1" t="b">
        <f t="shared" si="5"/>
        <v>1</v>
      </c>
    </row>
    <row r="19" spans="1:23" ht="409.6" x14ac:dyDescent="0.3">
      <c r="A19" s="1" t="s">
        <v>171</v>
      </c>
      <c r="B19" s="1" t="s">
        <v>172</v>
      </c>
      <c r="C19" s="1" t="s">
        <v>173</v>
      </c>
      <c r="D19" s="1">
        <v>322</v>
      </c>
      <c r="E19" s="1">
        <v>447</v>
      </c>
      <c r="F19" s="1" t="s">
        <v>174</v>
      </c>
      <c r="G19" s="1">
        <v>12</v>
      </c>
      <c r="H19" s="1" t="s">
        <v>425</v>
      </c>
      <c r="I19" s="1" t="s">
        <v>424</v>
      </c>
      <c r="J19" s="1">
        <v>11</v>
      </c>
      <c r="K19" s="1" t="s">
        <v>426</v>
      </c>
      <c r="L19" s="1" t="s">
        <v>427</v>
      </c>
      <c r="M19" s="1">
        <v>19</v>
      </c>
      <c r="N19" s="1" t="s">
        <v>428</v>
      </c>
      <c r="O19" s="1" t="s">
        <v>429</v>
      </c>
      <c r="P19" s="1" t="s">
        <v>403</v>
      </c>
      <c r="Q19" s="1" t="b">
        <f t="shared" si="0"/>
        <v>0</v>
      </c>
      <c r="R19" s="1" t="b">
        <f t="shared" si="1"/>
        <v>0</v>
      </c>
      <c r="S19" s="1" t="b">
        <f t="shared" si="2"/>
        <v>0</v>
      </c>
      <c r="T19" s="1"/>
      <c r="U19" s="1" t="b">
        <f t="shared" si="3"/>
        <v>0</v>
      </c>
      <c r="V19" s="1" t="b">
        <f t="shared" si="4"/>
        <v>0</v>
      </c>
      <c r="W19" s="1" t="b">
        <f t="shared" si="5"/>
        <v>0</v>
      </c>
    </row>
    <row r="20" spans="1:23" ht="409.6" x14ac:dyDescent="0.3">
      <c r="A20" s="1" t="s">
        <v>175</v>
      </c>
      <c r="B20" s="1" t="s">
        <v>176</v>
      </c>
      <c r="C20" s="1" t="s">
        <v>177</v>
      </c>
      <c r="D20" s="1">
        <v>278</v>
      </c>
      <c r="E20" s="1">
        <v>290</v>
      </c>
      <c r="F20" s="1" t="s">
        <v>178</v>
      </c>
      <c r="G20" s="1">
        <v>9</v>
      </c>
      <c r="H20" s="1" t="s">
        <v>179</v>
      </c>
      <c r="I20" s="1" t="s">
        <v>180</v>
      </c>
      <c r="J20" s="1">
        <v>12</v>
      </c>
      <c r="K20" s="1" t="s">
        <v>181</v>
      </c>
      <c r="L20" s="1" t="s">
        <v>182</v>
      </c>
      <c r="M20" s="1">
        <v>4</v>
      </c>
      <c r="N20" s="1" t="s">
        <v>183</v>
      </c>
      <c r="O20" s="1" t="s">
        <v>184</v>
      </c>
      <c r="P20" s="1" t="s">
        <v>179</v>
      </c>
      <c r="Q20" s="1" t="b">
        <f t="shared" si="0"/>
        <v>1</v>
      </c>
      <c r="R20" s="1" t="b">
        <f t="shared" si="1"/>
        <v>0</v>
      </c>
      <c r="S20" s="1" t="b">
        <f t="shared" si="2"/>
        <v>0</v>
      </c>
      <c r="T20" s="1"/>
      <c r="U20" s="1" t="b">
        <f t="shared" si="3"/>
        <v>1</v>
      </c>
      <c r="V20" s="1" t="b">
        <f t="shared" si="4"/>
        <v>1</v>
      </c>
      <c r="W20" s="1" t="b">
        <f t="shared" si="5"/>
        <v>1</v>
      </c>
    </row>
    <row r="21" spans="1:23" ht="409.6" x14ac:dyDescent="0.3">
      <c r="A21" s="1" t="s">
        <v>185</v>
      </c>
      <c r="B21" s="1" t="s">
        <v>186</v>
      </c>
      <c r="C21" s="1" t="s">
        <v>187</v>
      </c>
      <c r="D21" s="1">
        <v>234</v>
      </c>
      <c r="E21" s="1">
        <v>259</v>
      </c>
      <c r="F21" s="1" t="s">
        <v>188</v>
      </c>
      <c r="G21" s="1">
        <v>10</v>
      </c>
      <c r="H21" s="1" t="s">
        <v>189</v>
      </c>
      <c r="I21" s="1" t="s">
        <v>190</v>
      </c>
      <c r="J21" s="1">
        <v>11</v>
      </c>
      <c r="K21" s="1" t="s">
        <v>191</v>
      </c>
      <c r="L21" s="1" t="s">
        <v>192</v>
      </c>
      <c r="M21" s="1">
        <v>14</v>
      </c>
      <c r="N21" s="1" t="s">
        <v>193</v>
      </c>
      <c r="O21" s="1" t="s">
        <v>194</v>
      </c>
      <c r="P21" s="1" t="s">
        <v>404</v>
      </c>
      <c r="Q21" s="1" t="b">
        <f t="shared" si="0"/>
        <v>0</v>
      </c>
      <c r="R21" s="1" t="b">
        <f t="shared" si="1"/>
        <v>0</v>
      </c>
      <c r="S21" s="1" t="b">
        <f t="shared" si="2"/>
        <v>0</v>
      </c>
      <c r="T21" s="1"/>
      <c r="U21" s="1" t="b">
        <f t="shared" si="3"/>
        <v>0</v>
      </c>
      <c r="V21" s="1" t="b">
        <f t="shared" si="4"/>
        <v>0</v>
      </c>
      <c r="W21" s="1" t="b">
        <f t="shared" si="5"/>
        <v>0</v>
      </c>
    </row>
    <row r="22" spans="1:23" ht="409.6" x14ac:dyDescent="0.3">
      <c r="A22" s="1" t="s">
        <v>195</v>
      </c>
      <c r="B22" s="1" t="s">
        <v>196</v>
      </c>
      <c r="C22" s="1" t="s">
        <v>197</v>
      </c>
      <c r="D22" s="1">
        <v>428</v>
      </c>
      <c r="E22" s="1">
        <v>276</v>
      </c>
      <c r="F22" s="1" t="s">
        <v>198</v>
      </c>
      <c r="G22" s="1">
        <v>25</v>
      </c>
      <c r="H22" s="1" t="s">
        <v>199</v>
      </c>
      <c r="I22" s="1" t="s">
        <v>200</v>
      </c>
      <c r="J22" s="1">
        <v>9</v>
      </c>
      <c r="K22" s="1" t="s">
        <v>201</v>
      </c>
      <c r="L22" s="1" t="s">
        <v>202</v>
      </c>
      <c r="M22" s="1">
        <v>18</v>
      </c>
      <c r="N22" s="1" t="s">
        <v>203</v>
      </c>
      <c r="O22" s="1" t="s">
        <v>204</v>
      </c>
      <c r="P22" s="1" t="s">
        <v>199</v>
      </c>
      <c r="Q22" s="1" t="b">
        <f t="shared" si="0"/>
        <v>1</v>
      </c>
      <c r="R22" s="1" t="b">
        <f t="shared" si="1"/>
        <v>0</v>
      </c>
      <c r="S22" s="1" t="b">
        <f t="shared" si="2"/>
        <v>0</v>
      </c>
      <c r="T22" s="1"/>
      <c r="U22" s="1" t="b">
        <f t="shared" si="3"/>
        <v>1</v>
      </c>
      <c r="V22" s="1" t="b">
        <f t="shared" si="4"/>
        <v>1</v>
      </c>
      <c r="W22" s="1" t="b">
        <f t="shared" si="5"/>
        <v>1</v>
      </c>
    </row>
    <row r="23" spans="1:23" ht="409.6" x14ac:dyDescent="0.3">
      <c r="A23" s="1" t="s">
        <v>205</v>
      </c>
      <c r="B23" s="1" t="s">
        <v>206</v>
      </c>
      <c r="C23" s="1" t="s">
        <v>207</v>
      </c>
      <c r="D23" s="1">
        <v>456</v>
      </c>
      <c r="E23" s="1">
        <v>326</v>
      </c>
      <c r="F23" s="1" t="s">
        <v>208</v>
      </c>
      <c r="G23" s="1">
        <v>17</v>
      </c>
      <c r="H23" s="1" t="s">
        <v>209</v>
      </c>
      <c r="I23" s="1" t="s">
        <v>210</v>
      </c>
      <c r="J23" s="1">
        <v>25</v>
      </c>
      <c r="K23" s="1" t="s">
        <v>211</v>
      </c>
      <c r="L23" s="1" t="s">
        <v>212</v>
      </c>
      <c r="M23" s="1">
        <v>32</v>
      </c>
      <c r="N23" s="1" t="s">
        <v>213</v>
      </c>
      <c r="O23" s="1" t="s">
        <v>214</v>
      </c>
      <c r="P23" s="1" t="s">
        <v>405</v>
      </c>
      <c r="Q23" s="1" t="b">
        <f t="shared" si="0"/>
        <v>0</v>
      </c>
      <c r="R23" s="1" t="b">
        <f t="shared" si="1"/>
        <v>0</v>
      </c>
      <c r="S23" s="1" t="b">
        <f t="shared" si="2"/>
        <v>0</v>
      </c>
      <c r="T23" s="1"/>
      <c r="U23" s="1" t="b">
        <f t="shared" si="3"/>
        <v>0</v>
      </c>
      <c r="V23" s="1" t="b">
        <f t="shared" si="4"/>
        <v>0</v>
      </c>
      <c r="W23" s="1" t="b">
        <f t="shared" si="5"/>
        <v>0</v>
      </c>
    </row>
    <row r="24" spans="1:23" ht="409.6" x14ac:dyDescent="0.3">
      <c r="A24" s="1" t="s">
        <v>215</v>
      </c>
      <c r="B24" s="1" t="s">
        <v>216</v>
      </c>
      <c r="C24" s="1" t="s">
        <v>217</v>
      </c>
      <c r="D24" s="1">
        <v>374</v>
      </c>
      <c r="E24" s="1">
        <v>286</v>
      </c>
      <c r="F24" s="1" t="s">
        <v>218</v>
      </c>
      <c r="G24" s="1">
        <v>15</v>
      </c>
      <c r="H24" s="1" t="s">
        <v>219</v>
      </c>
      <c r="I24" s="1" t="s">
        <v>220</v>
      </c>
      <c r="J24" s="1">
        <v>26</v>
      </c>
      <c r="K24" s="1" t="s">
        <v>221</v>
      </c>
      <c r="L24" s="1" t="s">
        <v>222</v>
      </c>
      <c r="M24" s="1">
        <v>11</v>
      </c>
      <c r="N24" s="1" t="s">
        <v>223</v>
      </c>
      <c r="O24" s="1" t="s">
        <v>224</v>
      </c>
      <c r="P24" s="1" t="s">
        <v>406</v>
      </c>
      <c r="Q24" s="1" t="b">
        <f t="shared" si="0"/>
        <v>0</v>
      </c>
      <c r="R24" s="1" t="b">
        <f t="shared" si="1"/>
        <v>0</v>
      </c>
      <c r="S24" s="1" t="b">
        <f t="shared" si="2"/>
        <v>0</v>
      </c>
      <c r="T24" s="1"/>
      <c r="U24" s="1" t="b">
        <f t="shared" si="3"/>
        <v>0</v>
      </c>
      <c r="V24" s="1" t="b">
        <f t="shared" si="4"/>
        <v>0</v>
      </c>
      <c r="W24" s="1" t="b">
        <f t="shared" si="5"/>
        <v>0</v>
      </c>
    </row>
    <row r="25" spans="1:23" ht="409.6" x14ac:dyDescent="0.3">
      <c r="A25" s="1" t="s">
        <v>225</v>
      </c>
      <c r="B25" s="1" t="s">
        <v>226</v>
      </c>
      <c r="C25" s="1" t="s">
        <v>227</v>
      </c>
      <c r="D25" s="1">
        <v>376</v>
      </c>
      <c r="E25" s="1">
        <v>313</v>
      </c>
      <c r="F25" s="1" t="s">
        <v>228</v>
      </c>
      <c r="G25" s="1">
        <v>8</v>
      </c>
      <c r="H25" s="1" t="s">
        <v>229</v>
      </c>
      <c r="I25" s="1" t="s">
        <v>230</v>
      </c>
      <c r="J25" s="1">
        <v>10</v>
      </c>
      <c r="K25" s="1" t="s">
        <v>231</v>
      </c>
      <c r="L25" s="1" t="s">
        <v>232</v>
      </c>
      <c r="M25" s="1">
        <v>15</v>
      </c>
      <c r="N25" s="1" t="s">
        <v>233</v>
      </c>
      <c r="O25" s="1" t="s">
        <v>234</v>
      </c>
      <c r="P25" s="1" t="s">
        <v>229</v>
      </c>
      <c r="Q25" s="1" t="b">
        <f t="shared" si="0"/>
        <v>1</v>
      </c>
      <c r="R25" s="1" t="b">
        <f t="shared" si="1"/>
        <v>0</v>
      </c>
      <c r="S25" s="1" t="b">
        <f t="shared" si="2"/>
        <v>0</v>
      </c>
      <c r="T25" s="1"/>
      <c r="U25" s="1" t="b">
        <f t="shared" si="3"/>
        <v>1</v>
      </c>
      <c r="V25" s="1" t="b">
        <f t="shared" si="4"/>
        <v>1</v>
      </c>
      <c r="W25" s="1" t="b">
        <f t="shared" si="5"/>
        <v>1</v>
      </c>
    </row>
    <row r="26" spans="1:23" ht="409.6" x14ac:dyDescent="0.3">
      <c r="A26" s="1" t="s">
        <v>235</v>
      </c>
      <c r="B26" s="1" t="s">
        <v>236</v>
      </c>
      <c r="C26" s="1" t="s">
        <v>237</v>
      </c>
      <c r="D26" s="1">
        <v>352</v>
      </c>
      <c r="E26" s="1">
        <v>285</v>
      </c>
      <c r="F26" s="1" t="s">
        <v>238</v>
      </c>
      <c r="G26" s="1">
        <v>18</v>
      </c>
      <c r="H26" s="1" t="s">
        <v>239</v>
      </c>
      <c r="I26" s="1" t="s">
        <v>240</v>
      </c>
      <c r="J26" s="1">
        <v>25</v>
      </c>
      <c r="K26" s="1" t="s">
        <v>241</v>
      </c>
      <c r="L26" s="1" t="s">
        <v>242</v>
      </c>
      <c r="M26" s="1">
        <v>15</v>
      </c>
      <c r="N26" s="1" t="s">
        <v>243</v>
      </c>
      <c r="O26" s="1" t="s">
        <v>244</v>
      </c>
      <c r="P26" s="1" t="s">
        <v>239</v>
      </c>
      <c r="Q26" s="1" t="b">
        <f t="shared" si="0"/>
        <v>1</v>
      </c>
      <c r="R26" s="1" t="b">
        <f t="shared" si="1"/>
        <v>0</v>
      </c>
      <c r="S26" s="1" t="b">
        <f t="shared" si="2"/>
        <v>0</v>
      </c>
      <c r="T26" s="1"/>
      <c r="U26" s="1" t="b">
        <f t="shared" si="3"/>
        <v>1</v>
      </c>
      <c r="V26" s="1" t="b">
        <f t="shared" si="4"/>
        <v>1</v>
      </c>
      <c r="W26" s="1" t="b">
        <f t="shared" si="5"/>
        <v>1</v>
      </c>
    </row>
    <row r="27" spans="1:23" ht="409.6" x14ac:dyDescent="0.3">
      <c r="A27" s="1" t="s">
        <v>245</v>
      </c>
      <c r="B27" s="1" t="s">
        <v>246</v>
      </c>
      <c r="C27" s="1" t="s">
        <v>247</v>
      </c>
      <c r="D27" s="1">
        <v>243</v>
      </c>
      <c r="E27" s="1">
        <v>261</v>
      </c>
      <c r="F27" s="1" t="s">
        <v>248</v>
      </c>
      <c r="G27" s="1">
        <v>10</v>
      </c>
      <c r="H27" s="1" t="s">
        <v>249</v>
      </c>
      <c r="I27" s="1" t="s">
        <v>250</v>
      </c>
      <c r="J27" s="1">
        <v>12</v>
      </c>
      <c r="K27" s="1" t="s">
        <v>251</v>
      </c>
      <c r="L27" s="1" t="s">
        <v>252</v>
      </c>
      <c r="M27" s="1">
        <v>3</v>
      </c>
      <c r="N27" s="1" t="s">
        <v>253</v>
      </c>
      <c r="O27" s="1" t="s">
        <v>254</v>
      </c>
      <c r="P27" s="1" t="s">
        <v>407</v>
      </c>
      <c r="Q27" s="1" t="b">
        <f t="shared" si="0"/>
        <v>0</v>
      </c>
      <c r="R27" s="7" t="b">
        <f>IF(K27=P27,TRUE,FALSE)</f>
        <v>0</v>
      </c>
      <c r="S27" s="1" t="b">
        <f t="shared" si="2"/>
        <v>0</v>
      </c>
      <c r="T27" s="1"/>
      <c r="U27" s="1" t="b">
        <f t="shared" si="3"/>
        <v>0</v>
      </c>
      <c r="V27" s="1" t="b">
        <f t="shared" si="4"/>
        <v>0</v>
      </c>
      <c r="W27" s="1" t="b">
        <f t="shared" si="5"/>
        <v>0</v>
      </c>
    </row>
    <row r="28" spans="1:23" ht="409.6" x14ac:dyDescent="0.3">
      <c r="A28" s="1" t="s">
        <v>255</v>
      </c>
      <c r="B28" s="1" t="s">
        <v>256</v>
      </c>
      <c r="C28" s="1" t="s">
        <v>257</v>
      </c>
      <c r="D28" s="1">
        <v>310</v>
      </c>
      <c r="E28" s="1">
        <v>321</v>
      </c>
      <c r="F28" s="1" t="s">
        <v>258</v>
      </c>
      <c r="G28" s="1">
        <v>8</v>
      </c>
      <c r="H28" s="1" t="s">
        <v>259</v>
      </c>
      <c r="I28" s="1" t="s">
        <v>260</v>
      </c>
      <c r="J28" s="1">
        <v>12</v>
      </c>
      <c r="K28" s="1" t="s">
        <v>261</v>
      </c>
      <c r="L28" s="1" t="s">
        <v>262</v>
      </c>
      <c r="M28" s="1">
        <v>15</v>
      </c>
      <c r="N28" s="1" t="s">
        <v>263</v>
      </c>
      <c r="O28" s="1" t="s">
        <v>264</v>
      </c>
      <c r="P28" s="3" t="s">
        <v>408</v>
      </c>
      <c r="Q28" s="1" t="b">
        <f t="shared" si="0"/>
        <v>0</v>
      </c>
      <c r="R28" s="1" t="b">
        <f t="shared" si="1"/>
        <v>0</v>
      </c>
      <c r="S28" s="1" t="b">
        <f t="shared" si="2"/>
        <v>0</v>
      </c>
      <c r="T28" s="1"/>
      <c r="U28" s="1" t="b">
        <f t="shared" si="3"/>
        <v>0</v>
      </c>
      <c r="V28" s="1" t="b">
        <f t="shared" si="4"/>
        <v>0</v>
      </c>
      <c r="W28" s="1" t="b">
        <f t="shared" si="5"/>
        <v>0</v>
      </c>
    </row>
    <row r="29" spans="1:23" ht="409.6" x14ac:dyDescent="0.3">
      <c r="A29" s="1" t="s">
        <v>265</v>
      </c>
      <c r="B29" s="1" t="s">
        <v>266</v>
      </c>
      <c r="C29" s="1" t="s">
        <v>267</v>
      </c>
      <c r="D29" s="1">
        <v>322</v>
      </c>
      <c r="E29" s="1">
        <v>275</v>
      </c>
      <c r="F29" s="1" t="s">
        <v>268</v>
      </c>
      <c r="G29" s="1">
        <v>18</v>
      </c>
      <c r="H29" s="1" t="s">
        <v>269</v>
      </c>
      <c r="I29" s="1" t="s">
        <v>270</v>
      </c>
      <c r="J29" s="1">
        <v>20</v>
      </c>
      <c r="K29" s="1" t="s">
        <v>271</v>
      </c>
      <c r="L29" s="1" t="s">
        <v>272</v>
      </c>
      <c r="M29" s="1">
        <v>26</v>
      </c>
      <c r="N29" s="1" t="s">
        <v>273</v>
      </c>
      <c r="O29" s="1" t="s">
        <v>274</v>
      </c>
      <c r="P29" s="1" t="s">
        <v>271</v>
      </c>
      <c r="Q29" s="1" t="b">
        <f t="shared" si="0"/>
        <v>0</v>
      </c>
      <c r="R29" s="1" t="b">
        <f t="shared" si="1"/>
        <v>1</v>
      </c>
      <c r="S29" s="1" t="b">
        <f t="shared" si="2"/>
        <v>0</v>
      </c>
      <c r="T29" s="1"/>
      <c r="U29" s="1" t="b">
        <f t="shared" si="3"/>
        <v>0</v>
      </c>
      <c r="V29" s="1" t="b">
        <f t="shared" si="4"/>
        <v>1</v>
      </c>
      <c r="W29" s="1" t="b">
        <f t="shared" si="5"/>
        <v>1</v>
      </c>
    </row>
    <row r="30" spans="1:23" ht="409.6" x14ac:dyDescent="0.3">
      <c r="A30" s="1" t="s">
        <v>275</v>
      </c>
      <c r="B30" s="1" t="s">
        <v>276</v>
      </c>
      <c r="C30" s="1" t="s">
        <v>277</v>
      </c>
      <c r="D30" s="1">
        <v>219</v>
      </c>
      <c r="E30" s="1">
        <v>273</v>
      </c>
      <c r="F30" s="1" t="s">
        <v>278</v>
      </c>
      <c r="G30" s="1">
        <v>12</v>
      </c>
      <c r="H30" s="1" t="s">
        <v>279</v>
      </c>
      <c r="I30" s="1" t="s">
        <v>280</v>
      </c>
      <c r="J30" s="1">
        <v>17</v>
      </c>
      <c r="K30" s="1" t="s">
        <v>281</v>
      </c>
      <c r="L30" s="1" t="s">
        <v>282</v>
      </c>
      <c r="P30" s="2" t="s">
        <v>409</v>
      </c>
      <c r="Q30" s="7" t="b">
        <f>FALSE</f>
        <v>0</v>
      </c>
      <c r="R30" s="1" t="b">
        <f t="shared" si="1"/>
        <v>0</v>
      </c>
      <c r="S30" s="1" t="b">
        <f t="shared" si="2"/>
        <v>0</v>
      </c>
      <c r="T30" s="1"/>
      <c r="U30" s="1" t="b">
        <f t="shared" si="3"/>
        <v>0</v>
      </c>
      <c r="V30" s="1" t="b">
        <f t="shared" si="4"/>
        <v>0</v>
      </c>
      <c r="W30" s="1" t="b">
        <f t="shared" si="5"/>
        <v>0</v>
      </c>
    </row>
    <row r="31" spans="1:23" ht="409.6" x14ac:dyDescent="0.3">
      <c r="A31" s="1" t="s">
        <v>283</v>
      </c>
      <c r="B31" s="1" t="s">
        <v>284</v>
      </c>
      <c r="C31" s="1" t="s">
        <v>285</v>
      </c>
      <c r="D31" s="1">
        <v>364</v>
      </c>
      <c r="E31" s="1">
        <v>306</v>
      </c>
      <c r="F31" s="1" t="s">
        <v>286</v>
      </c>
      <c r="G31" s="1">
        <v>24</v>
      </c>
      <c r="H31" s="5" t="s">
        <v>287</v>
      </c>
      <c r="I31" s="1" t="s">
        <v>288</v>
      </c>
      <c r="J31" s="1">
        <v>20</v>
      </c>
      <c r="K31" s="1" t="s">
        <v>289</v>
      </c>
      <c r="L31" s="1" t="s">
        <v>290</v>
      </c>
      <c r="M31" s="1">
        <v>15</v>
      </c>
      <c r="N31" s="1" t="s">
        <v>291</v>
      </c>
      <c r="O31" s="1" t="s">
        <v>292</v>
      </c>
      <c r="P31" s="1" t="s">
        <v>410</v>
      </c>
      <c r="Q31" s="4" t="b">
        <f>TRUE</f>
        <v>1</v>
      </c>
      <c r="R31" s="1" t="b">
        <f t="shared" si="1"/>
        <v>0</v>
      </c>
      <c r="S31" s="1" t="b">
        <f t="shared" si="2"/>
        <v>0</v>
      </c>
      <c r="T31" s="1"/>
      <c r="U31" s="1" t="b">
        <f t="shared" si="3"/>
        <v>1</v>
      </c>
      <c r="V31" s="1" t="b">
        <f t="shared" si="4"/>
        <v>1</v>
      </c>
      <c r="W31" s="1" t="b">
        <f t="shared" si="5"/>
        <v>1</v>
      </c>
    </row>
    <row r="32" spans="1:23" ht="409.6" x14ac:dyDescent="0.3">
      <c r="A32" s="1" t="s">
        <v>293</v>
      </c>
      <c r="B32" s="1" t="s">
        <v>294</v>
      </c>
      <c r="C32" s="1" t="s">
        <v>295</v>
      </c>
      <c r="D32" s="1">
        <v>526</v>
      </c>
      <c r="E32" s="1">
        <v>265</v>
      </c>
      <c r="F32" s="1" t="s">
        <v>296</v>
      </c>
      <c r="G32" s="1">
        <v>24</v>
      </c>
      <c r="H32" s="1" t="s">
        <v>297</v>
      </c>
      <c r="I32" s="1" t="s">
        <v>298</v>
      </c>
      <c r="J32" s="1">
        <v>42</v>
      </c>
      <c r="K32" s="1" t="s">
        <v>299</v>
      </c>
      <c r="L32" s="1" t="s">
        <v>300</v>
      </c>
      <c r="M32" s="1">
        <v>6</v>
      </c>
      <c r="N32" s="1" t="s">
        <v>301</v>
      </c>
      <c r="O32" s="1" t="s">
        <v>302</v>
      </c>
      <c r="P32" s="1" t="s">
        <v>297</v>
      </c>
      <c r="Q32" s="1" t="b">
        <f t="shared" si="0"/>
        <v>1</v>
      </c>
      <c r="R32" s="1" t="b">
        <f t="shared" si="1"/>
        <v>0</v>
      </c>
      <c r="S32" s="1" t="b">
        <f t="shared" si="2"/>
        <v>0</v>
      </c>
      <c r="T32" s="1"/>
      <c r="U32" s="1" t="b">
        <f t="shared" si="3"/>
        <v>1</v>
      </c>
      <c r="V32" s="1" t="b">
        <f t="shared" si="4"/>
        <v>1</v>
      </c>
      <c r="W32" s="1" t="b">
        <f t="shared" si="5"/>
        <v>1</v>
      </c>
    </row>
    <row r="33" spans="1:23" ht="409.6" x14ac:dyDescent="0.3">
      <c r="A33" s="1" t="s">
        <v>303</v>
      </c>
      <c r="B33" s="1" t="s">
        <v>304</v>
      </c>
      <c r="C33" s="1" t="s">
        <v>305</v>
      </c>
      <c r="D33" s="1">
        <v>481</v>
      </c>
      <c r="E33" s="1">
        <v>313</v>
      </c>
      <c r="F33" s="1" t="s">
        <v>306</v>
      </c>
      <c r="G33" s="1">
        <v>27</v>
      </c>
      <c r="H33" s="5" t="s">
        <v>307</v>
      </c>
      <c r="I33" s="1" t="s">
        <v>308</v>
      </c>
      <c r="J33" s="1">
        <v>26</v>
      </c>
      <c r="K33" s="1" t="s">
        <v>309</v>
      </c>
      <c r="L33" s="1" t="s">
        <v>310</v>
      </c>
      <c r="M33" s="1">
        <v>22</v>
      </c>
      <c r="N33" s="1" t="s">
        <v>311</v>
      </c>
      <c r="O33" s="1" t="s">
        <v>312</v>
      </c>
      <c r="P33" s="5" t="s">
        <v>411</v>
      </c>
      <c r="Q33" s="4" t="b">
        <f>TRUE</f>
        <v>1</v>
      </c>
      <c r="R33" s="1" t="b">
        <f t="shared" si="1"/>
        <v>0</v>
      </c>
      <c r="S33" s="1" t="b">
        <f t="shared" si="2"/>
        <v>0</v>
      </c>
      <c r="T33" s="1"/>
      <c r="U33" s="1" t="b">
        <f t="shared" si="3"/>
        <v>1</v>
      </c>
      <c r="V33" s="1" t="b">
        <f t="shared" si="4"/>
        <v>1</v>
      </c>
      <c r="W33" s="1" t="b">
        <f t="shared" si="5"/>
        <v>1</v>
      </c>
    </row>
    <row r="34" spans="1:23" ht="409.6" x14ac:dyDescent="0.3">
      <c r="A34" s="1" t="s">
        <v>313</v>
      </c>
      <c r="B34" s="1" t="s">
        <v>314</v>
      </c>
      <c r="C34" s="1" t="s">
        <v>315</v>
      </c>
      <c r="D34" s="1">
        <v>484</v>
      </c>
      <c r="E34" s="1">
        <v>342</v>
      </c>
      <c r="F34" s="1" t="s">
        <v>316</v>
      </c>
      <c r="G34" s="1">
        <v>27</v>
      </c>
      <c r="H34" s="1" t="s">
        <v>317</v>
      </c>
      <c r="I34" s="1" t="s">
        <v>318</v>
      </c>
      <c r="J34" s="1">
        <v>29</v>
      </c>
      <c r="K34" s="1" t="s">
        <v>319</v>
      </c>
      <c r="L34" s="1" t="s">
        <v>320</v>
      </c>
      <c r="M34" s="1">
        <v>24</v>
      </c>
      <c r="N34" s="1" t="s">
        <v>321</v>
      </c>
      <c r="O34" s="1" t="s">
        <v>322</v>
      </c>
      <c r="P34" s="5" t="s">
        <v>412</v>
      </c>
      <c r="Q34" s="4" t="b">
        <f>TRUE</f>
        <v>1</v>
      </c>
      <c r="R34" s="1" t="b">
        <f t="shared" si="1"/>
        <v>0</v>
      </c>
      <c r="S34" s="1" t="b">
        <f t="shared" si="2"/>
        <v>0</v>
      </c>
      <c r="T34" s="1"/>
      <c r="U34" s="1" t="b">
        <f t="shared" si="3"/>
        <v>1</v>
      </c>
      <c r="V34" s="1" t="b">
        <f t="shared" si="4"/>
        <v>1</v>
      </c>
      <c r="W34" s="1" t="b">
        <f t="shared" si="5"/>
        <v>1</v>
      </c>
    </row>
    <row r="35" spans="1:23" ht="409.6" x14ac:dyDescent="0.3">
      <c r="A35" s="1" t="s">
        <v>323</v>
      </c>
      <c r="B35" s="1" t="s">
        <v>324</v>
      </c>
      <c r="C35" s="1" t="s">
        <v>325</v>
      </c>
      <c r="D35" s="1">
        <v>339</v>
      </c>
      <c r="E35" s="1">
        <v>268</v>
      </c>
      <c r="F35" s="1" t="s">
        <v>326</v>
      </c>
      <c r="G35" s="1">
        <v>17</v>
      </c>
      <c r="H35" s="1" t="s">
        <v>327</v>
      </c>
      <c r="I35" s="1" t="s">
        <v>328</v>
      </c>
      <c r="J35" s="1">
        <v>8</v>
      </c>
      <c r="K35" s="1" t="s">
        <v>329</v>
      </c>
      <c r="L35" s="1" t="s">
        <v>330</v>
      </c>
      <c r="M35" s="1">
        <v>22</v>
      </c>
      <c r="N35" s="1" t="s">
        <v>331</v>
      </c>
      <c r="O35" s="1" t="s">
        <v>332</v>
      </c>
      <c r="P35" s="2" t="s">
        <v>413</v>
      </c>
      <c r="Q35" s="1" t="b">
        <f t="shared" si="0"/>
        <v>0</v>
      </c>
      <c r="R35" s="1" t="b">
        <f t="shared" si="1"/>
        <v>0</v>
      </c>
      <c r="S35" s="1" t="b">
        <f t="shared" si="2"/>
        <v>0</v>
      </c>
      <c r="T35" s="1"/>
      <c r="U35" s="1" t="b">
        <f t="shared" si="3"/>
        <v>0</v>
      </c>
      <c r="V35" s="1" t="b">
        <f t="shared" si="4"/>
        <v>0</v>
      </c>
      <c r="W35" s="1" t="b">
        <f t="shared" si="5"/>
        <v>0</v>
      </c>
    </row>
    <row r="36" spans="1:23" ht="409.6" x14ac:dyDescent="0.3">
      <c r="A36" s="1" t="s">
        <v>333</v>
      </c>
      <c r="B36" s="1" t="s">
        <v>334</v>
      </c>
      <c r="C36" s="1" t="s">
        <v>335</v>
      </c>
      <c r="D36" s="1">
        <v>364</v>
      </c>
      <c r="E36" s="1">
        <v>377</v>
      </c>
      <c r="F36" s="1" t="s">
        <v>336</v>
      </c>
      <c r="G36" s="1">
        <v>33</v>
      </c>
      <c r="H36" s="1" t="s">
        <v>337</v>
      </c>
      <c r="I36" s="1" t="s">
        <v>338</v>
      </c>
      <c r="J36" s="1">
        <v>22</v>
      </c>
      <c r="K36" s="1" t="s">
        <v>339</v>
      </c>
      <c r="L36" s="1" t="s">
        <v>340</v>
      </c>
      <c r="M36" s="1">
        <v>32</v>
      </c>
      <c r="N36" s="1" t="s">
        <v>341</v>
      </c>
      <c r="O36" s="1" t="s">
        <v>342</v>
      </c>
      <c r="P36" s="1" t="s">
        <v>337</v>
      </c>
      <c r="Q36" s="1" t="b">
        <f t="shared" si="0"/>
        <v>1</v>
      </c>
      <c r="R36" s="1" t="b">
        <f t="shared" si="1"/>
        <v>0</v>
      </c>
      <c r="S36" s="1" t="b">
        <f t="shared" si="2"/>
        <v>0</v>
      </c>
      <c r="T36" s="1"/>
      <c r="U36" s="1" t="b">
        <f t="shared" si="3"/>
        <v>1</v>
      </c>
      <c r="V36" s="1" t="b">
        <f t="shared" si="4"/>
        <v>1</v>
      </c>
      <c r="W36" s="1" t="b">
        <f t="shared" si="5"/>
        <v>1</v>
      </c>
    </row>
    <row r="37" spans="1:23" ht="409.6" x14ac:dyDescent="0.3">
      <c r="A37" s="1" t="s">
        <v>343</v>
      </c>
      <c r="B37" s="1" t="s">
        <v>344</v>
      </c>
      <c r="C37" s="1" t="s">
        <v>345</v>
      </c>
      <c r="D37" s="1">
        <v>211</v>
      </c>
      <c r="E37" s="1">
        <v>259</v>
      </c>
      <c r="F37" s="1" t="s">
        <v>346</v>
      </c>
      <c r="G37" s="1">
        <v>8</v>
      </c>
      <c r="H37" s="5" t="s">
        <v>347</v>
      </c>
      <c r="I37" s="1" t="s">
        <v>348</v>
      </c>
      <c r="J37" s="1">
        <v>9</v>
      </c>
      <c r="K37" s="1" t="s">
        <v>349</v>
      </c>
      <c r="L37" s="1" t="s">
        <v>350</v>
      </c>
      <c r="M37" s="1">
        <v>7</v>
      </c>
      <c r="N37" s="1" t="s">
        <v>351</v>
      </c>
      <c r="O37" s="1" t="s">
        <v>352</v>
      </c>
      <c r="P37" s="5" t="s">
        <v>414</v>
      </c>
      <c r="Q37" s="4" t="b">
        <f>TRUE</f>
        <v>1</v>
      </c>
      <c r="R37" s="1" t="b">
        <f t="shared" si="1"/>
        <v>0</v>
      </c>
      <c r="S37" s="1" t="b">
        <f t="shared" si="2"/>
        <v>0</v>
      </c>
      <c r="T37" s="1"/>
      <c r="U37" s="1" t="b">
        <f t="shared" si="3"/>
        <v>1</v>
      </c>
      <c r="V37" s="1" t="b">
        <f t="shared" si="4"/>
        <v>1</v>
      </c>
      <c r="W37" s="1" t="b">
        <f t="shared" si="5"/>
        <v>1</v>
      </c>
    </row>
    <row r="38" spans="1:23" ht="409.6" x14ac:dyDescent="0.3">
      <c r="A38" s="1" t="s">
        <v>353</v>
      </c>
      <c r="B38" s="1" t="s">
        <v>354</v>
      </c>
      <c r="C38" s="1" t="s">
        <v>355</v>
      </c>
      <c r="D38" s="1">
        <v>277</v>
      </c>
      <c r="E38" s="1">
        <v>307</v>
      </c>
      <c r="F38" s="1" t="s">
        <v>356</v>
      </c>
      <c r="G38" s="1">
        <v>7</v>
      </c>
      <c r="H38" s="5" t="s">
        <v>357</v>
      </c>
      <c r="I38" s="1" t="s">
        <v>358</v>
      </c>
      <c r="J38" s="1">
        <v>10</v>
      </c>
      <c r="K38" s="1" t="s">
        <v>359</v>
      </c>
      <c r="L38" s="1" t="s">
        <v>360</v>
      </c>
      <c r="M38" s="1">
        <v>11</v>
      </c>
      <c r="N38" s="1" t="s">
        <v>361</v>
      </c>
      <c r="O38" s="1" t="s">
        <v>362</v>
      </c>
      <c r="P38" s="5" t="s">
        <v>415</v>
      </c>
      <c r="Q38" s="4" t="b">
        <f>TRUE</f>
        <v>1</v>
      </c>
      <c r="R38" s="1" t="b">
        <f t="shared" si="1"/>
        <v>0</v>
      </c>
      <c r="S38" s="1" t="b">
        <f t="shared" si="2"/>
        <v>0</v>
      </c>
      <c r="T38" s="1"/>
      <c r="U38" s="1" t="b">
        <f t="shared" si="3"/>
        <v>1</v>
      </c>
      <c r="V38" s="1" t="b">
        <f t="shared" si="4"/>
        <v>1</v>
      </c>
      <c r="W38" s="1" t="b">
        <f t="shared" si="5"/>
        <v>1</v>
      </c>
    </row>
    <row r="39" spans="1:23" ht="409.6" x14ac:dyDescent="0.3">
      <c r="A39" s="1" t="s">
        <v>363</v>
      </c>
      <c r="B39" s="1" t="s">
        <v>364</v>
      </c>
      <c r="C39" s="1" t="s">
        <v>365</v>
      </c>
      <c r="D39" s="1">
        <v>314</v>
      </c>
      <c r="E39" s="1">
        <v>321</v>
      </c>
      <c r="F39" s="1" t="s">
        <v>366</v>
      </c>
      <c r="G39" s="1">
        <v>9</v>
      </c>
      <c r="H39" s="1" t="s">
        <v>367</v>
      </c>
      <c r="I39" s="1" t="s">
        <v>368</v>
      </c>
      <c r="J39" s="1">
        <v>7</v>
      </c>
      <c r="K39" s="1" t="s">
        <v>369</v>
      </c>
      <c r="L39" s="1" t="s">
        <v>370</v>
      </c>
      <c r="M39" s="1">
        <v>8</v>
      </c>
      <c r="N39" s="1" t="s">
        <v>371</v>
      </c>
      <c r="O39" s="1" t="s">
        <v>372</v>
      </c>
      <c r="P39" s="5" t="s">
        <v>416</v>
      </c>
      <c r="Q39" s="4" t="b">
        <f>TRUE</f>
        <v>1</v>
      </c>
      <c r="R39" s="1" t="b">
        <f t="shared" si="1"/>
        <v>0</v>
      </c>
      <c r="S39" s="1" t="b">
        <f t="shared" si="2"/>
        <v>0</v>
      </c>
      <c r="T39" s="1"/>
      <c r="U39" s="1" t="b">
        <f t="shared" si="3"/>
        <v>1</v>
      </c>
      <c r="V39" s="1" t="b">
        <f t="shared" si="4"/>
        <v>1</v>
      </c>
      <c r="W39" s="1" t="b">
        <f t="shared" si="5"/>
        <v>1</v>
      </c>
    </row>
    <row r="40" spans="1:23" ht="409.6" x14ac:dyDescent="0.3">
      <c r="A40" s="1" t="s">
        <v>373</v>
      </c>
      <c r="B40" s="1" t="s">
        <v>374</v>
      </c>
      <c r="C40" s="1" t="s">
        <v>375</v>
      </c>
      <c r="D40" s="1">
        <v>234</v>
      </c>
      <c r="E40" s="1">
        <v>278</v>
      </c>
      <c r="F40" s="1" t="s">
        <v>376</v>
      </c>
      <c r="G40" s="1">
        <v>10</v>
      </c>
      <c r="H40" s="1" t="s">
        <v>377</v>
      </c>
      <c r="I40" s="1" t="s">
        <v>378</v>
      </c>
      <c r="J40" s="1">
        <v>8</v>
      </c>
      <c r="K40" s="1" t="s">
        <v>379</v>
      </c>
      <c r="L40" s="1" t="s">
        <v>380</v>
      </c>
      <c r="M40" s="1">
        <v>7</v>
      </c>
      <c r="N40" s="1" t="s">
        <v>430</v>
      </c>
      <c r="O40" s="1" t="s">
        <v>431</v>
      </c>
      <c r="P40" s="1" t="s">
        <v>377</v>
      </c>
      <c r="Q40" s="1" t="b">
        <f t="shared" si="0"/>
        <v>1</v>
      </c>
      <c r="R40" s="1" t="b">
        <f t="shared" si="1"/>
        <v>0</v>
      </c>
      <c r="S40" s="1" t="b">
        <f t="shared" si="2"/>
        <v>0</v>
      </c>
      <c r="T40" s="1"/>
      <c r="U40" s="1" t="b">
        <f t="shared" si="3"/>
        <v>1</v>
      </c>
      <c r="V40" s="1" t="b">
        <f t="shared" si="4"/>
        <v>1</v>
      </c>
      <c r="W40" s="1" t="b">
        <f t="shared" si="5"/>
        <v>1</v>
      </c>
    </row>
    <row r="41" spans="1:23" ht="409.6" x14ac:dyDescent="0.3">
      <c r="A41" s="1" t="s">
        <v>381</v>
      </c>
      <c r="B41" s="1" t="s">
        <v>382</v>
      </c>
      <c r="C41" s="1" t="s">
        <v>383</v>
      </c>
      <c r="D41" s="1">
        <v>282</v>
      </c>
      <c r="E41" s="1">
        <v>283</v>
      </c>
      <c r="F41" s="1" t="s">
        <v>384</v>
      </c>
      <c r="G41" s="1">
        <v>17</v>
      </c>
      <c r="H41" s="1" t="s">
        <v>385</v>
      </c>
      <c r="I41" s="1" t="s">
        <v>386</v>
      </c>
      <c r="J41" s="1">
        <v>12</v>
      </c>
      <c r="K41" s="1" t="s">
        <v>387</v>
      </c>
      <c r="L41" s="1" t="s">
        <v>388</v>
      </c>
      <c r="M41" s="1">
        <v>24</v>
      </c>
      <c r="N41" s="1" t="s">
        <v>389</v>
      </c>
      <c r="O41" s="5" t="s">
        <v>390</v>
      </c>
      <c r="P41" s="2" t="s">
        <v>417</v>
      </c>
      <c r="Q41" s="1" t="b">
        <f t="shared" si="0"/>
        <v>0</v>
      </c>
      <c r="R41" s="1" t="b">
        <f t="shared" si="1"/>
        <v>0</v>
      </c>
      <c r="S41" s="4" t="b">
        <f>TRUE</f>
        <v>1</v>
      </c>
      <c r="T41" s="1"/>
      <c r="U41" s="1" t="b">
        <f t="shared" si="3"/>
        <v>0</v>
      </c>
      <c r="V41" s="1" t="b">
        <f t="shared" si="4"/>
        <v>0</v>
      </c>
      <c r="W41" s="1" t="b">
        <f t="shared" si="5"/>
        <v>1</v>
      </c>
    </row>
    <row r="42" spans="1:23" x14ac:dyDescent="0.3">
      <c r="C42" s="6" t="s">
        <v>432</v>
      </c>
      <c r="D42" s="6">
        <f>AVERAGE(D2:D41)</f>
        <v>320.39999999999998</v>
      </c>
      <c r="E42" s="6">
        <f>AVERAGE(E2:E41)</f>
        <v>286.47500000000002</v>
      </c>
      <c r="P42" s="1" t="b">
        <v>1</v>
      </c>
      <c r="Q42" s="1">
        <f>COUNTIF(Q2:Q41,TRUE)</f>
        <v>22</v>
      </c>
      <c r="R42" s="1">
        <f>COUNTIF(R2:R41,TRUE)</f>
        <v>6</v>
      </c>
      <c r="S42" s="1">
        <f>COUNTIF(S2:S41,TRUE)</f>
        <v>4</v>
      </c>
      <c r="T42" s="1"/>
      <c r="U42" s="1">
        <f>COUNTIF(U2:U41,TRUE)</f>
        <v>22</v>
      </c>
      <c r="V42" s="1">
        <f>COUNTIF(V2:V41,TRUE)</f>
        <v>27</v>
      </c>
      <c r="W42" s="1">
        <f>COUNTIF(W2:W41,TRUE)</f>
        <v>31</v>
      </c>
    </row>
    <row r="43" spans="1:23" x14ac:dyDescent="0.3">
      <c r="C43" s="6" t="s">
        <v>433</v>
      </c>
      <c r="D43" s="6">
        <f>MEDIAN(D2:D41)</f>
        <v>294</v>
      </c>
      <c r="E43" s="6">
        <f>MEDIAN(E2:E41)</f>
        <v>282.5</v>
      </c>
      <c r="P43" s="1" t="b">
        <v>0</v>
      </c>
      <c r="Q43" s="1">
        <f>COUNTIF(Q2:Q41,FALSE)</f>
        <v>18</v>
      </c>
      <c r="R43" s="1">
        <f>COUNTIF(R2:R41,FALSE)</f>
        <v>34</v>
      </c>
      <c r="S43" s="1">
        <f>COUNTIF(S2:S41,FALSE)</f>
        <v>36</v>
      </c>
      <c r="T43" s="1"/>
      <c r="U43" s="1">
        <f>COUNTIF(U2:U41,FALSE)</f>
        <v>18</v>
      </c>
      <c r="V43" s="1">
        <f>COUNTIF(V2:V41,FALSE)</f>
        <v>13</v>
      </c>
      <c r="W43" s="1">
        <f>COUNTIF(W2:W41,FALSE)</f>
        <v>9</v>
      </c>
    </row>
    <row r="44" spans="1:23" x14ac:dyDescent="0.3">
      <c r="C44" s="6" t="s">
        <v>434</v>
      </c>
      <c r="D44" s="6">
        <f>SUM(D2:D41)</f>
        <v>12816</v>
      </c>
      <c r="E44" s="6">
        <f>SUM(E2:E41)</f>
        <v>11459</v>
      </c>
      <c r="P44" s="6" t="s">
        <v>418</v>
      </c>
      <c r="Q44" s="1">
        <f>Q42/(Q42+Q43)*100</f>
        <v>55.000000000000007</v>
      </c>
      <c r="R44" s="1">
        <f t="shared" ref="R44:W44" si="6">R42/(R42+R43)*100</f>
        <v>15</v>
      </c>
      <c r="S44" s="1">
        <f t="shared" si="6"/>
        <v>10</v>
      </c>
      <c r="T44" s="1"/>
      <c r="U44" s="1">
        <f t="shared" si="6"/>
        <v>55.000000000000007</v>
      </c>
      <c r="V44" s="1">
        <f t="shared" si="6"/>
        <v>67.5</v>
      </c>
      <c r="W44" s="1">
        <f t="shared" si="6"/>
        <v>77.5</v>
      </c>
    </row>
    <row r="47" spans="1:23" ht="72" x14ac:dyDescent="0.3">
      <c r="B47" s="8" t="s">
        <v>435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zero_shot_ChatGPT_4o_Java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2024-09-11T20:47:04Z</dcterms:created>
  <dcterms:modified xsi:type="dcterms:W3CDTF">2024-09-11T21:38:37Z</dcterms:modified>
</cp:coreProperties>
</file>