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9_{75893701-6072-4C6F-8F2D-FFF6E587F64F}" xr6:coauthVersionLast="47" xr6:coauthVersionMax="47" xr10:uidLastSave="{00000000-0000-0000-0000-000000000000}"/>
  <bookViews>
    <workbookView xWindow="-120" yWindow="-120" windowWidth="29040" windowHeight="15720" xr2:uid="{4E3433B9-AACE-486A-BD24-014823120B37}"/>
  </bookViews>
  <sheets>
    <sheet name="zero_shot_ChatGPT_4o_Mini_Java" sheetId="1" r:id="rId1"/>
  </sheets>
  <calcPr calcId="0"/>
</workbook>
</file>

<file path=xl/calcChain.xml><?xml version="1.0" encoding="utf-8"?>
<calcChain xmlns="http://schemas.openxmlformats.org/spreadsheetml/2006/main">
  <c r="E42" i="1" l="1"/>
  <c r="E43" i="1"/>
  <c r="E44" i="1"/>
  <c r="D44" i="1"/>
  <c r="D43" i="1"/>
  <c r="D42" i="1"/>
  <c r="Q39" i="1"/>
  <c r="U39" i="1" s="1"/>
  <c r="V39" i="1" s="1"/>
  <c r="Q38" i="1"/>
  <c r="U38" i="1" s="1"/>
  <c r="Q37" i="1"/>
  <c r="U37" i="1" s="1"/>
  <c r="Q34" i="1"/>
  <c r="U34" i="1" s="1"/>
  <c r="Q30" i="1"/>
  <c r="U30" i="1" s="1"/>
  <c r="R27" i="1"/>
  <c r="Q26" i="1"/>
  <c r="U26" i="1" s="1"/>
  <c r="R26" i="1"/>
  <c r="S26" i="1"/>
  <c r="Q27" i="1"/>
  <c r="S27" i="1"/>
  <c r="U27" i="1"/>
  <c r="Q28" i="1"/>
  <c r="R28" i="1"/>
  <c r="S28" i="1"/>
  <c r="U28" i="1"/>
  <c r="V28" i="1"/>
  <c r="W28" i="1"/>
  <c r="Q29" i="1"/>
  <c r="U29" i="1" s="1"/>
  <c r="R29" i="1"/>
  <c r="S29" i="1"/>
  <c r="R30" i="1"/>
  <c r="S30" i="1"/>
  <c r="Q31" i="1"/>
  <c r="R31" i="1"/>
  <c r="S31" i="1"/>
  <c r="U31" i="1"/>
  <c r="V31" i="1" s="1"/>
  <c r="Q32" i="1"/>
  <c r="R32" i="1"/>
  <c r="S32" i="1"/>
  <c r="U32" i="1"/>
  <c r="V32" i="1"/>
  <c r="W32" i="1"/>
  <c r="Q33" i="1"/>
  <c r="U33" i="1" s="1"/>
  <c r="R33" i="1"/>
  <c r="S33" i="1"/>
  <c r="R34" i="1"/>
  <c r="S34" i="1"/>
  <c r="Q35" i="1"/>
  <c r="R35" i="1"/>
  <c r="S35" i="1"/>
  <c r="U35" i="1"/>
  <c r="V35" i="1" s="1"/>
  <c r="Q36" i="1"/>
  <c r="R36" i="1"/>
  <c r="S36" i="1"/>
  <c r="U36" i="1"/>
  <c r="V36" i="1"/>
  <c r="W36" i="1"/>
  <c r="R37" i="1"/>
  <c r="S37" i="1"/>
  <c r="R38" i="1"/>
  <c r="S38" i="1"/>
  <c r="R39" i="1"/>
  <c r="S39" i="1"/>
  <c r="Q40" i="1"/>
  <c r="R40" i="1"/>
  <c r="V40" i="1" s="1"/>
  <c r="W40" i="1" s="1"/>
  <c r="S40" i="1"/>
  <c r="U40" i="1"/>
  <c r="Q41" i="1"/>
  <c r="U41" i="1" s="1"/>
  <c r="R41" i="1"/>
  <c r="S41" i="1"/>
  <c r="S9" i="1"/>
  <c r="R9" i="1"/>
  <c r="S25" i="1"/>
  <c r="R25" i="1"/>
  <c r="Q25" i="1"/>
  <c r="U25" i="1" s="1"/>
  <c r="S24" i="1"/>
  <c r="R24" i="1"/>
  <c r="Q24" i="1"/>
  <c r="U24" i="1" s="1"/>
  <c r="S23" i="1"/>
  <c r="R23" i="1"/>
  <c r="Q23" i="1"/>
  <c r="U23" i="1" s="1"/>
  <c r="S22" i="1"/>
  <c r="R22" i="1"/>
  <c r="Q22" i="1"/>
  <c r="U22" i="1" s="1"/>
  <c r="W22" i="1" s="1"/>
  <c r="S21" i="1"/>
  <c r="R21" i="1"/>
  <c r="Q21" i="1"/>
  <c r="U21" i="1" s="1"/>
  <c r="S20" i="1"/>
  <c r="R20" i="1"/>
  <c r="Q20" i="1"/>
  <c r="U20" i="1" s="1"/>
  <c r="S19" i="1"/>
  <c r="R19" i="1"/>
  <c r="Q19" i="1"/>
  <c r="U19" i="1" s="1"/>
  <c r="S18" i="1"/>
  <c r="R18" i="1"/>
  <c r="Q18" i="1"/>
  <c r="U18" i="1" s="1"/>
  <c r="S17" i="1"/>
  <c r="R17" i="1"/>
  <c r="Q17" i="1"/>
  <c r="U17" i="1" s="1"/>
  <c r="S16" i="1"/>
  <c r="R16" i="1"/>
  <c r="Q16" i="1"/>
  <c r="U16" i="1" s="1"/>
  <c r="S15" i="1"/>
  <c r="R15" i="1"/>
  <c r="Q15" i="1"/>
  <c r="U15" i="1" s="1"/>
  <c r="S14" i="1"/>
  <c r="R14" i="1"/>
  <c r="Q14" i="1"/>
  <c r="U14" i="1" s="1"/>
  <c r="S13" i="1"/>
  <c r="R13" i="1"/>
  <c r="Q13" i="1"/>
  <c r="U13" i="1" s="1"/>
  <c r="S12" i="1"/>
  <c r="R12" i="1"/>
  <c r="Q12" i="1"/>
  <c r="U12" i="1" s="1"/>
  <c r="S11" i="1"/>
  <c r="R11" i="1"/>
  <c r="Q11" i="1"/>
  <c r="U11" i="1" s="1"/>
  <c r="S10" i="1"/>
  <c r="R10" i="1"/>
  <c r="Q10" i="1"/>
  <c r="U10" i="1" s="1"/>
  <c r="W10" i="1" s="1"/>
  <c r="U9" i="1"/>
  <c r="V9" i="1" s="1"/>
  <c r="S8" i="1"/>
  <c r="R8" i="1"/>
  <c r="Q8" i="1"/>
  <c r="U8" i="1" s="1"/>
  <c r="S7" i="1"/>
  <c r="R7" i="1"/>
  <c r="Q7" i="1"/>
  <c r="U7" i="1" s="1"/>
  <c r="V7" i="1" s="1"/>
  <c r="S6" i="1"/>
  <c r="R6" i="1"/>
  <c r="Q6" i="1"/>
  <c r="U6" i="1" s="1"/>
  <c r="S5" i="1"/>
  <c r="R5" i="1"/>
  <c r="Q5" i="1"/>
  <c r="U5" i="1" s="1"/>
  <c r="S4" i="1"/>
  <c r="R4" i="1"/>
  <c r="Q4" i="1"/>
  <c r="U4" i="1" s="1"/>
  <c r="S3" i="1"/>
  <c r="R3" i="1"/>
  <c r="Q3" i="1"/>
  <c r="U3" i="1" s="1"/>
  <c r="V3" i="1" s="1"/>
  <c r="S2" i="1"/>
  <c r="R2" i="1"/>
  <c r="Q2" i="1"/>
  <c r="V27" i="1" l="1"/>
  <c r="W27" i="1" s="1"/>
  <c r="V38" i="1"/>
  <c r="W38" i="1" s="1"/>
  <c r="V34" i="1"/>
  <c r="W34" i="1" s="1"/>
  <c r="V26" i="1"/>
  <c r="W26" i="1" s="1"/>
  <c r="V41" i="1"/>
  <c r="W41" i="1" s="1"/>
  <c r="V37" i="1"/>
  <c r="W37" i="1" s="1"/>
  <c r="V33" i="1"/>
  <c r="W33" i="1" s="1"/>
  <c r="V29" i="1"/>
  <c r="W29" i="1" s="1"/>
  <c r="V30" i="1"/>
  <c r="W30" i="1"/>
  <c r="W39" i="1"/>
  <c r="W35" i="1"/>
  <c r="W31" i="1"/>
  <c r="Q42" i="1"/>
  <c r="R42" i="1"/>
  <c r="Q43" i="1"/>
  <c r="S43" i="1"/>
  <c r="V5" i="1"/>
  <c r="W5" i="1" s="1"/>
  <c r="V15" i="1"/>
  <c r="W15" i="1"/>
  <c r="W20" i="1"/>
  <c r="V20" i="1"/>
  <c r="W25" i="1"/>
  <c r="V25" i="1"/>
  <c r="V13" i="1"/>
  <c r="W13" i="1"/>
  <c r="V8" i="1"/>
  <c r="W8" i="1" s="1"/>
  <c r="V23" i="1"/>
  <c r="W23" i="1" s="1"/>
  <c r="V6" i="1"/>
  <c r="W6" i="1"/>
  <c r="V11" i="1"/>
  <c r="W11" i="1"/>
  <c r="V16" i="1"/>
  <c r="W16" i="1" s="1"/>
  <c r="W21" i="1"/>
  <c r="V21" i="1"/>
  <c r="V4" i="1"/>
  <c r="W4" i="1"/>
  <c r="V19" i="1"/>
  <c r="W19" i="1" s="1"/>
  <c r="V24" i="1"/>
  <c r="W24" i="1" s="1"/>
  <c r="V12" i="1"/>
  <c r="W12" i="1" s="1"/>
  <c r="V17" i="1"/>
  <c r="W17" i="1" s="1"/>
  <c r="V10" i="1"/>
  <c r="V18" i="1"/>
  <c r="W18" i="1" s="1"/>
  <c r="W3" i="1"/>
  <c r="W7" i="1"/>
  <c r="W9" i="1"/>
  <c r="S42" i="1"/>
  <c r="V14" i="1"/>
  <c r="W14" i="1" s="1"/>
  <c r="V22" i="1"/>
  <c r="R43" i="1"/>
  <c r="U2" i="1"/>
  <c r="Q44" i="1" l="1"/>
  <c r="R44" i="1"/>
  <c r="S44" i="1"/>
  <c r="U43" i="1"/>
  <c r="V2" i="1"/>
  <c r="U42" i="1"/>
  <c r="W2" i="1"/>
  <c r="U44" i="1" l="1"/>
  <c r="W42" i="1"/>
  <c r="W43" i="1"/>
  <c r="V42" i="1"/>
  <c r="V43" i="1"/>
  <c r="W44" i="1" l="1"/>
  <c r="V44" i="1"/>
</calcChain>
</file>

<file path=xl/sharedStrings.xml><?xml version="1.0" encoding="utf-8"?>
<sst xmlns="http://schemas.openxmlformats.org/spreadsheetml/2006/main" count="455" uniqueCount="436">
  <si>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</si>
  <si>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</si>
  <si>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</si>
  <si>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</si>
  <si>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</si>
  <si>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</si>
  <si>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</si>
  <si>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</si>
  <si>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</si>
  <si>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</si>
  <si>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</si>
  <si>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</si>
  <si>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</si>
  <si>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</si>
  <si>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</si>
  <si>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</si>
  <si>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
public class BITCOUNT {
    public static int bitcount(int n) {
    int count = 0;
    while (n != 0) {
        n = (n ^ (n - 1));
        count++;
    }
    return count;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</si>
  <si>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count the number of set bits (1s) in the binary representation of an integer n using a loop and bitwise operations.",
    "Fault Localisation": [
        {
            "Buggy Code Line": 6,
            "Code": "n = (n ^ (n - 1));",
            "Reason": "This line incorrectly uses the XOR operation to count bits. Instead, it should clear the lowest set bit by using 'n = n &amp; (n - 1);'. The current implementation does not contribute to counting the bits correctly."
        },
        {
            "Buggy Code Line": 4,
            "Code": "while (n != 0) {",
            "Reason": "The loop condition is reasonable but does not account for the case when n is negative. In Java, integers are represented in two's complement, so negative numbers will result in an infinite loop as the sign bit will keep the loop running indefinitely."
        },
        {
            "Buggy Code Line": 8,
            "Code": "return count;",
            "Reason": "While returning the count itself is not a bug, the value may not represent the correct number of set bits due to the previously mentioned logic error in bit manipulation."
        }
    ]
}
```</t>
  </si>
  <si>
    <t>The code aims to count the number of set bits (1s) in the binary representation of an integer n using a loop and bitwise operations.</t>
  </si>
  <si>
    <t>n = (n ^ (n - 1));</t>
  </si>
  <si>
    <t>This line incorrectly uses the XOR operation to count bits. Instead, it should clear the lowest set bit by using 'n = n &amp; (n - 1);'. The current implementation does not contribute to counting the bits correctly.</t>
  </si>
  <si>
    <t>while (n != 0) {</t>
  </si>
  <si>
    <t>The loop condition is reasonable but does not account for the case when n is negative. In Java, integers are represented in two's complement, so negative numbers will result in an infinite loop as the sign bit will keep the loop running indefinitely.</t>
  </si>
  <si>
    <t>return count;</t>
  </si>
  <si>
    <t>While returning the count itself is not a bug, the value may not represent the correct number of set bits due to the previously mentioned logic error in bit manipulation.</t>
  </si>
  <si>
    <t>BREADTH_FIRST_SEARCH.java</t>
  </si>
  <si>
    <t xml:space="preserve">Code:package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</si>
  <si>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implements Breadth-First Search (BFS) to find a path from a start node to a goal node in a graph, using a queue for traversing nodes and a set to track visited nodes.",
    "Fault Localisation": [
        {
            "Buggy Code Line": 16,
            "Code": "queue.addFirst(successor_node);",
            "Reason": "Using 'addFirst' adds nodes to the front of the queue, which contradicts the FIFO (First In First Out) principle of BFS. It should be 'addLast' to maintain proper queue behavior."
        },
        {
            "Buggy Code Line": 11,
            "Code": "while (true) {",
            "Reason": "This creates an infinite loop if the goal node is not reachable, which could lead to the program hanging or running indefinitely without a termination condition."
        },
        {
            "Buggy Code Line": 19,
            "Code": "if (node == goalnode) {",
            "Reason": "Node comparison using '==' checks for reference equality rather than logical equality. This should typically be done using 'equals()' to ensure that the goal node is the same in terms of state."
        }
    ]
}
```</t>
  </si>
  <si>
    <t>The code implements Breadth-First Search (BFS) to find a path from a start node to a goal node in a graph, using a queue for traversing nodes and a set to track visited nodes.</t>
  </si>
  <si>
    <t>queue.addFirst(successor_node);</t>
  </si>
  <si>
    <t>Using 'addFirst' adds nodes to the front of the queue, which contradicts the FIFO (First In First Out) principle of BFS. It should be 'addLast' to maintain proper queue behavior.</t>
  </si>
  <si>
    <t>while (true) {</t>
  </si>
  <si>
    <t>This creates an infinite loop if the goal node is not reachable, which could lead to the program hanging or running indefinitely without a termination condition.</t>
  </si>
  <si>
    <t>if (node == goalnode) {</t>
  </si>
  <si>
    <t>Node comparison using '==' checks for reference equality rather than logical equality. This should typically be done using 'equals()' to ensure that the goal node is the same in terms of state.</t>
  </si>
  <si>
    <t>BUCKETSORT.java</t>
  </si>
  <si>
    <t xml:space="preserve">Code:package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</si>
  <si>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modified bucket sort algorithm that counts occurrences of integers in the input array, intending to sort the array based on those counts.",
    "Fault Localisation": [
        {
            "Buggy Code Line": 10,
            "Code": "for (Integer count : arr) {",
            "Reason": "This loop is incorrectly iterating over 'arr' instead of 'counts'. It should iterate over the counts to generate the sorted output."
        },
        {
            "Buggy Code Line": 6,
            "Code": "ArrayList&lt;Integer&gt; counts = new ArrayList&lt;Integer&gt;(Collections.nCopies(k,0));",
            "Reason": "The initialization of counts assumes that all integers in 'arr' are in the range 0 to k-1. If 'arr' contains values equal to or greater than k, it will lead to an IndexOutOfBoundsException when trying to set counts."
        },
        {
            "Buggy Code Line": 7,
            "Code": "counts.set(x,counts.get(x)+1);",
            "Reason": "This line increases the count based on the index represented by the actual value of x in 'arr', which might not be valid if any values in 'arr' are out of bounds (0 to k-1), leading to potential runtime exceptions."
        }
    ]
}
```</t>
  </si>
  <si>
    <t>The code implements a modified bucket sort algorithm that counts occurrences of integers in the input array, intending to sort the array based on those counts.</t>
  </si>
  <si>
    <t>for (Integer count : arr) {</t>
  </si>
  <si>
    <t>This loop is incorrectly iterating over 'arr' instead of 'counts'. It should iterate over the counts to generate the sorted output.</t>
  </si>
  <si>
    <t>ArrayList&lt;Integer&gt; counts = new ArrayList&lt;Integer&gt;(Collections.nCopies(k,0));</t>
  </si>
  <si>
    <t>The initialization of counts assumes that all integers in 'arr' are in the range 0 to k-1. If 'arr' contains values equal to or greater than k, it will lead to an IndexOutOfBoundsException when trying to set counts.</t>
  </si>
  <si>
    <t>counts.set(x,counts.get(x)+1);</t>
  </si>
  <si>
    <t>This line increases the count based on the index represented by the actual value of x in 'arr', which might not be valid if any values in 'arr' are out of bounds (0 to k-1), leading to potential runtime exceptions.</t>
  </si>
  <si>
    <t>DEPTH_FIRST_SEARCH.java</t>
  </si>
  <si>
    <t xml:space="preserve">Code:package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</si>
  <si>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depth-first search (DFS) algorithm to determine if there is a path from a start node to a goal node in a graph represented by nodes and their successors.",
    "Fault Localisation": [
        {
            "Buggy Code Line": 10,
            "Code": "if (nodesvisited.contains(node)) {",
            "Reason": "The code uses '==' to check if the node is the goal node and 'contains' to check if it has been visited, which can lead to incorrect behavior if the 'Node' class does not properly implement the 'equals' and 'hashCode' methods. Thus, it may not accurately track visited nodes."
        },
        {
            "Buggy Code Line": 14,
            "Code": "for (Node successornodes : node.getSuccessors()) {",
            "Reason": "The method assumes that 'getSuccessors' will always return a non-null collection. If it returns null, this will throw a NullPointerException. A null check should be added."
        },
        {
            "Buggy Code Line": 3,
            "Code": "Set&lt;Node&gt; nodesvisited = new HashSet&lt;&gt;();",
            "Reason": "The 'nodesvisited' set is not updated with newly visited nodes, which will cause an infinite loop if the DFS revisits nodes. Each node should be added to 'nodesvisited' when visited."
        }
    ]
}
```</t>
  </si>
  <si>
    <t>The code implements a depth-first search (DFS) algorithm to determine if there is a path from a start node to a goal node in a graph represented by nodes and their successors.</t>
  </si>
  <si>
    <t>if (nodesvisited.contains(node)) {</t>
  </si>
  <si>
    <t>The code uses '==' to check if the node is the goal node and 'contains' to check if it has been visited, which can lead to incorrect behavior if the 'Node' class does not properly implement the 'equals' and 'hashCode' methods. Thus, it may not accurately track visited nodes.</t>
  </si>
  <si>
    <t>for (Node successornodes : node.getSuccessors()) {</t>
  </si>
  <si>
    <t>The method assumes that 'getSuccessors' will always return a non-null collection. If it returns null, this will throw a NullPointerException. A null check should be added.</t>
  </si>
  <si>
    <t>Set&lt;Node&gt; nodesvisited = new HashSet&lt;&gt;();</t>
  </si>
  <si>
    <t>The 'nodesvisited' set is not updated with newly visited nodes, which will cause an infinite loop if the DFS revisits nodes. Each node should be added to 'nodesvisited' when visited.</t>
  </si>
  <si>
    <t>DETECT_CYCLE.java</t>
  </si>
  <si>
    <t xml:space="preserve">Code:package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</si>
  <si>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detect a cycle in a linked list using Floyd's cycle-finding algorithm, commonly known as the tortoise and hare algorithm.",
    "Fault Localisation": [
        {
            "Buggy Code Line": 10,
            "Code": "    if (hare.getSuccessor() == null)",
            "Reason": "This check will fail if `hare` is null before calling `hare.getSuccessor()`, leading to a NullPointerException. A check for `hare` being null should be done first."
        },
        {
            "Buggy Code Line": 12,
            "Code": "            hare = hare.getSuccessor().getSuccessor();",
            "Reason": "When accessing `hare.getSuccessor()`, if `hare` is already at the end of the list (null), this leads to a NullPointerException before it gets to the second call of `getSuccessor()`."
        }
    ]
}
```</t>
  </si>
  <si>
    <t>The code aims to detect a cycle in a linked list using Floyd's cycle-finding algorithm, commonly known as the tortoise and hare algorithm.</t>
  </si>
  <si>
    <t>This check will fail if `hare` is null before calling `hare.getSuccessor()`, leading to a NullPointerException. A check for `hare` being null should be done first.</t>
  </si>
  <si>
    <t xml:space="preserve">            hare = hare.getSuccessor().getSuccessor();</t>
  </si>
  <si>
    <t>When accessing `hare.getSuccessor()`, if `hare` is already at the end of the list (null), this leads to a NullPointerException before it gets to the second call of `getSuccessor()`.</t>
  </si>
  <si>
    <t>FIND_FIRST_IN_SORTED.java</t>
  </si>
  <si>
    <t xml:space="preserve">Code:package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</si>
  <si>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designed to find the index of the first occurrence of a specified element 'x' in a sorted array 'arr' using a modified binary search algorithm.",
    "Fault Localisation": [
        {
            "Buggy Code Line": 8,
            "Code": "int hi = arr.length;",
            "Reason": "The variable 'hi' should be initialized to 'arr.length - 1' instead of 'arr.length' to ensure valid indexing since array indices range from 0 to arr.length - 1."
        },
        {
            "Buggy Code Line": 10,
            "Code": "while (lo &lt;= hi) {",
            "Reason": "The while loop condition should be 'lo &lt; hi' to prevent an out-of-bounds access when 'lo' and 'hi' converge."
        },
        {
            "Buggy Code Line": 12,
            "Code": "int mid = (lo + hi) / 2;",
            "Reason": "This line uses regular division, which is fine, but it is also common to use 'lo + (hi - lo) / 2' to prevent overflow in case of very large integers."
        }
    ]
}
```</t>
  </si>
  <si>
    <t>The code is designed to find the index of the first occurrence of a specified element 'x' in a sorted array 'arr' using a modified binary search algorithm.</t>
  </si>
  <si>
    <t>int hi = arr.length;</t>
  </si>
  <si>
    <t>The variable 'hi' should be initialized to 'arr.length - 1' instead of 'arr.length' to ensure valid indexing since array indices range from 0 to arr.length - 1.</t>
  </si>
  <si>
    <t>while (lo &lt;= hi) {</t>
  </si>
  <si>
    <t>The while loop condition should be 'lo &lt; hi' to prevent an out-of-bounds access when 'lo' and 'hi' converge.</t>
  </si>
  <si>
    <t>int mid = (lo + hi) / 2;</t>
  </si>
  <si>
    <t>This line uses regular division, which is fine, but it is also common to use 'lo + (hi - lo) / 2' to prevent overflow in case of very large integers.</t>
  </si>
  <si>
    <t>FIND_IN_SORTED.java</t>
  </si>
  <si>
    <t xml:space="preserve">Code:package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</si>
  <si>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a binary search algorithm to find a specified element in a sorted array and return its index, or -1 if the element is not found.",
    "Fault Localisation": [
        {
            "Buggy Code Line": 4,
            "Code": "if (start == end) {",
            "Reason": "The condition should be 'if (start &gt; end)' to properly establish the base case for termination of the recursion. The current condition will cause an infinite recursion when the start index equals the end index without finding the element."
        },
        {
            "Buggy Code Line": 10,
            "Code": "return binsearch(arr, x, mid, end);",
            "Reason": "The 'mid' index should not be included in the next call to 'binsearch' when searching in the right half. It should be 'mid + 1' to avoid repeatedly checking the same element, which can also lead to an infinite recursion."
        },
        {
            "Buggy Code Line": 12,
            "Code": "return binsearch(arr, x, 0, arr.length);",
            "Reason": "The initial call to 'binsearch' should use 'arr.length - 1' as the end index instead of 'arr.length' to ensure that the recursive search doesn't go out of bounds, since valid indices are 0 to arr.length - 1."
        }
    ]
}
```</t>
  </si>
  <si>
    <t>The code intends to implement a binary search algorithm to find a specified element in a sorted array and return its index, or -1 if the element is not found.</t>
  </si>
  <si>
    <t>if (start == end) {</t>
  </si>
  <si>
    <t>The condition should be 'if (start &gt; end)' to properly establish the base case for termination of the recursion. The current condition will cause an infinite recursion when the start index equals the end index without finding the element.</t>
  </si>
  <si>
    <t>return binsearch(arr, x, mid, end);</t>
  </si>
  <si>
    <t>The 'mid' index should not be included in the next call to 'binsearch' when searching in the right half. It should be 'mid + 1' to avoid repeatedly checking the same element, which can also lead to an infinite recursion.</t>
  </si>
  <si>
    <t>return binsearch(arr, x, 0, arr.length);</t>
  </si>
  <si>
    <t>The initial call to 'binsearch' should use 'arr.length - 1' as the end index instead of 'arr.length' to ensure that the recursive search doesn't go out of bounds, since valid indices are 0 to arr.length - 1.</t>
  </si>
  <si>
    <t>FLATTEN.java</t>
  </si>
  <si>
    <t xml:space="preserve">Code:package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</si>
  <si>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flatten a nested ArrayList structure into a single ArrayList containing all the elements in a single level.",
    "Fault Localisation": [
        {
            "Buggy Code Line": 16,
            "Code": "return flatten(arr);",
            "Reason": "This line recursively calls flatten on a non-ArrayList object. Since the base case for the recursive method is not properly defined for non-ArrayList types, it will lead to a StackOverflowError due to infinite recursion."
        },
        {
            "Buggy Code Line": 6,
            "Code": "ArrayList result = new ArrayList(50);",
            "Reason": "The initial capacity of 50 may not be sufficient depending on the input data size and can lead to performance issues with resizing. However, this isn't a bug per se but a potential inefficiency."
        },
        {
            "Buggy Code Line": 13,
            "Code": "result.add(flatten(x));",
            "Reason": "This line attempts to flatten an object that is not an ArrayList, which is unnecessary. If the object is not an ArrayList, it should be added directly without further flattening, leading to confusion in flattening logic."
        }
    ]
}
```</t>
  </si>
  <si>
    <t>The code aims to flatten a nested ArrayList structure into a single ArrayList containing all the elements in a single level.</t>
  </si>
  <si>
    <t>return flatten(arr);</t>
  </si>
  <si>
    <t>This line recursively calls flatten on a non-ArrayList object. Since the base case for the recursive method is not properly defined for non-ArrayList types, it will lead to a StackOverflowError due to infinite recursion.</t>
  </si>
  <si>
    <t>ArrayList result = new ArrayList(50);</t>
  </si>
  <si>
    <t>The initial capacity of 50 may not be sufficient depending on the input data size and can lead to performance issues with resizing. However, this isn't a bug per se but a potential inefficiency.</t>
  </si>
  <si>
    <t>result.add(flatten(x));</t>
  </si>
  <si>
    <t>This line attempts to flatten an object that is not an ArrayList, which is unnecessary. If the object is not an ArrayList, it should be added directly without further flattening, leading to confusion in flattening logic.</t>
  </si>
  <si>
    <t>GCD.java</t>
  </si>
  <si>
    <t xml:space="preserve">Code:package java_programs;
import java.util.*;
public class GCD {
    public static int gcd(int a, int b) {
        if (b == 0) {
            return a;
        } else {
            return gcd(a % b, b);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</si>
  <si>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defines a method to compute the greatest common divisor (GCD) of two integers using recursion.",
    "Fault Localisation": [
        {
            "Buggy Code Line": 8,
            "Code": "return gcd(a % b, b);",
            "Reason": "This code is incorrectly structured for the recursion; while gcd is typically calculated as gcd(a, b) for positive integers, there is a potential issue if either 'a' or 'b' is negative. Additionally, adjusting the arguments doesn't follow the conventional approach and may lead to confusion or errors in interpretation without proper handling of negative values."
        }
    ]
}
```</t>
  </si>
  <si>
    <t>The code defines a method to compute the greatest common divisor (GCD) of two integers using recursion.</t>
  </si>
  <si>
    <t>return gcd(a % b, b);</t>
  </si>
  <si>
    <t>This code is incorrectly structured for the recursion; while gcd is typically calculated as gcd(a, b) for positive integers, there is a potential issue if either 'a' or 'b' is negative. Additionally, adjusting the arguments doesn't follow the conventional approach and may lead to confusion or errors in interpretation without proper handling of negative values.</t>
  </si>
  <si>
    <t>GET_FACTORS.java</t>
  </si>
  <si>
    <t xml:space="preserve">Code:package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</si>
  <si>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and return the factors of a given integer n as an ArrayList of integers.",
    "Fault Localisation": [
        {
            "Buggy Code Line": 9,
            "Code": "return new ArrayList&lt;Integer&gt;();",
            "Reason": "This line returns an empty list when n equals 1, but it should ideally include 1 as a factor, since 1 is a factor of all integers."
        },
        {
            "Buggy Code Line": 10,
            "Code": "int max = (int)(Math.sqrt(n) + 1.0);",
            "Reason": "The max boundary for the loop is set incorrectly. It should include 'max' itself or should check 'i &lt;= max' to correctly consider n as a factor when n is a perfect square."
        },
        {
            "Buggy Code Line": 14,
            "Code": "prepend.addAll(get_factors(n / i));",
            "Reason": "The method is recursively called on 'n / i', which might lead to unexpected factorization and may not include all factors of 'n' correctly, as it breaks down the problem in a way that can skip over factors."
        }
    ]
}
```</t>
  </si>
  <si>
    <t>The code is intended to find and return the factors of a given integer n as an ArrayList of integers.</t>
  </si>
  <si>
    <t>return new ArrayList&lt;Integer&gt;();</t>
  </si>
  <si>
    <t>This line returns an empty list when n equals 1, but it should ideally include 1 as a factor, since 1 is a factor of all integers.</t>
  </si>
  <si>
    <t>int max = (int)(Math.sqrt(n) + 1.0);</t>
  </si>
  <si>
    <t>The max boundary for the loop is set incorrectly. It should include 'max' itself or should check 'i &lt;= max' to correctly consider n as a factor when n is a perfect square.</t>
  </si>
  <si>
    <t>prepend.addAll(get_factors(n / i));</t>
  </si>
  <si>
    <t>The method is recursively called on 'n / i', which might lead to unexpected factorization and may not include all factors of 'n' correctly, as it breaks down the problem in a way that can skip over factors.</t>
  </si>
  <si>
    <t>HANOI.java</t>
  </si>
  <si>
    <t xml:space="preserve">Code:package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</si>
  <si>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intended to implement the Tower of Hanoi algorithm, which computes the steps required to move 'height' number of disks from one peg to another using a helper peg.",
    "Fault Localisation": [
        {
            "Buggy Code Line": 8,
            "Code": "int helper = crap_set.poll();",
            "Reason": "If 'start' and 'end' are both in the set of {1, 2, 3}, and if the heights are valid, this line correctly retrieves the helper peg. However, if `start` or `end` is an invalid peg (less than 1 or greater than 3), this could lead to unexpected behavior since default pegs are assumed to be 1, 2, 3.Handling or validating input could be improved."
        },
        {
            "Buggy Code Line": 14,
            "Code": "steps.add(new Pair&lt;Integer,Integer&gt;(start, helper));",
            "Reason": "This line adds a step to move a disk from 'start' to 'helper'. The actual logic of the Tower of Hanoi requires moving from the source peg (start) to the destination peg (end), so this could lead to an incorrect sequence of moves being generated."
        },
        {
            "Buggy Code Line": 3,
            "Code": "public static List&lt;Pair&lt;Integer,Integer&gt;&gt; hanoi(int height, int start, int end) {",
            "Reason": "The method signature lacks validation for 'start' and 'end' parameters. If they aren't within the expected range (1, 2, 3), or if they are the same (invalid input for Tower of Hanoi), the function will not behave as intended."
        }
    ]
}
```</t>
  </si>
  <si>
    <t>The code is intended to implement the Tower of Hanoi algorithm, which computes the steps required to move 'height' number of disks from one peg to another using a helper peg.</t>
  </si>
  <si>
    <t>int helper = crap_set.poll();</t>
  </si>
  <si>
    <t>If 'start' and 'end' are both in the set of {1, 2, 3}, and if the heights are valid, this line correctly retrieves the helper peg. However, if `start` or `end` is an invalid peg (less than 1 or greater than 3), this could lead to unexpected behavior since default pegs are assumed to be 1, 2, 3.Handling or validating input could be improved.</t>
  </si>
  <si>
    <t>steps.add(new Pair&lt;Integer,Integer&gt;(start, helper));</t>
  </si>
  <si>
    <t>This line adds a step to move a disk from 'start' to 'helper'. The actual logic of the Tower of Hanoi requires moving from the source peg (start) to the destination peg (end), so this could lead to an incorrect sequence of moves being generated.</t>
  </si>
  <si>
    <t>public static List&lt;Pair&lt;Integer,Integer&gt;&gt; hanoi(int height, int start, int end) {</t>
  </si>
  <si>
    <t>The method signature lacks validation for 'start' and 'end' parameters. If they aren't within the expected range (1, 2, 3), or if they are the same (invalid input for Tower of Hanoi), the function will not behave as intended.</t>
  </si>
  <si>
    <t>IS_VALID_PARENTHESIZATION.java</t>
  </si>
  <si>
    <t xml:space="preserve">Code:package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</si>
  <si>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check if a given string of parentheses has valid matching pairs, ensuring that every opening parenthesis has a corresponding closing parenthesis and that they are properly nested.",
    "Fault Localisation": [
        {
            "Buggy Code Line": 8,
            "Code": "if (depth &lt; 0) { return false; }",
            "Reason": "The condition only checks if depth goes negative; it does not check if depth equals zero at the end of the string, which is essential for valid parentheses."
        },
        {
            "Buggy Code Line": 7,
            "Code": "depth--;",
            "Reason": "This line should have a corresponding check to ensure that only ')' characters are handled correctly and can cause a potential bug if other characters are included in the input string."
        },
        {
            "Buggy Code Line": 2,
            "Code": "public static Boolean is_valid_parenthesization(String parens) {",
            "Reason": "The method signature uses 'Boolean' instead of 'boolean'. While this is not a bug per se, it is advisable to use primitive types for performance reasons."
        }
    ]
}
```</t>
  </si>
  <si>
    <t>The code aims to check if a given string of parentheses has valid matching pairs, ensuring that every opening parenthesis has a corresponding closing parenthesis and that they are properly nested.</t>
  </si>
  <si>
    <t>if (depth &lt; 0) { return false; }</t>
  </si>
  <si>
    <t>The condition only checks if depth goes negative; it does not check if depth equals zero at the end of the string, which is essential for valid parentheses.</t>
  </si>
  <si>
    <t>depth--;</t>
  </si>
  <si>
    <t>This line should have a corresponding check to ensure that only ')' characters are handled correctly and can cause a potential bug if other characters are included in the input string.</t>
  </si>
  <si>
    <t>public static Boolean is_valid_parenthesization(String parens) {</t>
  </si>
  <si>
    <t>The method signature uses 'Boolean' instead of 'boolean'. While this is not a bug per se, it is advisable to use primitive types for performance reasons.</t>
  </si>
  <si>
    <t>KHEAPSORT.java</t>
  </si>
  <si>
    <t xml:space="preserve">Code:package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</si>
  <si>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K-Heapsort algorithm, where it maintains a min-heap of size k to sort an array in ascending order.",
    "Fault Localisation": [
        {
            "Buggy Code Line": 11,
            "Code": "heap.add(x);",
            "Reason": "This line adds every element from the input array to the heap, which may exceed its intended size (k). As a result, it may not maintain the correct K-Heap property, potentially causing incorrect sorting."
        },
        {
            "Buggy Code Line": 7,
            "Code": "for (Integer v : arr.subList(0,k)) {",
            "Reason": "This line does not check if k is greater than the length of arr. If k exceeds the size of arr, it would throw an IndexOutOfBoundsException."
        },
        {
            "Buggy Code Line": 15,
            "Code": "output.add(heap.poll());",
            "Reason": "This is the final step to drain the heap. However, if `output` should contain a sorted version of the elements, the order in which elements are polled may not reflect complete sorting after the primary loop."
        }
    ]
}
```</t>
  </si>
  <si>
    <t>The code aims to implement the K-Heapsort algorithm, where it maintains a min-heap of size k to sort an array in ascending order.</t>
  </si>
  <si>
    <t>heap.add(x);</t>
  </si>
  <si>
    <t>This line adds every element from the input array to the heap, which may exceed its intended size (k). As a result, it may not maintain the correct K-Heap property, potentially causing incorrect sorting.</t>
  </si>
  <si>
    <t>for (Integer v : arr.subList(0,k)) {</t>
  </si>
  <si>
    <t>This line does not check if k is greater than the length of arr. If k exceeds the size of arr, it would throw an IndexOutOfBoundsException.</t>
  </si>
  <si>
    <t>output.add(heap.poll());</t>
  </si>
  <si>
    <t>This is the final step to drain the heap. However, if `output` should contain a sorted version of the elements, the order in which elements are polled may not reflect complete sorting after the primary loop.</t>
  </si>
  <si>
    <t>KNAPSACK.java</t>
  </si>
  <si>
    <t xml:space="preserve">Code:package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</si>
  <si>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the dynamic programming solution for the Knapsack problem, determining the maximum value that can be accommodated in a knapsack of a given capacity with a list of items, where each item has a certain weight and value.",
    "Fault Localisation": [
        {
            "Buggy Code Line": 14,
            "Code": "else if (weight &lt; j) {",
            "Reason": "This condition should be 'if (weight &lt;= j)' to ensure that we can include an item that has an exact weight equal to the remaining capacity. Currently, it does not handle this case properly."
        },
        {
            "Buggy Code Line": 10,
            "Code": "for (int i = 0; i &lt;= n ; i++)",
            "Reason": "The loop should iterate only until n, not until 'n + 1'. The initialization of the memo array assumes an index from 1 to n, but the loop condition allows one extra iteration that causes the index to go out of bounds while accessing items array."
        },
        {
            "Buggy Code Line": 12,
            "Code": "weight = items[i - 1][0];",
            "Reason": "When 'i' is 0 (which is the case for the first iteration), this will lead to an ArrayIndexOutOfBoundsException since 'i - 1' becomes -1. The assignment should be placed within an appropriate conditional to skip this for 'i = 0'."
        }
    ]
}
```</t>
  </si>
  <si>
    <t>The code is intended to implement the dynamic programming solution for the Knapsack problem, determining the maximum value that can be accommodated in a knapsack of a given capacity with a list of items, where each item has a certain weight and value.</t>
  </si>
  <si>
    <t>else if (weight &lt; j) {</t>
  </si>
  <si>
    <t>This condition should be 'if (weight &lt;= j)' to ensure that we can include an item that has an exact weight equal to the remaining capacity. Currently, it does not handle this case properly.</t>
  </si>
  <si>
    <t>for (int i = 0; i &lt;= n ; i++)</t>
  </si>
  <si>
    <t>The loop should iterate only until n, not until 'n + 1'. The initialization of the memo array assumes an index from 1 to n, but the loop condition allows one extra iteration that causes the index to go out of bounds while accessing items array.</t>
  </si>
  <si>
    <t>weight = items[i - 1][0];</t>
  </si>
  <si>
    <t>When 'i' is 0 (which is the case for the first iteration), this will lead to an ArrayIndexOutOfBoundsException since 'i - 1' becomes -1. The assignment should be placed within an appropriate conditional to skip this for 'i = 0'.</t>
  </si>
  <si>
    <t>KTH.java</t>
  </si>
  <si>
    <t xml:space="preserve">Code:package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</si>
  <si>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k-th smallest element in an ArrayList of integers using a partition-based approach similar to Quickselect.",
    "Fault Localisation": [
        {
            "Buggy Code Line": 12,
            "Code": "else if (k &gt;= num_lessoreq) {",
            "Reason": "The condition is incorrect. The correct comparison should be 'k &gt;= num_less' instead of 'k &gt;= num_lessoreq' to find the k-th smallest element in the 'above' list."
        },
        {
            "Buggy Code Line": 7,
            "Code": "ArrayList&lt;Integer&gt; below, above;",
            "Reason": "The initialization of 'below' and 'above' could lead to a potential out-of-bounds error if the pivot is the only element or if the input array is empty, as the subsequent logic assumes non-empty lists based on the pivot comparison."
        },
        {
            "Buggy Code Line": 3,
            "Code": "int pivot = arr.get(0);",
            "Reason": "The code does not handle the case where the input ArrayList 'arr' is empty, which would throw an IndexOutOfBoundsException."
        }
    ]
}
```</t>
  </si>
  <si>
    <t>The code is intended to find the k-th smallest element in an ArrayList of integers using a partition-based approach similar to Quickselect.</t>
  </si>
  <si>
    <t>else if (k &gt;= num_lessoreq) {</t>
  </si>
  <si>
    <t>The condition is incorrect. The correct comparison should be 'k &gt;= num_less' instead of 'k &gt;= num_lessoreq' to find the k-th smallest element in the 'above' list.</t>
  </si>
  <si>
    <t>ArrayList&lt;Integer&gt; below, above;</t>
  </si>
  <si>
    <t>The initialization of 'below' and 'above' could lead to a potential out-of-bounds error if the pivot is the only element or if the input array is empty, as the subsequent logic assumes non-empty lists based on the pivot comparison.</t>
  </si>
  <si>
    <t>int pivot = arr.get(0);</t>
  </si>
  <si>
    <t>The code does not handle the case where the input ArrayList 'arr' is empty, which would throw an IndexOutOfBoundsException.</t>
  </si>
  <si>
    <t>LCS_LENGTH.java</t>
  </si>
  <si>
    <t xml:space="preserve">Code:package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</si>
  <si>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a dynamic programming solution to calculate the length of the Longest Common Subsequence (LCS) between two strings, s and t.",
    "Fault Localisation": [
        {
            "Buggy Code Line": 27,
            "Code": "int insert_value = dp.get(i-1).get(j) + 1;",
            "Reason": "This line assumes that a valid (i-1, j) pair exists in the `dp` map; however, it can lead to an index-out-of-bounds situation, especially when `i` is 0. It should check `j-1` instead or handle boundaries correctly."
        },
        {
            "Buggy Code Line": 15,
            "Code": "for (int i=0; i &lt; s.length(); i++) {",
            "Reason": "The initialization of the DP table only fills it for characters of `s` but does not handle cases for the first row (i.e., when `j = 0`) of the table, which should ideally be initialized to 0 for the base case."
        },
        {
            "Buggy Code Line": 23,
            "Code": "if (dp.containsKey(i-1)) {",
            "Reason": "This check alone does not suffice; it doesn't consider the value of 'j' properly, potentially leading to a `NullPointerException` if `dp.get(i-1)` is not initialized for the current `j` value."
        }
    ]
}
```</t>
  </si>
  <si>
    <t>The code aims to implement a dynamic programming solution to calculate the length of the Longest Common Subsequence (LCS) between two strings, s and t.</t>
  </si>
  <si>
    <t>int insert_value = dp.get(i-1).get(j) + 1;</t>
  </si>
  <si>
    <t>This line assumes that a valid (i-1, j) pair exists in the `dp` map; however, it can lead to an index-out-of-bounds situation, especially when `i` is 0. It should check `j-1` instead or handle boundaries correctly.</t>
  </si>
  <si>
    <t>for (int i=0; i &lt; s.length(); i++) {</t>
  </si>
  <si>
    <t>The initialization of the DP table only fills it for characters of `s` but does not handle cases for the first row (i.e., when `j = 0`) of the table, which should ideally be initialized to 0 for the base case.</t>
  </si>
  <si>
    <t>if (dp.containsKey(i-1)) {</t>
  </si>
  <si>
    <t>This check alone does not suffice; it doesn't consider the value of 'j' properly, potentially leading to a `NullPointerException` if `dp.get(i-1)` is not initialized for the current `j` value.</t>
  </si>
  <si>
    <t>LEVENSHTEIN.java</t>
  </si>
  <si>
    <t xml:space="preserve">Code:package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</si>
  <si>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Levenshtein distance algorithm to calculate the minimum number of edit operations required to transform one string into another.",
    "Fault Localisation": [
        {
            "Buggy Code Line": 12,
            "Code": "return 1 + Math.min(Math.min(",
            "Reason": "The function incorrectly adds 1 to the Levenshtein distance for matching characters. For matching characters, it should return the computed distance of the remaining substrings directly instead of adding 1."
        },
        {
            "Buggy Code Line": 14,
            "Code": "levenshtein(source.substring(1), target)",
            "Reason": "This line leads to incorrect calculations because it's trying to compute a distance with characters removed from one string only. It should also return the distance with one character removed from the source and the target to handle the remove operation correctly."
        },
        {
            "Buggy Code Line": 10,
            "Code": "return source.isEmpty() ? target.length() : source.length();",
            "Reason": "This line assumes that the number of operations required to convert an empty string to a non-empty string or vice versa is simply the length of the non-empty string. While this is correct, it neglects that the cost should not strictly be the length but rather consider initial conditions, though it is not technically a bug in this context."
        }
    ]
}
```</t>
  </si>
  <si>
    <t>The code aims to implement the Levenshtein distance algorithm to calculate the minimum number of edit operations required to transform one string into another.</t>
  </si>
  <si>
    <t>return 1 + Math.min(Math.min(</t>
  </si>
  <si>
    <t>The function incorrectly adds 1 to the Levenshtein distance for matching characters. For matching characters, it should return the computed distance of the remaining substrings directly instead of adding 1.</t>
  </si>
  <si>
    <t>levenshtein(source.substring(1), target)</t>
  </si>
  <si>
    <t>This line leads to incorrect calculations because it's trying to compute a distance with characters removed from one string only. It should also return the distance with one character removed from the source and the target to handle the remove operation correctly.</t>
  </si>
  <si>
    <t>return source.isEmpty() ? target.length() : source.length();</t>
  </si>
  <si>
    <t>This line assumes that the number of operations required to convert an empty string to a non-empty string or vice versa is simply the length of the non-empty string. While this is correct, it neglects that the cost should not strictly be the length but rather consider initial conditions, though it is not technically a bug in this context.</t>
  </si>
  <si>
    <t>LIS.java</t>
  </si>
  <si>
    <t xml:space="preserve">Code:package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</si>
  <si>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length of the Longest Increasing Subsequence (LIS) in an array of integers.",
    "Fault Localisation": [
        {
            "Buggy Code Line": 10,
            "Code": "ArrayList&lt;Integer&gt; prefix_lengths = new ArrayList&lt;Integer&gt;(100);",
            "Reason": "Using a fixed initial capacity of 100 for prefix_lengths may lead to inefficient resizing if the number of prefixes grows beyond this value, though this is not a bug per se, it could be a potential inefficiency."
        },
        {
            "Buggy Code Line": 12,
            "Code": "if (arr[ends.get(j)] &lt; val) {",
            "Reason": "This line can throw a NullPointerException if 'ends.get(j)' returns null for any value of 'j' because 'j' might exceed the keys in the 'ends' map as the map only holds length keys that have been previously added."
        },
        {
            "Buggy Code Line": 19,
            "Code": "if (length == longest || val &lt; arr[ends.get(length+1)]) {",
            "Reason": "Accessing 'arr[ends.get(length+1)]' could also potentially throw a NullPointerException if 'ends.get(length+1)' returns null or if length+1 exceeds the size of 'ends'. Additionally, the logic might not correctly address updating the ends for sequences that do not modify longest."
        }
    ]
}
```</t>
  </si>
  <si>
    <t>The code aims to find the length of the Longest Increasing Subsequence (LIS) in an array of integers.</t>
  </si>
  <si>
    <t>ArrayList&lt;Integer&gt; prefix_lengths = new ArrayList&lt;Integer&gt;(100);</t>
  </si>
  <si>
    <t>Using a fixed initial capacity of 100 for prefix_lengths may lead to inefficient resizing if the number of prefixes grows beyond this value, though this is not a bug per se, it could be a potential inefficiency.</t>
  </si>
  <si>
    <t>if (arr[ends.get(j)] &lt; val) {</t>
  </si>
  <si>
    <t>This line can throw a NullPointerException if 'ends.get(j)' returns null for any value of 'j' because 'j' might exceed the keys in the 'ends' map as the map only holds length keys that have been previously added.</t>
  </si>
  <si>
    <t>if (length == longest || val &lt; arr[ends.get(length+1)]) {</t>
  </si>
  <si>
    <t>Accessing 'arr[ends.get(length+1)]' could also potentially throw a NullPointerException if 'ends.get(length+1)' returns null or if length+1 exceeds the size of 'ends'. Additionally, the logic might not correctly address updating the ends for sequences that do not modify longest.</t>
  </si>
  <si>
    <t>LONGEST_COMMON_SUBSEQUENCE.java</t>
  </si>
  <si>
    <t xml:space="preserve">Code:package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</si>
  <si>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compute the longest common subsequence (LCS) between two given strings using a recursive approach.",
    "Fault Localisation": [
        {
            "Buggy Code Line": 9,
            "Code": "return a.charAt(0) + longest_common_subsequence(a.substring(1), b);",
            "Reason": "This line may lead to incorrect LCS results as it does not consider the second string. The recursive call should also include 'b.substring(1)' to ensure that the character from 'b' is also accounted for in the LCS calculation."
        },
        {
            "Buggy Code Line": 12,
            "Code": "return fst.length() &gt;= snd.length() ? fst : snd;",
            "Reason": "While this line returns the longer of the two subsequences, it should ideally ensure that the longest common subsequence is being constructed correctly from both calls `fst` and `snd`, which could be misleading due to the recursive calls potentially skipping characters."
        },
        {
            "Buggy Code Line": 6,
            "Code": "if (a.isEmpty() || b.isEmpty()) { return '';}",
            "Reason": "The return statement is incorrectly using '' (an empty string example) instead of '\"\"' (correct representation of an empty string in Java). This could lead to a compilation error."
        }
    ]
}
```</t>
  </si>
  <si>
    <t>The code aims to compute the longest common subsequence (LCS) between two given strings using a recursive approach.</t>
  </si>
  <si>
    <t>return a.charAt(0) + longest_common_subsequence(a.substring(1), b);</t>
  </si>
  <si>
    <t>This line may lead to incorrect LCS results as it does not consider the second string. The recursive call should also include 'b.substring(1)' to ensure that the character from 'b' is also accounted for in the LCS calculation.</t>
  </si>
  <si>
    <t>return fst.length() &gt;= snd.length() ? fst : snd;</t>
  </si>
  <si>
    <t>While this line returns the longer of the two subsequences, it should ideally ensure that the longest common subsequence is being constructed correctly from both calls `fst` and `snd`, which could be misleading due to the recursive calls potentially skipping characters.</t>
  </si>
  <si>
    <t>MAX_SUBLIST_SUM.java</t>
  </si>
  <si>
    <t xml:space="preserve">Code:package java_programs;
import java.util.*;
public class MAX_SUBLIST_SUM {
    public static int max_sublist_sum(int[] arr) {
        int max_ending_here = 0;
        int max_so_far = 0;
        for (int x : arr) {
            max_ending_here = max_ending_here + x;
            max_so_far = Math.max(max_so_far, max_ending_here);
        }
        return max_so_far;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</si>
  <si>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maximum sublist sum from an integer array using a modified version of Kadane's algorithm.",
    "Fault Localisation": [
        {
            "Buggy Code Line": 8,
            "Code": "max_ending_here = max_ending_here + x;",
            "Reason": "The code does not reset 'max_ending_here' to 0 when it becomes negative. This could lead to incorrect calculations when the sublist sum becomes negative and needs to start fresh from zero."
        },
        {
            "Buggy Code Line": 11,
            "Code": "return max_so_far;",
            "Reason": "'max_so_far' will return 0 if all elements in the array are negative, which is incorrect. The function should ideally handle this by either returning the maximum single element or the correct maximum sublist sum that can include negative values."
        }
    ]
}
```</t>
  </si>
  <si>
    <t>max_ending_here = max_ending_here + x;</t>
  </si>
  <si>
    <t>The code does not reset 'max_ending_here' to 0 when it becomes negative. This could lead to incorrect calculations when the sublist sum becomes negative and needs to start fresh from zero.</t>
  </si>
  <si>
    <t>return max_so_far;</t>
  </si>
  <si>
    <t>'max_so_far' will return 0 if all elements in the array are negative, which is incorrect. The function should ideally handle this by either returning the maximum single element or the correct maximum sublist sum that can include negative values.</t>
  </si>
  <si>
    <t>MERGESORT.java</t>
  </si>
  <si>
    <t xml:space="preserve">Code:package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</si>
  <si>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implements the Merge Sort algorithm using ArrayLists in Java to sort an array of integers.",
    "Fault Localisation": [
        {
            "Buggy Code Line": 20,
            "Code": "if (arr.size() == 0) {",
            "Reason": "The condition to check for a base case should also consider arrays of size 1 to return the element itself; this can cause incorrect behavior when sorting arrays with one element."
        },
        {
            "Buggy Code Line": 13,
            "Code": "result.addAll(left.subList(i,left.size()).isEmpty() ? right.subList(j, right.size()) : left.subList(i, left.size()));",
            "Reason": "The logic here is flawed. If left.subList(i, left.size()) is not empty, it will add the left elements, ignoring the remaining right elements completely. This could lead to a loss of data in the resulting sorted array."
        },
        {
            "Buggy Code Line": 5,
            "Code": "ArrayList&lt;Integer&gt; result = new ArrayList&lt;Integer&gt;(100);",
            "Reason": "The initial capacity of 100 is arbitrary. If the input arrays are larger than expected, this could lead to inefficient resizing operations since the result list may need to grow dynamically."
        }
    ]
}
```</t>
  </si>
  <si>
    <t>The code implements the Merge Sort algorithm using ArrayLists in Java to sort an array of integers.</t>
  </si>
  <si>
    <t>if (arr.size() == 0) {</t>
  </si>
  <si>
    <t>The condition to check for a base case should also consider arrays of size 1 to return the element itself; this can cause incorrect behavior when sorting arrays with one element.</t>
  </si>
  <si>
    <t>result.addAll(left.subList(i,left.size()).isEmpty() ? right.subList(j, right.size()) : left.subList(i, left.size()));</t>
  </si>
  <si>
    <t>The logic here is flawed. If left.subList(i, left.size()) is not empty, it will add the left elements, ignoring the remaining right elements completely. This could lead to a loss of data in the resulting sorted array.</t>
  </si>
  <si>
    <t>ArrayList&lt;Integer&gt; result = new ArrayList&lt;Integer&gt;(100);</t>
  </si>
  <si>
    <t>The initial capacity of 100 is arbitrary. If the input arrays are larger than expected, this could lead to inefficient resizing operations since the result list may need to grow dynamically.</t>
  </si>
  <si>
    <t>MINIMUM_SPANNING_TREE.java</t>
  </si>
  <si>
    <t xml:space="preserve">Code:package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</si>
  <si>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Kruskal's algorithm to find the Minimum Spanning Tree (MST) of a graph represented by weighted edges.",
    "Fault Localisation": [
        {
            "Buggy Code Line": 23,
            "Code": "if (groupByNode.get(vertex_u) != groupByNode.get(vertex_v)) {",
            "Reason": "This line checks if the two nodes belong to different sets using reference equality, which may not work as intended. Instead, it should compare the actual contents of the sets with a method like '!'groupByNode.get(vertex_u).containsAll(groupByNode.get(vertex_v))'."
        },
        {
            "Buggy Code Line": 36,
            "Code": "for (Node node : groupByNode.get(vertex_v)) {",
            "Reason": "Updating `groupByNode` may cause inconsistencies since it is being modified while iterating over `groupByNode.get(vertex_v)`. This can lead to ConcurrentModificationException or incorrect merging of the sets."
        },
        {
            "Buggy Code Line": 31,
            "Code": "vertex_u_span.addAll(groupByNode.get(vertex_v));",
            "Reason": "The function does not actually modify `groupByNode` directly after merging sets. It collects information but does not explicitly update the reference of the merged set back into `groupByNode`, leading to potentially incorrect behavior."
        }
    ]
}
```</t>
  </si>
  <si>
    <t>The code aims to implement Kruskal's algorithm to find the Minimum Spanning Tree (MST) of a graph represented by weighted edges.</t>
  </si>
  <si>
    <t>if (groupByNode.get(vertex_u) != groupByNode.get(vertex_v)) {</t>
  </si>
  <si>
    <t>This line checks if the two nodes belong to different sets using reference equality, which may not work as intended. Instead, it should compare the actual contents of the sets with a method like '!'groupByNode.get(vertex_u).containsAll(groupByNode.get(vertex_v))'.</t>
  </si>
  <si>
    <t>for (Node node : groupByNode.get(vertex_v)) {</t>
  </si>
  <si>
    <t>Updating `groupByNode` may cause inconsistencies since it is being modified while iterating over `groupByNode.get(vertex_v)`. This can lead to ConcurrentModificationException or incorrect merging of the sets.</t>
  </si>
  <si>
    <t>vertex_u_span.addAll(groupByNode.get(vertex_v));</t>
  </si>
  <si>
    <t>The function does not actually modify `groupByNode` directly after merging sets. It collects information but does not explicitly update the reference of the merged set back into `groupByNode`, leading to potentially incorrect behavior.</t>
  </si>
  <si>
    <t>NEXT_PALINDROME.java</t>
  </si>
  <si>
    <t xml:space="preserve">Code:package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</si>
  <si>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next palindrome number based on the digits given in the input array. It attempts to increment the central digits and adjust the surrounding digits accordingly to produce a palindrome.",
    "Fault Localisation": [
        {
            "Buggy Code Line": 18,
            "Code": "return String.valueOf(otherwise);",
            "Reason": "The method is expected to return a string representation of the next palindrome but it incorrectly uses String.valueOf(otherwise) which will not yield the correct format for output; it should probably return otherwise as a formatted string or an appropriate conversion."
        },
        {
            "Buggy Code Line": 12,
            "Code": "ArrayList&lt;Integer&gt; otherwise = new ArrayList&lt;Integer&gt;();",
            "Reason": "The logic creates a new 'otherwise' list when a leading 9 is encountered but does not handle the scenarios correctly, potentially leading to incorrect palindromes or loss of necessary digits for certain inputs."
        },
        {
            "Buggy Code Line": 6,
            "Code": "int high_mid = Math.floorDiv(digit_list.length, 2);",
            "Reason": "The logic does not account for odd-length arrays correctly in subsequent code for checking and constructing palindromes; high_mid should be derived appropriately to ensure the symmetry is respected."
        }
    ]
}
```</t>
  </si>
  <si>
    <t>The code aims to find the next palindrome number based on the digits given in the input array. It attempts to increment the central digits and adjust the surrounding digits accordingly to produce a palindrome.</t>
  </si>
  <si>
    <t>return String.valueOf(otherwise);</t>
  </si>
  <si>
    <t>The method is expected to return a string representation of the next palindrome but it incorrectly uses String.valueOf(otherwise) which will not yield the correct format for output; it should probably return otherwise as a formatted string or an appropriate conversion.</t>
  </si>
  <si>
    <t>ArrayList&lt;Integer&gt; otherwise = new ArrayList&lt;Integer&gt;();</t>
  </si>
  <si>
    <t>The logic creates a new 'otherwise' list when a leading 9 is encountered but does not handle the scenarios correctly, potentially leading to incorrect palindromes or loss of necessary digits for certain inputs.</t>
  </si>
  <si>
    <t>int high_mid = Math.floorDiv(digit_list.length, 2);</t>
  </si>
  <si>
    <t>The logic does not account for odd-length arrays correctly in subsequent code for checking and constructing palindromes; high_mid should be derived appropriately to ensure the symmetry is respected.</t>
  </si>
  <si>
    <t>NEXT_PERMUTATION.java</t>
  </si>
  <si>
    <t xml:space="preserve">Code:package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</si>
  <si>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compute the next lexicographical permutation of a given list of integers.",
    "Fault Localisation": [
        {
            "Buggy Code Line": 16,
            "Code": "if (perm.get(j) &lt; perm.get(i)) {",
            "Reason": "This condition should be 'perm.get(j) &gt; perm.get(i)' in order to find the smallest element that is larger than 'perm.get(i)'. The current condition could lead to incorrect behavior or no result returned."
        },
        {
            "Buggy Code Line": 21,
            "Code": "ArrayList&lt;Integer&gt; next_perm = perm;",
            "Reason": "This line creates a reference to the original list 'perm', rather than a copy. Any modifications will affect the original list, leading to unintended side effects."
        },
        {
            "Buggy Code Line": 39,
            "Code": "ArrayList&lt;Integer&gt; reversed = new ArrayList&lt;Integer&gt;(100);",
            "Reason": "The initialization with a capacity of 100 does not take into account how many elements will actually be stored in 'reversed', which can lead to confusion or performance issues, although it may not directly cause a bug."
        }
    ]
}
```</t>
  </si>
  <si>
    <t>The code aims to compute the next lexicographical permutation of a given list of integers.</t>
  </si>
  <si>
    <t>if (perm.get(j) &lt; perm.get(i)) {</t>
  </si>
  <si>
    <t>This condition should be 'perm.get(j) &gt; perm.get(i)' in order to find the smallest element that is larger than 'perm.get(i)'. The current condition could lead to incorrect behavior or no result returned.</t>
  </si>
  <si>
    <t>ArrayList&lt;Integer&gt; next_perm = perm;</t>
  </si>
  <si>
    <t>This line creates a reference to the original list 'perm', rather than a copy. Any modifications will affect the original list, leading to unintended side effects.</t>
  </si>
  <si>
    <t>ArrayList&lt;Integer&gt; reversed = new ArrayList&lt;Integer&gt;(100);</t>
  </si>
  <si>
    <t>The initialization with a capacity of 100 does not take into account how many elements will actually be stored in 'reversed', which can lead to confusion or performance issues, although it may not directly cause a bug.</t>
  </si>
  <si>
    <t>PASCAL.java</t>
  </si>
  <si>
    <t xml:space="preserve">Code:package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</si>
  <si>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designed to generate Pascal's triangle with 'n' rows and return it as a list of lists of integers.",
    "Fault Localisation": [
        {
            "Buggy Code Line": 16,
            "Code": "if (c &lt; r) {",
            "Reason": "The condition should be 'if (c &lt; r - 1)' to correctly access the current row's elements without going out of bounds, as the indexing starts from 0."
        },
        {
            "Buggy Code Line": 18,
            "Code": "upright = rows.get(r-1).get(c);",
            "Reason": "This line may cause an IndexOutOfBoundsException when 'c' equals 'r', since the last index of row 'r-1' is 'r-1'. The correct condition should prevent accessing an index equal to 'r'."
        },
        {
            "Buggy Code Line": 14,
            "Code": "for (int c=0; c&lt;r; c++) {",
            "Reason": "The loop should iterate to 'c &lt;= r' to properly include the last element of each row in Pascal's triangle, which makes the triangle correctly formed."
        }
    ]
}
```</t>
  </si>
  <si>
    <t>The code is designed to generate Pascal's triangle with 'n' rows and return it as a list of lists of integers.</t>
  </si>
  <si>
    <t>if (c &lt; r) {</t>
  </si>
  <si>
    <t>The condition should be 'if (c &lt; r - 1)' to correctly access the current row's elements without going out of bounds, as the indexing starts from 0.</t>
  </si>
  <si>
    <t>upright = rows.get(r-1).get(c);</t>
  </si>
  <si>
    <t>This line may cause an IndexOutOfBoundsException when 'c' equals 'r', since the last index of row 'r-1' is 'r-1'. The correct condition should prevent accessing an index equal to 'r'.</t>
  </si>
  <si>
    <t>for (int c=0; c&lt;r; c++) {</t>
  </si>
  <si>
    <t>The loop should iterate to 'c &lt;= r' to properly include the last element of each row in Pascal's triangle, which makes the triangle correctly formed.</t>
  </si>
  <si>
    <t>POSSIBLE_CHANGE.java</t>
  </si>
  <si>
    <t xml:space="preserve">Code:package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</si>
  <si>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calculate the number of ways to make change for a given total using a provided set of coin denominations, with the ability to use each coin multiple times.",
    "Fault Localisation": [
        {
            "Buggy Code Line": 8,
            "Code": "return possible_change(coins, total-first) + possible_change(rest, total);",
            "Reason": "This logic does not account for the situation where `first` is larger than `total`. This may lead to incorrect computations or redundant calls, as it assumes that `total - first` will always be non-negative without proper checks."
        },
        {
            "Buggy Code Line": 4,
            "Code": "if (total &lt; 0) { return 0; }",
            "Reason": "While this line handles negative totals correctly, the base case for an empty list of coins is not explicitly checked, which could lead to stack overflow errors when calling recursive functions, especially when `total` can exceed reasonable limits."
        },
        {
            "Buggy Code Line": 6,
            "Code": "int first = coins[0];",
            "Reason": "This line assumes that the `coins` array will always have at least one element, leading to an ArrayIndexOutOfBoundsException if an empty array is passed to the method."
        }
    ]
}
```</t>
  </si>
  <si>
    <t>The code is intended to calculate the number of ways to make change for a given total using a provided set of coin denominations, with the ability to use each coin multiple times.</t>
  </si>
  <si>
    <t>return possible_change(coins, total-first) + possible_change(rest, total);</t>
  </si>
  <si>
    <t>This logic does not account for the situation where `first` is larger than `total`. This may lead to incorrect computations or redundant calls, as it assumes that `total - first` will always be non-negative without proper checks.</t>
  </si>
  <si>
    <t>if (total &lt; 0) { return 0; }</t>
  </si>
  <si>
    <t>While this line handles negative totals correctly, the base case for an empty list of coins is not explicitly checked, which could lead to stack overflow errors when calling recursive functions, especially when `total` can exceed reasonable limits.</t>
  </si>
  <si>
    <t>int first = coins[0];</t>
  </si>
  <si>
    <t>This line assumes that the `coins` array will always have at least one element, leading to an ArrayIndexOutOfBoundsException if an empty array is passed to the method.</t>
  </si>
  <si>
    <t>POWERSET.java</t>
  </si>
  <si>
    <t xml:space="preserve">Code:package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</si>
  <si>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implements a method to calculate the powerset of a given ArrayList, which is a collection of all possible subsets, including the empty set and the set itself.",
    "Fault Localisation": [
        {
            "Buggy Code Line": 13,
            "Code": "to_add.addAll(subset);",
            "Reason": "This line incorrectly adds all elements of the subset to 'to_add', which leads to incorrect merging of subsets, instead of adding the subset itself as a new individual subset. Instead, 'to_add' should be a new array list that contains the first element along with each subset."
        },
        {
            "Buggy Code Line": 5,
            "Code": "ArrayList&lt;ArrayList&gt; powerset(ArrayList arr)",
            "Reason": "The ArrayList parameter is of raw type without specifying a generic type, which causes warnings and potential ClassCastException issues at runtime."
        },
        {
            "Buggy Code Line": 10,
            "Code": "ArrayList empty_set = new ArrayList&lt;ArrayList&gt;();",
            "Reason": "This line creates an empty set using a raw type ArrayList declaration, which can lead to type safety issues due to unchecked conversion warnings."
        }
    ]
}
```</t>
  </si>
  <si>
    <t>The code implements a method to calculate the powerset of a given ArrayList, which is a collection of all possible subsets, including the empty set and the set itself.</t>
  </si>
  <si>
    <t>to_add.addAll(subset);</t>
  </si>
  <si>
    <t>This line incorrectly adds all elements of the subset to 'to_add', which leads to incorrect merging of subsets, instead of adding the subset itself as a new individual subset. Instead, 'to_add' should be a new array list that contains the first element along with each subset.</t>
  </si>
  <si>
    <t>ArrayList&lt;ArrayList&gt; powerset(ArrayList arr)</t>
  </si>
  <si>
    <t>The ArrayList parameter is of raw type without specifying a generic type, which causes warnings and potential ClassCastException issues at runtime.</t>
  </si>
  <si>
    <t>ArrayList empty_set = new ArrayList&lt;ArrayList&gt;();</t>
  </si>
  <si>
    <t>This line creates an empty set using a raw type ArrayList declaration, which can lead to type safety issues due to unchecked conversion warnings.</t>
  </si>
  <si>
    <t>QUICKSORT.java</t>
  </si>
  <si>
    <t xml:space="preserve">Code:package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</si>
  <si>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quicksort algorithm to sort an ArrayList of integers in ascending order.",
    "Fault Localisation": [
        {
            "Buggy Code Line": 31,
            "Code": "return lesser;",
            "Reason": "The final return statement incorrectly returns 'lesser', which only contains elements less than the pivot. It should return 'lesser' combined with 'middle' and 'greater' to represent the entire sorted list."
        },
        {
            "Buggy Code Line": 26,
            "Code": "greater = quicksort(greater);",
            "Reason": "The variable 'greater' contains elements greater than the pivot, and while subsequential recursive calls are correct, they are not placed back into the final result in the right order. The 'middle' should include 'greater', but is added in the wrong order when creating the final return value."
        },
        {
            "Buggy Code Line": 20,
            "Code": "if (x &lt; pivot) {",
            "Reason": "The comparison may lead to losing elements that are equal to the pivot since it only separates into 'lesser' and 'greater'. It might be better to handle equality explicitly, but won't cause a bug in output strictly speaking, just may cause incorrect sorting behavior."
        }
    ]
}
```</t>
  </si>
  <si>
    <t>The code implements the quicksort algorithm to sort an ArrayList of integers in ascending order.</t>
  </si>
  <si>
    <t>return lesser;</t>
  </si>
  <si>
    <t>The final return statement incorrectly returns 'lesser', which only contains elements less than the pivot. It should return 'lesser' combined with 'middle' and 'greater' to represent the entire sorted list.</t>
  </si>
  <si>
    <t>greater = quicksort(greater);</t>
  </si>
  <si>
    <t>The variable 'greater' contains elements greater than the pivot, and while subsequential recursive calls are correct, they are not placed back into the final result in the right order. The 'middle' should include 'greater', but is added in the wrong order when creating the final return value.</t>
  </si>
  <si>
    <t>if (x &lt; pivot) {</t>
  </si>
  <si>
    <t>The comparison may lead to losing elements that are equal to the pivot since it only separates into 'lesser' and 'greater'. It might be better to handle equality explicitly, but won't cause a bug in output strictly speaking, just may cause incorrect sorting behavior.</t>
  </si>
  <si>
    <t>REVERSE_LINKED_LIST.java</t>
  </si>
  <si>
    <t xml:space="preserve">Code:package java_programs;
import java.util.*;
public class REVERSE_LINKED_LIST {
    public static Node reverse_linked_list(Node node) {
        Node prevnode = null;
        Node nextnode;
        while (node != null) {
            nextnode = node.getSuccessor();
            node.setSuccessor(prevnode);
            node = nextnode;
        }
        return prevnode;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</si>
  <si>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reverse a singly linked list by iterating through it and reversing the pointers to each node.",
    "Fault Localisation": [
        {
            "Buggy Code Line": 8,
            "Code": "return prevnode;",
            "Reason": "At the end of the loop, 'prevnode' will be null as it is initialized to null and only updated within the loop when 'node' is not null. It should return the last non-null 'prevnode' which is assigned when 'node' is updated at least once."
        },
        {
            "Buggy Code Line": 4,
            "Code": "Node prevnode = null;",
            "Reason": "The intent is to track the previous node, but its usage will lead to returning null if the list is empty as it never gets updated."
        },
        {
            "Buggy Code Line": 6,
            "Code": "nextnode = node.getSuccessor();",
            "Reason": "Assuming the Node class has a method getSuccessor() which may not exist in the given context. If this is not defined, a NullPointerException could be thrown."
        }
    ]
}
```</t>
  </si>
  <si>
    <t>The code is intended to reverse a singly linked list by iterating through it and reversing the pointers to each node.</t>
  </si>
  <si>
    <t>return prevnode;</t>
  </si>
  <si>
    <t>At the end of the loop, 'prevnode' will be null as it is initialized to null and only updated within the loop when 'node' is not null. It should return the last non-null 'prevnode' which is assigned when 'node' is updated at least once.</t>
  </si>
  <si>
    <t>Node prevnode = null;</t>
  </si>
  <si>
    <t>The intent is to track the previous node, but its usage will lead to returning null if the list is empty as it never gets updated.</t>
  </si>
  <si>
    <t>nextnode = node.getSuccessor();</t>
  </si>
  <si>
    <t>Assuming the Node class has a method getSuccessor() which may not exist in the given context. If this is not defined, a NullPointerException could be thrown.</t>
  </si>
  <si>
    <t>RPN_EVAL.java</t>
  </si>
  <si>
    <t xml:space="preserve">Code:package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</si>
  <si>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evaluate Reverse Polish Notation (RPN) expressions provided as a list of tokens, which can be numbers or operators (+, -, *, /).",
    "Fault Localisation": [
        {
            "Buggy Code Line": 19,
            "Code": "if (Double.class.isInstance(token)) {",
            "Reason": "This line incorrectly checks if the token is a Double. In Java, the ArrayList can contain objects of any type, and the actual elements could be passed as Strings representing numbers. Instead, it should check if the token is a number by trying to parse it or check the type explicitly."
        },
        {
            "Buggy Code Line": 25,
            "Code": "token = (String) token;",
            "Reason": "This line assumes that the token is a String without verifying it. If the token is a Double, this cast will throw a ClassCastException at runtime. Proper type checking is needed."
        },
        {
            "Buggy Code Line": 30,
            "Code": "Double a = (Double) stack.pop();",
            "Reason": "This line assumes that the elements in the stack are always Doubles when popping. If an operation requires insufficient operands (e.g. a single number or no numbers), it would also lead to an EmptyStackException or ClassCastException."
        }
    ]
}
```</t>
  </si>
  <si>
    <t>The purpose of the code is to evaluate Reverse Polish Notation (RPN) expressions provided as a list of tokens, which can be numbers or operators (+, -, *, /).</t>
  </si>
  <si>
    <t>if (Double.class.isInstance(token)) {</t>
  </si>
  <si>
    <t>This line incorrectly checks if the token is a Double. In Java, the ArrayList can contain objects of any type, and the actual elements could be passed as Strings representing numbers. Instead, it should check if the token is a number by trying to parse it or check the type explicitly.</t>
  </si>
  <si>
    <t>token = (String) token;</t>
  </si>
  <si>
    <t>This line assumes that the token is a String without verifying it. If the token is a Double, this cast will throw a ClassCastException at runtime. Proper type checking is needed.</t>
  </si>
  <si>
    <t>Double a = (Double) stack.pop();</t>
  </si>
  <si>
    <t>This line assumes that the elements in the stack are always Doubles when popping. If an operation requires insufficient operands (e.g. a single number or no numbers), it would also lead to an EmptyStackException or ClassCastException.</t>
  </si>
  <si>
    <t>SHORTEST_PATHS.java</t>
  </si>
  <si>
    <t xml:space="preserve">Code:package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</si>
  <si>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defines a class 'SHORTEST_PATHS' intended to calculate the shortest paths from a source vertex to all other vertices in a graph using a weighted edge representation.",
    "Fault Localisation": [
        {
            "Buggy Code Line": 25,
            "Code": "weight_by_edge.put(edge, update_weight);",
            "Reason": "This line incorrectly attempts to update the weight of the edge in the input 'weight_by_edge' map, which is not intended or meaningful as edges are stored with their weight. Instead, the correct logic should be to update the weights of the nodes, not the edges."
        },
        {
            "Buggy Code Line": 36,
            "Code": "edge.weight = update_weight;",
            "Reason": "This line directly updates the weight of the edge. If you are attempting to find shortest paths using the Bellman-Ford algorithm, edge weights are generally not meant to be modified; rather, the distances to the nodes should be updated."
        },
        {
            "Buggy Code Line": 12,
            "Code": "for (List&lt;String&gt; edge : weight_by_edge.keySet()) {",
            "Reason": "This loop assumes that all necessary nodes are present in the map with initial weights, which might not be true if some nodes are isolated or not part of any edge. It can lead to 'NullPointerException' when retrieving weights of non-existent nodes."
        }
    ]
}
```</t>
  </si>
  <si>
    <t>The code defines a class 'SHORTEST_PATHS' intended to calculate the shortest paths from a source vertex to all other vertices in a graph using a weighted edge representation.</t>
  </si>
  <si>
    <t>weight_by_edge.put(edge, update_weight);</t>
  </si>
  <si>
    <t>This line incorrectly attempts to update the weight of the edge in the input 'weight_by_edge' map, which is not intended or meaningful as edges are stored with their weight. Instead, the correct logic should be to update the weights of the nodes, not the edges.</t>
  </si>
  <si>
    <t>edge.weight = update_weight;</t>
  </si>
  <si>
    <t>This line directly updates the weight of the edge. If you are attempting to find shortest paths using the Bellman-Ford algorithm, edge weights are generally not meant to be modified; rather, the distances to the nodes should be updated.</t>
  </si>
  <si>
    <t>for (List&lt;String&gt; edge : weight_by_edge.keySet()) {</t>
  </si>
  <si>
    <t>This loop assumes that all necessary nodes are present in the map with initial weights, which might not be true if some nodes are isolated or not part of any edge. It can lead to 'NullPointerException' when retrieving weights of non-existent nodes.</t>
  </si>
  <si>
    <t>SHORTEST_PATH_LENGTH.java</t>
  </si>
  <si>
    <t xml:space="preserve">Code:package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</si>
  <si>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implement Dijkstra's algorithm for finding the shortest path length between two nodes in a graph represented by edges and their lengths.",
    "Fault Localisation": [
        {
            "Buggy Code Line": 27,
            "Code": "unvisitedNodes.put(nextnode, Math.min(unvisitedNodes.get(nextnode), unvisitedNodes.get(nextnode) + length_by_edge.get(Arrays.asList(node, nextnode))));",
            "Reason": "The method attempts to update the distance of the next node using the current distance, but it incorrectly retrieves the current distance from `unvisitedNodes.get(nextnode)` instead of using `distance + length_by_edge.get(...)`. The comparison should be between the current minimum distance stored in `unvisitedNodes` and the new calculated distance (current node's distance + edge length)."
        },
        {
            "Buggy Code Line": 20,
            "Code": "unvisitedNodes.put(nextnode, Integer.MAX_VALUE);",
            "Reason": "This line initializes the distance for nodes that are not yet visited. However, if the `nextnode` was already present in the `unvisitedNodes` map with a valid distance, setting it to `Integer.MAX_VALUE` can lead to incorrect results as it overwrites any previously computed distances."
        },
        {
            "Buggy Code Line": 15,
            "Code": "if (node.getValue() == goalnode.getValue()) {",
            "Reason": "Using `getValue()` for comparison is not robust unless it guarantees uniqueness among nodes. If two different nodes have the same value, the algorithm may terminate incorrectly. A more reliable comparison should reference node identity or a unique identifier."
        }
    ]
}
```</t>
  </si>
  <si>
    <t>The code aims to implement Dijkstra's algorithm for finding the shortest path length between two nodes in a graph represented by edges and their lengths.</t>
  </si>
  <si>
    <t>unvisitedNodes.put(nextnode, Math.min(unvisitedNodes.get(nextnode), unvisitedNodes.get(nextnode) + length_by_edge.get(Arrays.asList(node, nextnode))));</t>
  </si>
  <si>
    <t>The method attempts to update the distance of the next node using the current distance, but it incorrectly retrieves the current distance from `unvisitedNodes.get(nextnode)` instead of using `distance + length_by_edge.get(...)`. The comparison should be between the current minimum distance stored in `unvisitedNodes` and the new calculated distance (current node's distance + edge length).</t>
  </si>
  <si>
    <t>unvisitedNodes.put(nextnode, Integer.MAX_VALUE);</t>
  </si>
  <si>
    <t>This line initializes the distance for nodes that are not yet visited. However, if the `nextnode` was already present in the `unvisitedNodes` map with a valid distance, setting it to `Integer.MAX_VALUE` can lead to incorrect results as it overwrites any previously computed distances.</t>
  </si>
  <si>
    <t>if (node.getValue() == goalnode.getValue()) {</t>
  </si>
  <si>
    <t>Using `getValue()` for comparison is not robust unless it guarantees uniqueness among nodes. If two different nodes have the same value, the algorithm may terminate incorrectly. A more reliable comparison should reference node identity or a unique identifier.</t>
  </si>
  <si>
    <t>SHORTEST_PATH_LENGTHS.java</t>
  </si>
  <si>
    <t xml:space="preserve">Code:package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</si>
  <si>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Floyd-Warshall algorithm to find the shortest path lengths between all pairs of nodes in a weighted directed graph represented as edges with weights.",
    "Fault Localisation": [
        {
            "Buggy Code Line": 22,
            "Code": "int update_length = Math.min(length_by_path.get(Arrays.asList(i,j)), sumLengths(length_by_path.get(Arrays.asList(i,k)), length_by_path.get(Arrays.asList(j,k))));",
            "Reason": "The code incorrectly computes the minimum path length. It should access `length_by_path.get(Arrays.asList(k,j))` instead of `length_by_path.get(Arrays.asList(j,k))` to correctly compute the distance from node i to node j through node k."
        },
        {
            "Buggy Code Line": 13,
            "Code": "int INF = 99999;",
            "Reason": "Using a fixed value for 'INF' may not be appropriate for all datasets, especially if weights can exceed this value. A better approach would involve using Integer.MAX_VALUE to represent infinity."
        },
        {
            "Buggy Code Line": 17,
            "Code": "else if (length_by_edge.containsKey(edge) ) {",
            "Reason": "This logic could fail if the input graph is undirected but specified as directed edges. Since the edges in `length_by_edge` are added only in one direction, it might create paths that are not considered due to the lack of reverse edges in the map."
        }
    ]
}
```</t>
  </si>
  <si>
    <t>The code implements the Floyd-Warshall algorithm to find the shortest path lengths between all pairs of nodes in a weighted directed graph represented as edges with weights.</t>
  </si>
  <si>
    <t>int update_length = Math.min(length_by_path.get(Arrays.asList(i,j)), sumLengths(length_by_path.get(Arrays.asList(i,k)), length_by_path.get(Arrays.asList(j,k))));</t>
  </si>
  <si>
    <t>The code incorrectly computes the minimum path length. It should access `length_by_path.get(Arrays.asList(k,j))` instead of `length_by_path.get(Arrays.asList(j,k))` to correctly compute the distance from node i to node j through node k.</t>
  </si>
  <si>
    <t>int INF = 99999;</t>
  </si>
  <si>
    <t>Using a fixed value for 'INF' may not be appropriate for all datasets, especially if weights can exceed this value. A better approach would involve using Integer.MAX_VALUE to represent infinity.</t>
  </si>
  <si>
    <t>else if (length_by_edge.containsKey(edge) ) {</t>
  </si>
  <si>
    <t>This logic could fail if the input graph is undirected but specified as directed edges. Since the edges in `length_by_edge` are added only in one direction, it might create paths that are not considered due to the lack of reverse edges in the map.</t>
  </si>
  <si>
    <t>SHUNTING_YARD.java</t>
  </si>
  <si>
    <t xml:space="preserve">Code:package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</si>
  <si>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the Shunting Yard algorithm to convert an infix expression (given as a list of tokens) into postfix notation (Reverse Polish Notation).",
    "Fault Localisation": [
        {
            "Buggy Code Line": 19,
            "Code": "while (!opstack.isEmpty() &amp;&amp; precedence.get(operator) &lt;= precedence.get(opstack.getLast())) {",
            "Reason": "The check `precedence.get(opstack.getLast())` will throw a NullPointerException if the operator on top of the stack is not found in the precedence map (i.e., if it's not a valid operator). This should be corrected by checking and retrieving the precedence safely."
        },
        {
            "Buggy Code Line": 11,
            "Code": "ArrayList rpntokens = new ArrayList(100);",
            "Reason": "The raw type `ArrayList` is used, which can lead to unchecked warnings. It should be parameterized with generics, e.g., `ArrayList&lt;Object&gt; rpntokens = new ArrayList&lt;&gt;(100);` to improve type safety."
        },
        {
            "Buggy Code Line": 13,
            "Code": "ArrayDeque opstack = new ArrayDeque();",
            "Reason": "Similar to the previous point, using a raw type `ArrayDeque` can lead to unchecked warnings. It should also be parameterized with generics, e.g., `ArrayDeque&lt;String&gt; opstack = new ArrayDeque&lt;&gt;();`."
        }
    ]
}
```</t>
  </si>
  <si>
    <t>The code is intended to implement the Shunting Yard algorithm to convert an infix expression (given as a list of tokens) into postfix notation (Reverse Polish Notation).</t>
  </si>
  <si>
    <t>while (!opstack.isEmpty() &amp;&amp; precedence.get(operator) &lt;= precedence.get(opstack.getLast())) {</t>
  </si>
  <si>
    <t>The check `precedence.get(opstack.getLast())` will throw a NullPointerException if the operator on top of the stack is not found in the precedence map (i.e., if it's not a valid operator). This should be corrected by checking and retrieving the precedence safely.</t>
  </si>
  <si>
    <t>ArrayList rpntokens = new ArrayList(100);</t>
  </si>
  <si>
    <t>The raw type `ArrayList` is used, which can lead to unchecked warnings. It should be parameterized with generics, e.g., `ArrayList&lt;Object&gt; rpntokens = new ArrayList&lt;&gt;(100);` to improve type safety.</t>
  </si>
  <si>
    <t>ArrayDeque opstack = new ArrayDeque();</t>
  </si>
  <si>
    <t>Similar to the previous point, using a raw type `ArrayDeque` can lead to unchecked warnings. It should also be parameterized with generics, e.g., `ArrayDeque&lt;String&gt; opstack = new ArrayDeque&lt;&gt;();`.</t>
  </si>
  <si>
    <t>SIEVE.java</t>
  </si>
  <si>
    <t xml:space="preserve">Code:package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</si>
  <si>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Sieve of Eratosthenes algorithm, which is used to find all prime numbers up to a specified maximum value, 'max'.",
    "Fault Localisation": [
        {
            "Buggy Code Line": 24,
            "Code": "if (any(list_comp(n, primes))) {",
            "Reason": "The logic here is inverted; the Sieve of Eratosthenes requires that 'n' is only added to 'primes' if no known primes can divide 'n', but the current condition adds 'n' if 'any' prime divides 'n', which is incorrect."
        },
        {
            "Buggy Code Line": 10,
            "Code": "return false;",
            "Reason": "The method 'all' checks if all values in the Boolean list are true, but the naming might cause confusion. It should ideally return true only if all are true (the check is correct). However, it does not seem to align with expected usage in the current context."
        },
        {
            "Buggy Code Line": 17,
            "Code": "ArrayList&lt;Boolean&gt; built_comprehension = new ArrayList&lt;Boolean&gt;();",
            "Reason": "While this line initializes an ArrayList to hold Boolean values, it could potentially be a performance issue if done excessively. Consider switching to a primitive boolean array for efficiency during sieve generation, especially for large 'max' values."
        }
    ]
}
```</t>
  </si>
  <si>
    <t>The code implements the Sieve of Eratosthenes algorithm, which is used to find all prime numbers up to a specified maximum value, 'max'.</t>
  </si>
  <si>
    <t>if (any(list_comp(n, primes))) {</t>
  </si>
  <si>
    <t>The logic here is inverted; the Sieve of Eratosthenes requires that 'n' is only added to 'primes' if no known primes can divide 'n', but the current condition adds 'n' if 'any' prime divides 'n', which is incorrect.</t>
  </si>
  <si>
    <t>return false;</t>
  </si>
  <si>
    <t>The method 'all' checks if all values in the Boolean list are true, but the naming might cause confusion. It should ideally return true only if all are true (the check is correct). However, it does not seem to align with expected usage in the current context.</t>
  </si>
  <si>
    <t>ArrayList&lt;Boolean&gt; built_comprehension = new ArrayList&lt;Boolean&gt;();</t>
  </si>
  <si>
    <t>While this line initializes an ArrayList to hold Boolean values, it could potentially be a performance issue if done excessively. Consider switching to a primitive boolean array for efficiency during sieve generation, especially for large 'max' values.</t>
  </si>
  <si>
    <t>SQRT.java</t>
  </si>
  <si>
    <t xml:space="preserve">Code:package java_programs;
import java.util.*;
public class SQRT {
    public static double sqrt(double x, double epsilon) {
        double approx = x / 2d;
        while (Math.abs(x-approx) &gt; epsilon) {
            approx = 0.5d * (approx + x / approx);
        }
        return approx;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</si>
  <si>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defines a method to compute the square root of a number using the Newton-Raphson method, with a specified precision (epsilon).",
    "Fault Localisation": [
        {
            "Buggy Code Line": 6,
            "Code": "while (Math.abs(x-approx) &gt; epsilon) {",
            "Reason": "The condition for the loop is incorrect; it should check the difference between the square of the approximation and the original number (x) instead of directly comparing x and approx."
        },
        {
            "Buggy Code Line": 7,
            "Code": "approx = 0.5d * (approx + x / approx);",
            "Reason": "This line is conceptually correct, but if 'approx' is initially set to zero (in the case of x = 0), it will lead to division by zero. An initial check for x being zero should be included."
        },
        {
            "Buggy Code Line": 5,
            "Code": "double approx = x / 2d;",
            "Reason": "While not technically a bug, initializing approx with x / 2 can lead to poor convergence for small values of x. A better initialization strategy might be to use x itself if x is greater than 1, or a small fraction of x otherwise."
        }
    ]
}
```</t>
  </si>
  <si>
    <t>The code defines a method to compute the square root of a number using the Newton-Raphson method, with a specified precision (epsilon).</t>
  </si>
  <si>
    <t>while (Math.abs(x-approx) &gt; epsilon) {</t>
  </si>
  <si>
    <t>The condition for the loop is incorrect; it should check the difference between the square of the approximation and the original number (x) instead of directly comparing x and approx.</t>
  </si>
  <si>
    <t>approx = 0.5d * (approx + x / approx);</t>
  </si>
  <si>
    <t>This line is conceptually correct, but if 'approx' is initially set to zero (in the case of x = 0), it will lead to division by zero. An initial check for x being zero should be included.</t>
  </si>
  <si>
    <t>double approx = x / 2d;</t>
  </si>
  <si>
    <t>While not technically a bug, initializing approx with x / 2 can lead to poor convergence for small values of x. A better initialization strategy might be to use x itself if x is greater than 1, or a small fraction of x otherwise.</t>
  </si>
  <si>
    <t>SUBSEQUENCES.java</t>
  </si>
  <si>
    <t xml:space="preserve">Code:package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</si>
  <si>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defines a method that generates all subsequences of a specified length (k) from a range of integers [a, b].",
    "Fault Localisation": [
        {
            "Buggy Code Line": 6,
            "Code": "return new ArrayList();",
            "Reason": "This line of code should specify the type of the ArrayList to ensure type safety. It currently returns a raw type, which can lead to potential ClassCastExceptions at runtime."
        },
        {
            "Buggy Code Line": 11,
            "Code": "for (int i=a; i&lt;b+1-k; i++) {",
            "Reason": "The upper limit condition 'b+1-k' may cause an out-of-bounds issue if k is greater than the count of available elements in the range [a, b]. This should be checked before proceeding."
        },
        {
            "Buggy Code Line": 12,
            "Code": "ArrayList base = new ArrayList(50);",
            "Reason": "Similar to the first issue, this line also creates a raw ArrayList, which is not type-safe. It could lead to issues when attempting to retrieve elements in a type-specific manner."
        }
    ]
}
```</t>
  </si>
  <si>
    <t>The code defines a method that generates all subsequences of a specified length (k) from a range of integers [a, b].</t>
  </si>
  <si>
    <t>return new ArrayList();</t>
  </si>
  <si>
    <t>This line of code should specify the type of the ArrayList to ensure type safety. It currently returns a raw type, which can lead to potential ClassCastExceptions at runtime.</t>
  </si>
  <si>
    <t>for (int i=a; i&lt;b+1-k; i++) {</t>
  </si>
  <si>
    <t>The upper limit condition 'b+1-k' may cause an out-of-bounds issue if k is greater than the count of available elements in the range [a, b]. This should be checked before proceeding.</t>
  </si>
  <si>
    <t>ArrayList base = new ArrayList(50);</t>
  </si>
  <si>
    <t>Similar to the first issue, this line also creates a raw ArrayList, which is not type-safe. It could lead to issues when attempting to retrieve elements in a type-specific manner.</t>
  </si>
  <si>
    <t>TOPOLOGICAL_ORDERING.java</t>
  </si>
  <si>
    <t xml:space="preserve">Code:package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</si>
  <si>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perform a topological ordering of a directed graph represented by a list of nodes, adding nodes to the ordered list if all their predecessors are already included.",
    "Fault Localisation": [
        {
            "Buggy Code Line": 12,
            "Code": "if (orderedNodes.containsAll(nextNode.getSuccessors()) &amp;&amp; !orderedNodes.contains(nextNode)) {",
            "Reason": "This condition checks if all successors of `nextNode` are present in `orderedNodes` instead of checking if all predecessors are present, which is required for topological sorting."
        },
        {
            "Buggy Code Line": 15,
            "Code": "listSize++;",
            "Reason": "This increments the `listSize` variable, but it does not reflect the actual number of elements in `orderedNodes`, which can lead to an OutOfBoundsException when accessing `orderedNodes` with an index based on `listSize`."
        },
        {
            "Buggy Code Line": 11,
            "Code": "for (Node nextNode : node.getSuccessors()) {",
            "Reason": "The loop iterates over successors instead of predecessors; the list of predecessors should be used to determine if the current node can be added to `orderedNodes`."
        }
    ]
}
```</t>
  </si>
  <si>
    <t>The code aims to perform a topological ordering of a directed graph represented by a list of nodes, adding nodes to the ordered list if all their predecessors are already included.</t>
  </si>
  <si>
    <t>if (orderedNodes.containsAll(nextNode.getSuccessors()) &amp;&amp; !orderedNodes.contains(nextNode)) {</t>
  </si>
  <si>
    <t>This condition checks if all successors of `nextNode` are present in `orderedNodes` instead of checking if all predecessors are present, which is required for topological sorting.</t>
  </si>
  <si>
    <t>listSize++;</t>
  </si>
  <si>
    <t>This increments the `listSize` variable, but it does not reflect the actual number of elements in `orderedNodes`, which can lead to an OutOfBoundsException when accessing `orderedNodes` with an index based on `listSize`.</t>
  </si>
  <si>
    <t>for (Node nextNode : node.getSuccessors()) {</t>
  </si>
  <si>
    <t>The loop iterates over successors instead of predecessors; the list of predecessors should be used to determine if the current node can be added to `orderedNodes`.</t>
  </si>
  <si>
    <t>TO_BASE.java</t>
  </si>
  <si>
    <t xml:space="preserve">Code:package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</si>
  <si>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convert a given integer (num) into a string representation of that integer in a specified base (b), ranging from base 2 to base 36.",
    "Fault Localisation": [
        {
            "Buggy Code Line": 8,
            "Code": "num = num / b; // floor division?",
            "Reason": "This is not a bug in itself, but it's important to note that in Java, the division of integers (num / b) implicitly performs floor division. If a negative number were to be processed, the behavior could be unexpected because it would not round towards zero."
        },
        {
            "Buggy Code Line": 4,
            "Code": "String alphabet = \"0123456789ABCDEFGHIJKLMNOPQRSTUVWXYZ\";",
            "Reason": "The code assumes that the base 'b' will always be 2 to 36. It does not handle cases where 'b' is less than 2 or greater than 36, which would lead to an ArrayIndexOutOfBoundsException when accessing the alphabet."
        },
        {
            "Buggy Code Line": 6,
            "Code": "result = result + String.valueOf(alphabet.charAt(i));",
            "Reason": "While this line works for valid bases, if 'i' exceeds the valid indexes of 'alphabet' (specifically if 'b' is greater than 36), it would cause an ArrayIndexOutOfBoundsException."
        }
    ]
}
```</t>
  </si>
  <si>
    <t>The code is intended to convert a given integer (num) into a string representation of that integer in a specified base (b), ranging from base 2 to base 36.</t>
  </si>
  <si>
    <t>num = num / b; // floor division?</t>
  </si>
  <si>
    <t>This is not a bug in itself, but it's important to note that in Java, the division of integers (num / b) implicitly performs floor division. If a negative number were to be processed, the behavior could be unexpected because it would not round towards zero.</t>
  </si>
  <si>
    <t>result = result + String.valueOf(alphabet.charAt(i));</t>
  </si>
  <si>
    <t>While this line works for valid bases, if 'i' exceeds the valid indexes of 'alphabet' (specifically if 'b' is greater than 36), it would cause an ArrayIndexOutOfBoundsException.</t>
  </si>
  <si>
    <t>WRAP.java</t>
  </si>
  <si>
    <t xml:space="preserve">Code:package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</si>
  <si>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designed to wrap a given text into lines of specified width (cols), ensuring that words are not split across lines where possible.",
    "Fault Localisation": [
        {
            "Buggy Code Line": 10,
            "Code": "int end = text.lastIndexOf(\" \", cols);",
            "Reason": "The intention is to find the last space before the column limit to avoid breaking words. However, if there are no spaces found and the entire text up to 'cols' contains no spaces, 'end' will be set to -1, and later when it tries to use this value, it could result in a substring operation that does not match the intended behavior."
        },
        {
            "Buggy Code Line": 12,
            "Code": "line = text.substring(0,end);",
            "Reason": "If 'end' is set to -1 in the previous line, this will result in an IndexOutOfBoundsException when trying to take a substring from the text."
        },
        {
            "Buggy Code Line": 15,
            "Code": "text = text.substring(end);",
            "Reason": "If 'end' is set incorrectly (e.g., to -1) due to no space before 'cols', this line will also cause an IndexOutOfBoundsException, as 'end' must represent a valid position within the string."
        }
    ]
}
```</t>
  </si>
  <si>
    <t>The code is designed to wrap a given text into lines of specified width (cols), ensuring that words are not split across lines where possible.</t>
  </si>
  <si>
    <t>line = text.substring(0,end);</t>
  </si>
  <si>
    <t>If 'end' is set to -1 in the previous line, this will result in an IndexOutOfBoundsException when trying to take a substring from the text.</t>
  </si>
  <si>
    <t>text = text.substring(end);</t>
  </si>
  <si>
    <t>If 'end' is set incorrectly (e.g., to -1) due to no space before 'cols', this line will also cause an IndexOutOfBoundsException, as 'end' must represent a valid position within the string.</t>
  </si>
  <si>
    <t>Expected Line with Bug</t>
  </si>
  <si>
    <t>Check 1</t>
  </si>
  <si>
    <t>Check 2</t>
  </si>
  <si>
    <t>Check 3</t>
  </si>
  <si>
    <t>T1</t>
  </si>
  <si>
    <t>T2</t>
  </si>
  <si>
    <t>T3</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</si>
  <si>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</si>
  <si>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</si>
  <si>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Two errors: 
result.add(flatten(x)); and
return flatten(arr);</t>
  </si>
  <si>
    <t>return true;</t>
  </si>
  <si>
    <t>for (Integer x : arr) {</t>
  </si>
  <si>
    <t>return kth(above, k);</t>
  </si>
  <si>
    <t>return 1 + levenshtein(source.substring(1), target.substring(1));</t>
  </si>
  <si>
    <t>longest = length + 1;</t>
  </si>
  <si>
    <t>groupByNode = update(groupByNode, node, vertex_u);</t>
  </si>
  <si>
    <t>otherwise.addAll(Collections.nCopies(digit_list.length, 0));</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</si>
  <si>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</si>
  <si>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</si>
  <si>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</si>
  <si>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</si>
  <si>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</si>
  <si>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</si>
  <si>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</si>
  <si>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</si>
  <si>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while (Math.abs(x-approx) &gt; epsilon)</t>
  </si>
  <si>
    <t xml:space="preserve">if (k == 0) {
            return new ArrayList();
        }
</t>
  </si>
  <si>
    <t>if (orderedNodes.containsAll(nextNode.getSuccessors()) &amp;&amp; !orderedNodes.contains(nextNode))</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</si>
  <si>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</si>
  <si>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</si>
  <si>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if (a.isEmpty() || b.isEmpty()) { return '';}</t>
  </si>
  <si>
    <t>The return statement is incorrectly using '' (an empty string example) instead of '\"\"' (correct representation of an empty string in Java). This could lead to a compilation error.</t>
  </si>
  <si>
    <t>String alphabet = \"0123456789ABCDEFGHIJKLMNOPQRSTUVWXYZ\";</t>
  </si>
  <si>
    <t>The code assumes that the base 'b' will always be 2 to 36. It does not handle cases where 'b' is less than 2 or greater than 36, which would lead to an ArrayIndexOutOfBoundsException when accessing the alphabet.</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</si>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</sst>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8CE89-FF11-47E1-BBD0-242C4611F8A5}">
  <dimension ref="A1:W44"/>
  <sheetViews>
    <sheetView tabSelected="1" topLeftCell="A41" workbookViewId="0">
      <selection activeCell="F44" sqref="F44"/>
    </sheetView>
  </sheetViews>
  <sheetFormatPr defaultRowHeight="14.4" x14ac:dyDescent="0.3"/>
  <cols>
    <col min="1" max="1" width="16.44140625" style="1" customWidth="1"/>
    <col min="2" max="2" width="43.21875" style="1" customWidth="1"/>
    <col min="3" max="3" width="44.33203125" style="1" customWidth="1"/>
    <col min="4" max="4" width="15.44140625" style="1" customWidth="1"/>
    <col min="5" max="5" width="8.88671875" style="1"/>
    <col min="6" max="6" width="31.21875" style="1" customWidth="1"/>
    <col min="7" max="7" width="8.88671875" style="1"/>
    <col min="8" max="8" width="50.5546875" style="1" customWidth="1"/>
    <col min="9" max="9" width="25.109375" style="1" customWidth="1"/>
    <col min="10" max="10" width="16" style="1" customWidth="1"/>
    <col min="11" max="11" width="29.77734375" style="1" customWidth="1"/>
    <col min="12" max="12" width="20.5546875" style="1" customWidth="1"/>
    <col min="13" max="13" width="12.6640625" style="1" customWidth="1"/>
    <col min="14" max="14" width="22.33203125" style="1" customWidth="1"/>
    <col min="15" max="15" width="18.88671875" style="1" customWidth="1"/>
    <col min="16" max="16" width="33.77734375"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399</v>
      </c>
      <c r="Q1" s="1" t="s">
        <v>400</v>
      </c>
      <c r="R1" s="1" t="s">
        <v>401</v>
      </c>
      <c r="S1" s="1" t="s">
        <v>402</v>
      </c>
      <c r="T1" s="1"/>
      <c r="U1" s="1" t="s">
        <v>403</v>
      </c>
      <c r="V1" s="1" t="s">
        <v>404</v>
      </c>
      <c r="W1" s="1" t="s">
        <v>405</v>
      </c>
    </row>
    <row r="2" spans="1:23" ht="409.6" x14ac:dyDescent="0.3">
      <c r="A2" s="1" t="s">
        <v>15</v>
      </c>
      <c r="B2" s="1" t="s">
        <v>16</v>
      </c>
      <c r="C2" s="1" t="s">
        <v>17</v>
      </c>
      <c r="D2" s="1">
        <v>196</v>
      </c>
      <c r="E2" s="1">
        <v>273</v>
      </c>
      <c r="F2" s="1" t="s">
        <v>18</v>
      </c>
      <c r="G2" s="1">
        <v>6</v>
      </c>
      <c r="H2" s="1" t="s">
        <v>19</v>
      </c>
      <c r="I2" s="1" t="s">
        <v>20</v>
      </c>
      <c r="J2" s="1">
        <v>4</v>
      </c>
      <c r="K2" s="1" t="s">
        <v>21</v>
      </c>
      <c r="L2" s="1" t="s">
        <v>22</v>
      </c>
      <c r="M2" s="1">
        <v>8</v>
      </c>
      <c r="N2" s="1" t="s">
        <v>23</v>
      </c>
      <c r="O2" s="1" t="s">
        <v>24</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25</v>
      </c>
      <c r="B3" s="1" t="s">
        <v>26</v>
      </c>
      <c r="C3" s="1" t="s">
        <v>27</v>
      </c>
      <c r="D3" s="1">
        <v>295</v>
      </c>
      <c r="E3" s="1">
        <v>268</v>
      </c>
      <c r="F3" s="1" t="s">
        <v>28</v>
      </c>
      <c r="G3" s="1">
        <v>16</v>
      </c>
      <c r="H3" s="1" t="s">
        <v>29</v>
      </c>
      <c r="I3" s="1" t="s">
        <v>30</v>
      </c>
      <c r="J3" s="1">
        <v>11</v>
      </c>
      <c r="K3" s="1" t="s">
        <v>31</v>
      </c>
      <c r="L3" s="1" t="s">
        <v>32</v>
      </c>
      <c r="M3" s="1">
        <v>19</v>
      </c>
      <c r="N3" s="1" t="s">
        <v>33</v>
      </c>
      <c r="O3" s="1" t="s">
        <v>34</v>
      </c>
      <c r="P3" s="1" t="s">
        <v>31</v>
      </c>
      <c r="Q3" s="1" t="b">
        <f t="shared" ref="Q3:Q25" si="0">IF(H3=P3,TRUE,FALSE)</f>
        <v>0</v>
      </c>
      <c r="R3" s="1" t="b">
        <f t="shared" ref="R3:R25" si="1">IF(K3=P3,TRUE,FALSE)</f>
        <v>1</v>
      </c>
      <c r="S3" s="1" t="b">
        <f t="shared" ref="S3:S25" si="2">IF(N3=P3,TRUE,FALSE)</f>
        <v>0</v>
      </c>
      <c r="T3" s="1"/>
      <c r="U3" s="1" t="b">
        <f t="shared" ref="U3:U41" si="3">Q3</f>
        <v>0</v>
      </c>
      <c r="V3" s="1" t="b">
        <f t="shared" ref="V3:V41" si="4">IF(U3=TRUE,TRUE,IF(R3=TRUE,TRUE,FALSE))</f>
        <v>1</v>
      </c>
      <c r="W3" s="1" t="b">
        <f t="shared" ref="W3:W41" si="5">IF(U3=TRUE,TRUE,IF(V3=TRUE,TRUE,IF(S3=TRUE,TRUE,FALSE)))</f>
        <v>1</v>
      </c>
    </row>
    <row r="4" spans="1:23" ht="409.6" x14ac:dyDescent="0.3">
      <c r="A4" s="1" t="s">
        <v>35</v>
      </c>
      <c r="B4" s="1" t="s">
        <v>36</v>
      </c>
      <c r="C4" s="1" t="s">
        <v>37</v>
      </c>
      <c r="D4" s="1">
        <v>276</v>
      </c>
      <c r="E4" s="1">
        <v>288</v>
      </c>
      <c r="F4" s="1" t="s">
        <v>38</v>
      </c>
      <c r="G4" s="1">
        <v>10</v>
      </c>
      <c r="H4" s="1" t="s">
        <v>39</v>
      </c>
      <c r="I4" s="1" t="s">
        <v>40</v>
      </c>
      <c r="J4" s="1">
        <v>6</v>
      </c>
      <c r="K4" s="1" t="s">
        <v>41</v>
      </c>
      <c r="L4" s="1" t="s">
        <v>42</v>
      </c>
      <c r="M4" s="1">
        <v>7</v>
      </c>
      <c r="N4" s="1" t="s">
        <v>43</v>
      </c>
      <c r="O4" s="1" t="s">
        <v>44</v>
      </c>
      <c r="P4" s="1" t="s">
        <v>39</v>
      </c>
      <c r="Q4" s="1" t="b">
        <f t="shared" si="0"/>
        <v>1</v>
      </c>
      <c r="R4" s="1" t="b">
        <f t="shared" si="1"/>
        <v>0</v>
      </c>
      <c r="S4" s="1" t="b">
        <f t="shared" si="2"/>
        <v>0</v>
      </c>
      <c r="T4" s="1"/>
      <c r="U4" s="1" t="b">
        <f t="shared" si="3"/>
        <v>1</v>
      </c>
      <c r="V4" s="1" t="b">
        <f t="shared" si="4"/>
        <v>1</v>
      </c>
      <c r="W4" s="1" t="b">
        <f t="shared" si="5"/>
        <v>1</v>
      </c>
    </row>
    <row r="5" spans="1:23" ht="409.6" x14ac:dyDescent="0.3">
      <c r="A5" s="1" t="s">
        <v>45</v>
      </c>
      <c r="B5" s="1" t="s">
        <v>46</v>
      </c>
      <c r="C5" s="1" t="s">
        <v>47</v>
      </c>
      <c r="D5" s="1">
        <v>278</v>
      </c>
      <c r="E5" s="1">
        <v>304</v>
      </c>
      <c r="F5" s="1" t="s">
        <v>48</v>
      </c>
      <c r="G5" s="1">
        <v>10</v>
      </c>
      <c r="H5" s="1" t="s">
        <v>49</v>
      </c>
      <c r="I5" s="1" t="s">
        <v>50</v>
      </c>
      <c r="J5" s="1">
        <v>14</v>
      </c>
      <c r="K5" s="1" t="s">
        <v>51</v>
      </c>
      <c r="L5" s="1" t="s">
        <v>52</v>
      </c>
      <c r="M5" s="1">
        <v>3</v>
      </c>
      <c r="N5" s="1" t="s">
        <v>53</v>
      </c>
      <c r="O5" s="1" t="s">
        <v>54</v>
      </c>
      <c r="P5" s="2" t="s">
        <v>406</v>
      </c>
      <c r="Q5" s="1" t="b">
        <f t="shared" si="0"/>
        <v>0</v>
      </c>
      <c r="R5" s="1" t="b">
        <f t="shared" si="1"/>
        <v>0</v>
      </c>
      <c r="S5" s="1" t="b">
        <f t="shared" si="2"/>
        <v>0</v>
      </c>
      <c r="T5" s="1"/>
      <c r="U5" s="1" t="b">
        <f t="shared" si="3"/>
        <v>0</v>
      </c>
      <c r="V5" s="1" t="b">
        <f t="shared" si="4"/>
        <v>0</v>
      </c>
      <c r="W5" s="1" t="b">
        <f t="shared" si="5"/>
        <v>0</v>
      </c>
    </row>
    <row r="6" spans="1:23" ht="409.6" x14ac:dyDescent="0.3">
      <c r="A6" s="1" t="s">
        <v>55</v>
      </c>
      <c r="B6" s="1" t="s">
        <v>56</v>
      </c>
      <c r="C6" s="1" t="s">
        <v>57</v>
      </c>
      <c r="D6" s="1">
        <v>235</v>
      </c>
      <c r="E6" s="1">
        <v>206</v>
      </c>
      <c r="F6" s="1" t="s">
        <v>58</v>
      </c>
      <c r="G6" s="1">
        <v>10</v>
      </c>
      <c r="H6" s="1" t="s">
        <v>407</v>
      </c>
      <c r="I6" s="1" t="s">
        <v>59</v>
      </c>
      <c r="J6" s="1">
        <v>12</v>
      </c>
      <c r="K6" s="1" t="s">
        <v>60</v>
      </c>
      <c r="L6" s="1" t="s">
        <v>61</v>
      </c>
      <c r="P6" s="1" t="s">
        <v>407</v>
      </c>
      <c r="Q6" s="1" t="b">
        <f t="shared" si="0"/>
        <v>1</v>
      </c>
      <c r="R6" s="1" t="b">
        <f t="shared" si="1"/>
        <v>0</v>
      </c>
      <c r="S6" s="1" t="b">
        <f t="shared" si="2"/>
        <v>0</v>
      </c>
      <c r="T6" s="1"/>
      <c r="U6" s="1" t="b">
        <f t="shared" si="3"/>
        <v>1</v>
      </c>
      <c r="V6" s="1" t="b">
        <f t="shared" si="4"/>
        <v>1</v>
      </c>
      <c r="W6" s="1" t="b">
        <f t="shared" si="5"/>
        <v>1</v>
      </c>
    </row>
    <row r="7" spans="1:23" ht="409.6" x14ac:dyDescent="0.3">
      <c r="A7" s="1" t="s">
        <v>62</v>
      </c>
      <c r="B7" s="1" t="s">
        <v>63</v>
      </c>
      <c r="C7" s="1" t="s">
        <v>64</v>
      </c>
      <c r="D7" s="1">
        <v>280</v>
      </c>
      <c r="E7" s="1">
        <v>260</v>
      </c>
      <c r="F7" s="1" t="s">
        <v>65</v>
      </c>
      <c r="G7" s="1">
        <v>8</v>
      </c>
      <c r="H7" s="1" t="s">
        <v>66</v>
      </c>
      <c r="I7" s="1" t="s">
        <v>67</v>
      </c>
      <c r="J7" s="1">
        <v>10</v>
      </c>
      <c r="K7" s="1" t="s">
        <v>68</v>
      </c>
      <c r="L7" s="1" t="s">
        <v>69</v>
      </c>
      <c r="M7" s="1">
        <v>12</v>
      </c>
      <c r="N7" s="1" t="s">
        <v>70</v>
      </c>
      <c r="O7" s="1" t="s">
        <v>71</v>
      </c>
      <c r="P7" s="1" t="s">
        <v>68</v>
      </c>
      <c r="Q7" s="1" t="b">
        <f t="shared" si="0"/>
        <v>0</v>
      </c>
      <c r="R7" s="1" t="b">
        <f t="shared" si="1"/>
        <v>1</v>
      </c>
      <c r="S7" s="1" t="b">
        <f t="shared" si="2"/>
        <v>0</v>
      </c>
      <c r="T7" s="1"/>
      <c r="U7" s="1" t="b">
        <f t="shared" si="3"/>
        <v>0</v>
      </c>
      <c r="V7" s="1" t="b">
        <f t="shared" si="4"/>
        <v>1</v>
      </c>
      <c r="W7" s="1" t="b">
        <f t="shared" si="5"/>
        <v>1</v>
      </c>
    </row>
    <row r="8" spans="1:23" ht="409.6" x14ac:dyDescent="0.3">
      <c r="A8" s="1" t="s">
        <v>72</v>
      </c>
      <c r="B8" s="1" t="s">
        <v>73</v>
      </c>
      <c r="C8" s="1" t="s">
        <v>74</v>
      </c>
      <c r="D8" s="1">
        <v>293</v>
      </c>
      <c r="E8" s="1">
        <v>307</v>
      </c>
      <c r="F8" s="1" t="s">
        <v>75</v>
      </c>
      <c r="G8" s="1">
        <v>4</v>
      </c>
      <c r="H8" s="1" t="s">
        <v>76</v>
      </c>
      <c r="I8" s="1" t="s">
        <v>77</v>
      </c>
      <c r="J8" s="1">
        <v>10</v>
      </c>
      <c r="K8" s="1" t="s">
        <v>78</v>
      </c>
      <c r="L8" s="1" t="s">
        <v>79</v>
      </c>
      <c r="M8" s="1">
        <v>12</v>
      </c>
      <c r="N8" s="1" t="s">
        <v>80</v>
      </c>
      <c r="O8" s="1" t="s">
        <v>81</v>
      </c>
      <c r="P8" s="1" t="s">
        <v>78</v>
      </c>
      <c r="Q8" s="1" t="b">
        <f t="shared" si="0"/>
        <v>0</v>
      </c>
      <c r="R8" s="1" t="b">
        <f t="shared" si="1"/>
        <v>1</v>
      </c>
      <c r="S8" s="1" t="b">
        <f t="shared" si="2"/>
        <v>0</v>
      </c>
      <c r="T8" s="1"/>
      <c r="U8" s="1" t="b">
        <f t="shared" si="3"/>
        <v>0</v>
      </c>
      <c r="V8" s="1" t="b">
        <f t="shared" si="4"/>
        <v>1</v>
      </c>
      <c r="W8" s="1" t="b">
        <f t="shared" si="5"/>
        <v>1</v>
      </c>
    </row>
    <row r="9" spans="1:23" ht="409.6" x14ac:dyDescent="0.3">
      <c r="A9" s="1" t="s">
        <v>82</v>
      </c>
      <c r="B9" s="1" t="s">
        <v>83</v>
      </c>
      <c r="C9" s="1" t="s">
        <v>84</v>
      </c>
      <c r="D9" s="1">
        <v>253</v>
      </c>
      <c r="E9" s="1">
        <v>269</v>
      </c>
      <c r="F9" s="1" t="s">
        <v>85</v>
      </c>
      <c r="G9" s="1">
        <v>16</v>
      </c>
      <c r="H9" s="5" t="s">
        <v>86</v>
      </c>
      <c r="I9" s="1" t="s">
        <v>87</v>
      </c>
      <c r="J9" s="1">
        <v>6</v>
      </c>
      <c r="K9" s="1" t="s">
        <v>88</v>
      </c>
      <c r="L9" s="1" t="s">
        <v>89</v>
      </c>
      <c r="M9" s="1">
        <v>13</v>
      </c>
      <c r="N9" s="5" t="s">
        <v>90</v>
      </c>
      <c r="O9" s="1" t="s">
        <v>91</v>
      </c>
      <c r="P9" s="3" t="s">
        <v>408</v>
      </c>
      <c r="Q9" s="4" t="b">
        <v>1</v>
      </c>
      <c r="R9" s="7" t="b">
        <f>FALSE</f>
        <v>0</v>
      </c>
      <c r="S9" s="4" t="b">
        <f>TRUE</f>
        <v>1</v>
      </c>
      <c r="T9" s="1"/>
      <c r="U9" s="1" t="b">
        <f t="shared" si="3"/>
        <v>1</v>
      </c>
      <c r="V9" s="1" t="b">
        <f t="shared" si="4"/>
        <v>1</v>
      </c>
      <c r="W9" s="1" t="b">
        <f t="shared" si="5"/>
        <v>1</v>
      </c>
    </row>
    <row r="10" spans="1:23" ht="409.6" x14ac:dyDescent="0.3">
      <c r="A10" s="1" t="s">
        <v>92</v>
      </c>
      <c r="B10" s="1" t="s">
        <v>93</v>
      </c>
      <c r="C10" s="1" t="s">
        <v>94</v>
      </c>
      <c r="D10" s="1">
        <v>194</v>
      </c>
      <c r="E10" s="1">
        <v>142</v>
      </c>
      <c r="F10" s="1" t="s">
        <v>95</v>
      </c>
      <c r="G10" s="1">
        <v>8</v>
      </c>
      <c r="H10" s="1" t="s">
        <v>96</v>
      </c>
      <c r="I10" s="1" t="s">
        <v>97</v>
      </c>
      <c r="P10" s="7" t="s">
        <v>96</v>
      </c>
      <c r="Q10" s="7" t="b">
        <f t="shared" si="0"/>
        <v>1</v>
      </c>
      <c r="R10" s="7" t="b">
        <f t="shared" si="1"/>
        <v>0</v>
      </c>
      <c r="S10" s="7" t="b">
        <f t="shared" si="2"/>
        <v>0</v>
      </c>
      <c r="T10" s="7"/>
      <c r="U10" s="7" t="b">
        <f t="shared" si="3"/>
        <v>1</v>
      </c>
      <c r="V10" s="7" t="b">
        <f t="shared" si="4"/>
        <v>1</v>
      </c>
      <c r="W10" s="7" t="b">
        <f t="shared" si="5"/>
        <v>1</v>
      </c>
    </row>
    <row r="11" spans="1:23" ht="409.6" x14ac:dyDescent="0.3">
      <c r="A11" s="1" t="s">
        <v>98</v>
      </c>
      <c r="B11" s="1" t="s">
        <v>99</v>
      </c>
      <c r="C11" s="1" t="s">
        <v>100</v>
      </c>
      <c r="D11" s="1">
        <v>275</v>
      </c>
      <c r="E11" s="1">
        <v>267</v>
      </c>
      <c r="F11" s="1" t="s">
        <v>101</v>
      </c>
      <c r="G11" s="1">
        <v>9</v>
      </c>
      <c r="H11" s="1" t="s">
        <v>102</v>
      </c>
      <c r="I11" s="1" t="s">
        <v>103</v>
      </c>
      <c r="J11" s="1">
        <v>10</v>
      </c>
      <c r="K11" s="1" t="s">
        <v>104</v>
      </c>
      <c r="L11" s="1" t="s">
        <v>105</v>
      </c>
      <c r="M11" s="1">
        <v>14</v>
      </c>
      <c r="N11" s="1" t="s">
        <v>106</v>
      </c>
      <c r="O11" s="1" t="s">
        <v>107</v>
      </c>
      <c r="P11" s="1" t="s">
        <v>102</v>
      </c>
      <c r="Q11" s="1" t="b">
        <f t="shared" si="0"/>
        <v>1</v>
      </c>
      <c r="R11" s="1" t="b">
        <f t="shared" si="1"/>
        <v>0</v>
      </c>
      <c r="S11" s="1" t="b">
        <f t="shared" si="2"/>
        <v>0</v>
      </c>
      <c r="T11" s="1"/>
      <c r="U11" s="1" t="b">
        <f t="shared" si="3"/>
        <v>1</v>
      </c>
      <c r="V11" s="1" t="b">
        <f t="shared" si="4"/>
        <v>1</v>
      </c>
      <c r="W11" s="1" t="b">
        <f t="shared" si="5"/>
        <v>1</v>
      </c>
    </row>
    <row r="12" spans="1:23" ht="409.6" x14ac:dyDescent="0.3">
      <c r="A12" s="1" t="s">
        <v>108</v>
      </c>
      <c r="B12" s="1" t="s">
        <v>109</v>
      </c>
      <c r="C12" s="1" t="s">
        <v>110</v>
      </c>
      <c r="D12" s="1">
        <v>451</v>
      </c>
      <c r="E12" s="1">
        <v>370</v>
      </c>
      <c r="F12" s="1" t="s">
        <v>111</v>
      </c>
      <c r="G12" s="1">
        <v>8</v>
      </c>
      <c r="H12" s="1" t="s">
        <v>112</v>
      </c>
      <c r="I12" s="1" t="s">
        <v>113</v>
      </c>
      <c r="J12" s="1">
        <v>14</v>
      </c>
      <c r="K12" s="1" t="s">
        <v>114</v>
      </c>
      <c r="L12" s="1" t="s">
        <v>115</v>
      </c>
      <c r="M12" s="1">
        <v>3</v>
      </c>
      <c r="N12" s="1" t="s">
        <v>116</v>
      </c>
      <c r="O12" s="1" t="s">
        <v>117</v>
      </c>
      <c r="P12" s="1" t="s">
        <v>114</v>
      </c>
      <c r="Q12" s="1" t="b">
        <f t="shared" si="0"/>
        <v>0</v>
      </c>
      <c r="R12" s="1" t="b">
        <f t="shared" si="1"/>
        <v>1</v>
      </c>
      <c r="S12" s="1" t="b">
        <f t="shared" si="2"/>
        <v>0</v>
      </c>
      <c r="T12" s="1"/>
      <c r="U12" s="1" t="b">
        <f t="shared" si="3"/>
        <v>0</v>
      </c>
      <c r="V12" s="1" t="b">
        <f t="shared" si="4"/>
        <v>1</v>
      </c>
      <c r="W12" s="1" t="b">
        <f t="shared" si="5"/>
        <v>1</v>
      </c>
    </row>
    <row r="13" spans="1:23" ht="409.6" x14ac:dyDescent="0.3">
      <c r="A13" s="1" t="s">
        <v>118</v>
      </c>
      <c r="B13" s="1" t="s">
        <v>119</v>
      </c>
      <c r="C13" s="1" t="s">
        <v>120</v>
      </c>
      <c r="D13" s="1">
        <v>248</v>
      </c>
      <c r="E13" s="1">
        <v>253</v>
      </c>
      <c r="F13" s="1" t="s">
        <v>121</v>
      </c>
      <c r="G13" s="1">
        <v>8</v>
      </c>
      <c r="H13" s="1" t="s">
        <v>122</v>
      </c>
      <c r="I13" s="1" t="s">
        <v>123</v>
      </c>
      <c r="J13" s="1">
        <v>7</v>
      </c>
      <c r="K13" s="1" t="s">
        <v>124</v>
      </c>
      <c r="L13" s="1" t="s">
        <v>125</v>
      </c>
      <c r="M13" s="1">
        <v>2</v>
      </c>
      <c r="N13" s="1" t="s">
        <v>126</v>
      </c>
      <c r="O13" s="1" t="s">
        <v>127</v>
      </c>
      <c r="P13" s="1" t="s">
        <v>409</v>
      </c>
      <c r="Q13" s="1" t="b">
        <f t="shared" si="0"/>
        <v>0</v>
      </c>
      <c r="R13" s="1" t="b">
        <f t="shared" si="1"/>
        <v>0</v>
      </c>
      <c r="S13" s="1" t="b">
        <f t="shared" si="2"/>
        <v>0</v>
      </c>
      <c r="T13" s="1"/>
      <c r="U13" s="1" t="b">
        <f t="shared" si="3"/>
        <v>0</v>
      </c>
      <c r="V13" s="1" t="b">
        <f t="shared" si="4"/>
        <v>0</v>
      </c>
      <c r="W13" s="1" t="b">
        <f t="shared" si="5"/>
        <v>0</v>
      </c>
    </row>
    <row r="14" spans="1:23" ht="409.6" x14ac:dyDescent="0.3">
      <c r="A14" s="1" t="s">
        <v>128</v>
      </c>
      <c r="B14" s="1" t="s">
        <v>129</v>
      </c>
      <c r="C14" s="1" t="s">
        <v>130</v>
      </c>
      <c r="D14" s="1">
        <v>269</v>
      </c>
      <c r="E14" s="1">
        <v>266</v>
      </c>
      <c r="F14" s="1" t="s">
        <v>131</v>
      </c>
      <c r="G14" s="1">
        <v>11</v>
      </c>
      <c r="H14" s="1" t="s">
        <v>132</v>
      </c>
      <c r="I14" s="1" t="s">
        <v>133</v>
      </c>
      <c r="J14" s="1">
        <v>7</v>
      </c>
      <c r="K14" s="1" t="s">
        <v>134</v>
      </c>
      <c r="L14" s="1" t="s">
        <v>135</v>
      </c>
      <c r="M14" s="1">
        <v>15</v>
      </c>
      <c r="N14" s="1" t="s">
        <v>136</v>
      </c>
      <c r="O14" s="1" t="s">
        <v>137</v>
      </c>
      <c r="P14" s="1" t="s">
        <v>410</v>
      </c>
      <c r="Q14" s="1" t="b">
        <f t="shared" si="0"/>
        <v>0</v>
      </c>
      <c r="R14" s="1" t="b">
        <f t="shared" si="1"/>
        <v>0</v>
      </c>
      <c r="S14" s="1" t="b">
        <f t="shared" si="2"/>
        <v>0</v>
      </c>
      <c r="T14" s="1"/>
      <c r="U14" s="1" t="b">
        <f t="shared" si="3"/>
        <v>0</v>
      </c>
      <c r="V14" s="1" t="b">
        <f t="shared" si="4"/>
        <v>0</v>
      </c>
      <c r="W14" s="1" t="b">
        <f t="shared" si="5"/>
        <v>0</v>
      </c>
    </row>
    <row r="15" spans="1:23" ht="409.6" x14ac:dyDescent="0.3">
      <c r="A15" s="1" t="s">
        <v>138</v>
      </c>
      <c r="B15" s="1" t="s">
        <v>139</v>
      </c>
      <c r="C15" s="1" t="s">
        <v>140</v>
      </c>
      <c r="D15" s="1">
        <v>376</v>
      </c>
      <c r="E15" s="1">
        <v>328</v>
      </c>
      <c r="F15" s="1" t="s">
        <v>141</v>
      </c>
      <c r="G15" s="1">
        <v>14</v>
      </c>
      <c r="H15" s="1" t="s">
        <v>142</v>
      </c>
      <c r="I15" s="1" t="s">
        <v>143</v>
      </c>
      <c r="J15" s="1">
        <v>10</v>
      </c>
      <c r="K15" s="1" t="s">
        <v>144</v>
      </c>
      <c r="L15" s="1" t="s">
        <v>145</v>
      </c>
      <c r="M15" s="1">
        <v>12</v>
      </c>
      <c r="N15" s="1" t="s">
        <v>146</v>
      </c>
      <c r="O15" s="1" t="s">
        <v>147</v>
      </c>
      <c r="P15" s="1" t="s">
        <v>142</v>
      </c>
      <c r="Q15" s="1" t="b">
        <f t="shared" si="0"/>
        <v>1</v>
      </c>
      <c r="R15" s="1" t="b">
        <f t="shared" si="1"/>
        <v>0</v>
      </c>
      <c r="S15" s="1" t="b">
        <f t="shared" si="2"/>
        <v>0</v>
      </c>
      <c r="T15" s="1"/>
      <c r="U15" s="1" t="b">
        <f t="shared" si="3"/>
        <v>1</v>
      </c>
      <c r="V15" s="1" t="b">
        <f t="shared" si="4"/>
        <v>1</v>
      </c>
      <c r="W15" s="1" t="b">
        <f t="shared" si="5"/>
        <v>1</v>
      </c>
    </row>
    <row r="16" spans="1:23" ht="409.6" x14ac:dyDescent="0.3">
      <c r="A16" s="1" t="s">
        <v>148</v>
      </c>
      <c r="B16" s="1" t="s">
        <v>149</v>
      </c>
      <c r="C16" s="1" t="s">
        <v>150</v>
      </c>
      <c r="D16" s="1">
        <v>319</v>
      </c>
      <c r="E16" s="1">
        <v>266</v>
      </c>
      <c r="F16" s="1" t="s">
        <v>151</v>
      </c>
      <c r="G16" s="1">
        <v>12</v>
      </c>
      <c r="H16" s="1" t="s">
        <v>152</v>
      </c>
      <c r="I16" s="1" t="s">
        <v>153</v>
      </c>
      <c r="J16" s="1">
        <v>7</v>
      </c>
      <c r="K16" s="1" t="s">
        <v>154</v>
      </c>
      <c r="L16" s="1" t="s">
        <v>155</v>
      </c>
      <c r="M16" s="1">
        <v>3</v>
      </c>
      <c r="N16" s="1" t="s">
        <v>156</v>
      </c>
      <c r="O16" s="1" t="s">
        <v>157</v>
      </c>
      <c r="P16" s="1" t="s">
        <v>411</v>
      </c>
      <c r="Q16" s="1" t="b">
        <f t="shared" si="0"/>
        <v>0</v>
      </c>
      <c r="R16" s="1" t="b">
        <f t="shared" si="1"/>
        <v>0</v>
      </c>
      <c r="S16" s="1" t="b">
        <f t="shared" si="2"/>
        <v>0</v>
      </c>
      <c r="T16" s="1"/>
      <c r="U16" s="1" t="b">
        <f t="shared" si="3"/>
        <v>0</v>
      </c>
      <c r="V16" s="1" t="b">
        <f t="shared" si="4"/>
        <v>0</v>
      </c>
      <c r="W16" s="1" t="b">
        <f t="shared" si="5"/>
        <v>0</v>
      </c>
    </row>
    <row r="17" spans="1:23" ht="409.6" x14ac:dyDescent="0.3">
      <c r="A17" s="1" t="s">
        <v>158</v>
      </c>
      <c r="B17" s="1" t="s">
        <v>159</v>
      </c>
      <c r="C17" s="1" t="s">
        <v>160</v>
      </c>
      <c r="D17" s="1">
        <v>498</v>
      </c>
      <c r="E17" s="1">
        <v>326</v>
      </c>
      <c r="F17" s="1" t="s">
        <v>161</v>
      </c>
      <c r="G17" s="1">
        <v>27</v>
      </c>
      <c r="H17" s="1" t="s">
        <v>162</v>
      </c>
      <c r="I17" s="1" t="s">
        <v>163</v>
      </c>
      <c r="J17" s="1">
        <v>15</v>
      </c>
      <c r="K17" s="1" t="s">
        <v>164</v>
      </c>
      <c r="L17" s="1" t="s">
        <v>165</v>
      </c>
      <c r="M17" s="1">
        <v>23</v>
      </c>
      <c r="N17" s="1" t="s">
        <v>166</v>
      </c>
      <c r="O17" s="1" t="s">
        <v>167</v>
      </c>
      <c r="P17" s="1" t="s">
        <v>166</v>
      </c>
      <c r="Q17" s="1" t="b">
        <f t="shared" si="0"/>
        <v>0</v>
      </c>
      <c r="R17" s="1" t="b">
        <f t="shared" si="1"/>
        <v>0</v>
      </c>
      <c r="S17" s="1" t="b">
        <f t="shared" si="2"/>
        <v>1</v>
      </c>
      <c r="T17" s="1"/>
      <c r="U17" s="1" t="b">
        <f t="shared" si="3"/>
        <v>0</v>
      </c>
      <c r="V17" s="1" t="b">
        <f t="shared" si="4"/>
        <v>0</v>
      </c>
      <c r="W17" s="1" t="b">
        <f t="shared" si="5"/>
        <v>1</v>
      </c>
    </row>
    <row r="18" spans="1:23" ht="409.6" x14ac:dyDescent="0.3">
      <c r="A18" s="1" t="s">
        <v>168</v>
      </c>
      <c r="B18" s="1" t="s">
        <v>169</v>
      </c>
      <c r="C18" s="1" t="s">
        <v>170</v>
      </c>
      <c r="D18" s="1">
        <v>290</v>
      </c>
      <c r="E18" s="1">
        <v>305</v>
      </c>
      <c r="F18" s="1" t="s">
        <v>171</v>
      </c>
      <c r="G18" s="1">
        <v>12</v>
      </c>
      <c r="H18" s="1" t="s">
        <v>172</v>
      </c>
      <c r="I18" s="1" t="s">
        <v>173</v>
      </c>
      <c r="J18" s="1">
        <v>14</v>
      </c>
      <c r="K18" s="1" t="s">
        <v>174</v>
      </c>
      <c r="L18" s="1" t="s">
        <v>175</v>
      </c>
      <c r="M18" s="1">
        <v>10</v>
      </c>
      <c r="N18" s="1" t="s">
        <v>176</v>
      </c>
      <c r="O18" s="1" t="s">
        <v>177</v>
      </c>
      <c r="P18" s="1" t="s">
        <v>412</v>
      </c>
      <c r="Q18" s="1" t="b">
        <f t="shared" si="0"/>
        <v>0</v>
      </c>
      <c r="R18" s="1" t="b">
        <f t="shared" si="1"/>
        <v>0</v>
      </c>
      <c r="S18" s="1" t="b">
        <f t="shared" si="2"/>
        <v>0</v>
      </c>
      <c r="T18" s="1"/>
      <c r="U18" s="1" t="b">
        <f t="shared" si="3"/>
        <v>0</v>
      </c>
      <c r="V18" s="1" t="b">
        <f t="shared" si="4"/>
        <v>0</v>
      </c>
      <c r="W18" s="1" t="b">
        <f t="shared" si="5"/>
        <v>0</v>
      </c>
    </row>
    <row r="19" spans="1:23" ht="409.6" x14ac:dyDescent="0.3">
      <c r="A19" s="1" t="s">
        <v>178</v>
      </c>
      <c r="B19" s="1" t="s">
        <v>179</v>
      </c>
      <c r="C19" s="1" t="s">
        <v>180</v>
      </c>
      <c r="D19" s="1">
        <v>322</v>
      </c>
      <c r="E19" s="1">
        <v>317</v>
      </c>
      <c r="F19" s="1" t="s">
        <v>181</v>
      </c>
      <c r="G19" s="1">
        <v>10</v>
      </c>
      <c r="H19" s="1" t="s">
        <v>182</v>
      </c>
      <c r="I19" s="1" t="s">
        <v>183</v>
      </c>
      <c r="J19" s="1">
        <v>12</v>
      </c>
      <c r="K19" s="1" t="s">
        <v>184</v>
      </c>
      <c r="L19" s="1" t="s">
        <v>185</v>
      </c>
      <c r="M19" s="1">
        <v>19</v>
      </c>
      <c r="N19" s="1" t="s">
        <v>186</v>
      </c>
      <c r="O19" s="1" t="s">
        <v>187</v>
      </c>
      <c r="P19" s="1" t="s">
        <v>413</v>
      </c>
      <c r="Q19" s="1" t="b">
        <f t="shared" si="0"/>
        <v>0</v>
      </c>
      <c r="R19" s="1" t="b">
        <f t="shared" si="1"/>
        <v>0</v>
      </c>
      <c r="S19" s="1" t="b">
        <f t="shared" si="2"/>
        <v>0</v>
      </c>
      <c r="T19" s="1"/>
      <c r="U19" s="1" t="b">
        <f t="shared" si="3"/>
        <v>0</v>
      </c>
      <c r="V19" s="1" t="b">
        <f t="shared" si="4"/>
        <v>0</v>
      </c>
      <c r="W19" s="1" t="b">
        <f t="shared" si="5"/>
        <v>0</v>
      </c>
    </row>
    <row r="20" spans="1:23" ht="409.6" x14ac:dyDescent="0.3">
      <c r="A20" s="1" t="s">
        <v>188</v>
      </c>
      <c r="B20" s="1" t="s">
        <v>189</v>
      </c>
      <c r="C20" s="1" t="s">
        <v>190</v>
      </c>
      <c r="D20" s="1">
        <v>278</v>
      </c>
      <c r="E20" s="1">
        <v>299</v>
      </c>
      <c r="F20" s="1" t="s">
        <v>191</v>
      </c>
      <c r="G20" s="1">
        <v>9</v>
      </c>
      <c r="H20" s="1" t="s">
        <v>192</v>
      </c>
      <c r="I20" s="1" t="s">
        <v>193</v>
      </c>
      <c r="J20" s="1">
        <v>12</v>
      </c>
      <c r="K20" s="1" t="s">
        <v>194</v>
      </c>
      <c r="L20" s="1" t="s">
        <v>195</v>
      </c>
      <c r="M20" s="1">
        <v>6</v>
      </c>
      <c r="N20" s="1" t="s">
        <v>429</v>
      </c>
      <c r="O20" s="1" t="s">
        <v>430</v>
      </c>
      <c r="P20" s="1" t="s">
        <v>192</v>
      </c>
      <c r="Q20" s="1" t="b">
        <f t="shared" si="0"/>
        <v>1</v>
      </c>
      <c r="R20" s="1" t="b">
        <f t="shared" si="1"/>
        <v>0</v>
      </c>
      <c r="S20" s="1" t="b">
        <f t="shared" si="2"/>
        <v>0</v>
      </c>
      <c r="T20" s="1"/>
      <c r="U20" s="1" t="b">
        <f t="shared" si="3"/>
        <v>1</v>
      </c>
      <c r="V20" s="1" t="b">
        <f t="shared" si="4"/>
        <v>1</v>
      </c>
      <c r="W20" s="1" t="b">
        <f t="shared" si="5"/>
        <v>1</v>
      </c>
    </row>
    <row r="21" spans="1:23" ht="409.6" x14ac:dyDescent="0.3">
      <c r="A21" s="1" t="s">
        <v>196</v>
      </c>
      <c r="B21" s="1" t="s">
        <v>197</v>
      </c>
      <c r="C21" s="1" t="s">
        <v>198</v>
      </c>
      <c r="D21" s="1">
        <v>234</v>
      </c>
      <c r="E21" s="1">
        <v>197</v>
      </c>
      <c r="G21" s="1">
        <v>8</v>
      </c>
      <c r="H21" s="1" t="s">
        <v>199</v>
      </c>
      <c r="I21" s="1" t="s">
        <v>200</v>
      </c>
      <c r="J21" s="1">
        <v>11</v>
      </c>
      <c r="K21" s="1" t="s">
        <v>201</v>
      </c>
      <c r="L21" s="1" t="s">
        <v>202</v>
      </c>
      <c r="P21" s="1" t="s">
        <v>199</v>
      </c>
      <c r="Q21" s="1" t="b">
        <f t="shared" si="0"/>
        <v>1</v>
      </c>
      <c r="R21" s="1" t="b">
        <f t="shared" si="1"/>
        <v>0</v>
      </c>
      <c r="S21" s="1" t="b">
        <f t="shared" si="2"/>
        <v>0</v>
      </c>
      <c r="T21" s="1"/>
      <c r="U21" s="1" t="b">
        <f t="shared" si="3"/>
        <v>1</v>
      </c>
      <c r="V21" s="1" t="b">
        <f t="shared" si="4"/>
        <v>1</v>
      </c>
      <c r="W21" s="1" t="b">
        <f t="shared" si="5"/>
        <v>1</v>
      </c>
    </row>
    <row r="22" spans="1:23" ht="409.6" x14ac:dyDescent="0.3">
      <c r="A22" s="1" t="s">
        <v>203</v>
      </c>
      <c r="B22" s="1" t="s">
        <v>204</v>
      </c>
      <c r="C22" s="1" t="s">
        <v>205</v>
      </c>
      <c r="D22" s="1">
        <v>428</v>
      </c>
      <c r="E22" s="1">
        <v>286</v>
      </c>
      <c r="F22" s="1" t="s">
        <v>206</v>
      </c>
      <c r="G22" s="1">
        <v>20</v>
      </c>
      <c r="H22" s="1" t="s">
        <v>207</v>
      </c>
      <c r="I22" s="1" t="s">
        <v>208</v>
      </c>
      <c r="J22" s="1">
        <v>13</v>
      </c>
      <c r="K22" s="1" t="s">
        <v>209</v>
      </c>
      <c r="L22" s="1" t="s">
        <v>210</v>
      </c>
      <c r="M22" s="1">
        <v>5</v>
      </c>
      <c r="N22" s="1" t="s">
        <v>211</v>
      </c>
      <c r="O22" s="1" t="s">
        <v>212</v>
      </c>
      <c r="P22" s="1" t="s">
        <v>207</v>
      </c>
      <c r="Q22" s="1" t="b">
        <f t="shared" si="0"/>
        <v>1</v>
      </c>
      <c r="R22" s="1" t="b">
        <f t="shared" si="1"/>
        <v>0</v>
      </c>
      <c r="S22" s="1" t="b">
        <f t="shared" si="2"/>
        <v>0</v>
      </c>
      <c r="T22" s="1"/>
      <c r="U22" s="1" t="b">
        <f t="shared" si="3"/>
        <v>1</v>
      </c>
      <c r="V22" s="1" t="b">
        <f t="shared" si="4"/>
        <v>1</v>
      </c>
      <c r="W22" s="1" t="b">
        <f t="shared" si="5"/>
        <v>1</v>
      </c>
    </row>
    <row r="23" spans="1:23" ht="409.6" x14ac:dyDescent="0.3">
      <c r="A23" s="1" t="s">
        <v>213</v>
      </c>
      <c r="B23" s="1" t="s">
        <v>214</v>
      </c>
      <c r="C23" s="1" t="s">
        <v>215</v>
      </c>
      <c r="D23" s="1">
        <v>456</v>
      </c>
      <c r="E23" s="1">
        <v>310</v>
      </c>
      <c r="F23" s="1" t="s">
        <v>216</v>
      </c>
      <c r="G23" s="1">
        <v>23</v>
      </c>
      <c r="H23" s="1" t="s">
        <v>217</v>
      </c>
      <c r="I23" s="1" t="s">
        <v>218</v>
      </c>
      <c r="J23" s="1">
        <v>36</v>
      </c>
      <c r="K23" s="1" t="s">
        <v>219</v>
      </c>
      <c r="L23" s="1" t="s">
        <v>220</v>
      </c>
      <c r="M23" s="1">
        <v>31</v>
      </c>
      <c r="N23" s="1" t="s">
        <v>221</v>
      </c>
      <c r="O23" s="1" t="s">
        <v>222</v>
      </c>
      <c r="P23" s="1" t="s">
        <v>414</v>
      </c>
      <c r="Q23" s="1" t="b">
        <f t="shared" si="0"/>
        <v>0</v>
      </c>
      <c r="R23" s="1" t="b">
        <f t="shared" si="1"/>
        <v>0</v>
      </c>
      <c r="S23" s="1" t="b">
        <f t="shared" si="2"/>
        <v>0</v>
      </c>
      <c r="T23" s="1"/>
      <c r="U23" s="1" t="b">
        <f t="shared" si="3"/>
        <v>0</v>
      </c>
      <c r="V23" s="1" t="b">
        <f t="shared" si="4"/>
        <v>0</v>
      </c>
      <c r="W23" s="1" t="b">
        <f t="shared" si="5"/>
        <v>0</v>
      </c>
    </row>
    <row r="24" spans="1:23" ht="409.6" x14ac:dyDescent="0.3">
      <c r="A24" s="1" t="s">
        <v>223</v>
      </c>
      <c r="B24" s="1" t="s">
        <v>224</v>
      </c>
      <c r="C24" s="1" t="s">
        <v>225</v>
      </c>
      <c r="D24" s="1">
        <v>374</v>
      </c>
      <c r="E24" s="1">
        <v>287</v>
      </c>
      <c r="F24" s="1" t="s">
        <v>226</v>
      </c>
      <c r="G24" s="1">
        <v>18</v>
      </c>
      <c r="H24" s="1" t="s">
        <v>227</v>
      </c>
      <c r="I24" s="1" t="s">
        <v>228</v>
      </c>
      <c r="J24" s="1">
        <v>12</v>
      </c>
      <c r="K24" s="1" t="s">
        <v>229</v>
      </c>
      <c r="L24" s="1" t="s">
        <v>230</v>
      </c>
      <c r="M24" s="1">
        <v>6</v>
      </c>
      <c r="N24" s="1" t="s">
        <v>231</v>
      </c>
      <c r="O24" s="1" t="s">
        <v>232</v>
      </c>
      <c r="P24" s="1" t="s">
        <v>415</v>
      </c>
      <c r="Q24" s="1" t="b">
        <f t="shared" si="0"/>
        <v>0</v>
      </c>
      <c r="R24" s="1" t="b">
        <f t="shared" si="1"/>
        <v>0</v>
      </c>
      <c r="S24" s="1" t="b">
        <f t="shared" si="2"/>
        <v>0</v>
      </c>
      <c r="T24" s="1"/>
      <c r="U24" s="1" t="b">
        <f t="shared" si="3"/>
        <v>0</v>
      </c>
      <c r="V24" s="1" t="b">
        <f t="shared" si="4"/>
        <v>0</v>
      </c>
      <c r="W24" s="1" t="b">
        <f t="shared" si="5"/>
        <v>0</v>
      </c>
    </row>
    <row r="25" spans="1:23" ht="409.6" x14ac:dyDescent="0.3">
      <c r="A25" s="1" t="s">
        <v>233</v>
      </c>
      <c r="B25" s="1" t="s">
        <v>234</v>
      </c>
      <c r="C25" s="1" t="s">
        <v>235</v>
      </c>
      <c r="D25" s="1">
        <v>376</v>
      </c>
      <c r="E25" s="1">
        <v>265</v>
      </c>
      <c r="F25" s="1" t="s">
        <v>236</v>
      </c>
      <c r="G25" s="1">
        <v>16</v>
      </c>
      <c r="H25" s="1" t="s">
        <v>237</v>
      </c>
      <c r="I25" s="1" t="s">
        <v>238</v>
      </c>
      <c r="J25" s="1">
        <v>21</v>
      </c>
      <c r="K25" s="1" t="s">
        <v>239</v>
      </c>
      <c r="L25" s="1" t="s">
        <v>240</v>
      </c>
      <c r="M25" s="1">
        <v>39</v>
      </c>
      <c r="N25" s="1" t="s">
        <v>241</v>
      </c>
      <c r="O25" s="1" t="s">
        <v>242</v>
      </c>
      <c r="P25" s="1" t="s">
        <v>237</v>
      </c>
      <c r="Q25" s="1" t="b">
        <f t="shared" si="0"/>
        <v>1</v>
      </c>
      <c r="R25" s="1" t="b">
        <f t="shared" si="1"/>
        <v>0</v>
      </c>
      <c r="S25" s="1" t="b">
        <f t="shared" si="2"/>
        <v>0</v>
      </c>
      <c r="T25" s="1"/>
      <c r="U25" s="1" t="b">
        <f t="shared" si="3"/>
        <v>1</v>
      </c>
      <c r="V25" s="1" t="b">
        <f t="shared" si="4"/>
        <v>1</v>
      </c>
      <c r="W25" s="1" t="b">
        <f t="shared" si="5"/>
        <v>1</v>
      </c>
    </row>
    <row r="26" spans="1:23" ht="409.6" x14ac:dyDescent="0.3">
      <c r="A26" s="1" t="s">
        <v>243</v>
      </c>
      <c r="B26" s="1" t="s">
        <v>244</v>
      </c>
      <c r="C26" s="1" t="s">
        <v>245</v>
      </c>
      <c r="D26" s="1">
        <v>352</v>
      </c>
      <c r="E26" s="1">
        <v>270</v>
      </c>
      <c r="F26" s="1" t="s">
        <v>246</v>
      </c>
      <c r="G26" s="1">
        <v>16</v>
      </c>
      <c r="H26" s="1" t="s">
        <v>247</v>
      </c>
      <c r="I26" s="1" t="s">
        <v>248</v>
      </c>
      <c r="J26" s="1">
        <v>18</v>
      </c>
      <c r="K26" s="1" t="s">
        <v>249</v>
      </c>
      <c r="L26" s="1" t="s">
        <v>250</v>
      </c>
      <c r="M26" s="1">
        <v>14</v>
      </c>
      <c r="N26" s="1" t="s">
        <v>251</v>
      </c>
      <c r="O26" s="1" t="s">
        <v>252</v>
      </c>
      <c r="P26" s="1" t="s">
        <v>251</v>
      </c>
      <c r="Q26" s="1" t="b">
        <f t="shared" ref="Q26:Q41" si="6">IF(H26=P26,TRUE,FALSE)</f>
        <v>0</v>
      </c>
      <c r="R26" s="1" t="b">
        <f t="shared" ref="R26:R41" si="7">IF(K26=P26,TRUE,FALSE)</f>
        <v>0</v>
      </c>
      <c r="S26" s="1" t="b">
        <f t="shared" ref="S26:S41" si="8">IF(N26=P26,TRUE,FALSE)</f>
        <v>1</v>
      </c>
      <c r="T26" s="1"/>
      <c r="U26" s="1" t="b">
        <f t="shared" ref="U26:U41" si="9">Q26</f>
        <v>0</v>
      </c>
      <c r="V26" s="1" t="b">
        <f t="shared" ref="V26:V41" si="10">IF(U26=TRUE,TRUE,IF(R26=TRUE,TRUE,FALSE))</f>
        <v>0</v>
      </c>
      <c r="W26" s="1" t="b">
        <f t="shared" ref="W26:W41" si="11">IF(U26=TRUE,TRUE,IF(V26=TRUE,TRUE,IF(S26=TRUE,TRUE,FALSE)))</f>
        <v>1</v>
      </c>
    </row>
    <row r="27" spans="1:23" ht="409.6" x14ac:dyDescent="0.3">
      <c r="A27" s="1" t="s">
        <v>253</v>
      </c>
      <c r="B27" s="1" t="s">
        <v>254</v>
      </c>
      <c r="C27" s="1" t="s">
        <v>255</v>
      </c>
      <c r="D27" s="1">
        <v>243</v>
      </c>
      <c r="E27" s="1">
        <v>293</v>
      </c>
      <c r="F27" s="1" t="s">
        <v>256</v>
      </c>
      <c r="G27" s="1">
        <v>8</v>
      </c>
      <c r="H27" s="1" t="s">
        <v>257</v>
      </c>
      <c r="I27" s="1" t="s">
        <v>258</v>
      </c>
      <c r="J27" s="1">
        <v>4</v>
      </c>
      <c r="K27" s="5" t="s">
        <v>259</v>
      </c>
      <c r="L27" s="1" t="s">
        <v>260</v>
      </c>
      <c r="M27" s="1">
        <v>6</v>
      </c>
      <c r="N27" s="1" t="s">
        <v>261</v>
      </c>
      <c r="O27" s="1" t="s">
        <v>262</v>
      </c>
      <c r="P27" s="1" t="s">
        <v>416</v>
      </c>
      <c r="Q27" s="1" t="b">
        <f t="shared" si="6"/>
        <v>0</v>
      </c>
      <c r="R27" s="4" t="b">
        <f>TRUE</f>
        <v>1</v>
      </c>
      <c r="S27" s="1" t="b">
        <f t="shared" si="8"/>
        <v>0</v>
      </c>
      <c r="T27" s="1"/>
      <c r="U27" s="1" t="b">
        <f t="shared" si="9"/>
        <v>0</v>
      </c>
      <c r="V27" s="1" t="b">
        <f t="shared" si="10"/>
        <v>1</v>
      </c>
      <c r="W27" s="1" t="b">
        <f t="shared" si="11"/>
        <v>1</v>
      </c>
    </row>
    <row r="28" spans="1:23" ht="409.6" x14ac:dyDescent="0.3">
      <c r="A28" s="1" t="s">
        <v>263</v>
      </c>
      <c r="B28" s="1" t="s">
        <v>264</v>
      </c>
      <c r="C28" s="1" t="s">
        <v>265</v>
      </c>
      <c r="D28" s="1">
        <v>310</v>
      </c>
      <c r="E28" s="1">
        <v>268</v>
      </c>
      <c r="F28" s="1" t="s">
        <v>266</v>
      </c>
      <c r="G28" s="1">
        <v>13</v>
      </c>
      <c r="H28" s="1" t="s">
        <v>267</v>
      </c>
      <c r="I28" s="1" t="s">
        <v>268</v>
      </c>
      <c r="J28" s="1">
        <v>5</v>
      </c>
      <c r="K28" s="1" t="s">
        <v>269</v>
      </c>
      <c r="L28" s="1" t="s">
        <v>270</v>
      </c>
      <c r="M28" s="1">
        <v>10</v>
      </c>
      <c r="N28" s="1" t="s">
        <v>271</v>
      </c>
      <c r="O28" s="1" t="s">
        <v>272</v>
      </c>
      <c r="P28" s="3" t="s">
        <v>417</v>
      </c>
      <c r="Q28" s="1" t="b">
        <f t="shared" si="6"/>
        <v>0</v>
      </c>
      <c r="R28" s="1" t="b">
        <f t="shared" si="7"/>
        <v>0</v>
      </c>
      <c r="S28" s="1" t="b">
        <f t="shared" si="8"/>
        <v>0</v>
      </c>
      <c r="T28" s="1"/>
      <c r="U28" s="1" t="b">
        <f t="shared" si="9"/>
        <v>0</v>
      </c>
      <c r="V28" s="1" t="b">
        <f t="shared" si="10"/>
        <v>0</v>
      </c>
      <c r="W28" s="1" t="b">
        <f t="shared" si="11"/>
        <v>0</v>
      </c>
    </row>
    <row r="29" spans="1:23" ht="409.6" x14ac:dyDescent="0.3">
      <c r="A29" s="1" t="s">
        <v>273</v>
      </c>
      <c r="B29" s="1" t="s">
        <v>274</v>
      </c>
      <c r="C29" s="1" t="s">
        <v>275</v>
      </c>
      <c r="D29" s="1">
        <v>322</v>
      </c>
      <c r="E29" s="1">
        <v>282</v>
      </c>
      <c r="F29" s="1" t="s">
        <v>276</v>
      </c>
      <c r="G29" s="1">
        <v>31</v>
      </c>
      <c r="H29" s="1" t="s">
        <v>277</v>
      </c>
      <c r="I29" s="1" t="s">
        <v>278</v>
      </c>
      <c r="J29" s="1">
        <v>26</v>
      </c>
      <c r="K29" s="1" t="s">
        <v>279</v>
      </c>
      <c r="L29" s="1" t="s">
        <v>280</v>
      </c>
      <c r="M29" s="1">
        <v>20</v>
      </c>
      <c r="N29" s="1" t="s">
        <v>281</v>
      </c>
      <c r="O29" s="1" t="s">
        <v>282</v>
      </c>
      <c r="P29" s="1" t="s">
        <v>418</v>
      </c>
      <c r="Q29" s="1" t="b">
        <f t="shared" si="6"/>
        <v>0</v>
      </c>
      <c r="R29" s="1" t="b">
        <f t="shared" si="7"/>
        <v>0</v>
      </c>
      <c r="S29" s="1" t="b">
        <f t="shared" si="8"/>
        <v>0</v>
      </c>
      <c r="T29" s="1"/>
      <c r="U29" s="1" t="b">
        <f t="shared" si="9"/>
        <v>0</v>
      </c>
      <c r="V29" s="1" t="b">
        <f t="shared" si="10"/>
        <v>0</v>
      </c>
      <c r="W29" s="1" t="b">
        <f t="shared" si="11"/>
        <v>0</v>
      </c>
    </row>
    <row r="30" spans="1:23" ht="409.6" x14ac:dyDescent="0.3">
      <c r="A30" s="1" t="s">
        <v>283</v>
      </c>
      <c r="B30" s="1" t="s">
        <v>284</v>
      </c>
      <c r="C30" s="1" t="s">
        <v>285</v>
      </c>
      <c r="D30" s="1">
        <v>219</v>
      </c>
      <c r="E30" s="1">
        <v>256</v>
      </c>
      <c r="F30" s="1" t="s">
        <v>286</v>
      </c>
      <c r="G30" s="1">
        <v>8</v>
      </c>
      <c r="H30" s="1" t="s">
        <v>287</v>
      </c>
      <c r="I30" s="5" t="s">
        <v>288</v>
      </c>
      <c r="J30" s="1">
        <v>4</v>
      </c>
      <c r="K30" s="1" t="s">
        <v>289</v>
      </c>
      <c r="L30" s="1" t="s">
        <v>290</v>
      </c>
      <c r="M30" s="1">
        <v>6</v>
      </c>
      <c r="N30" s="1" t="s">
        <v>291</v>
      </c>
      <c r="O30" s="1" t="s">
        <v>292</v>
      </c>
      <c r="P30" s="2" t="s">
        <v>419</v>
      </c>
      <c r="Q30" s="4" t="b">
        <f>TRUE</f>
        <v>1</v>
      </c>
      <c r="R30" s="1" t="b">
        <f t="shared" si="7"/>
        <v>0</v>
      </c>
      <c r="S30" s="1" t="b">
        <f t="shared" si="8"/>
        <v>0</v>
      </c>
      <c r="T30" s="1"/>
      <c r="U30" s="1" t="b">
        <f t="shared" si="9"/>
        <v>1</v>
      </c>
      <c r="V30" s="1" t="b">
        <f t="shared" si="10"/>
        <v>1</v>
      </c>
      <c r="W30" s="1" t="b">
        <f t="shared" si="11"/>
        <v>1</v>
      </c>
    </row>
    <row r="31" spans="1:23" ht="409.6" x14ac:dyDescent="0.3">
      <c r="A31" s="1" t="s">
        <v>293</v>
      </c>
      <c r="B31" s="1" t="s">
        <v>294</v>
      </c>
      <c r="C31" s="1" t="s">
        <v>295</v>
      </c>
      <c r="D31" s="1">
        <v>364</v>
      </c>
      <c r="E31" s="1">
        <v>298</v>
      </c>
      <c r="F31" s="1" t="s">
        <v>296</v>
      </c>
      <c r="G31" s="1">
        <v>19</v>
      </c>
      <c r="H31" s="1" t="s">
        <v>297</v>
      </c>
      <c r="I31" s="1" t="s">
        <v>298</v>
      </c>
      <c r="J31" s="1">
        <v>25</v>
      </c>
      <c r="K31" s="1" t="s">
        <v>299</v>
      </c>
      <c r="L31" s="1" t="s">
        <v>300</v>
      </c>
      <c r="M31" s="1">
        <v>30</v>
      </c>
      <c r="N31" s="1" t="s">
        <v>301</v>
      </c>
      <c r="O31" s="1" t="s">
        <v>302</v>
      </c>
      <c r="P31" s="1" t="s">
        <v>420</v>
      </c>
      <c r="Q31" s="1" t="b">
        <f t="shared" si="6"/>
        <v>0</v>
      </c>
      <c r="R31" s="1" t="b">
        <f t="shared" si="7"/>
        <v>0</v>
      </c>
      <c r="S31" s="1" t="b">
        <f t="shared" si="8"/>
        <v>0</v>
      </c>
      <c r="T31" s="1"/>
      <c r="U31" s="1" t="b">
        <f t="shared" si="9"/>
        <v>0</v>
      </c>
      <c r="V31" s="1" t="b">
        <f t="shared" si="10"/>
        <v>0</v>
      </c>
      <c r="W31" s="1" t="b">
        <f t="shared" si="11"/>
        <v>0</v>
      </c>
    </row>
    <row r="32" spans="1:23" ht="409.6" x14ac:dyDescent="0.3">
      <c r="A32" s="1" t="s">
        <v>303</v>
      </c>
      <c r="B32" s="1" t="s">
        <v>304</v>
      </c>
      <c r="C32" s="1" t="s">
        <v>305</v>
      </c>
      <c r="D32" s="1">
        <v>526</v>
      </c>
      <c r="E32" s="1">
        <v>310</v>
      </c>
      <c r="F32" s="1" t="s">
        <v>306</v>
      </c>
      <c r="G32" s="1">
        <v>25</v>
      </c>
      <c r="H32" s="1" t="s">
        <v>307</v>
      </c>
      <c r="I32" s="1" t="s">
        <v>308</v>
      </c>
      <c r="J32" s="1">
        <v>36</v>
      </c>
      <c r="K32" s="1" t="s">
        <v>309</v>
      </c>
      <c r="L32" s="1" t="s">
        <v>310</v>
      </c>
      <c r="M32" s="1">
        <v>12</v>
      </c>
      <c r="N32" s="1" t="s">
        <v>311</v>
      </c>
      <c r="O32" s="1" t="s">
        <v>312</v>
      </c>
      <c r="P32" s="1" t="s">
        <v>307</v>
      </c>
      <c r="Q32" s="1" t="b">
        <f t="shared" si="6"/>
        <v>1</v>
      </c>
      <c r="R32" s="1" t="b">
        <f t="shared" si="7"/>
        <v>0</v>
      </c>
      <c r="S32" s="1" t="b">
        <f t="shared" si="8"/>
        <v>0</v>
      </c>
      <c r="T32" s="1"/>
      <c r="U32" s="1" t="b">
        <f t="shared" si="9"/>
        <v>1</v>
      </c>
      <c r="V32" s="1" t="b">
        <f t="shared" si="10"/>
        <v>1</v>
      </c>
      <c r="W32" s="1" t="b">
        <f t="shared" si="11"/>
        <v>1</v>
      </c>
    </row>
    <row r="33" spans="1:23" ht="409.6" x14ac:dyDescent="0.3">
      <c r="A33" s="1" t="s">
        <v>313</v>
      </c>
      <c r="B33" s="1" t="s">
        <v>314</v>
      </c>
      <c r="C33" s="1" t="s">
        <v>315</v>
      </c>
      <c r="D33" s="1">
        <v>481</v>
      </c>
      <c r="E33" s="1">
        <v>365</v>
      </c>
      <c r="F33" s="1" t="s">
        <v>316</v>
      </c>
      <c r="G33" s="1">
        <v>27</v>
      </c>
      <c r="H33" s="1" t="s">
        <v>317</v>
      </c>
      <c r="I33" s="1" t="s">
        <v>318</v>
      </c>
      <c r="J33" s="1">
        <v>20</v>
      </c>
      <c r="K33" s="1" t="s">
        <v>319</v>
      </c>
      <c r="L33" s="1" t="s">
        <v>320</v>
      </c>
      <c r="M33" s="1">
        <v>15</v>
      </c>
      <c r="N33" s="1" t="s">
        <v>321</v>
      </c>
      <c r="O33" s="1" t="s">
        <v>322</v>
      </c>
      <c r="P33" s="5" t="s">
        <v>421</v>
      </c>
      <c r="Q33" s="1" t="b">
        <f t="shared" si="6"/>
        <v>0</v>
      </c>
      <c r="R33" s="1" t="b">
        <f t="shared" si="7"/>
        <v>0</v>
      </c>
      <c r="S33" s="1" t="b">
        <f t="shared" si="8"/>
        <v>0</v>
      </c>
      <c r="T33" s="1"/>
      <c r="U33" s="1" t="b">
        <f t="shared" si="9"/>
        <v>0</v>
      </c>
      <c r="V33" s="1" t="b">
        <f t="shared" si="10"/>
        <v>0</v>
      </c>
      <c r="W33" s="1" t="b">
        <f t="shared" si="11"/>
        <v>0</v>
      </c>
    </row>
    <row r="34" spans="1:23" ht="409.6" x14ac:dyDescent="0.3">
      <c r="A34" s="1" t="s">
        <v>323</v>
      </c>
      <c r="B34" s="1" t="s">
        <v>324</v>
      </c>
      <c r="C34" s="1" t="s">
        <v>325</v>
      </c>
      <c r="D34" s="1">
        <v>484</v>
      </c>
      <c r="E34" s="1">
        <v>326</v>
      </c>
      <c r="F34" s="1" t="s">
        <v>326</v>
      </c>
      <c r="G34" s="1">
        <v>22</v>
      </c>
      <c r="H34" s="5" t="s">
        <v>327</v>
      </c>
      <c r="I34" s="1" t="s">
        <v>328</v>
      </c>
      <c r="J34" s="1">
        <v>13</v>
      </c>
      <c r="K34" s="1" t="s">
        <v>329</v>
      </c>
      <c r="L34" s="1" t="s">
        <v>330</v>
      </c>
      <c r="M34" s="1">
        <v>17</v>
      </c>
      <c r="N34" s="1" t="s">
        <v>331</v>
      </c>
      <c r="O34" s="1" t="s">
        <v>332</v>
      </c>
      <c r="P34" s="5" t="s">
        <v>422</v>
      </c>
      <c r="Q34" s="4" t="b">
        <f>TRUE</f>
        <v>1</v>
      </c>
      <c r="R34" s="1" t="b">
        <f t="shared" si="7"/>
        <v>0</v>
      </c>
      <c r="S34" s="1" t="b">
        <f t="shared" si="8"/>
        <v>0</v>
      </c>
      <c r="T34" s="1"/>
      <c r="U34" s="1" t="b">
        <f t="shared" si="9"/>
        <v>1</v>
      </c>
      <c r="V34" s="1" t="b">
        <f t="shared" si="10"/>
        <v>1</v>
      </c>
      <c r="W34" s="1" t="b">
        <f t="shared" si="11"/>
        <v>1</v>
      </c>
    </row>
    <row r="35" spans="1:23" ht="409.6" x14ac:dyDescent="0.3">
      <c r="A35" s="1" t="s">
        <v>333</v>
      </c>
      <c r="B35" s="1" t="s">
        <v>334</v>
      </c>
      <c r="C35" s="1" t="s">
        <v>335</v>
      </c>
      <c r="D35" s="1">
        <v>339</v>
      </c>
      <c r="E35" s="1">
        <v>326</v>
      </c>
      <c r="F35" s="1" t="s">
        <v>336</v>
      </c>
      <c r="G35" s="1">
        <v>19</v>
      </c>
      <c r="H35" s="1" t="s">
        <v>337</v>
      </c>
      <c r="I35" s="1" t="s">
        <v>338</v>
      </c>
      <c r="J35" s="1">
        <v>11</v>
      </c>
      <c r="K35" s="1" t="s">
        <v>339</v>
      </c>
      <c r="L35" s="1" t="s">
        <v>340</v>
      </c>
      <c r="M35" s="1">
        <v>13</v>
      </c>
      <c r="N35" s="1" t="s">
        <v>341</v>
      </c>
      <c r="O35" s="1" t="s">
        <v>342</v>
      </c>
      <c r="P35" s="2" t="s">
        <v>423</v>
      </c>
      <c r="Q35" s="1" t="b">
        <f t="shared" si="6"/>
        <v>0</v>
      </c>
      <c r="R35" s="1" t="b">
        <f t="shared" si="7"/>
        <v>0</v>
      </c>
      <c r="S35" s="1" t="b">
        <f t="shared" si="8"/>
        <v>0</v>
      </c>
      <c r="T35" s="1"/>
      <c r="U35" s="1" t="b">
        <f t="shared" si="9"/>
        <v>0</v>
      </c>
      <c r="V35" s="1" t="b">
        <f t="shared" si="10"/>
        <v>0</v>
      </c>
      <c r="W35" s="1" t="b">
        <f t="shared" si="11"/>
        <v>0</v>
      </c>
    </row>
    <row r="36" spans="1:23" ht="409.6" x14ac:dyDescent="0.3">
      <c r="A36" s="1" t="s">
        <v>343</v>
      </c>
      <c r="B36" s="1" t="s">
        <v>344</v>
      </c>
      <c r="C36" s="1" t="s">
        <v>345</v>
      </c>
      <c r="D36" s="1">
        <v>364</v>
      </c>
      <c r="E36" s="1">
        <v>311</v>
      </c>
      <c r="F36" s="1" t="s">
        <v>346</v>
      </c>
      <c r="G36" s="1">
        <v>24</v>
      </c>
      <c r="H36" s="1" t="s">
        <v>347</v>
      </c>
      <c r="I36" s="1" t="s">
        <v>348</v>
      </c>
      <c r="J36" s="1">
        <v>10</v>
      </c>
      <c r="K36" s="1" t="s">
        <v>349</v>
      </c>
      <c r="L36" s="1" t="s">
        <v>350</v>
      </c>
      <c r="M36" s="1">
        <v>17</v>
      </c>
      <c r="N36" s="1" t="s">
        <v>351</v>
      </c>
      <c r="O36" s="1" t="s">
        <v>352</v>
      </c>
      <c r="P36" s="1" t="s">
        <v>347</v>
      </c>
      <c r="Q36" s="1" t="b">
        <f t="shared" si="6"/>
        <v>1</v>
      </c>
      <c r="R36" s="1" t="b">
        <f t="shared" si="7"/>
        <v>0</v>
      </c>
      <c r="S36" s="1" t="b">
        <f t="shared" si="8"/>
        <v>0</v>
      </c>
      <c r="T36" s="1"/>
      <c r="U36" s="1" t="b">
        <f t="shared" si="9"/>
        <v>1</v>
      </c>
      <c r="V36" s="1" t="b">
        <f t="shared" si="10"/>
        <v>1</v>
      </c>
      <c r="W36" s="1" t="b">
        <f t="shared" si="11"/>
        <v>1</v>
      </c>
    </row>
    <row r="37" spans="1:23" ht="409.6" x14ac:dyDescent="0.3">
      <c r="A37" s="1" t="s">
        <v>353</v>
      </c>
      <c r="B37" s="1" t="s">
        <v>354</v>
      </c>
      <c r="C37" s="1" t="s">
        <v>355</v>
      </c>
      <c r="D37" s="1">
        <v>211</v>
      </c>
      <c r="E37" s="1">
        <v>289</v>
      </c>
      <c r="F37" s="1" t="s">
        <v>356</v>
      </c>
      <c r="G37" s="1">
        <v>6</v>
      </c>
      <c r="H37" s="5" t="s">
        <v>357</v>
      </c>
      <c r="I37" s="1" t="s">
        <v>358</v>
      </c>
      <c r="J37" s="1">
        <v>7</v>
      </c>
      <c r="K37" s="1" t="s">
        <v>359</v>
      </c>
      <c r="L37" s="1" t="s">
        <v>360</v>
      </c>
      <c r="M37" s="1">
        <v>5</v>
      </c>
      <c r="N37" s="1" t="s">
        <v>361</v>
      </c>
      <c r="O37" s="1" t="s">
        <v>362</v>
      </c>
      <c r="P37" s="5" t="s">
        <v>424</v>
      </c>
      <c r="Q37" s="4" t="b">
        <f>TRUE</f>
        <v>1</v>
      </c>
      <c r="R37" s="1" t="b">
        <f t="shared" si="7"/>
        <v>0</v>
      </c>
      <c r="S37" s="1" t="b">
        <f t="shared" si="8"/>
        <v>0</v>
      </c>
      <c r="T37" s="1"/>
      <c r="U37" s="1" t="b">
        <f t="shared" si="9"/>
        <v>1</v>
      </c>
      <c r="V37" s="1" t="b">
        <f t="shared" si="10"/>
        <v>1</v>
      </c>
      <c r="W37" s="1" t="b">
        <f t="shared" si="11"/>
        <v>1</v>
      </c>
    </row>
    <row r="38" spans="1:23" ht="409.6" x14ac:dyDescent="0.3">
      <c r="A38" s="1" t="s">
        <v>363</v>
      </c>
      <c r="B38" s="1" t="s">
        <v>364</v>
      </c>
      <c r="C38" s="1" t="s">
        <v>365</v>
      </c>
      <c r="D38" s="1">
        <v>277</v>
      </c>
      <c r="E38" s="1">
        <v>268</v>
      </c>
      <c r="F38" s="1" t="s">
        <v>366</v>
      </c>
      <c r="G38" s="1">
        <v>6</v>
      </c>
      <c r="H38" s="5" t="s">
        <v>367</v>
      </c>
      <c r="I38" s="1" t="s">
        <v>368</v>
      </c>
      <c r="J38" s="1">
        <v>11</v>
      </c>
      <c r="K38" s="1" t="s">
        <v>369</v>
      </c>
      <c r="L38" s="1" t="s">
        <v>370</v>
      </c>
      <c r="M38" s="1">
        <v>12</v>
      </c>
      <c r="N38" s="1" t="s">
        <v>371</v>
      </c>
      <c r="O38" s="1" t="s">
        <v>372</v>
      </c>
      <c r="P38" s="5" t="s">
        <v>425</v>
      </c>
      <c r="Q38" s="4" t="b">
        <f>TRUE</f>
        <v>1</v>
      </c>
      <c r="R38" s="1" t="b">
        <f t="shared" si="7"/>
        <v>0</v>
      </c>
      <c r="S38" s="1" t="b">
        <f t="shared" si="8"/>
        <v>0</v>
      </c>
      <c r="T38" s="1"/>
      <c r="U38" s="1" t="b">
        <f t="shared" si="9"/>
        <v>1</v>
      </c>
      <c r="V38" s="1" t="b">
        <f t="shared" si="10"/>
        <v>1</v>
      </c>
      <c r="W38" s="1" t="b">
        <f t="shared" si="11"/>
        <v>1</v>
      </c>
    </row>
    <row r="39" spans="1:23" ht="409.6" x14ac:dyDescent="0.3">
      <c r="A39" s="1" t="s">
        <v>373</v>
      </c>
      <c r="B39" s="1" t="s">
        <v>374</v>
      </c>
      <c r="C39" s="1" t="s">
        <v>375</v>
      </c>
      <c r="D39" s="1">
        <v>314</v>
      </c>
      <c r="E39" s="1">
        <v>283</v>
      </c>
      <c r="F39" s="1" t="s">
        <v>376</v>
      </c>
      <c r="G39" s="1">
        <v>12</v>
      </c>
      <c r="H39" s="5" t="s">
        <v>377</v>
      </c>
      <c r="I39" s="1" t="s">
        <v>378</v>
      </c>
      <c r="J39" s="1">
        <v>15</v>
      </c>
      <c r="K39" s="1" t="s">
        <v>379</v>
      </c>
      <c r="L39" s="1" t="s">
        <v>380</v>
      </c>
      <c r="M39" s="1">
        <v>11</v>
      </c>
      <c r="N39" s="1" t="s">
        <v>381</v>
      </c>
      <c r="O39" s="1" t="s">
        <v>382</v>
      </c>
      <c r="P39" s="5" t="s">
        <v>426</v>
      </c>
      <c r="Q39" s="4" t="b">
        <f>TRUE</f>
        <v>1</v>
      </c>
      <c r="R39" s="1" t="b">
        <f t="shared" si="7"/>
        <v>0</v>
      </c>
      <c r="S39" s="1" t="b">
        <f t="shared" si="8"/>
        <v>0</v>
      </c>
      <c r="T39" s="1"/>
      <c r="U39" s="1" t="b">
        <f t="shared" si="9"/>
        <v>1</v>
      </c>
      <c r="V39" s="1" t="b">
        <f t="shared" si="10"/>
        <v>1</v>
      </c>
      <c r="W39" s="1" t="b">
        <f t="shared" si="11"/>
        <v>1</v>
      </c>
    </row>
    <row r="40" spans="1:23" ht="409.6" x14ac:dyDescent="0.3">
      <c r="A40" s="1" t="s">
        <v>383</v>
      </c>
      <c r="B40" s="1" t="s">
        <v>384</v>
      </c>
      <c r="C40" s="1" t="s">
        <v>385</v>
      </c>
      <c r="D40" s="1">
        <v>234</v>
      </c>
      <c r="E40" s="1">
        <v>315</v>
      </c>
      <c r="F40" s="1" t="s">
        <v>386</v>
      </c>
      <c r="G40" s="1">
        <v>8</v>
      </c>
      <c r="H40" s="1" t="s">
        <v>387</v>
      </c>
      <c r="I40" s="1" t="s">
        <v>388</v>
      </c>
      <c r="J40" s="1">
        <v>4</v>
      </c>
      <c r="K40" s="1" t="s">
        <v>431</v>
      </c>
      <c r="L40" s="1" t="s">
        <v>432</v>
      </c>
      <c r="M40" s="1">
        <v>6</v>
      </c>
      <c r="N40" s="1" t="s">
        <v>389</v>
      </c>
      <c r="O40" s="1" t="s">
        <v>390</v>
      </c>
      <c r="P40" s="1" t="s">
        <v>389</v>
      </c>
      <c r="Q40" s="1" t="b">
        <f t="shared" si="6"/>
        <v>0</v>
      </c>
      <c r="R40" s="1" t="b">
        <f t="shared" si="7"/>
        <v>0</v>
      </c>
      <c r="S40" s="1" t="b">
        <f t="shared" si="8"/>
        <v>1</v>
      </c>
      <c r="T40" s="1"/>
      <c r="U40" s="1" t="b">
        <f t="shared" si="9"/>
        <v>0</v>
      </c>
      <c r="V40" s="1" t="b">
        <f t="shared" si="10"/>
        <v>0</v>
      </c>
      <c r="W40" s="1" t="b">
        <f t="shared" si="11"/>
        <v>1</v>
      </c>
    </row>
    <row r="41" spans="1:23" ht="409.6" x14ac:dyDescent="0.3">
      <c r="A41" s="1" t="s">
        <v>391</v>
      </c>
      <c r="B41" s="1" t="s">
        <v>392</v>
      </c>
      <c r="C41" s="1" t="s">
        <v>393</v>
      </c>
      <c r="D41" s="1">
        <v>282</v>
      </c>
      <c r="E41" s="1">
        <v>305</v>
      </c>
      <c r="F41" s="1" t="s">
        <v>394</v>
      </c>
      <c r="G41" s="1">
        <v>12</v>
      </c>
      <c r="H41" s="1" t="s">
        <v>395</v>
      </c>
      <c r="I41" s="1" t="s">
        <v>396</v>
      </c>
      <c r="J41" s="1">
        <v>15</v>
      </c>
      <c r="K41" s="1" t="s">
        <v>397</v>
      </c>
      <c r="L41" s="1" t="s">
        <v>398</v>
      </c>
      <c r="P41" s="2" t="s">
        <v>427</v>
      </c>
      <c r="Q41" s="1" t="b">
        <f t="shared" si="6"/>
        <v>0</v>
      </c>
      <c r="R41" s="1" t="b">
        <f t="shared" si="7"/>
        <v>0</v>
      </c>
      <c r="S41" s="1" t="b">
        <f t="shared" si="8"/>
        <v>0</v>
      </c>
      <c r="T41" s="1"/>
      <c r="U41" s="1" t="b">
        <f t="shared" si="9"/>
        <v>0</v>
      </c>
      <c r="V41" s="1" t="b">
        <f t="shared" si="10"/>
        <v>0</v>
      </c>
      <c r="W41" s="1" t="b">
        <f t="shared" si="11"/>
        <v>0</v>
      </c>
    </row>
    <row r="42" spans="1:23" x14ac:dyDescent="0.3">
      <c r="C42" s="6" t="s">
        <v>433</v>
      </c>
      <c r="D42" s="6">
        <f>AVERAGE(D2:D41)</f>
        <v>320.39999999999998</v>
      </c>
      <c r="E42" s="6">
        <f>AVERAGE(E2:E41)</f>
        <v>285.60000000000002</v>
      </c>
      <c r="P42" s="1" t="b">
        <v>1</v>
      </c>
      <c r="Q42" s="1">
        <f>COUNTIF(Q2:Q41,TRUE)</f>
        <v>18</v>
      </c>
      <c r="R42" s="1">
        <f>COUNTIF(R2:R41,TRUE)</f>
        <v>5</v>
      </c>
      <c r="S42" s="1">
        <f>COUNTIF(S2:S41,TRUE)</f>
        <v>4</v>
      </c>
      <c r="T42" s="1"/>
      <c r="U42" s="1">
        <f>COUNTIF(U2:U41,TRUE)</f>
        <v>18</v>
      </c>
      <c r="V42" s="1">
        <f>COUNTIF(V2:V41,TRUE)</f>
        <v>23</v>
      </c>
      <c r="W42" s="1">
        <f>COUNTIF(W2:W41,TRUE)</f>
        <v>26</v>
      </c>
    </row>
    <row r="43" spans="1:23" x14ac:dyDescent="0.3">
      <c r="C43" s="6" t="s">
        <v>434</v>
      </c>
      <c r="D43" s="6">
        <f>MEDIAN(D2:D41)</f>
        <v>294</v>
      </c>
      <c r="E43" s="6">
        <f>MEDIAN(E2:E41)</f>
        <v>287.5</v>
      </c>
      <c r="P43" s="1" t="b">
        <v>0</v>
      </c>
      <c r="Q43" s="1">
        <f>COUNTIF(Q2:Q41,FALSE)</f>
        <v>22</v>
      </c>
      <c r="R43" s="1">
        <f>COUNTIF(R2:R41,FALSE)</f>
        <v>35</v>
      </c>
      <c r="S43" s="1">
        <f>COUNTIF(S2:S41,FALSE)</f>
        <v>36</v>
      </c>
      <c r="T43" s="1"/>
      <c r="U43" s="1">
        <f>COUNTIF(U2:U41,FALSE)</f>
        <v>22</v>
      </c>
      <c r="V43" s="1">
        <f>COUNTIF(V2:V41,FALSE)</f>
        <v>17</v>
      </c>
      <c r="W43" s="1">
        <f>COUNTIF(W2:W41,FALSE)</f>
        <v>14</v>
      </c>
    </row>
    <row r="44" spans="1:23" x14ac:dyDescent="0.3">
      <c r="C44" s="6" t="s">
        <v>435</v>
      </c>
      <c r="D44" s="6">
        <f>SUM(D2:D41)</f>
        <v>12816</v>
      </c>
      <c r="E44" s="6">
        <f>SUM(E2:E41)</f>
        <v>11424</v>
      </c>
      <c r="P44" s="6" t="s">
        <v>428</v>
      </c>
      <c r="Q44" s="1">
        <f>Q42/(Q42+Q43)*100</f>
        <v>45</v>
      </c>
      <c r="R44" s="1">
        <f t="shared" ref="R44:W44" si="12">R42/(R42+R43)*100</f>
        <v>12.5</v>
      </c>
      <c r="S44" s="1">
        <f t="shared" si="12"/>
        <v>10</v>
      </c>
      <c r="T44" s="1"/>
      <c r="U44" s="1">
        <f t="shared" si="12"/>
        <v>45</v>
      </c>
      <c r="V44" s="1">
        <f t="shared" si="12"/>
        <v>57.499999999999993</v>
      </c>
      <c r="W44" s="1">
        <f t="shared" si="12"/>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zero_shot_ChatGPT_4o_Mini_Java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2024-09-11T20:00:43Z</dcterms:created>
  <dcterms:modified xsi:type="dcterms:W3CDTF">2024-09-11T20:02:05Z</dcterms:modified>
</cp:coreProperties>
</file>