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1_{4D41D8BE-3900-4E5D-AF1E-BE6322D81087}" xr6:coauthVersionLast="47" xr6:coauthVersionMax="47" xr10:uidLastSave="{00000000-0000-0000-0000-000000000000}"/>
  <bookViews>
    <workbookView xWindow="-23148" yWindow="-108" windowWidth="23256" windowHeight="12456" xr2:uid="{9B607C8A-FEAC-46BF-9678-6881986D0D5B}"/>
  </bookViews>
  <sheets>
    <sheet name="zero_shot_ChatGPT_4o_Python" sheetId="1" r:id="rId1"/>
  </sheets>
  <calcPr calcId="0"/>
</workbook>
</file>

<file path=xl/calcChain.xml><?xml version="1.0" encoding="utf-8"?>
<calcChain xmlns="http://schemas.openxmlformats.org/spreadsheetml/2006/main">
  <c r="U42" i="1" l="1"/>
  <c r="E45" i="1"/>
  <c r="D45" i="1"/>
  <c r="E44" i="1"/>
  <c r="D44" i="1"/>
  <c r="E43" i="1"/>
  <c r="D43" i="1"/>
  <c r="Q35" i="1"/>
  <c r="U35" i="1" s="1"/>
  <c r="Q33" i="1"/>
  <c r="U33" i="1" s="1"/>
  <c r="Q18" i="1"/>
  <c r="Q5" i="1"/>
  <c r="U5" i="1" s="1"/>
  <c r="S5" i="1"/>
  <c r="S42" i="1"/>
  <c r="Q42" i="1"/>
  <c r="S41" i="1"/>
  <c r="R41" i="1"/>
  <c r="Q41" i="1"/>
  <c r="U41" i="1" s="1"/>
  <c r="U40" i="1"/>
  <c r="V40" i="1" s="1"/>
  <c r="S40" i="1"/>
  <c r="R40" i="1"/>
  <c r="Q40" i="1"/>
  <c r="R39" i="1"/>
  <c r="Q39" i="1"/>
  <c r="U39" i="1" s="1"/>
  <c r="S38" i="1"/>
  <c r="R38" i="1"/>
  <c r="Q38" i="1"/>
  <c r="U38" i="1" s="1"/>
  <c r="S37" i="1"/>
  <c r="R37" i="1"/>
  <c r="Q37" i="1"/>
  <c r="U37" i="1" s="1"/>
  <c r="U36" i="1"/>
  <c r="S36" i="1"/>
  <c r="R36" i="1"/>
  <c r="Q36" i="1"/>
  <c r="S35" i="1"/>
  <c r="R35" i="1"/>
  <c r="S34" i="1"/>
  <c r="R34" i="1"/>
  <c r="Q34" i="1"/>
  <c r="U34" i="1" s="1"/>
  <c r="S33" i="1"/>
  <c r="R33" i="1"/>
  <c r="U32" i="1"/>
  <c r="S32" i="1"/>
  <c r="R32" i="1"/>
  <c r="Q32" i="1"/>
  <c r="S31" i="1"/>
  <c r="Q31" i="1"/>
  <c r="U31" i="1" s="1"/>
  <c r="W30" i="1"/>
  <c r="V30" i="1"/>
  <c r="U30" i="1"/>
  <c r="S30" i="1"/>
  <c r="R30" i="1"/>
  <c r="Q30" i="1"/>
  <c r="S29" i="1"/>
  <c r="R29" i="1"/>
  <c r="Q29" i="1"/>
  <c r="U29" i="1" s="1"/>
  <c r="V29" i="1" s="1"/>
  <c r="S28" i="1"/>
  <c r="R28" i="1"/>
  <c r="Q28" i="1"/>
  <c r="U28" i="1" s="1"/>
  <c r="S27" i="1"/>
  <c r="R27" i="1"/>
  <c r="Q27" i="1"/>
  <c r="U27" i="1" s="1"/>
  <c r="W25" i="1"/>
  <c r="V25" i="1"/>
  <c r="U25" i="1"/>
  <c r="S25" i="1"/>
  <c r="R25" i="1"/>
  <c r="Q25" i="1"/>
  <c r="U24" i="1"/>
  <c r="S24" i="1"/>
  <c r="R24" i="1"/>
  <c r="Q24" i="1"/>
  <c r="S23" i="1"/>
  <c r="R23" i="1"/>
  <c r="Q23" i="1"/>
  <c r="U23" i="1" s="1"/>
  <c r="S22" i="1"/>
  <c r="R22" i="1"/>
  <c r="Q22" i="1"/>
  <c r="U22" i="1" s="1"/>
  <c r="V21" i="1"/>
  <c r="W21" i="1" s="1"/>
  <c r="U21" i="1"/>
  <c r="S21" i="1"/>
  <c r="R21" i="1"/>
  <c r="Q21" i="1"/>
  <c r="U20" i="1"/>
  <c r="W20" i="1" s="1"/>
  <c r="S20" i="1"/>
  <c r="R20" i="1"/>
  <c r="Q20" i="1"/>
  <c r="S19" i="1"/>
  <c r="R19" i="1"/>
  <c r="Q19" i="1"/>
  <c r="U19" i="1" s="1"/>
  <c r="U18" i="1"/>
  <c r="W18" i="1" s="1"/>
  <c r="S18" i="1"/>
  <c r="R18" i="1"/>
  <c r="U17" i="1"/>
  <c r="V17" i="1" s="1"/>
  <c r="S17" i="1"/>
  <c r="R17" i="1"/>
  <c r="Q17" i="1"/>
  <c r="U16" i="1"/>
  <c r="S16" i="1"/>
  <c r="R16" i="1"/>
  <c r="Q16" i="1"/>
  <c r="S15" i="1"/>
  <c r="R15" i="1"/>
  <c r="Q15" i="1"/>
  <c r="U15" i="1" s="1"/>
  <c r="W14" i="1"/>
  <c r="V14" i="1"/>
  <c r="U14" i="1"/>
  <c r="S14" i="1"/>
  <c r="R14" i="1"/>
  <c r="Q14" i="1"/>
  <c r="U13" i="1"/>
  <c r="S13" i="1"/>
  <c r="R13" i="1"/>
  <c r="Q13" i="1"/>
  <c r="U12" i="1"/>
  <c r="W12" i="1" s="1"/>
  <c r="S12" i="1"/>
  <c r="R12" i="1"/>
  <c r="Q12" i="1"/>
  <c r="S11" i="1"/>
  <c r="R11" i="1"/>
  <c r="U11" i="1"/>
  <c r="W10" i="1"/>
  <c r="V10" i="1"/>
  <c r="U10" i="1"/>
  <c r="S10" i="1"/>
  <c r="R10" i="1"/>
  <c r="Q10" i="1"/>
  <c r="S9" i="1"/>
  <c r="R9" i="1"/>
  <c r="Q9" i="1"/>
  <c r="U9" i="1" s="1"/>
  <c r="S8" i="1"/>
  <c r="R8" i="1"/>
  <c r="Q8" i="1"/>
  <c r="U8" i="1" s="1"/>
  <c r="S7" i="1"/>
  <c r="R7" i="1"/>
  <c r="Q7" i="1"/>
  <c r="U7" i="1" s="1"/>
  <c r="W6" i="1"/>
  <c r="V6" i="1"/>
  <c r="U6" i="1"/>
  <c r="S6" i="1"/>
  <c r="R6" i="1"/>
  <c r="Q6" i="1"/>
  <c r="R5" i="1"/>
  <c r="S4" i="1"/>
  <c r="R4" i="1"/>
  <c r="Q4" i="1"/>
  <c r="U4" i="1" s="1"/>
  <c r="W3" i="1"/>
  <c r="V3" i="1"/>
  <c r="U3" i="1"/>
  <c r="S3" i="1"/>
  <c r="R3" i="1"/>
  <c r="Q3" i="1"/>
  <c r="U2" i="1"/>
  <c r="S2" i="1"/>
  <c r="R2" i="1"/>
  <c r="Q2" i="1"/>
  <c r="W33" i="1" l="1"/>
  <c r="V33" i="1"/>
  <c r="V18" i="1"/>
  <c r="Q43" i="1"/>
  <c r="S44" i="1"/>
  <c r="S43" i="1"/>
  <c r="R43" i="1"/>
  <c r="U44" i="1"/>
  <c r="V7" i="1"/>
  <c r="W7" i="1" s="1"/>
  <c r="V11" i="1"/>
  <c r="W11" i="1" s="1"/>
  <c r="W23" i="1"/>
  <c r="V23" i="1"/>
  <c r="V28" i="1"/>
  <c r="W28" i="1" s="1"/>
  <c r="V34" i="1"/>
  <c r="W34" i="1" s="1"/>
  <c r="V41" i="1"/>
  <c r="W41" i="1"/>
  <c r="W22" i="1"/>
  <c r="V22" i="1"/>
  <c r="V38" i="1"/>
  <c r="W38" i="1" s="1"/>
  <c r="W15" i="1"/>
  <c r="V15" i="1"/>
  <c r="W19" i="1"/>
  <c r="V19" i="1"/>
  <c r="V37" i="1"/>
  <c r="W37" i="1"/>
  <c r="V42" i="1"/>
  <c r="W42" i="1" s="1"/>
  <c r="W27" i="1"/>
  <c r="V27" i="1"/>
  <c r="V31" i="1"/>
  <c r="W31" i="1" s="1"/>
  <c r="W4" i="1"/>
  <c r="V4" i="1"/>
  <c r="V2" i="1"/>
  <c r="V9" i="1"/>
  <c r="W9" i="1" s="1"/>
  <c r="V36" i="1"/>
  <c r="W36" i="1" s="1"/>
  <c r="W17" i="1"/>
  <c r="V20" i="1"/>
  <c r="V24" i="1"/>
  <c r="W24" i="1" s="1"/>
  <c r="V8" i="1"/>
  <c r="W8" i="1" s="1"/>
  <c r="V12" i="1"/>
  <c r="V16" i="1"/>
  <c r="W16" i="1" s="1"/>
  <c r="W29" i="1"/>
  <c r="V32" i="1"/>
  <c r="W32" i="1" s="1"/>
  <c r="V35" i="1"/>
  <c r="W35" i="1" s="1"/>
  <c r="V39" i="1"/>
  <c r="W39" i="1" s="1"/>
  <c r="V5" i="1"/>
  <c r="W5" i="1" s="1"/>
  <c r="W40" i="1"/>
  <c r="Q44" i="1"/>
  <c r="V13" i="1"/>
  <c r="W13" i="1" s="1"/>
  <c r="R44" i="1"/>
  <c r="U43" i="1"/>
  <c r="W2" i="1"/>
  <c r="Q45" i="1" l="1"/>
  <c r="S45" i="1"/>
  <c r="R45" i="1"/>
  <c r="U45" i="1"/>
  <c r="W43" i="1"/>
  <c r="W44" i="1"/>
  <c r="V44" i="1"/>
  <c r="V43" i="1"/>
  <c r="V45" i="1" l="1"/>
  <c r="W45" i="1"/>
</calcChain>
</file>

<file path=xl/sharedStrings.xml><?xml version="1.0" encoding="utf-8"?>
<sst xmlns="http://schemas.openxmlformats.org/spreadsheetml/2006/main" count="465" uniqueCount="429">
  <si>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</si>
  <si>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</si>
  <si>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</si>
  <si>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</si>
  <si>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</si>
  <si>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</si>
  <si>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</si>
  <si>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</si>
  <si>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</si>
  <si>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</si>
  <si>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</si>
  <si>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</si>
  <si>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</si>
  <si>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</si>
  <si>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</si>
  <si>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</si>
  <si>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
def bitcount(n):
    count = 0
    while n:
        n ^= n - 1
        count += 1
    return count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</si>
  <si>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function is intended to count the number of 1-bits (set bits) in the binary representation of a given integer n using an alternative approach.",
    "Fault Localisation": [
        {
            "Buggy Code Line": 5,
            "Code": "n ^= n - 1",
            "Reason": The intention behind this line seems unclear. The operation 'n ^= n - 1' is not a standard bit-counting technique and may not work as intended for all values of n. Typically, one would use bitwise AND with n and n-1 to clear the lowest set bit: 'n &amp;= n - 1'. This line can lead to an infinite loop if n becomes 0 after the XOR operation.
        },
        {
            "Buggy Code Line": 3,
            "Code": "while n:",
            "Reason": Given the potential logical error in the XOR operation, this loop may never terminate or behave unexpectedly because it relies on 'n' being correctly modified in each iteration, which might not happen.
        },
        {
            "Buggy Code Line": 4,
            "Code": "count = 0",
            "Reason": While this line is not inherently buggy, it is related to the result of the loop. If the loop does not function correctly, the value of 'count' will be inaccurate, leading to incorrect results for the function as a whole.
        }
    ]
}
```</t>
  </si>
  <si>
    <t>The function is intended to count the number of 1-bits (set bits) in the binary representation of a given integer n using an alternative approach.</t>
  </si>
  <si>
    <t>breadth_first_search.py</t>
  </si>
  <si>
    <t xml:space="preserve">Code:
from collections import deque as Queue
def breadth_first_search(startnode, goalnode):
    queue = Queue()
    queue.append(startnode)
    nodesseen = set()
    nodesseen.add(startnode)
    while True:
        node = queue.popleft()
        if node is goalnode:
            return True
        else:
            queue.extend(node for node in node.successors if node not in nodesseen)
            nodesseen.update(node.successors)
    return False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</si>
  <si>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perform a breadth-first search (BFS) to determine if there is a path between a start node and a goal node in a graph.",
    "Fault Localisation": [
        {
            "Buggy Code Line": 9,
            "Code": "while True:",
            "Reason": "An infinite loop is created if a path between the start node and the goal node does not exist. This can cause the program to hang indefinitely."
        },
        {
            "Buggy Code Line": 15,
            "Code": "queue.extend(node for node in node.successors if node not in nodesseen)",
            "Reason": "This line does not properly check if a node has not been seen, leading to incorrect behavior. It only checks `node` instead of the entire `node.successors` set within comprehensions."
        },
        {
            "Buggy Code Line": 16,
            "Code": "nodesseen.update(node.successors)",
            "Reason": "This line adds all successors to the 'nodesseen' set regardless of whether they were actually added to the queue. This could cause nodes to be marked as seen prematurely."
        }
    ]
}
```</t>
  </si>
  <si>
    <t>The intention of the code is to perform a breadth-first search (BFS) to determine if there is a path between a start node and a goal node in a graph.</t>
  </si>
  <si>
    <t>while True:</t>
  </si>
  <si>
    <t>An infinite loop is created if a path between the start node and the goal node does not exist. This can cause the program to hang indefinitely.</t>
  </si>
  <si>
    <t>queue.extend(node for node in node.successors if node not in nodesseen)</t>
  </si>
  <si>
    <t>This line does not properly check if a node has not been seen, leading to incorrect behavior. It only checks `node` instead of the entire `node.successors` set within comprehensions.</t>
  </si>
  <si>
    <t>nodesseen.update(node.successors)</t>
  </si>
  <si>
    <t>This line adds all successors to the 'nodesseen' set regardless of whether they were actually added to the queue. This could cause nodes to be marked as seen prematurely.</t>
  </si>
  <si>
    <t>bucketsort.py</t>
  </si>
  <si>
    <t xml:space="preserve">Code:def bucketsort(arr, k):
    counts = [0] * k
    for x in arr:
        counts[x] += 1
    sorted_arr = []
    for i, count in enumerate(arr):
        sorted_arr.extend([i] * count)
    return sorted_arr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</si>
  <si>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implement the Bucket Sort algorithm to sort an array of integers within a certain range (from 0 to k-1).",
"Fault Localisation": [
    {
        "Buggy Code Line": 9,
        "Code": "for i, count in enumerate(arr):",
        "Reason": "This line should be iterating over 'counts' instead of 'arr'. The 'arr' variable is the input array and does not hold the frequency counts. The correct line should be 'for i, count in enumerate(counts):'."
    },
    {
        "Buggy Code Line": 2,
        "Code": "counts = [0] * k",
        "Reason": "If 'k' is not greater than the maximum value in 'arr', this can lead to an IndexError when accessing counts[x]. It should consider the range based on the maximum value in 'arr'."
    },
    {
        "Buggy Code Line": 4,
        "Code": "counts[x] += 1",
        "Reason": "There is no validation to ensure 'x' is within the range from 0 to k-1. If 'x' is outside this range, it will raise an IndexError. This should be safeguarded by checking '0 &lt;= x &lt; k' before incrementing counts[x]."
    }
]
}
```</t>
  </si>
  <si>
    <t>The purpose of the code is to implement the Bucket Sort algorithm to sort an array of integers within a certain range (from 0 to k-1).</t>
  </si>
  <si>
    <t>for i, count in enumerate(arr):</t>
  </si>
  <si>
    <t>This line should be iterating over 'counts' instead of 'arr'. The 'arr' variable is the input array and does not hold the frequency counts. The correct line should be 'for i, count in enumerate(counts):'.</t>
  </si>
  <si>
    <t>counts = [0] * k</t>
  </si>
  <si>
    <t>If 'k' is not greater than the maximum value in 'arr', this can lead to an IndexError when accessing counts[x]. It should consider the range based on the maximum value in 'arr'.</t>
  </si>
  <si>
    <t>counts[x] += 1</t>
  </si>
  <si>
    <t>There is no validation to ensure 'x' is within the range from 0 to k-1. If 'x' is outside this range, it will raise an IndexError. This should be safeguarded by checking '0 &lt;= x &lt; k' before incrementing counts[x].</t>
  </si>
  <si>
    <t>depth_first_search.py</t>
  </si>
  <si>
    <t xml:space="preserve">Code:def depth_first_search(startnode, goalnode):
    nodesvisited = set()
    def search_from(node):
        if node in nodesvisited:
            return False
        elif node is goalnode:
            return True
        else:
            return any(
                search_from(nextnode) for nextnode in node.successors
            )
    return search_from(startnode)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</si>
  <si>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snippet implements a depth-first search algorithm to determine if there is a path from 'startnode' to 'goalnode' in a graph. Nodes are assumed to have a 'successors' property that lists their adjacent nodes.",
    "Fault Localisation": [
        {
            "Buggy Code Line": 4,
            "Code": "nodesvisited = set()",
            "Reason": "The 'nodesvisited' set is not updated during the search process, leading to potential infinite recursion when encountering cycles in the graph."
        },
        {
            "Buggy Code Line": 9,
            "Code": "elif node is goalnode:",
            "Reason": "Using 'is' instead of '==' to check for the node equality might cause issues if 'goalnode' is not the exact same object as 'node', even if they are logically equal."
        },
        {
            "Buggy Code Line": 12,
            "Code": "search_from(nextnode) for nextnode in node.successors",
            "Reason": "If 'node.successors' is not properly defined or is an invalid type (e.g., None), this will raise an AttributeError."
        }
    ]
}
```</t>
  </si>
  <si>
    <t>The code snippet implements a depth-first search algorithm to determine if there is a path from 'startnode' to 'goalnode' in a graph. Nodes are assumed to have a 'successors' property that lists their adjacent nodes.</t>
  </si>
  <si>
    <t>nodesvisited = set()</t>
  </si>
  <si>
    <t>The 'nodesvisited' set is not updated during the search process, leading to potential infinite recursion when encountering cycles in the graph.</t>
  </si>
  <si>
    <t>elif node is goalnode:</t>
  </si>
  <si>
    <t>Using 'is' instead of '==' to check for the node equality might cause issues if 'goalnode' is not the exact same object as 'node', even if they are logically equal.</t>
  </si>
  <si>
    <t>search_from(nextnode) for nextnode in node.successors</t>
  </si>
  <si>
    <t>If 'node.successors' is not properly defined or is an invalid type (e.g., None), this will raise an AttributeError.</t>
  </si>
  <si>
    <t>detect_cycle.py</t>
  </si>
  <si>
    <t xml:space="preserve">Code:def detect_cycle(node):
    hare = tortoise = node
    while True:
        if hare.successor is None:
            return False
        tortoise = tortoise.successor
        hare = hare.successor.successor
        if hare is tortoise:
            return True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</si>
  <si>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detect the presence of a cycle in a linked list 
                 using the Floyd's Tortoise and Hare algorithm. The 'tortoise' travels 
                 one step at a time, while the 'hare' travels two steps. If they ever 
                 meet, a cycle exists.",
    "Fault Localisation": [
        {
            "Buggy Code Line": 7,
            "Code": "hare = hare.successor.successor",
            "Reason": "This code assumes 'hare.successor' and 'hare.successor.successor' exist without 
                       checking. If the list length is odd or 'hare' is close to the end of the list, an 
                       AttributeError will occur."
        },
        {
            "Buggy Code Line": 5,
            "Code": "if hare.successor is None:",
            "Reason": "This check determines if 'hare' is at the end of the list, but it doesn't 
                       account for the case where 'hare.successor.successor' is None. An additional 
                       check should handle this scenario."
        },
        {
            "Buggy Code Line": 8,
            "Code": "if hare is tortoise:",
            "Reason": "While this line is logically correct, the best practice is to include 
                       it after confirming the 'hare' and 'tortoise' pointers are valid. 
                       Ensuring the safety of pointer moves can prevent potential null reference 
                       exceptions."
        }
    ]
}
```</t>
  </si>
  <si>
    <t>The code is intended to detect the presence of a cycle in a linked list 
                 using the Floyd's Tortoise and Hare algorithm. The 'tortoise' travels 
                 one step at a time, while the 'hare' travels two steps. If they ever 
                 meet, a cycle exists.</t>
  </si>
  <si>
    <t>hare = hare.successor.successor</t>
  </si>
  <si>
    <t>This code assumes 'hare.successor' and 'hare.successor.successor' exist without 
                       checking. If the list length is odd or 'hare' is close to the end of the list, an 
                       AttributeError will occur.</t>
  </si>
  <si>
    <t>if hare.successor is None:</t>
  </si>
  <si>
    <t>This check determines if 'hare' is at the end of the list, but it doesn't 
                       account for the case where 'hare.successor.successor' is None. An additional 
                       check should handle this scenario.</t>
  </si>
  <si>
    <t>if hare is tortoise:</t>
  </si>
  <si>
    <t>While this line is logically correct, the best practice is to include 
                       it after confirming the 'hare' and 'tortoise' pointers are valid. 
                       Ensuring the safety of pointer moves can prevent potential null reference 
                       exceptions.</t>
  </si>
  <si>
    <t>find_first_in_sorted.py</t>
  </si>
  <si>
    <t xml:space="preserve">Code:def find_first_in_sorted(arr, x):
    lo = 0
    hi = len(arr)
    while lo &lt;= hi:
        mid = (lo + hi) // 2
        if x == arr[mid] and (mid == 0 or x != arr[mid - 1]):
            return mid
        elif x &lt;= arr[mid]:
            hi = mid
        else:
            lo = mid + 1
    return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</si>
  <si>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find the first occurrence of a specified element 'x' in a sorted array 'arr' using binary search.",
    "Fault Localisation": [
        {
            "Buggy Code Line": 5,
            "Code": "hi = len(arr)",
            "Reason": "The 'hi' variable should be set to 'len(arr) - 1' instead of 'len(arr)', because array indices are zero-based. As it stands, accessing 'arr[mid]' when 'hi' equals 'len(arr)' will result in an 'IndexError'."
        },
        {
            "Buggy Code Line": 9,
            "Code": "hi = mid",
            "Reason": "This should be 'hi = mid - 1' to properly narrow the search space and avoid an infinite loop when 'mid' equals 'hi'."
        },
        {
            "Buggy Code Line": 16,
            "Code": "while lo &lt;= hi:",
            "Reason": "This condition is incorrect due to the fact that 'hi' should be 'len(arr) - 1'. The proper condition should be 'while lo &lt; hi' to handle the edge cases correctly."
        }
    ]
}
```</t>
  </si>
  <si>
    <t>The purpose of the code is to find the first occurrence of a specified element 'x' in a sorted array 'arr' using binary search.</t>
  </si>
  <si>
    <t>hi = len(arr)</t>
  </si>
  <si>
    <t>The 'hi' variable should be set to 'len(arr) - 1' instead of 'len(arr)', because array indices are zero-based. As it stands, accessing 'arr[mid]' when 'hi' equals 'len(arr)' will result in an 'IndexError'.</t>
  </si>
  <si>
    <t>hi = mid</t>
  </si>
  <si>
    <t>This should be 'hi = mid - 1' to properly narrow the search space and avoid an infinite loop when 'mid' equals 'hi'.</t>
  </si>
  <si>
    <t>while lo &lt;= hi:</t>
  </si>
  <si>
    <t>This condition is incorrect due to the fact that 'hi' should be 'len(arr) - 1'. The proper condition should be 'while lo &lt; hi' to handle the edge cases correctly.</t>
  </si>
  <si>
    <t>find_in_sorted.py</t>
  </si>
  <si>
    <t xml:space="preserve">Code:def find_in_sorted(arr, x):
    def binsearch(start, end):
        if start == end:
            return -1
        mid = start + (end - start) // 2
        if x &lt; arr[mid]:
            return binsearch(start, mid)
        elif x &gt; arr[mid]:
            return binsearch(mid, end)
        else:
            return mid
    return binsearch(0, len(arr))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</si>
  <si>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find the index of a given element x in a sorted array arr using binary search. If the element is not found, it returns -1.",
    "Fault Localisation": [
        {
            "Buggy Code Line": 4,
            "Code": "if start == end:",
            "Reason": With the given condition, the case where 'start' is less than 'end' but 'mid' has the correct value is not correctly handled. The stopping condition should instead be 'if start &gt;= end'."
        },
        {
            "Buggy Code Line": 9,
            "Code": "return binsearch(mid, end)",
            "Reason": This line causes infinite recursion when 'mid' is equal to 'start', as it doesn't move the lower boundary forward. It should be 'return binsearch(mid + 1, end)'."
        },
        {
            "Buggy Code Line": 4,
            "Code": "return -1",
            "Reason": This line will always be triggered if 'start' equals 'end', even when 'arr[start]' could potentially be the correct value. It should rather check if 'arr[start]' equals 'x'."
        }
    ]
}
```</t>
  </si>
  <si>
    <t>The purpose of the code is to find the index of a given element x in a sorted array arr using binary search. If the element is not found, it returns -1.</t>
  </si>
  <si>
    <t>flatten.py</t>
  </si>
  <si>
    <t xml:space="preserve">Code:def flatten(arr):
    for x in arr:
        if isinstance(x, list):
            for y in flatten(x):
                yield y
        else:
            yield flatten(x)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</si>
  <si>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flatten nested lists into a single iterable sequence.",
    "Fault Localisation": [
        {
            "Buggy Code Line": 7,
            "Code": "yield flatten(x)",
            "Reason": The code is wrongly attempting to yield a call to 'flatten(x)' instead of yielding 'x' directly if 'x' is not a list. This results in an error of recursively calling 'flatten' on non-list items leading to a `NoneType` being yielded instead.
        },
        {
            "Buggy Code Line": 1,
            "Code": "def flatten(arr):",
            "Reason": The function header is not buggy per se but should include a type hint for clarity and correctness, such as 'def flatten(arr: list):'.
        },
        {
            "Buggy Code Line": 2,
            "Code": "for x in arr:",
            "Reason": While this line itself is not buggy, it assumes that 'arr' is always iterable. A type check might be beneficial before iterating to handle cases where 'arr' might not be a list, raising a TypeError otherwise."
        }
    ]
}
```</t>
  </si>
  <si>
    <t>The purpose of the code is to flatten nested lists into a single iterable sequence.</t>
  </si>
  <si>
    <t>gcd.py</t>
  </si>
  <si>
    <t xml:space="preserve">Code:def gcd(a, b):
    if b == 0:
        return a
    else:
        return gcd(a % b, b)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</si>
  <si>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is intended to compute the greatest common divisor (GCD) of two numbers using the Euclidean algorithm.",
    "Fault Localisation": [
        {
            "Buggy Code Line": 6,
            "Code": "return gcd(a % b, b)",
            "Reason": "The recursive call should use 'gcd(b, a % b)' instead of 'gcd(a % b, b)'. The order of arguments in the Euclidean algorithm is crucial; swapping them will lead to incorrect results or infinite recursion."
        }
    ]
}
```</t>
  </si>
  <si>
    <t>The code is intended to compute the greatest common divisor (GCD) of two numbers using the Euclidean algorithm.</t>
  </si>
  <si>
    <t>return gcd(a % b, b)</t>
  </si>
  <si>
    <t>The recursive call should use 'gcd(b, a % b)' instead of 'gcd(a % b, b)'. The order of arguments in the Euclidean algorithm is crucial; swapping them will lead to incorrect results or infinite recursion.</t>
  </si>
  <si>
    <t>get_factors.py</t>
  </si>
  <si>
    <t xml:space="preserve">Code:
def get_factors(n):
    if n == 1:
        return []
    for i in range(2, int(n ** 0.5) + 1):
        if n % i == 0:
            return [i] + get_factors(n // i)
    return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</si>
  <si>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return a list of prime factors of a given integer n.",
    "Fault Localisation": [
        {
            "Buggy Code Line": 4,
            "Code": "return []",
            "Reason": When n is 1, the function should return [1] as 1 is a factor of itself. However, since the intent appears to be prime factorization, returning [] may be accurate but should be explicitly stated or documented.
        },
        {
            "Buggy Code Line": 9,
            "Code": "return []",
            "Reason": This would return an empty list if n is a prime number without including n itself as a factor. The function should check for this case and include n in the output list.
        },
        {
            "Buggy Code Line": 6,
            "Code": "return [i] + get_factors(n // i)",
            "Reason": The code recursively factors n by dividing it by i after finding factor i. This could lead to deep recursion and stack overflow for large values of n. Iterative approaches or tail-recursive optimizations might be considered to mitigate this issue."
        }
    ]
}
```</t>
  </si>
  <si>
    <t>The purpose of the code is to return a list of prime factors of a given integer n.</t>
  </si>
  <si>
    <t>hanoi.py</t>
  </si>
  <si>
    <t xml:space="preserve">Code:def hanoi(height, start=1, end=3):
    steps = []
    if height &gt; 0:
        helper = ({1, 2, 3} - {start} - {end}).pop()
        steps.extend(hanoi(height - 1, start, helper))
        steps.append((start, helper))
        steps.extend(hanoi(height - 1, helper, end))
    return steps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</si>
  <si>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implements the solution for the Towers of Hanoi problem, which is a classic algorithm to solve the problem of moving a stack of disks from one rod to another using an auxiliary rod. The function generates the sequence of moves required to transfer the disks.",
    "Fault Localisation": [
        {
            "Buggy Code Line": 8,
            "Code": "steps.append((start, helper))",
            "Reason": "The move should be from 'start' to 'end', not 'start' to 'helper'. This line should be 'steps.append((start, end))'. This mistake means the code isn't correctly recording the crucial moves."
        },
        {
            "Buggy Code Line": 5,
            "Code": "helper = ({1, 2, 3} - {start} - {end}).pop()",
            "Reason": "Although this line is correct, it may be confusing due to its use of set operations to determine the helper rod. This could be refactored for better readability."
        },
        {
            "Buggy Code Line": 4,
            "Code": "if height &gt; 0:",
            "Reason": "There is no input validation for 'height'. If height is 0 or negative, the function assumes no moves are needed, which may not be the intended behavior. Input validation could be added to handle such cases more explicitly."
        }
    ]
}
```</t>
  </si>
  <si>
    <t>The code implements the solution for the Towers of Hanoi problem, which is a classic algorithm to solve the problem of moving a stack of disks from one rod to another using an auxiliary rod. The function generates the sequence of moves required to transfer the disks.</t>
  </si>
  <si>
    <t>steps.append((start, helper))</t>
  </si>
  <si>
    <t>The move should be from 'start' to 'end', not 'start' to 'helper'. This line should be 'steps.append((start, end))'. This mistake means the code isn't correctly recording the crucial moves.</t>
  </si>
  <si>
    <t>helper = ({1, 2, 3} - {start} - {end}).pop()</t>
  </si>
  <si>
    <t>Although this line is correct, it may be confusing due to its use of set operations to determine the helper rod. This could be refactored for better readability.</t>
  </si>
  <si>
    <t>if height &gt; 0:</t>
  </si>
  <si>
    <t>There is no input validation for 'height'. If height is 0 or negative, the function assumes no moves are needed, which may not be the intended behavior. Input validation could be added to handle such cases more explicitly.</t>
  </si>
  <si>
    <t>is_valid_parenthesization.py</t>
  </si>
  <si>
    <t xml:space="preserve">Code:
def is_valid_parenthesization(parens):
    depth = 0
    for paren in parens:
        if paren == '(':
            depth += 1
        else:
            depth -= 1
            if depth &lt; 0:
                return False
    return True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</si>
  <si>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function is_valid_parenthesization is designed to validate if a string of parentheses is correctly balanced. It checks whether every opening parenthesis '(' has a corresponding closing parenthesis ')', ensuring proper nesting.",
    "Fault Localisation": [
        {
            "Buggy Code Line": 9,
            "Code": "return True",
            "Reason": The function should return True only if the final depth is zero, indicating all open parentheses have been correctly closed. As it stands, it returns True even if depth is non-zero, which might not be a valid parenthesization."
        },
        {
            "Buggy Code Line": 6,
            "Code": "depth -= 1",
            "Reason": While not buggy on its own, it could contribute to a logical error if the remaining code doesn't properly ensure that positive depth is required for a valid closing parenthesis. This decrement without a check for the initial depth value might skip the final correct check."
        }
    ]
}
```</t>
  </si>
  <si>
    <t>The function is_valid_parenthesization is designed to validate if a string of parentheses is correctly balanced. It checks whether every opening parenthesis '(' has a corresponding closing parenthesis ')', ensuring proper nesting.</t>
  </si>
  <si>
    <t>kheapsort.py</t>
  </si>
  <si>
    <t xml:space="preserve">Code:def kheapsort(arr, k):
    import heapq
    heap = arr[:k]
    heapq.heapify(heap)
    for x in arr:
        yield heapq.heappushpop(heap, x)
    while heap:
        yield heapq.heappop(heap)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</si>
  <si>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perform a k-heap sort on the given list `arr`, which sorts the array using a heap of size `k`.",
    "Fault Localisation": [
        {
            "Buggy Code Line": 5,
            "Code": "heap = arr[:k]",
            "Reason": "This line initializes the heap with the first `k` elements of `arr`. If `arr` contains fewer than `k` elements, this will cause unexpected behavior or errors."
        },
        {
            "Buggy Code Line": 8,
            "Code": "for x in arr:",
            "Reason": "This line iterates over `arr` from the beginning, including the first `k` elements which were already used to initialize the heap. This will cause incorrect processing of the first `k` elements."
        },
        {
            "Buggy Code Line": 9,
            "Code": "yield heapq.heappushpop(heap, x)",
            "Reason": "This line combines pushing an element to the heap and popping the smallest element. During the initial iteration over `arr`, it applies `heappushpop` unnecessarily to elements already in the heap."
        }
    ]
}
```</t>
  </si>
  <si>
    <t>The code aims to perform a k-heap sort on the given list `arr`, which sorts the array using a heap of size `k`.</t>
  </si>
  <si>
    <t>heap = arr[:k]</t>
  </si>
  <si>
    <t>This line initializes the heap with the first `k` elements of `arr`. If `arr` contains fewer than `k` elements, this will cause unexpected behavior or errors.</t>
  </si>
  <si>
    <t>for x in arr:</t>
  </si>
  <si>
    <t>This line iterates over `arr` from the beginning, including the first `k` elements which were already used to initialize the heap. This will cause incorrect processing of the first `k` elements.</t>
  </si>
  <si>
    <t>yield heapq.heappushpop(heap, x)</t>
  </si>
  <si>
    <t>This line combines pushing an element to the heap and popping the smallest element. During the initial iteration over `arr`, it applies `heappushpop` unnecessarily to elements already in the heap.</t>
  </si>
  <si>
    <t>knapsack.py</t>
  </si>
  <si>
    <t xml:space="preserve">Code:
def knapsack(capacity, items):
    from collections import defaultdict
    memo = defaultdict(int)
    for i in range(1, len(items) + 1):
        weight, value = items[i - 1]
        for j in range(1, capacity + 1):
            memo[i, j] = memo[i - 1, j]
            if weight &lt; j:
                memo[i, j] = max(
                    memo[i, j],
                    value + memo[i - 1, j - weight]
                )
    return memo[len(items), capacity]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</si>
  <si>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0/1 knapsack problem solution using dynamic programming. The goal is to determine the maximum value that can fit within a given capacity by choosing from a list of items, each with a weight and a value.",
    "Fault Localisation": [
        {
            "Buggy Code Line": 11,
            "Code": "if weight &lt; j:",
            "Reason": "The comparison should be `&lt;=` instead of `&lt;` because an item with weight exactly equal to the remaining capacity should be considered for inclusion in the knapsack."
        },
        {
            "Buggy Code Line": 5,
            "Code": "memo = defaultdict(int)",
            "Reason": "Using `defaultdict(int)` initializes the default value to 0, which may sometimes mask bugs in logic. If an item is missing from the dictionary, that's an error that should be caught, not automatically treated as having value 0. Switching to `dict()` and explicitly handling missing keys could clarify the logic."
        },
        {
            "Buggy Code Line": 3,
            "Code": "from collections import defaultdict",
            "Reason": "Importing `defaultdict` from collections might be unnecessary or better handled differently if we address the second potential issue. Using `dict` and checking for key existence manually could simplify error detection."
        }
    ]
}
```</t>
  </si>
  <si>
    <t>The code implements the 0/1 knapsack problem solution using dynamic programming. The goal is to determine the maximum value that can fit within a given capacity by choosing from a list of items, each with a weight and a value.</t>
  </si>
  <si>
    <t>if weight &lt; j:</t>
  </si>
  <si>
    <t>The comparison should be `&lt;=` instead of `&lt;` because an item with weight exactly equal to the remaining capacity should be considered for inclusion in the knapsack.</t>
  </si>
  <si>
    <t>memo = defaultdict(int)</t>
  </si>
  <si>
    <t>Using `defaultdict(int)` initializes the default value to 0, which may sometimes mask bugs in logic. If an item is missing from the dictionary, that's an error that should be caught, not automatically treated as having value 0. Switching to `dict()` and explicitly handling missing keys could clarify the logic.</t>
  </si>
  <si>
    <t>from collections import defaultdict</t>
  </si>
  <si>
    <t>Importing `defaultdict` from collections might be unnecessary or better handled differently if we address the second potential issue. Using `dict` and checking for key existence manually could simplify error detection.</t>
  </si>
  <si>
    <t>kth.py</t>
  </si>
  <si>
    <t xml:space="preserve">Code:def kth(arr, k):
    pivot = arr[0]
    below = [x for x in arr if x &lt; pivot]
    above = [x for x in arr if x &gt; pivot]
    num_less = len(below)
    num_lessoreq = len(arr) - len(above)
    if k &lt; num_less:
        return kth(below, k)
    elif k &gt;= num_lessoreq:
        return kth(above, k)
    else:
        return pivot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</si>
  <si>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"This code snippet aims to find the k-th smallest element in an unsorted array using a variation of the Quickselect algorithm.",
        "Fault Localisation": [
            {
            "Buggy Code Line": 3,
            "Code": "pivot = arr[0]",
            "Reason": "The algorithm arbitrarily selects the first element as the pivot, which could lead to poor performance (O(n^2) in the worst case) if the elements are poorly distributed. Usually, a better approach is to choose a random pivot or use the median-of-medians algorithm to ensure better performance."
            },
            {
            "Buggy Code Line": 11,
            "Code": "return kth(above, k)",
            "Reason": "If the k-th element is in the 'above' list, the correct index to find it should actually be 'k - num_lessoreq', not 'k'. Otherwise, the indices in recursive calls will not align correctly."
            },
            {
            "Buggy Code Line": 8,
            "Code": "if k &lt; num_less:",
            "Reason": "If k is zero-based index, this should ensure the pivot is not included in recursive calls when 'k' equals 'num_less', meaning it should use '&lt;=' instead or handle the case where 'k' equals 'num_less' differently."
            }
        ]
    }
```</t>
  </si>
  <si>
    <t>This code snippet aims to find the k-th smallest element in an unsorted array using a variation of the Quickselect algorithm.</t>
  </si>
  <si>
    <t>pivot = arr[0]</t>
  </si>
  <si>
    <t>The algorithm arbitrarily selects the first element as the pivot, which could lead to poor performance (O(n^2) in the worst case) if the elements are poorly distributed. Usually, a better approach is to choose a random pivot or use the median-of-medians algorithm to ensure better performance.</t>
  </si>
  <si>
    <t>return kth(above, k)</t>
  </si>
  <si>
    <t>If the k-th element is in the 'above' list, the correct index to find it should actually be 'k - num_lessoreq', not 'k'. Otherwise, the indices in recursive calls will not align correctly.</t>
  </si>
  <si>
    <t>if k &lt; num_less:</t>
  </si>
  <si>
    <t>If k is zero-based index, this should ensure the pivot is not included in recursive calls when 'k' equals 'num_less', meaning it should use '&lt;=' instead or handle the case where 'k' equals 'num_less' differently.</t>
  </si>
  <si>
    <t>lcs_length.py</t>
  </si>
  <si>
    <t xml:space="preserve">Code:def lcs_length(s, t):
    from collections import Counter
    dp = Counter()
    for i in range(len(s)):
        for j in range(len(t)):
            if s[i] == t[j]:
                dp[i, j] = dp[i - 1, j] + 1
    return max(dp.values()) if dp else 0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</si>
  <si>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is intended to compute the length of the longest common subsequence (LCS) between two strings, s and t.",
    "Fault Localisation": [
        {
            "Buggy Code Line": 9,
            "Code": "dp[i, j] = dp[i - 1, j] + 1",
            "Reason": "The code does not consider matching pairs where both indices are less than 0, e.g., when i or j is 0. This will result in a KeyError since dp does not account for negative indices."
        },
        {
            "Buggy Code Line": 10,
            "Code": "return max(dp.values()) if dp else 0",
            "Reason": "If no matches are found during the iteration, dp will remain empty, and this line would correctly return 0. However, it may not optimally represent specific edge cases correctly, such as when one or both strings are empty."
        },
        {
            "Buggy Code Line": 8,
            "Code": "if s[i] == t[j]:",
            "Reason": "The algorithm only considers direct matches of characters and increments accordingly but does not build upon previously matched sequences, which is crucial for LCS."
        }
    ]
}
```</t>
  </si>
  <si>
    <t>The code is intended to compute the length of the longest common subsequence (LCS) between two strings, s and t.</t>
  </si>
  <si>
    <t>dp[i, j] = dp[i - 1, j] + 1</t>
  </si>
  <si>
    <t>The code does not consider matching pairs where both indices are less than 0, e.g., when i or j is 0. This will result in a KeyError since dp does not account for negative indices.</t>
  </si>
  <si>
    <t>return max(dp.values()) if dp else 0</t>
  </si>
  <si>
    <t>If no matches are found during the iteration, dp will remain empty, and this line would correctly return 0. However, it may not optimally represent specific edge cases correctly, such as when one or both strings are empty.</t>
  </si>
  <si>
    <t>if s[i] == t[j]:</t>
  </si>
  <si>
    <t>The algorithm only considers direct matches of characters and increments accordingly but does not build upon previously matched sequences, which is crucial for LCS.</t>
  </si>
  <si>
    <t>levenshtein.py</t>
  </si>
  <si>
    <t xml:space="preserve">Code:def levenshtein(source, target):
    if source == '' or target == '':
        return len(source) or len(target)
    elif source[0] == target[0]:
        return 1 + levenshtein(source[1:], target[1:])
    else:
        return 1 + min(
            levenshtein(source,     target[1:]),
            levenshtein(source[1:], target[1:]),
            levenshtein(source[1:], target)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</si>
  <si>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intended to calculate the Levenshtein distance between two strings. This distance measures the minimum number of single-character edits (insertions, deletions, or substitutions) required to change one word into the other.",
    "Fault Localisation": [
        {
            "Buggy Code Line": 6,
            "Code": "return 1 + levenshtein(source[1:], target[1:])",
            "Reason": "This line incorrectly adds 1 for matching characters. The correct behavior should not add any cost (e.g., return levenshtein(source[1:], target[1:])), since matching characters require no edits."
        },
        {
            "Buggy Code Line": 2,
            "Code": "if source == '' or target == '':",
            "Reason": "This condition is correct but the return statement should correctly handle both the empty cases with `max(len(source), len(target))`. Currently, it uses a logical OR based return `len(source) or len(target)`."
        },
        {
            "Buggy Code Line": 4,
            "Code": "elif source[0] == target[0]:",
            "Reason": "The use of `elif` is not necessary after an `if` that already returns a value. Using `if` instead of `elif` would make the code more readable and straightforward."
        }
    ]
}
```</t>
  </si>
  <si>
    <t>The code is intended to calculate the Levenshtein distance between two strings. This distance measures the minimum number of single-character edits (insertions, deletions, or substitutions) required to change one word into the other.</t>
  </si>
  <si>
    <t>return 1 + levenshtein(source[1:], target[1:])</t>
  </si>
  <si>
    <t>This line incorrectly adds 1 for matching characters. The correct behavior should not add any cost (e.g., return levenshtein(source[1:], target[1:])), since matching characters require no edits.</t>
  </si>
  <si>
    <t>if source == '' or target == '':</t>
  </si>
  <si>
    <t>This condition is correct but the return statement should correctly handle both the empty cases with `max(len(source), len(target))`. Currently, it uses a logical OR based return `len(source) or len(target)`.</t>
  </si>
  <si>
    <t>elif source[0] == target[0]:</t>
  </si>
  <si>
    <t>The use of `elif` is not necessary after an `if` that already returns a value. Using `if` instead of `elif` would make the code more readable and straightforward.</t>
  </si>
  <si>
    <t>lis.py</t>
  </si>
  <si>
    <t xml:space="preserve">Code:
def lis(arr):
    ends = {}
    longest = 0
    for i, val in enumerate(arr):
        prefix_lengths = [j for j in range(1, longest + 1) if arr[ends[j]] &lt; val]
        length = max(prefix_lengths) if prefix_lengths else 0
        if length == longest or val &lt; arr[ends[length + 1]]:
            ends[length + 1] = i
            longest = length + 1
    return longest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</si>
  <si>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length of the longest increasing subsequence (LIS) in a given list of integers 'arr'. The approach uses a dynamic programming method by maintaining ends of subsequences of different lengths.",
    "Fault Localisation": [
        {
            "Buggy Code Line": 12,
            "Code": "prefix_lengths = [j for j in range(1, longest + 1) if arr[ends[j]] &lt; val]",
            "Reason": "The list comprehension might attempt to access 'ends[j]' for a 'j' that does not yet exist in the 'ends' dictionary, leading to a KeyError."
        },
        {
            "Buggy Code Line": 15,
            "Code": "if length == longest or val &lt; arr[ends[length + 1]]:",
            "Reason": "Similar to line 12, this condition might access 'ends[length + 1]' which might not exist yet, causing a KeyError."
        },
        {
            "Buggy Code Line": 10,
            "Code": "longest = 0",
            "Reason": "The initialization of 'longest' to 0 might be problematic because this implies a subsequence of length 0. An initial value of -1 might be more appropriate, but this depends on how 'ends' is used."
        }
    ]
}
```</t>
  </si>
  <si>
    <t>The code aims to find the length of the longest increasing subsequence (LIS) in a given list of integers 'arr'. The approach uses a dynamic programming method by maintaining ends of subsequences of different lengths.</t>
  </si>
  <si>
    <t>prefix_lengths = [j for j in range(1, longest + 1) if arr[ends[j]] &lt; val]</t>
  </si>
  <si>
    <t>The list comprehension might attempt to access 'ends[j]' for a 'j' that does not yet exist in the 'ends' dictionary, leading to a KeyError.</t>
  </si>
  <si>
    <t>if length == longest or val &lt; arr[ends[length + 1]]:</t>
  </si>
  <si>
    <t>Similar to line 12, this condition might access 'ends[length + 1]' which might not exist yet, causing a KeyError.</t>
  </si>
  <si>
    <t>longest = 0</t>
  </si>
  <si>
    <t>The initialization of 'longest' to 0 might be problematic because this implies a subsequence of length 0. An initial value of -1 might be more appropriate, but this depends on how 'ends' is used.</t>
  </si>
  <si>
    <t>longest_common_subsequence.py</t>
  </si>
  <si>
    <t xml:space="preserve">Code:def longest_common_subsequence(a, b):
    if not a or not b:
        return ''
    elif a[0] == b[0]:
        return a[0] + longest_common_subsequence(a[1:], b)
    else:
        return max(
            longest_common_subsequence(a, b[1:]),
            longest_common_subsequence(a[1:], b),
            key=len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</si>
  <si>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find the longest common subsequence (LCS) between two strings `a` and `b` using a recursive approach.",
    "Fault Localisation": [
        {
            "Buggy Code Line": 5,
            "Code": "return a[0] + longest_common_subsequence(a[1:], b)",
            "Reason": "When characters match, this line correctly recurses down both strings. However, a character from `a` is added directly to the result which should be the LCS of the remaining substrings. This addition should occur in a more cautious manner considering the subsequent algorithm's intended behavior."
        },
        {
            "Buggy Code Line": 8,
            "Code": "longest_common_subsequence(a, b[1:]),",
            "Reason": "While this line is correct conceptually, it will eventually try to compute the LCS of every possible suffix of `a` and `b`, leading to exponential time complexity. This requires memoization to avoid recomputation and improve performance."
        },
        {
            "Buggy Code Line": 3,
            "Code": "if not a or not b:",
            "Reason": "This condition effectively handles base cases where at least one string is empty, but it places no constrains on time complexity nor does it explain the edge cases effectively."
        }
    ]
}
```</t>
  </si>
  <si>
    <t>The purpose of the code is to find the longest common subsequence (LCS) between two strings `a` and `b` using a recursive approach.</t>
  </si>
  <si>
    <t>return a[0] + longest_common_subsequence(a[1:], b)</t>
  </si>
  <si>
    <t>When characters match, this line correctly recurses down both strings. However, a character from `a` is added directly to the result which should be the LCS of the remaining substrings. This addition should occur in a more cautious manner considering the subsequent algorithm's intended behavior.</t>
  </si>
  <si>
    <t>longest_common_subsequence(a, b[1:]),</t>
  </si>
  <si>
    <t>While this line is correct conceptually, it will eventually try to compute the LCS of every possible suffix of `a` and `b`, leading to exponential time complexity. This requires memoization to avoid recomputation and improve performance.</t>
  </si>
  <si>
    <t>if not a or not b:</t>
  </si>
  <si>
    <t>This condition effectively handles base cases where at least one string is empty, but it places no constrains on time complexity nor does it explain the edge cases effectively.</t>
  </si>
  <si>
    <t>max_sublist_sum.py</t>
  </si>
  <si>
    <t xml:space="preserve">Code:
def max_sublist_sum(arr):
    max_ending_here = 0
    max_so_far = 0
    for x in arr:
        max_ending_here = max_ending_here + x
        max_so_far = max(max_so_far, max_ending_here)
    return max_so_far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</si>
  <si>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maximum sum of a contiguous sublist within a given list of integers using a variant of the Kadane's Algorithm.",
    "Fault Localisation": [
        {
            "Buggy Code Line": 3,
            "Code": "max_ending_here = 0",
            "Reason": "Setting max_ending_here to 0 will fail in cases where all array elements are negative since it wonâ€™t start with the first element. It should be initialized to a very negative number or to arr[0]."
        },
        {
            "Buggy Code Line": 4,
            "Code": "max_so_far = 0",
            "Reason": "Similar to max_ending_here, initializing max_so_far to 0 can produce incorrect results if all elements in the array are negative. It should be initialized to a very negative number or to arr[0]."
        },
        {
            "Buggy Code Line": 7,
            "Code": "max_ending_here = max_ending_here + x",
            "Reason": "The actual Kadane's Algorithm also includes a comparison to set max_ending_here to x if max_ending_here is less than x, which ensures that the sublist resets at the current element if the sublist sum turns negative."
        }
    ]
}
```</t>
  </si>
  <si>
    <t>The code aims to find the maximum sum of a contiguous sublist within a given list of integers using a variant of the Kadane's Algorithm.</t>
  </si>
  <si>
    <t>max_ending_here = 0</t>
  </si>
  <si>
    <t>Setting max_ending_here to 0 will fail in cases where all array elements are negative since it wonâ€™t start with the first element. It should be initialized to a very negative number or to arr[0].</t>
  </si>
  <si>
    <t>max_so_far = 0</t>
  </si>
  <si>
    <t>Similar to max_ending_here, initializing max_so_far to 0 can produce incorrect results if all elements in the array are negative. It should be initialized to a very negative number or to arr[0].</t>
  </si>
  <si>
    <t>max_ending_here = max_ending_here + x</t>
  </si>
  <si>
    <t>The actual Kadane's Algorithm also includes a comparison to set max_ending_here to x if max_ending_here is less than x, which ensures that the sublist resets at the current element if the sublist sum turns negative.</t>
  </si>
  <si>
    <t>mergesort.py</t>
  </si>
  <si>
    <t xml:space="preserve">Code:
def mergesort(arr):
    def merge(left, right):
        result = []
        i = 0
        j = 0
        while i &lt; len(left) and j &lt; len(right):
            if left[i] &lt;= right[j]:
                result.append(left[i])
                i += 1
            else:
                result.append(right[j])
                j += 1
        result.extend(left[i:] or right[j:])
        return result
    if len(arr) == 0:
        return arr
    else:
        middle = len(arr) // 2
        left = mergesort(arr[:middle])
        right = mergesort(arr[middle:])
        return merge(left, right)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</si>
  <si>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sort an array using the mergesort algorithm, which is a divide-and-conquer sorting algorithm that recursively splits the array into halves, sorts each half independently, and then merges the sorted halves back together.",
    "Fault Localisation": [
        {
            "Buggy Code Line": 12,
            "Code": "result.extend(left[i:] or right[j:])",
            "Reason": "Using 'or' between `left[i:]` and `right[j:]` might lead to appending the non-empty list in the wrong order if only one of the lists has remaining elements left. Ideally, appending the slices separately ensures correctness. It should be `result.extend(left[i:])` followed by `result.extend(right[j:])`."
        },
        {
            "Buggy Code Line": 16,
            "Code": "if len(arr) == 0:",
            "Reason": "The base case check is redundant as an empty array should naturally reach the recursive termination without further checks. While not a bug per se, it adds unnecessary computational steps."
        },
        {
            "Buggy Code Line": 9,
            "Code": "if left[i] &lt;= right[j]:",
            "Reason": "Although syntactically and logically correct, ensuring this line of code doesn't need array bounds checks can prevent out-of-bounds errors if `i` or `j` were mishandled elsewhere. This isn't immediately a bug but a common potential oversight in such algorithms."
        }
    ]
}
```</t>
  </si>
  <si>
    <t>The intention of the code is to sort an array using the mergesort algorithm, which is a divide-and-conquer sorting algorithm that recursively splits the array into halves, sorts each half independently, and then merges the sorted halves back together.</t>
  </si>
  <si>
    <t>result.extend(left[i:] or right[j:])</t>
  </si>
  <si>
    <t>Using 'or' between `left[i:]` and `right[j:]` might lead to appending the non-empty list in the wrong order if only one of the lists has remaining elements left. Ideally, appending the slices separately ensures correctness. It should be `result.extend(left[i:])` followed by `result.extend(right[j:])`.</t>
  </si>
  <si>
    <t>if len(arr) == 0:</t>
  </si>
  <si>
    <t>The base case check is redundant as an empty array should naturally reach the recursive termination without further checks. While not a bug per se, it adds unnecessary computational steps.</t>
  </si>
  <si>
    <t>if left[i] &lt;= right[j]:</t>
  </si>
  <si>
    <t>Although syntactically and logically correct, ensuring this line of code doesn't need array bounds checks can prevent out-of-bounds errors if `i` or `j` were mishandled elsewhere. This isn't immediately a bug but a common potential oversight in such algorithms.</t>
  </si>
  <si>
    <t>minimum_spanning_tree.py</t>
  </si>
  <si>
    <t xml:space="preserve">Code: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group_by_node[node].update(group_by_node[u])
    return mst_edges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</si>
  <si>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compute the Minimum Spanning Tree (MST) of an undirected weighted graph using Kruskal's algorithm.",
    "Fault Localisation": [
        {
            "Buggy Code Line": 10,
            "Code": "group_by_node[u].update(group_by_node[v])",
            "Reason": "This line only updates the set for node `u`, but does not properly update all the nodes in the union set. It should also update `group_by_node[v]` and all other nodes in the merged set to ensure consistency."
        },
        {
            "Buggy Code Line": 12,
            "Code": "group_by_node[node].update(group_by_node[u])",
            "Reason": "This line tries to update all nodes in the merged set, but it does not properly initialize the sets for nodes that are already part of the larger group. This can lead to inconsistencies and potential errors in the structure of `group_by_node`."
        },
        {
            "Buggy Code Line": 6,
            "Code": "if group_by_node.setdefault(u, {u}) != group_by_node.setdefault(v, {v}):",
            "Reason": "This line uses `setdefault`, which can unexpectedly introduce new groups in the `group_by_node` dictionary before checking for equality. This can lead to unwanted side-effects, especially if `u` or `v` were not previously in `group_by_node`."
        }
    ]
}
```</t>
  </si>
  <si>
    <t>The code intends to compute the Minimum Spanning Tree (MST) of an undirected weighted graph using Kruskal's algorithm.</t>
  </si>
  <si>
    <t>group_by_node[u].update(group_by_node[v])</t>
  </si>
  <si>
    <t>This line only updates the set for node `u`, but does not properly update all the nodes in the union set. It should also update `group_by_node[v]` and all other nodes in the merged set to ensure consistency.</t>
  </si>
  <si>
    <t>group_by_node[node].update(group_by_node[u])</t>
  </si>
  <si>
    <t>This line tries to update all nodes in the merged set, but it does not properly initialize the sets for nodes that are already part of the larger group. This can lead to inconsistencies and potential errors in the structure of `group_by_node`.</t>
  </si>
  <si>
    <t>if group_by_node.setdefault(u, {u}) != group_by_node.setdefault(v, {v}):</t>
  </si>
  <si>
    <t>This line uses `setdefault`, which can unexpectedly introduce new groups in the `group_by_node` dictionary before checking for equality. This can lead to unwanted side-effects, especially if `u` or `v` were not previously in `group_by_node`.</t>
  </si>
  <si>
    <t>next_palindrome.py</t>
  </si>
  <si>
    <t xml:space="preserve">Code:def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[0] +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</si>
  <si>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this code is to find the next palindrome number greater than the number represented by `digit_list`, where `digit_list` is an array of digits.",
    "Fault Localisation": [
        {
            "Buggy Code Line": 3,
            "Code": "high_mid = len(digit_list) // 2",
            "Reason": "The current implementation does not correctly handle the 'middle' of the list for even-length and odd-length lists. Additionally, single-digit lists are not correctly handled."
        },
        {
            "Buggy Code Line": 11,
            "Code": "return digit_list",
            "Reason": "When a digit is incremented, this does not ensure that the number is converted to a palindrome. It just updates the digit list without verifying the palindrome property."
        },
        {
            "Buggy Code Line": 14,
            "Code": "return [1] + (len(digit_list)) * [0] + [1]",
            "Reason": "Returning a new list of mostly zeros does not necessarily produce the correct next palindrome number if 'digit_list' is originally very close to a higher palindrome."
        }
    ]
}
```</t>
  </si>
  <si>
    <t>The purpose of this code is to find the next palindrome number greater than the number represented by `digit_list`, where `digit_list` is an array of digits.</t>
  </si>
  <si>
    <t>high_mid = len(digit_list) // 2</t>
  </si>
  <si>
    <t>The current implementation does not correctly handle the 'middle' of the list for even-length and odd-length lists. Additionally, single-digit lists are not correctly handled.</t>
  </si>
  <si>
    <t>return digit_list</t>
  </si>
  <si>
    <t>When a digit is incremented, this does not ensure that the number is converted to a palindrome. It just updates the digit list without verifying the palindrome property.</t>
  </si>
  <si>
    <t>return [1] + (len(digit_list)) * [0] + [1]</t>
  </si>
  <si>
    <t>Returning a new list of mostly zeros does not necessarily produce the correct next palindrome number if 'digit_list' is originally very close to a higher palindrome.</t>
  </si>
  <si>
    <t>next_permutation.py</t>
  </si>
  <si>
    <t xml:space="preserve">Code:
def next_permutation(perm):
    for i in range(len(perm) - 2, -1, -1):
        if perm[i] &lt; perm[i + 1]:
            for j in range(len(perm) - 1, i, -1):
                if perm[j] &lt; perm[i]:
                    next_perm = list(perm)
                    next_perm[i], next_perm[j] = perm[j], perm[i]
                    next_perm[i + 1:] = reversed(next_perm[i + 1:])
                    return next_perm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</si>
  <si>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generate the next lexicographical permutation of a given list 'perm'.",
    "Fault Localisation": [
        {
            "Buggy Code Line": 6,
            "Code": "if perm[j] &lt; perm[i]:",
            "Reason": "The condition should be 'if perm[j] &gt; perm[i]:' to correctly find the next permutation by locating the smallest element greater than 'perm[i]'."
        },
        {
            "Buggy Code Line": 8,
            "Code": "next_perm[i], next_perm[j] = perm[j], perm[i]",
            "Reason": "The swap should be performed on 'next_perm' instead of 'perm'. Therefore the line should be 'next_perm[i], next_perm[j] = next_perm[j], next_perm[i]' in order to ensure the swap is correctly reflected in the new permutation."
        },
        {
            "Buggy Code Line": 11,
            "Code": "return next_perm",
            "Reason": "The code does not handle the case where there is no valid next permutation. It should return the smallest permutation (sorted order) if the current permutation is the largest."
        }
    ]
}
```</t>
  </si>
  <si>
    <t>The purpose of the code is to generate the next lexicographical permutation of a given list 'perm'.</t>
  </si>
  <si>
    <t>if perm[j] &lt; perm[i]:</t>
  </si>
  <si>
    <t>The condition should be 'if perm[j] &gt; perm[i]:' to correctly find the next permutation by locating the smallest element greater than 'perm[i]'.</t>
  </si>
  <si>
    <t>next_perm[i], next_perm[j] = perm[j], perm[i]</t>
  </si>
  <si>
    <t>The swap should be performed on 'next_perm' instead of 'perm'. Therefore the line should be 'next_perm[i], next_perm[j] = next_perm[j], next_perm[i]' in order to ensure the swap is correctly reflected in the new permutation.</t>
  </si>
  <si>
    <t>return next_perm</t>
  </si>
  <si>
    <t>The code does not handle the case where there is no valid next permutation. It should return the smallest permutation (sorted order) if the current permutation is the largest.</t>
  </si>
  <si>
    <t>node.py</t>
  </si>
  <si>
    <t xml:space="preserve">Code:class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def successors(self):
        return self.successors
    def predecessors(self):
        return self.predecessors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</si>
  <si>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defines a class 'Node' meant to represent a node in a graph or linked list, with attributes for handling various types of links such as successors, predecessors, incoming, and outgoing nodes.",
    "Fault Localisation": [
        {
            "Buggy Code Line": null,
            "Code": "def successor(self):",
            "Reason": This defines an instance method called 'successor', but the class attribute `self.successor` is also meant to hold data. There is a name collision between the method 'successor' and the attribute 'successor' which will result in confusion.
        },
        {
            "Buggy Code Line": null,
            "Code": "def successors(self):",
            "Reason": Similar to the above issue, there is a name collision between the method 'successors' and the attribute 'successors'. This will cause the method to override the attribute.
        },
        {
            "Buggy Code Line": null,
            "Code": "successors=[], predecessors=[], incoming_nodes=[], outgoing_nodes=[]",
            "Reason": The use of mutable default arguments (like lists) in function definitions can lead to unexpected behavior since they are evaluated only once at the time of function definition. Such attributes will be shared among all instances of the class instead of having independent copies.
        }
    ]
}
```</t>
  </si>
  <si>
    <t>The code defines a class 'Node' meant to represent a node in a graph or linked list, with attributes for handling various types of links such as successors, predecessors, incoming, and outgoing nodes.</t>
  </si>
  <si>
    <t>pascal.py</t>
  </si>
  <si>
    <t xml:space="preserve">Code:
def pascal(n):
    rows = [[1]]
    for r in range(1, n):
        row = []
        for c in range(0, r):
            upleft = rows[r - 1][c - 1] if c &gt; 0 else 0
            upright = rows[r - 1][c] if c &lt; r else 0
            row.append(upleft + upright)
        rows.append(row)
    return rows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</si>
  <si>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"This code aims to generate the first n rows of Pascal's Triangle.",
    "Fault Localisation": [
        {
            "Buggy Code Line": 5,
            "Code": "for c in range(0, r):",
            "Reason": This line should iterate from 0 to r inclusive, but it currently goes up to r-1. Pascal's Triangle has r+1 elements in its r-th row.
        },
        {
            "Buggy Code Line": 4,
            "Code": "row = []",
            "Reason": The row should be initialized with a [1] at the beginning because each row in Pascal's Triangle starts and ends with 1.
        },
        {
            "Buggy Code Line": 8,
            "Code": "row.append(upleft + upright)",
            "Reason": This logic is incorrect for the edge case when r = 1. It fails to add 1 at the end of the row, required for Pascal's Triangle.
        }
    ]
}
```</t>
  </si>
  <si>
    <t>This code aims to generate the first n rows of Pascal's Triangle.</t>
  </si>
  <si>
    <t>possible_change.py</t>
  </si>
  <si>
    <t xml:space="preserve">Code:# Python 3
def possible_change(coins, total):
    if total == 0:
        return 1
    if total &lt; 0:
        return 0
    first, *rest = coins
    return possible_change(coins, total - first) + possible_change(rest, total)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</si>
  <si>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calculate the number of ways to make change for a given total using the provided list of coin denominations.",
    "Fault Localisation": [
        {
            "Buggy Code Line": 7,
            "Code": "return possible_change(coins, total - first) + possible_change(rest, total)",
            "Reason": This line does not handle the case where the list `coins` becomes empty after taking the first element. If `coins` becomes empty, calling `possible_change(rest, total)` will result in incorrect behavior or a runtime error when `rest` is empty."
        },
        {
            "Buggy Code Line": 4,
            "Code": "if total &lt; 0:",
            "Reason": While this check is logically consistent, there is no base case to stop the recursion when `coins` becomes empty and total is still greater than zero. This should be properly handled to avoid unnecessary recursive calls."
        },
        {
            "Buggy Code Line": 1,
            "Code": "def possible_change(coins, total):",
            "Reason": To make the function more robust and avoid potential issues with empty coins list (`rest`), you could check if `coins` is empty initially and handle it adequately before proceeding with other base cases."
        }
    ]
}
```</t>
  </si>
  <si>
    <t>The code aims to calculate the number of ways to make change for a given total using the provided list of coin denominations.</t>
  </si>
  <si>
    <t>powerset.py</t>
  </si>
  <si>
    <t xml:space="preserve">Code:
def powerset(arr):
    if arr:
        first, *rest = arr #python3 just like car and cdr (in this case anyway..)
        rest_subsets = powerset(rest)
        return [[first] + subset for subset in rest_subsets]
    else:
        return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</si>
  <si>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generate the powerset of a given list. The powerset is a set of all possible subsets, including the empty set and the set itself.",
    "Fault Localisation": [
        {
            "Buggy Code Line": "3",
            "Code": "return [[first] + subset for subset in rest_subsets]",
            "Reason": "This line does not append the subset without the current element. It only constructs subsets that include the current element, missing the subsets that do not include it."
        },
        {
            "Buggy Code Line": "2",
            "Code": "first, *rest = arr",
            "Reason": "While syntactically correct, this will raise a ValueError if the input list is empty. However, this won't be hit because the `if arr:` check prevents it. Still, it is important to note."
        },
        {
            "Buggy Code Line": "1",
            "Code": "def powerset(arr):",
            "Reason": "No bug in this line, but to align with better practices, it would be better to handle cases of non-list inputs early on in this function."
        }
    ]
}
```</t>
  </si>
  <si>
    <t>The code aims to generate the powerset of a given list. The powerset is a set of all possible subsets, including the empty set and the set itself.</t>
  </si>
  <si>
    <t>quicksort.py</t>
  </si>
  <si>
    <t xml:space="preserve">Code:def quicksort(arr):
    if not arr:
        return []
    pivot = arr[0]
    lesser = quicksort([x for x in arr[1:] if x &lt; pivot])
    greater = quicksort([x for x in arr[1:] if x &gt; pivot])
    return lesser + [pivot] + greater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</si>
  <si>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QuickSort algorithm, which is a popular sorting algorithm. The function takes an array of numbers and returns a sorted version of that array.",
    "Fault Localisation": [
        {
            "Buggy Code Line": 6,
            "Code": "greater = quicksort([x for x in arr[1:] if x &gt; pivot])",
            "Reason": "This line only handles elements greater than the pivot, ignoring elements equal to the pivot. This can cause incorrect sorting in cases where the input array has duplicate elements."
        },
        {
            "Buggy Code Line": 5,
            "Code": "lesser = quicksort([x for x in arr[1:] if x &lt; pivot])",
            "Reason": "Similar to the previous line, this handles elements less than the pivot but ignores elements equal to the pivot from further processing. This can also be problematic for duplicate elements."
        },
        {
            "Buggy Code Line": N/A,
            "Code": "N/A",
            "Reason": "The overall intention of the code is correct, but the primary issue lies within the handling of equal elements in relation to the pivot, which is addressed in the first two identified bugs."
        }
    ]
}
```</t>
  </si>
  <si>
    <t>The code aims to implement the QuickSort algorithm, which is a popular sorting algorithm. The function takes an array of numbers and returns a sorted version of that array.</t>
  </si>
  <si>
    <t>greater = quicksort([x for x in arr[1:] if x &gt; pivot])</t>
  </si>
  <si>
    <t>This line only handles elements greater than the pivot, ignoring elements equal to the pivot. This can cause incorrect sorting in cases where the input array has duplicate elements.</t>
  </si>
  <si>
    <t>lesser = quicksort([x for x in arr[1:] if x &lt; pivot])</t>
  </si>
  <si>
    <t>Similar to the previous line, this handles elements less than the pivot but ignores elements equal to the pivot from further processing. This can also be problematic for duplicate elements.</t>
  </si>
  <si>
    <t>reverse_linked_list.py</t>
  </si>
  <si>
    <t xml:space="preserve">Code:def reverse_linked_list(node):
    prevnode = None
    while node:
        nextnode = node.successor
        node.successor = prevnode
        node = nextnode
    return prevnode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</si>
  <si>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code's purpose is to reverse a singly linked list.",
    "Fault Localisation": [
        {
            "Buggy Code Line": 2,
            "Code": "prevnode = None",
            "Reason": "The variable name 'prevnode' could be confusing because Python conventionally uses snake_case, so 'prev_node' would be clearer."
        },
        {
            "Buggy Code Line": 4,
            "Code": "nextnode = node.successor",
            "Reason": "The code assumes 'successor' attribute exists in the linked list node. In Python, the common term is 'next', so this might lead to AttributeError if the linked list implementation uses 'next' instead of 'successor'."
        },
        {
            "Buggy Code Line": 5,
            "Code": "node.successor = prevnode",
            "Reason": "Similar to the previous point, if the linked list implementation uses 'next' instead of 'successor', this line will raise an AttributeError."
        }
    ]
}
```</t>
  </si>
  <si>
    <t>The code's purpose is to reverse a singly linked list.</t>
  </si>
  <si>
    <t>prevnode = None</t>
  </si>
  <si>
    <t>The variable name 'prevnode' could be confusing because Python conventionally uses snake_case, so 'prev_node' would be clearer.</t>
  </si>
  <si>
    <t>nextnode = node.successor</t>
  </si>
  <si>
    <t>The code assumes 'successor' attribute exists in the linked list node. In Python, the common term is 'next', so this might lead to AttributeError if the linked list implementation uses 'next' instead of 'successor'.</t>
  </si>
  <si>
    <t>node.successor = prevnode</t>
  </si>
  <si>
    <t>Similar to the previous point, if the linked list implementation uses 'next' instead of 'successor', this line will raise an AttributeError.</t>
  </si>
  <si>
    <t>rpn_eval.py</t>
  </si>
  <si>
    <t xml:space="preserve">Code:
def rpn_eval(tokens):
    def op(symbol, a, b):
        return {
            '+': lambda a, b: a + b,
            '-': lambda a, b: a - b,
            '*': lambda a, b: a * b,
            '/': lambda a, b: a / b
        }[symbol](a, b)
    stack = []
    for token in tokens:
        if isinstance(token, float):
            stack.append(token)
        else:
            a = stack.pop()
            b = stack.pop()
            stack.append(
                op(token, a, b)
            )
    return stack.pop()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</si>
  <si>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evaluate an expression given in Reverse Polish Notation (RPN). Tokens are either operators or numeric values (floats), and the code uses a stack to perform the necessary calculations.",
    "Fault Localisation": [
        {
            "Buggy Code Line": 13,
            "Code": "a = stack.pop()",
            "Reason": "The evaluation should pop 'b' first and then 'a', since in RPN the top of the stack is the second argument and the one below it is the first argument. Hence, it should be 'b' = stack.pop() followed by 'a' = stack.pop()."
        },
        {
            "Buggy Code Line": 9,
            "Code": "if isinstance(token, float):",
            "Reason": "The condition should not only include floats but also check for integers because numerical tokens in RPN can be integers as well. It should be 'if isinstance(token, (int, float)):' for comprehensive numerical handling."
        },
        {
            "Buggy Code Line": 11,
            "Code": "b = stack.pop()",
            "Reason": "In case of a division operation, there should be a check to handle division by zero to avoid a runtime error. There is no check for this scenario in the current code."
        }
    ]
}
```</t>
  </si>
  <si>
    <t>The code is intended to evaluate an expression given in Reverse Polish Notation (RPN). Tokens are either operators or numeric values (floats), and the code uses a stack to perform the necessary calculations.</t>
  </si>
  <si>
    <t>a = stack.pop()</t>
  </si>
  <si>
    <t>The evaluation should pop 'b' first and then 'a', since in RPN the top of the stack is the second argument and the one below it is the first argument. Hence, it should be 'b' = stack.pop() followed by 'a' = stack.pop().</t>
  </si>
  <si>
    <t>if isinstance(token, float):</t>
  </si>
  <si>
    <t>The condition should not only include floats but also check for integers because numerical tokens in RPN can be integers as well. It should be 'if isinstance(token, (int, float)):' for comprehensive numerical handling.</t>
  </si>
  <si>
    <t>b = stack.pop()</t>
  </si>
  <si>
    <t>In case of a division operation, there should be a check to handle division by zero to avoid a runtime error. There is no check for this scenario in the current code.</t>
  </si>
  <si>
    <t>shortest_paths.py</t>
  </si>
  <si>
    <t xml:space="preserve">Code:
def shortest_paths(source, weight_by_edge):
    weight_by_node = {
        v: float('inf') for u, v in weight_by_edge
    }
    weight_by_node[source] = 0
    for i in range(len(weight_by_node) - 1):
        for (u, v), weight in weight_by_edge.items():
            weight_by_edge[u, v] = min(
                weight_by_node[u] + weight,
                weight_by_node[v]
            )
    return weight_by_node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</si>
  <si>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calculate the shortest path from a source node to all other nodes in a graph using the Bellman-Ford algorithm.",
    "Fault Localisation": [
        {
            "Buggy Code Line": 12,
            "Code": "weight_by_edge[u, v] = min(weight_by_node[u] + weight, weight_by_node[v])",
            "Reason": The bug lies in this line where it is wrongly updating the weights of 'weight_by_edge' instead of 'weight_by_node'. This results in modifying the edge weights rather than updating the shortest path estimates for nodes.
        },
        {
            "Buggy Code Line": 6,
            "Code": "v: float('inf') for u, v in weight_by_edge",
            "Reason": The creation of the 'weight_by_node' dictionary only includes nodes that are target nodes in the edges. If the source node or other nodes are not target nodes in any edge, they will not be included.
        },
        {
            "Buggy Code Line": 10,
            "Code": "for i in range(len(weight_by_node) - 1):",
            "Reason": While not inherently buggy, there is no handling for negative weight cycles. The Bellman-Ford algorithm should include a check for negative weight cycles after relaxing all edges.
        }
    ]
}
```</t>
  </si>
  <si>
    <t>The purpose of the code is to calculate the shortest path from a source node to all other nodes in a graph using the Bellman-Ford algorithm.</t>
  </si>
  <si>
    <t>shortest_path_length.py</t>
  </si>
  <si>
    <t xml:space="preserve">Code:from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</si>
  <si>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find the shortest path length between a start node and a goal node using Dijkstra's algorithm. It uses a priority queue to track the nodes and their distances.",
    "Fault Localisation": [
        {
            "Buggy Code Line": 15,
            "Code": "if node is goalnode:",
            "Reason": "Comparing nodes using `is` checks for object identity, which can fail even if the nodes are logically equivalent. Use `if node == goalnode:` instead for value-based comparison."
        },
        {
            "Buggy Code Line": 9,
            "Code": "unvisited_nodes = []",
            "Reason": "Using a list with heapq may cause issues since heapq does not include a decrease-key operation required for an efficient Dijkstra implementation. A complete implementation should use a data structure supporting efficient updates, such as `set` combined with dict or a custom priority queue."
        },
        {
            "Buggy Code Line": 17,
            "Code": "for nextnode in node.successors:",
            "Reason": "The code assumes that each node object has a `successors` attribute, which may not be provided or may not be populated correctly. Proper error handling or validation of node structure is missing."
        }
    ]
}
```</t>
  </si>
  <si>
    <t>The code aims to find the shortest path length between a start node and a goal node using Dijkstra's algorithm. It uses a priority queue to track the nodes and their distances.</t>
  </si>
  <si>
    <t>if node is goalnode:</t>
  </si>
  <si>
    <t>Comparing nodes using `is` checks for object identity, which can fail even if the nodes are logically equivalent. Use `if node == goalnode:` instead for value-based comparison.</t>
  </si>
  <si>
    <t>unvisited_nodes = []</t>
  </si>
  <si>
    <t>Using a list with heapq may cause issues since heapq does not include a decrease-key operation required for an efficient Dijkstra implementation. A complete implementation should use a data structure supporting efficient updates, such as `set` combined with dict or a custom priority queue.</t>
  </si>
  <si>
    <t>for nextnode in node.successors:</t>
  </si>
  <si>
    <t>The code assumes that each node object has a `successors` attribute, which may not be provided or may not be populated correctly. Proper error handling or validation of node structure is missing.</t>
  </si>
  <si>
    <t>shortest_path_lengths.py</t>
  </si>
  <si>
    <t xml:space="preserve">Code:from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length_by_path[j, k]
                )
    return length_by_path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</si>
  <si>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calculate the shortest path lengths between all pairs of nodes in a graph, using the Floyd-Warshall algorithm.",
    "Fault Localisation": [
        {
            "Buggy Code Line": 12,
            "Code": "length_by_path[i, j] = min(length_by_path[i, j], length_by_path[i, k] + length_by_path[j, k])",
            "Reason": "The index 'j' in 'length_by_path[i, k] + length_by_path[j, k]' should be 'k' instead of 'j'. Correct line should be 'length_by_path[i, j] = min(length_by_path[i, j], length_by_path[i, k] + length_by_path[k, j])'."
        },
        {
            "Buggy Code Line": 4,
            "Code": "length_by_path = defaultdict(lambda: float('inf'))",
            "Reason": "Initially, all node pairs, except where i equals j, should have a length of infinity. This line is correct, but it should be highlighted as it forms the base assumption for the algorithm."
        },
        {
            "Buggy Code Line": 5,
            "Code": "length_by_path.update({(i, i): 0 for i in range(n)})",
            "Reason": "This is correct as is, but it can be flagged to ensure that all nodes have zero length to themselves, which is an essential start condition for the Floyd-Warshall algorithm. It is critical but not buggy."
        }
    ]
}
```</t>
  </si>
  <si>
    <t>The purpose of the code is to calculate the shortest path lengths between all pairs of nodes in a graph, using the Floyd-Warshall algorithm.</t>
  </si>
  <si>
    <t>length_by_path[i, j] = min(length_by_path[i, j], length_by_path[i, k] + length_by_path[j, k])</t>
  </si>
  <si>
    <t>The index 'j' in 'length_by_path[i, k] + length_by_path[j, k]' should be 'k' instead of 'j'. Correct line should be 'length_by_path[i, j] = min(length_by_path[i, j], length_by_path[i, k] + length_by_path[k, j])'.</t>
  </si>
  <si>
    <t>length_by_path = defaultdict(lambda: float('inf'))</t>
  </si>
  <si>
    <t>Initially, all node pairs, except where i equals j, should have a length of infinity. This line is correct, but it should be highlighted as it forms the base assumption for the algorithm.</t>
  </si>
  <si>
    <t>length_by_path.update({(i, i): 0 for i in range(n)})</t>
  </si>
  <si>
    <t>This is correct as is, but it can be flagged to ensure that all nodes have zero length to themselves, which is an essential start condition for the Floyd-Warshall algorithm. It is critical but not buggy.</t>
  </si>
  <si>
    <t>shunting_yard.py</t>
  </si>
  <si>
    <t xml:space="preserve">Code:
def shunting_yard(tokens):
    precedence = {
        '+': 1,
        '-': 1,
        '*': 2,
        '/': 2
    }
    rpntokens = []
    opstack = []
    for token in tokens:
        if isinstance(token, int):
            rpntokens.append(token)
        else:
            while opstack and precedence[token] &lt;= precedence[opstack[-1]]:
                rpntokens.append(opstack.pop())
    while opstack:
        rpntokens.append(opstack.pop())
    return rpntokens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</si>
  <si>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implement the Shunting Yard Algorithm, which converts an infix expression (represented as a list of tokens) to a postfix expression (Reverse Polish Notation, RPN).",
    "Fault Localisation": [
        {
            "Buggy Code Line": 14,
            "Code": "while opstack and precedence[token] &lt;= precedence[opstack[-1]]:",
            "Reason": "This code doesn't handle the case where the token is a parenthesis or an operator that isn't defined in the precedence dictionary, leading to potential KeyError or incorrect behavior for tokens like '(', ')'."
        },
        {
            "Buggy Code Line": 9,
            "Code": "if isinstance(token, int):",
            "Reason": "The code only checks if the token is an integer, which might not be sufficient if the tokens could also be floating-point numbers or variables/identifiers."
        },
        {
            "Buggy Code Line": 17,
            "Code": "while opstack:",
            "Reason": "This line does not account for left parenthesis '(' remaining in the opstack. There should be a mechanism to handle parenthesis placement to ensure correct parsing of the expression."
        }
    ]
}
```</t>
  </si>
  <si>
    <t>The purpose of the code is to implement the Shunting Yard Algorithm, which converts an infix expression (represented as a list of tokens) to a postfix expression (Reverse Polish Notation, RPN).</t>
  </si>
  <si>
    <t>while opstack and precedence[token] &lt;= precedence[opstack[-1]]:</t>
  </si>
  <si>
    <t>This code doesn't handle the case where the token is a parenthesis or an operator that isn't defined in the precedence dictionary, leading to potential KeyError or incorrect behavior for tokens like '(', ')'.</t>
  </si>
  <si>
    <t>if isinstance(token, int):</t>
  </si>
  <si>
    <t>The code only checks if the token is an integer, which might not be sufficient if the tokens could also be floating-point numbers or variables/identifiers.</t>
  </si>
  <si>
    <t>while opstack:</t>
  </si>
  <si>
    <t>This line does not account for left parenthesis '(' remaining in the opstack. There should be a mechanism to handle parenthesis placement to ensure correct parsing of the expression.</t>
  </si>
  <si>
    <t>sieve.py</t>
  </si>
  <si>
    <t xml:space="preserve">Code:def sieve(max):
    primes = []
    for n in range(2, max + 1):
        if any(n % p &gt; 0 for p in primes):
            primes.append(n)
    return primes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</si>
  <si>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intends to implement the Sieve of Eratosthenes algorithm to find all prime numbers up to a given maximum number.",
    "Fault Localisation": [
        {
            "Buggy Code Line": 4,
            "Code": "if any(n % p &gt; 0 for p in primes):",
            "Reason": "The condition `any(n % p &gt; 0 for p in primes)` checks if there is any prime `p` for which `n % p` is greater than 0. This will allow non-primes to be added to the list if `n` is not divisible by at least one prime, which is incorrect."
        },
        {
            "Buggy Code Line": 6,
            "Code": "primes.append(n)",
            "Reason": "This line incorrectly appends `n` to the list of primes based on the faulty condition in line 4. As a result, non-prime numbers may be added to the list."
        },
        {
            "Buggy Code Line": 3,
            "Code": "for n in range(2, max + 1):",
            "Reason": "Although this line itself is not buggy, its role in the context of the faulty condition in line 4 exacerbates the bug by iterating over all numbers and potentially adding non-primes to the list."
        }
    ]
}
```</t>
  </si>
  <si>
    <t>The code intends to implement the Sieve of Eratosthenes algorithm to find all prime numbers up to a given maximum number.</t>
  </si>
  <si>
    <t>if any(n % p &gt; 0 for p in primes):</t>
  </si>
  <si>
    <t>The condition `any(n % p &gt; 0 for p in primes)` checks if there is any prime `p` for which `n % p` is greater than 0. This will allow non-primes to be added to the list if `n` is not divisible by at least one prime, which is incorrect.</t>
  </si>
  <si>
    <t>primes.append(n)</t>
  </si>
  <si>
    <t>This line incorrectly appends `n` to the list of primes based on the faulty condition in line 4. As a result, non-prime numbers may be added to the list.</t>
  </si>
  <si>
    <t>for n in range(2, max + 1):</t>
  </si>
  <si>
    <t>Although this line itself is not buggy, its role in the context of the faulty condition in line 4 exacerbates the bug by iterating over all numbers and potentially adding non-primes to the list.</t>
  </si>
  <si>
    <t>sqrt.py</t>
  </si>
  <si>
    <t xml:space="preserve">Code:
def sqrt(x, epsilon):
    approx = x / 2
    while abs(x - approx) &gt; epsilon:
        approx = 0.5 * (approx + x / approx)
    return approx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</si>
  <si>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approximate the square root of a given number x using an iterative approach (Newton's method) until the difference between the given number and the approximation is within a specified epsilon.",
    "Fault Localisation": [
        {
            "Buggy Code Line": 4,
            "Code": "while abs(x - approx) &gt; epsilon:",
            "Reason": The condition should measure the difference between 'approx^2' and 'x', not 'x' and 'approx'. The current condition can yield an infinite loop because it doesn't converge correctly.
        },
        {
            "Buggy Code Line": 3,
            "Code": "approx = x / 2",
            "Reason": The initial guess might be improved, but this is not incorrect. Starting with 'x / 2' can be very inefficient for very large or very small x.
        },
        {
            "Buggy Code Line": 6,
            "Code": "return approx",
            "Reason": If the loop doesn't run due to an already close approximation, the initial guess can be wildly off. There should be some safeguard to ensure the result is within epsilon of the actual square root.
        }
    ]
}
```</t>
  </si>
  <si>
    <t>The code is intended to approximate the square root of a given number x using an iterative approach (Newton's method) until the difference between the given number and the approximation is within a specified epsilon.</t>
  </si>
  <si>
    <t>subsequences.py</t>
  </si>
  <si>
    <t xml:space="preserve">Code:def subsequences(a, b, k):
    if k == 0:
        return []
    ret = []
    for i in range(a, b + 1 - k):
        ret.extend(
            [i] + rest for rest in subsequences(i + 1, b, k - 1)
        )
    return ret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</si>
  <si>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all possible k-length subsequences within a given range [a, b].",
    "Fault Localisation": [
        {
            "Buggy Code Line": 9,
            "Code": "[i] + rest for rest in subsequences(i + 1, b, k - 1)",
            "Reason": The list comprehension is missing brackets which will cause a SyntaxError. It should be enclosed in square brackets."
        },
        {
            "Buggy Code Line": 6,
            "Code": "for i in range(a, b + 1 - k):",
            "Reason": When k is larger than the range (b - a + 1), it could result in an empty sequence which might not be the intended behavior. This should be handled explicitly.
        },
        {
            "Buggy Code Line": 2,
            "Code": "if k == 0: return []",
            "Reason": When k equals 0, returning an empty list may not be suitable. Instead, returning a list of an empty list ([[]]) would be more appropriate for generating subsequences."
        }
    ]
}
```</t>
  </si>
  <si>
    <t>The code aims to generate all possible k-length subsequences within a given range [a, b].</t>
  </si>
  <si>
    <t>topological_ordering.py</t>
  </si>
  <si>
    <t xml:space="preserve">Code:def topological_ordering(nodes):
    ordered_nodes = [node for node in nodes if not node.incoming_nodes]
    for node in ordered_nodes:
        for nextnode in node.outgoing_nodes:
            if set(ordered_nodes).issuperset(nextnode.outgoing_nodes) and nextnode not in ordered_nodes:
                ordered_nodes.append(nextnode)
    return ordered_nodes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</si>
  <si>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a topological ordering of a given set of nodes. Each node is assumed to have incoming_nodes and outgoing_nodes properties, representing the incoming and outgoing edges in a directed graph.",
    "Fault Localisation": [
        {
            "Buggy Code Line": 3,
            "Code": "ordered_nodes = [node for node in nodes if not node.incoming_nodes]",
            "Reason": "This line initializes ordered_nodes with nodes that have no incoming edges, potentially missing nodes that should be ordered later based on their outgoing dependencies. This short-circuits the ordering logic."
        },
        {
            "Buggy Code Line": 6,
            "Code": "if set(ordered_nodes).issuperset(nextnode.outgoing_nodes) and nextnode not in ordered_nodes:",
            "Reason": "Checking if ordered_nodes is a superset of nextnode.outgoing_nodes seems incorrect. Instead, it should check if all the nodes leading into nextnode have been processed. This condition might not ensure a correct topological sort."
        },
        {
            "Buggy Code Line": 2,
            "Code": "ordered_nodes = [node for node in nodes if not node.incoming_nodes]",
            "Reason": "While technically not an immediate bug, the use of a list comprehension here without a more explicit iterative refinement process can lead to incomplete ordering. Nodes added later based on outgoing nodes might miss other prerequisites."
        }
    ]
}
```</t>
  </si>
  <si>
    <t>The code is intended to perform a topological ordering of a given set of nodes. Each node is assumed to have incoming_nodes and outgoing_nodes properties, representing the incoming and outgoing edges in a directed graph.</t>
  </si>
  <si>
    <t>ordered_nodes = [node for node in nodes if not node.incoming_nodes]</t>
  </si>
  <si>
    <t>This line initializes ordered_nodes with nodes that have no incoming edges, potentially missing nodes that should be ordered later based on their outgoing dependencies. This short-circuits the ordering logic.</t>
  </si>
  <si>
    <t>if set(ordered_nodes).issuperset(nextnode.outgoing_nodes) and nextnode not in ordered_nodes:</t>
  </si>
  <si>
    <t>Checking if ordered_nodes is a superset of nextnode.outgoing_nodes seems incorrect. Instead, it should check if all the nodes leading into nextnode have been processed. This condition might not ensure a correct topological sort.</t>
  </si>
  <si>
    <t>While technically not an immediate bug, the use of a list comprehension here without a more explicit iterative refinement process can lead to incomplete ordering. Nodes added later based on outgoing nodes might miss other prerequisites.</t>
  </si>
  <si>
    <t>to_base.py</t>
  </si>
  <si>
    <t xml:space="preserve">Code:
import string
def to_base(num, b):
    result = ''
    alphabet = string.digits + string.ascii_uppercase
    while num &gt; 0:
        i = num % b
        num = num // b
        result = result + alphabet[i]
    return result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</si>
  <si>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intended to convert a given integer `num` into its representation in a specified base `b`.",
    "Fault Localisation": [
        {
            "Buggy Code Line": 9,
            "Code": "result = result + alphabet[i]",
            "Reason": "The code appends new characters to the end of the `result` string. This results in the digits being in reverse order (e.g., the base-2 representation of 5 should be 101 but this code would generate 101). The order should be reversed."
        },
        {
            "Buggy Code Line": 8,
            "Code": "num = num // b",
            "Reason": "Although this is not necessarily a bug, it's important to ensure that integer division is intended here. If compatibility with both Python 2 and Python 3 is required, there might be issues in earlier Python 2 versions where this would not be true for non-integer types."
        },
        {
            "Buggy Code Line": 6,
            "Code": "alphabet = string.digits + string.ascii_uppercase",
            "Reason": "This code assumes that `b` will not exceed 36 (10 digits + 26 letters). If `b` is greater than 36, `alphabet[i]` will result in an IndexError."
        }
    ]
}
```</t>
  </si>
  <si>
    <t>The code is intended to convert a given integer `num` into its representation in a specified base `b`.</t>
  </si>
  <si>
    <t>result = result + alphabet[i]</t>
  </si>
  <si>
    <t>The code appends new characters to the end of the `result` string. This results in the digits being in reverse order (e.g., the base-2 representation of 5 should be 101 but this code would generate 101). The order should be reversed.</t>
  </si>
  <si>
    <t>num = num // b</t>
  </si>
  <si>
    <t>Although this is not necessarily a bug, it's important to ensure that integer division is intended here. If compatibility with both Python 2 and Python 3 is required, there might be issues in earlier Python 2 versions where this would not be true for non-integer types.</t>
  </si>
  <si>
    <t>alphabet = string.digits + string.ascii_uppercase</t>
  </si>
  <si>
    <t>This code assumes that `b` will not exceed 36 (10 digits + 26 letters). If `b` is greater than 36, `alphabet[i]` will result in an IndexError.</t>
  </si>
  <si>
    <t>wrap.py</t>
  </si>
  <si>
    <t xml:space="preserve">Code:def wrap(text, cols):
    lines = []
    while len(text) &gt; cols:
        end = text.rfind(' ', 0, cols + 1)
        if end == -1:
            end = cols
        line, text = text[:end], text[end:]
        lines.append(line)
    return lines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</si>
  <si>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wrap a given text into lines of specified maximum column width 'cols'. If possible, it breaks lines at spaces to avoid breaking words in the middle.",
    "Fault Localisation": [
        {
            "Buggy Code Line": 7,
            "Code": "line, text = text[:end], text[end:]",
            "Reason": "If the line is split at a space, the space character will be included at the beginning of the following text segment. This results in lines potentially starting with a space."
        },
        {
            "Buggy Code Line": 9,
            "Code": "return lines",
            "Reason": "The final segment of the text that is less than 'cols' in length is not appended to the 'lines' list. This will miss out the remaining text."
        },
        {
            "Buggy Code Line": 5,
            "Code": "end = text.rfind(' ', 0, cols + 1)",
            "Reason": "If a space is not found within 'cols' range, 'end' is set to -1 and later reassigned to 'cols'. This means that instead of attempting to find a more appropriate break point before 'cols', it just breaks at 'cols', which might split a word."
        }
    ]
}
```</t>
  </si>
  <si>
    <t>The code aims to wrap a given text into lines of specified maximum column width 'cols'. If possible, it breaks lines at spaces to avoid breaking words in the middle.</t>
  </si>
  <si>
    <t>line, text = text[:end], text[end:]</t>
  </si>
  <si>
    <t>If the line is split at a space, the space character will be included at the beginning of the following text segment. This results in lines potentially starting with a space.</t>
  </si>
  <si>
    <t>return lines</t>
  </si>
  <si>
    <t>The final segment of the text that is less than 'cols' in length is not appended to the 'lines' list. This will miss out the remaining text.</t>
  </si>
  <si>
    <t>end = text.rfind(' ', 0, cols + 1)</t>
  </si>
  <si>
    <t>If a space is not found within 'cols' range, 'end' is set to -1 and later reassigned to 'cols'. This means that instead of attempting to find a more appropriate break point before 'cols', it just breaks at 'cols', which might split a word.</t>
  </si>
  <si>
    <t>n ^= n - 1</t>
  </si>
  <si>
    <t>The intention behind this line seems unclear. The operation 'n ^= n - 1' is not a standard bit-counting technique and may not work as intended for all values of n. Typically, one would use bitwise AND with n and n-1 to clear the lowest set bit: 'n &amp;= n - 1'. This line can lead to an infinite loop if n becomes 0 after the XOR operation.</t>
  </si>
  <si>
    <t>while n:</t>
  </si>
  <si>
    <t>Given the potential logical error in the XOR operation, this loop may never terminate or behave unexpectedly because it relies on 'n' being correctly modified in each iteration, which might not happen.</t>
  </si>
  <si>
    <t xml:space="preserve"> While this line is not inherently buggy, it is related to the result of the loop. If the loop does not function correctly, the value of 'count' will be inaccurate, leading to incorrect results for the function as a whole.</t>
  </si>
  <si>
    <t>count = 0</t>
  </si>
  <si>
    <t>Expected Line with Bug</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</si>
  <si>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</si>
  <si>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return binsearch(mid, end)</t>
  </si>
  <si>
    <t>yield flatten(x)</t>
  </si>
  <si>
    <t>return []</t>
  </si>
  <si>
    <t>return True</t>
  </si>
  <si>
    <t>longest = length + 1</t>
  </si>
  <si>
    <t>for c in range(0, r):</t>
  </si>
  <si>
    <t>if total &lt; 0:</t>
  </si>
  <si>
    <t>return [[first] + subset for subset in rest_subsets]</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</si>
  <si>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</si>
  <si>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</si>
  <si>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</si>
  <si>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</si>
  <si>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</si>
  <si>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</si>
  <si>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while abs(x - approx) &gt; epsilon:</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</si>
  <si>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</si>
  <si>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</si>
  <si>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Check 1</t>
  </si>
  <si>
    <t>Check 2</t>
  </si>
  <si>
    <t>Check 3</t>
  </si>
  <si>
    <t>T1</t>
  </si>
  <si>
    <t>T2</t>
  </si>
  <si>
    <t>T3</t>
  </si>
  <si>
    <t>if start == end:</t>
  </si>
  <si>
    <t xml:space="preserve"> With the given condition, the case where 'start' is less than 'end' but 'mid' has the correct value is not correctly handled. The stopping condition should instead be 'if start &gt;= end'.</t>
  </si>
  <si>
    <t>This line causes infinite recursion when 'mid' is equal to 'start', as it doesn't move the lower boundary forward. It should be 'return binsearch(mid + 1, end)'.</t>
  </si>
  <si>
    <t>return -1</t>
  </si>
  <si>
    <t xml:space="preserve"> This line will always be triggered if 'start' equals 'end', even when 'arr[start]' could potentially be the correct value. It should rather check if 'arr[start]' equals 'x'.</t>
  </si>
  <si>
    <t>The code is wrongly attempting to yield a call to 'flatten(x)' instead of yielding 'x' directly if 'x' is not a list. This results in an error of recursively calling 'flatten' on non-list items leading to a `NoneType` being yielded instead.</t>
  </si>
  <si>
    <t>def flatten(arr):</t>
  </si>
  <si>
    <t>The function header is not buggy per se but should include a type hint for clarity and correctness, such as 'def flatten(arr: list):</t>
  </si>
  <si>
    <t>While this line itself is not buggy, it assumes that 'arr' is always iterable. A type check might be beneficial before iterating to handle cases where 'arr' might not be a list, raising a TypeError otherwise.</t>
  </si>
  <si>
    <t xml:space="preserve"> This would return an empty list if n is a prime number without including n itself as a factor. The function should check for this case and include n in the output list.</t>
  </si>
  <si>
    <t xml:space="preserve"> The code recursively factors n by dividing it by i after finding factor i. This could lead to deep recursion and stack overflow for large values of n. Iterative approaches or tail-recursive optimizations might be considered to mitigate this issue.</t>
  </si>
  <si>
    <t>return [i] + get_factors(n // i)</t>
  </si>
  <si>
    <t xml:space="preserve"> When n is 1, the function should return [1] as 1 is a factor of itself. However, since the intent appears to be prime factorization, returning [] may be accurate but should be explicitly stated or documented.</t>
  </si>
  <si>
    <t>The function should return True only if the final depth is zero, indicating all open parentheses have been correctly closed. As it stands, it returns True even if depth is non-zero, which might not be a valid parenthesization.</t>
  </si>
  <si>
    <t>depth -= 1</t>
  </si>
  <si>
    <t xml:space="preserve"> While not buggy on its own, it could contribute to a logical error if the remaining code doesn't properly ensure that positive depth is required for a valid closing parenthesis. This decrement without a check for the initial depth value might skip the final correct check.</t>
  </si>
  <si>
    <t xml:space="preserve"> This line should iterate from 0 to r inclusive, but it currently goes up to r-1. Pascal's Triangle has r+1 elements in its r-th row.</t>
  </si>
  <si>
    <t>The row should be initialized with a [1] at the beginning because each row in Pascal's Triangle starts and ends with 1.</t>
  </si>
  <si>
    <t>row = []</t>
  </si>
  <si>
    <t>This logic is incorrect for the edge case when r = 1. It fails to add 1 at the end of the row, required for Pascal's Triangle.</t>
  </si>
  <si>
    <t>row.append(upleft + upright)</t>
  </si>
  <si>
    <t>return possible_change(coins, total - first) + possible_change(rest, total)</t>
  </si>
  <si>
    <t>This line does not handle the case where the list `coins` becomes empty after taking the first element. If `coins` becomes empty, calling `possible_change(rest, total)` will result in incorrect behavior or a runtime error when `rest` is empty.</t>
  </si>
  <si>
    <t xml:space="preserve"> While this check is logically consistent, there is no base case to stop the recursion when `coins` becomes empty and total is still greater than zero. This should be properly handled to avoid unnecessary recursive calls.</t>
  </si>
  <si>
    <t>def possible_change(coins, total):</t>
  </si>
  <si>
    <t>To make the function more robust and avoid potential issues with empty coins list (`rest`), you could check if `coins` is empty initially and handle it adequately before proceeding with other base cases.</t>
  </si>
  <si>
    <t>This line does not append the subset without the current element. It only constructs subsets that include the current element, missing the subsets that do not include it.</t>
  </si>
  <si>
    <t>first, *rest = arr</t>
  </si>
  <si>
    <t>While syntactically correct, this will raise a ValueError if the input list is empty. However, this won't be hit because the `if arr:` check prevents it. Still, it is important to note.</t>
  </si>
  <si>
    <t>No bug in this line, but to align with better practices, it would be better to handle cases of non-list inputs early on in this function.</t>
  </si>
  <si>
    <t>def powerset(arr):</t>
  </si>
  <si>
    <t>N/A</t>
  </si>
  <si>
    <t>The overall intention of the code is correct, but the primary issue lies within the handling of equal elements in relation to the pivot, which is addressed in the first two identified bugs.</t>
  </si>
  <si>
    <t xml:space="preserve"> The bug lies in this line where it is wrongly updating the weights of 'weight_by_edge' instead of 'weight_by_node'. This results in modifying the edge weights rather than updating the shortest path estimates for nodes</t>
  </si>
  <si>
    <t>v: float('inf') for u, v in weight_by_edge</t>
  </si>
  <si>
    <t>The creation of the 'weight_by_node' dictionary only includes nodes that are target nodes in the edges. If the source node or other nodes are not target nodes in any edge, they will not be included.</t>
  </si>
  <si>
    <t>for i in range(len(weight_by_node) - 1):</t>
  </si>
  <si>
    <t>While not inherently buggy, there is no handling for negative weight cycles. The Bellman-Ford algorithm should include a check for negative weight cycles after relaxing all edges.</t>
  </si>
  <si>
    <t>The condition should measure the difference between 'approx^2' and 'x', not 'x' and 'approx'. The current condition can yield an infinite loop because it doesn't converge correctly.</t>
  </si>
  <si>
    <t>approx = x / 2</t>
  </si>
  <si>
    <t xml:space="preserve"> The initial guess might be improved, but this is not incorrect. Starting with 'x / 2' can be very inefficient for very large or very small x.</t>
  </si>
  <si>
    <t xml:space="preserve"> If the loop doesn't run due to an already close approximation, the initial guess can be wildly off. There should be some safeguard to ensure the result is within epsilon of the actual square root.</t>
  </si>
  <si>
    <t>return approx</t>
  </si>
  <si>
    <t>[i] + rest for rest in subsequences(i + 1, b, k - 1)</t>
  </si>
  <si>
    <t>The list comprehension is missing brackets which will cause a SyntaxError. It should be enclosed in square brackets.</t>
  </si>
  <si>
    <t>for i in range(a, b + 1 - k):</t>
  </si>
  <si>
    <t xml:space="preserve"> When k is larger than the range (b - a + 1), it could result in an empty sequence which might not be the intended behavior. This should be handled explicitly.</t>
  </si>
  <si>
    <t>if k == 0: return []</t>
  </si>
  <si>
    <t>When k equals 0, returning an empty list may not be suitable. Instead, returning a list of an empty list ([[]]) would be more appropriate for generating subsequences.</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</si>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</sst>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horizontal="center"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Fill="1" applyAlignment="1">
      <alignment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32918-7D81-45EB-A06A-D44D42BFDCFA}">
  <dimension ref="A1:W47"/>
  <sheetViews>
    <sheetView tabSelected="1" topLeftCell="A41" zoomScale="80" zoomScaleNormal="80" workbookViewId="0">
      <selection activeCell="C43" sqref="C43:E45"/>
    </sheetView>
  </sheetViews>
  <sheetFormatPr defaultRowHeight="14.4" x14ac:dyDescent="0.3"/>
  <cols>
    <col min="1" max="1" width="13.88671875" style="2" customWidth="1"/>
    <col min="2" max="2" width="32.44140625" style="2" customWidth="1"/>
    <col min="3" max="3" width="37.44140625" style="2" customWidth="1"/>
    <col min="4" max="4" width="17.77734375" style="2" customWidth="1"/>
    <col min="5" max="5" width="20.109375" style="2" customWidth="1"/>
    <col min="6" max="6" width="25.33203125" style="2" customWidth="1"/>
    <col min="7" max="7" width="18.21875" style="2" customWidth="1"/>
    <col min="8" max="8" width="37.88671875" style="2" customWidth="1"/>
    <col min="9" max="9" width="32.88671875" style="2" customWidth="1"/>
    <col min="10" max="10" width="15.88671875" style="2" customWidth="1"/>
    <col min="11" max="11" width="23.88671875" style="2" customWidth="1"/>
    <col min="12" max="12" width="33.77734375" style="2" customWidth="1"/>
    <col min="13" max="13" width="15.88671875" style="2" customWidth="1"/>
    <col min="14" max="14" width="21.21875" style="2" customWidth="1"/>
    <col min="15" max="15" width="32.88671875" style="2" customWidth="1"/>
    <col min="16" max="16" width="21.44140625" style="1" customWidth="1"/>
    <col min="17" max="16384" width="8.88671875" style="1"/>
  </cols>
  <sheetData>
    <row r="1" spans="1:23" ht="43.2"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352</v>
      </c>
      <c r="Q1" s="2" t="s">
        <v>371</v>
      </c>
      <c r="R1" s="2" t="s">
        <v>372</v>
      </c>
      <c r="S1" s="2" t="s">
        <v>373</v>
      </c>
      <c r="T1" s="2"/>
      <c r="U1" s="2" t="s">
        <v>374</v>
      </c>
      <c r="V1" s="2" t="s">
        <v>375</v>
      </c>
      <c r="W1" s="2" t="s">
        <v>376</v>
      </c>
    </row>
    <row r="2" spans="1:23" ht="409.6" x14ac:dyDescent="0.3">
      <c r="A2" s="2" t="s">
        <v>15</v>
      </c>
      <c r="B2" s="2" t="s">
        <v>16</v>
      </c>
      <c r="C2" s="2" t="s">
        <v>17</v>
      </c>
      <c r="D2" s="2">
        <v>169</v>
      </c>
      <c r="E2" s="2">
        <v>305</v>
      </c>
      <c r="F2" s="2" t="s">
        <v>18</v>
      </c>
      <c r="G2" s="2">
        <v>5</v>
      </c>
      <c r="H2" s="2" t="s">
        <v>346</v>
      </c>
      <c r="I2" s="2" t="s">
        <v>347</v>
      </c>
      <c r="J2" s="2">
        <v>3</v>
      </c>
      <c r="K2" s="2" t="s">
        <v>348</v>
      </c>
      <c r="L2" s="2" t="s">
        <v>349</v>
      </c>
      <c r="M2" s="2">
        <v>4</v>
      </c>
      <c r="N2" s="2" t="s">
        <v>351</v>
      </c>
      <c r="O2" s="2" t="s">
        <v>350</v>
      </c>
      <c r="P2" s="2" t="s">
        <v>346</v>
      </c>
      <c r="Q2" s="2" t="b">
        <f>IF(H2=P2,TRUE,FALSE)</f>
        <v>1</v>
      </c>
      <c r="R2" s="2" t="b">
        <f>IF(K2=P2,TRUE,FALSE)</f>
        <v>0</v>
      </c>
      <c r="S2" s="2" t="b">
        <f>IF(N2=P2,TRUE,FALSE)</f>
        <v>0</v>
      </c>
      <c r="T2" s="2"/>
      <c r="U2" s="2" t="b">
        <f>Q2</f>
        <v>1</v>
      </c>
      <c r="V2" s="2" t="b">
        <f>IF(U2=TRUE,TRUE,IF(R2=TRUE,TRUE,FALSE))</f>
        <v>1</v>
      </c>
      <c r="W2" s="2" t="b">
        <f>IF(U2=TRUE,TRUE,IF(V2=TRUE,TRUE,IF(S2=TRUE,TRUE,FALSE)))</f>
        <v>1</v>
      </c>
    </row>
    <row r="3" spans="1:23" ht="409.6" x14ac:dyDescent="0.3">
      <c r="A3" s="2" t="s">
        <v>19</v>
      </c>
      <c r="B3" s="2" t="s">
        <v>20</v>
      </c>
      <c r="C3" s="2" t="s">
        <v>21</v>
      </c>
      <c r="D3" s="2">
        <v>231</v>
      </c>
      <c r="E3" s="2">
        <v>256</v>
      </c>
      <c r="F3" s="2" t="s">
        <v>22</v>
      </c>
      <c r="G3" s="2">
        <v>9</v>
      </c>
      <c r="H3" s="2" t="s">
        <v>23</v>
      </c>
      <c r="I3" s="2" t="s">
        <v>24</v>
      </c>
      <c r="J3" s="2">
        <v>15</v>
      </c>
      <c r="K3" s="2" t="s">
        <v>25</v>
      </c>
      <c r="L3" s="2" t="s">
        <v>26</v>
      </c>
      <c r="M3" s="2">
        <v>16</v>
      </c>
      <c r="N3" s="2" t="s">
        <v>27</v>
      </c>
      <c r="O3" s="2" t="s">
        <v>28</v>
      </c>
      <c r="P3" s="2" t="s">
        <v>23</v>
      </c>
      <c r="Q3" s="2" t="b">
        <f t="shared" ref="Q3:Q42" si="0">IF(H3=P3,TRUE,FALSE)</f>
        <v>1</v>
      </c>
      <c r="R3" s="2" t="b">
        <f t="shared" ref="R3:R41" si="1">IF(K3=P3,TRUE,FALSE)</f>
        <v>0</v>
      </c>
      <c r="S3" s="2" t="b">
        <f t="shared" ref="S3:S42" si="2">IF(N3=P3,TRUE,FALSE)</f>
        <v>0</v>
      </c>
      <c r="T3" s="2"/>
      <c r="U3" s="2" t="b">
        <f t="shared" ref="U3:U42" si="3">Q3</f>
        <v>1</v>
      </c>
      <c r="V3" s="2" t="b">
        <f t="shared" ref="V3:V42" si="4">IF(U3=TRUE,TRUE,IF(R3=TRUE,TRUE,FALSE))</f>
        <v>1</v>
      </c>
      <c r="W3" s="2" t="b">
        <f t="shared" ref="W3:W42" si="5">IF(U3=TRUE,TRUE,IF(V3=TRUE,TRUE,IF(S3=TRUE,TRUE,FALSE)))</f>
        <v>1</v>
      </c>
    </row>
    <row r="4" spans="1:23" ht="409.6" x14ac:dyDescent="0.3">
      <c r="A4" s="2" t="s">
        <v>29</v>
      </c>
      <c r="B4" s="2" t="s">
        <v>30</v>
      </c>
      <c r="C4" s="2" t="s">
        <v>31</v>
      </c>
      <c r="D4" s="2">
        <v>194</v>
      </c>
      <c r="E4" s="2">
        <v>294</v>
      </c>
      <c r="F4" s="2" t="s">
        <v>32</v>
      </c>
      <c r="G4" s="2">
        <v>9</v>
      </c>
      <c r="H4" s="2" t="s">
        <v>33</v>
      </c>
      <c r="I4" s="2" t="s">
        <v>34</v>
      </c>
      <c r="J4" s="2">
        <v>2</v>
      </c>
      <c r="K4" s="2" t="s">
        <v>35</v>
      </c>
      <c r="L4" s="2" t="s">
        <v>36</v>
      </c>
      <c r="M4" s="2">
        <v>4</v>
      </c>
      <c r="N4" s="2" t="s">
        <v>37</v>
      </c>
      <c r="O4" s="2" t="s">
        <v>38</v>
      </c>
      <c r="P4" s="2" t="s">
        <v>33</v>
      </c>
      <c r="Q4" s="2" t="b">
        <f t="shared" si="0"/>
        <v>1</v>
      </c>
      <c r="R4" s="2" t="b">
        <f t="shared" si="1"/>
        <v>0</v>
      </c>
      <c r="S4" s="2" t="b">
        <f t="shared" si="2"/>
        <v>0</v>
      </c>
      <c r="T4" s="2"/>
      <c r="U4" s="2" t="b">
        <f t="shared" si="3"/>
        <v>1</v>
      </c>
      <c r="V4" s="2" t="b">
        <f t="shared" si="4"/>
        <v>1</v>
      </c>
      <c r="W4" s="2" t="b">
        <f t="shared" si="5"/>
        <v>1</v>
      </c>
    </row>
    <row r="5" spans="1:23" ht="409.6" x14ac:dyDescent="0.3">
      <c r="A5" s="2" t="s">
        <v>39</v>
      </c>
      <c r="B5" s="2" t="s">
        <v>40</v>
      </c>
      <c r="C5" s="2" t="s">
        <v>41</v>
      </c>
      <c r="D5" s="2">
        <v>209</v>
      </c>
      <c r="E5" s="2">
        <v>259</v>
      </c>
      <c r="F5" s="2" t="s">
        <v>42</v>
      </c>
      <c r="G5" s="2">
        <v>4</v>
      </c>
      <c r="H5" s="2" t="s">
        <v>43</v>
      </c>
      <c r="I5" s="7" t="s">
        <v>44</v>
      </c>
      <c r="J5" s="2">
        <v>9</v>
      </c>
      <c r="K5" s="2" t="s">
        <v>45</v>
      </c>
      <c r="L5" s="2" t="s">
        <v>46</v>
      </c>
      <c r="M5" s="2">
        <v>12</v>
      </c>
      <c r="N5" s="2" t="s">
        <v>47</v>
      </c>
      <c r="O5" s="2" t="s">
        <v>48</v>
      </c>
      <c r="P5" s="3" t="s">
        <v>353</v>
      </c>
      <c r="Q5" s="6" t="b">
        <f>TRUE</f>
        <v>1</v>
      </c>
      <c r="R5" s="2" t="b">
        <f t="shared" si="1"/>
        <v>0</v>
      </c>
      <c r="S5" s="8" t="b">
        <f>FALSE</f>
        <v>0</v>
      </c>
      <c r="T5" s="2"/>
      <c r="U5" s="2" t="b">
        <f t="shared" si="3"/>
        <v>1</v>
      </c>
      <c r="V5" s="2" t="b">
        <f t="shared" si="4"/>
        <v>1</v>
      </c>
      <c r="W5" s="2" t="b">
        <f t="shared" si="5"/>
        <v>1</v>
      </c>
    </row>
    <row r="6" spans="1:23" ht="409.6" x14ac:dyDescent="0.3">
      <c r="A6" s="2" t="s">
        <v>49</v>
      </c>
      <c r="B6" s="2" t="s">
        <v>50</v>
      </c>
      <c r="C6" s="2" t="s">
        <v>51</v>
      </c>
      <c r="D6" s="2">
        <v>193</v>
      </c>
      <c r="E6" s="2">
        <v>321</v>
      </c>
      <c r="F6" s="2" t="s">
        <v>52</v>
      </c>
      <c r="G6" s="2">
        <v>7</v>
      </c>
      <c r="H6" s="2" t="s">
        <v>53</v>
      </c>
      <c r="I6" s="2" t="s">
        <v>54</v>
      </c>
      <c r="J6" s="2">
        <v>5</v>
      </c>
      <c r="K6" s="2" t="s">
        <v>55</v>
      </c>
      <c r="L6" s="2" t="s">
        <v>56</v>
      </c>
      <c r="M6" s="2">
        <v>8</v>
      </c>
      <c r="N6" s="2" t="s">
        <v>57</v>
      </c>
      <c r="O6" s="2" t="s">
        <v>58</v>
      </c>
      <c r="P6" s="2" t="s">
        <v>55</v>
      </c>
      <c r="Q6" s="2" t="b">
        <f t="shared" si="0"/>
        <v>0</v>
      </c>
      <c r="R6" s="2" t="b">
        <f t="shared" si="1"/>
        <v>1</v>
      </c>
      <c r="S6" s="2" t="b">
        <f t="shared" si="2"/>
        <v>0</v>
      </c>
      <c r="T6" s="2"/>
      <c r="U6" s="2" t="b">
        <f t="shared" si="3"/>
        <v>0</v>
      </c>
      <c r="V6" s="2" t="b">
        <f t="shared" si="4"/>
        <v>1</v>
      </c>
      <c r="W6" s="2" t="b">
        <f t="shared" si="5"/>
        <v>1</v>
      </c>
    </row>
    <row r="7" spans="1:23" ht="409.6" x14ac:dyDescent="0.3">
      <c r="A7" s="2" t="s">
        <v>59</v>
      </c>
      <c r="B7" s="2" t="s">
        <v>60</v>
      </c>
      <c r="C7" s="2" t="s">
        <v>61</v>
      </c>
      <c r="D7" s="2">
        <v>228</v>
      </c>
      <c r="E7" s="2">
        <v>265</v>
      </c>
      <c r="F7" s="2" t="s">
        <v>62</v>
      </c>
      <c r="G7" s="2">
        <v>5</v>
      </c>
      <c r="H7" s="2" t="s">
        <v>63</v>
      </c>
      <c r="I7" s="2" t="s">
        <v>64</v>
      </c>
      <c r="J7" s="2">
        <v>9</v>
      </c>
      <c r="K7" s="2" t="s">
        <v>65</v>
      </c>
      <c r="L7" s="2" t="s">
        <v>66</v>
      </c>
      <c r="M7" s="2">
        <v>16</v>
      </c>
      <c r="N7" s="2" t="s">
        <v>67</v>
      </c>
      <c r="O7" s="2" t="s">
        <v>68</v>
      </c>
      <c r="P7" s="2" t="s">
        <v>67</v>
      </c>
      <c r="Q7" s="2" t="b">
        <f t="shared" si="0"/>
        <v>0</v>
      </c>
      <c r="R7" s="2" t="b">
        <f t="shared" si="1"/>
        <v>0</v>
      </c>
      <c r="S7" s="2" t="b">
        <f t="shared" si="2"/>
        <v>1</v>
      </c>
      <c r="T7" s="2"/>
      <c r="U7" s="2" t="b">
        <f t="shared" si="3"/>
        <v>0</v>
      </c>
      <c r="V7" s="2" t="b">
        <f t="shared" si="4"/>
        <v>0</v>
      </c>
      <c r="W7" s="2" t="b">
        <f t="shared" si="5"/>
        <v>1</v>
      </c>
    </row>
    <row r="8" spans="1:23" ht="409.6" x14ac:dyDescent="0.3">
      <c r="A8" s="2" t="s">
        <v>69</v>
      </c>
      <c r="B8" s="2" t="s">
        <v>70</v>
      </c>
      <c r="C8" s="2" t="s">
        <v>71</v>
      </c>
      <c r="D8" s="2">
        <v>224</v>
      </c>
      <c r="E8" s="2">
        <v>266</v>
      </c>
      <c r="F8" s="2" t="s">
        <v>72</v>
      </c>
      <c r="G8" s="2">
        <v>4</v>
      </c>
      <c r="H8" s="2" t="s">
        <v>377</v>
      </c>
      <c r="I8" s="2" t="s">
        <v>378</v>
      </c>
      <c r="J8" s="2">
        <v>9</v>
      </c>
      <c r="K8" s="2" t="s">
        <v>354</v>
      </c>
      <c r="L8" s="2" t="s">
        <v>379</v>
      </c>
      <c r="M8" s="2">
        <v>4</v>
      </c>
      <c r="N8" s="2" t="s">
        <v>380</v>
      </c>
      <c r="O8" s="2" t="s">
        <v>381</v>
      </c>
      <c r="P8" s="2" t="s">
        <v>354</v>
      </c>
      <c r="Q8" s="2" t="b">
        <f t="shared" si="0"/>
        <v>0</v>
      </c>
      <c r="R8" s="2" t="b">
        <f t="shared" si="1"/>
        <v>1</v>
      </c>
      <c r="S8" s="2" t="b">
        <f t="shared" si="2"/>
        <v>0</v>
      </c>
      <c r="T8" s="2"/>
      <c r="U8" s="2" t="b">
        <f t="shared" si="3"/>
        <v>0</v>
      </c>
      <c r="V8" s="2" t="b">
        <f t="shared" si="4"/>
        <v>1</v>
      </c>
      <c r="W8" s="2" t="b">
        <f t="shared" si="5"/>
        <v>1</v>
      </c>
    </row>
    <row r="9" spans="1:23" ht="409.6" x14ac:dyDescent="0.3">
      <c r="A9" s="2" t="s">
        <v>73</v>
      </c>
      <c r="B9" s="2" t="s">
        <v>74</v>
      </c>
      <c r="C9" s="2" t="s">
        <v>75</v>
      </c>
      <c r="D9" s="2">
        <v>171</v>
      </c>
      <c r="E9" s="2">
        <v>251</v>
      </c>
      <c r="F9" s="2" t="s">
        <v>76</v>
      </c>
      <c r="G9" s="2">
        <v>7</v>
      </c>
      <c r="H9" s="2" t="s">
        <v>355</v>
      </c>
      <c r="I9" s="2" t="s">
        <v>382</v>
      </c>
      <c r="J9" s="2">
        <v>1</v>
      </c>
      <c r="K9" s="2" t="s">
        <v>383</v>
      </c>
      <c r="L9" s="2" t="s">
        <v>384</v>
      </c>
      <c r="M9" s="2">
        <v>2</v>
      </c>
      <c r="N9" s="2" t="s">
        <v>107</v>
      </c>
      <c r="O9" s="2" t="s">
        <v>385</v>
      </c>
      <c r="P9" s="2" t="s">
        <v>355</v>
      </c>
      <c r="Q9" s="2" t="b">
        <f t="shared" si="0"/>
        <v>1</v>
      </c>
      <c r="R9" s="2" t="b">
        <f t="shared" si="1"/>
        <v>0</v>
      </c>
      <c r="S9" s="2" t="b">
        <f t="shared" si="2"/>
        <v>0</v>
      </c>
      <c r="T9" s="2"/>
      <c r="U9" s="2" t="b">
        <f t="shared" si="3"/>
        <v>1</v>
      </c>
      <c r="V9" s="2" t="b">
        <f t="shared" si="4"/>
        <v>1</v>
      </c>
      <c r="W9" s="2" t="b">
        <f t="shared" si="5"/>
        <v>1</v>
      </c>
    </row>
    <row r="10" spans="1:23" ht="409.6" x14ac:dyDescent="0.3">
      <c r="A10" s="2" t="s">
        <v>77</v>
      </c>
      <c r="B10" s="2" t="s">
        <v>78</v>
      </c>
      <c r="C10" s="2" t="s">
        <v>79</v>
      </c>
      <c r="D10" s="2">
        <v>164</v>
      </c>
      <c r="E10" s="2">
        <v>126</v>
      </c>
      <c r="F10" s="2" t="s">
        <v>80</v>
      </c>
      <c r="G10" s="2">
        <v>6</v>
      </c>
      <c r="H10" s="2" t="s">
        <v>81</v>
      </c>
      <c r="I10" s="2" t="s">
        <v>82</v>
      </c>
      <c r="P10" s="2" t="s">
        <v>81</v>
      </c>
      <c r="Q10" s="2" t="b">
        <f t="shared" si="0"/>
        <v>1</v>
      </c>
      <c r="R10" s="2" t="b">
        <f t="shared" si="1"/>
        <v>0</v>
      </c>
      <c r="S10" s="2" t="b">
        <f t="shared" si="2"/>
        <v>0</v>
      </c>
      <c r="T10" s="2"/>
      <c r="U10" s="2" t="b">
        <f t="shared" si="3"/>
        <v>1</v>
      </c>
      <c r="V10" s="2" t="b">
        <f t="shared" si="4"/>
        <v>1</v>
      </c>
      <c r="W10" s="2" t="b">
        <f t="shared" si="5"/>
        <v>1</v>
      </c>
    </row>
    <row r="11" spans="1:23" ht="409.6" x14ac:dyDescent="0.3">
      <c r="A11" s="2" t="s">
        <v>83</v>
      </c>
      <c r="B11" s="2" t="s">
        <v>84</v>
      </c>
      <c r="C11" s="2" t="s">
        <v>85</v>
      </c>
      <c r="D11" s="2">
        <v>198</v>
      </c>
      <c r="E11" s="2">
        <v>256</v>
      </c>
      <c r="F11" s="2" t="s">
        <v>86</v>
      </c>
      <c r="G11" s="2">
        <v>4</v>
      </c>
      <c r="H11" s="7" t="s">
        <v>356</v>
      </c>
      <c r="I11" s="2" t="s">
        <v>389</v>
      </c>
      <c r="J11" s="2">
        <v>9</v>
      </c>
      <c r="K11" s="2" t="s">
        <v>356</v>
      </c>
      <c r="L11" s="2" t="s">
        <v>386</v>
      </c>
      <c r="M11" s="2">
        <v>6</v>
      </c>
      <c r="N11" s="2" t="s">
        <v>388</v>
      </c>
      <c r="O11" s="2" t="s">
        <v>387</v>
      </c>
      <c r="P11" s="2" t="s">
        <v>356</v>
      </c>
      <c r="Q11" s="9" t="b">
        <v>0</v>
      </c>
      <c r="R11" s="2" t="b">
        <f t="shared" si="1"/>
        <v>1</v>
      </c>
      <c r="S11" s="2" t="b">
        <f t="shared" si="2"/>
        <v>0</v>
      </c>
      <c r="T11" s="2"/>
      <c r="U11" s="2" t="b">
        <f t="shared" si="3"/>
        <v>0</v>
      </c>
      <c r="V11" s="2" t="b">
        <f t="shared" si="4"/>
        <v>1</v>
      </c>
      <c r="W11" s="2" t="b">
        <f t="shared" si="5"/>
        <v>1</v>
      </c>
    </row>
    <row r="12" spans="1:23" ht="409.6" x14ac:dyDescent="0.3">
      <c r="A12" s="2" t="s">
        <v>87</v>
      </c>
      <c r="B12" s="2" t="s">
        <v>88</v>
      </c>
      <c r="C12" s="2" t="s">
        <v>89</v>
      </c>
      <c r="D12" s="2">
        <v>221</v>
      </c>
      <c r="E12" s="2">
        <v>303</v>
      </c>
      <c r="F12" s="2" t="s">
        <v>90</v>
      </c>
      <c r="G12" s="2">
        <v>8</v>
      </c>
      <c r="H12" s="2" t="s">
        <v>91</v>
      </c>
      <c r="I12" s="2" t="s">
        <v>92</v>
      </c>
      <c r="J12" s="2">
        <v>5</v>
      </c>
      <c r="K12" s="2" t="s">
        <v>93</v>
      </c>
      <c r="L12" s="2" t="s">
        <v>94</v>
      </c>
      <c r="M12" s="2">
        <v>4</v>
      </c>
      <c r="N12" s="2" t="s">
        <v>95</v>
      </c>
      <c r="O12" s="2" t="s">
        <v>96</v>
      </c>
      <c r="P12" s="2" t="s">
        <v>91</v>
      </c>
      <c r="Q12" s="2" t="b">
        <f t="shared" si="0"/>
        <v>1</v>
      </c>
      <c r="R12" s="2" t="b">
        <f t="shared" si="1"/>
        <v>0</v>
      </c>
      <c r="S12" s="2" t="b">
        <f t="shared" si="2"/>
        <v>0</v>
      </c>
      <c r="T12" s="2"/>
      <c r="U12" s="2" t="b">
        <f t="shared" si="3"/>
        <v>1</v>
      </c>
      <c r="V12" s="2" t="b">
        <f t="shared" si="4"/>
        <v>1</v>
      </c>
      <c r="W12" s="2" t="b">
        <f t="shared" si="5"/>
        <v>1</v>
      </c>
    </row>
    <row r="13" spans="1:23" ht="409.6" x14ac:dyDescent="0.3">
      <c r="A13" s="2" t="s">
        <v>97</v>
      </c>
      <c r="B13" s="2" t="s">
        <v>98</v>
      </c>
      <c r="C13" s="2" t="s">
        <v>99</v>
      </c>
      <c r="D13" s="2">
        <v>196</v>
      </c>
      <c r="E13" s="2">
        <v>211</v>
      </c>
      <c r="F13" s="2" t="s">
        <v>100</v>
      </c>
      <c r="G13" s="2">
        <v>9</v>
      </c>
      <c r="H13" s="2" t="s">
        <v>357</v>
      </c>
      <c r="I13" s="2" t="s">
        <v>390</v>
      </c>
      <c r="J13" s="2">
        <v>6</v>
      </c>
      <c r="K13" s="2" t="s">
        <v>391</v>
      </c>
      <c r="L13" s="2" t="s">
        <v>392</v>
      </c>
      <c r="P13" s="2" t="s">
        <v>357</v>
      </c>
      <c r="Q13" s="2" t="b">
        <f t="shared" si="0"/>
        <v>1</v>
      </c>
      <c r="R13" s="2" t="b">
        <f t="shared" si="1"/>
        <v>0</v>
      </c>
      <c r="S13" s="2" t="b">
        <f t="shared" si="2"/>
        <v>0</v>
      </c>
      <c r="T13" s="2"/>
      <c r="U13" s="2" t="b">
        <f t="shared" si="3"/>
        <v>1</v>
      </c>
      <c r="V13" s="2" t="b">
        <f t="shared" si="4"/>
        <v>1</v>
      </c>
      <c r="W13" s="2" t="b">
        <f t="shared" si="5"/>
        <v>1</v>
      </c>
    </row>
    <row r="14" spans="1:23" ht="409.6" x14ac:dyDescent="0.3">
      <c r="A14" s="2" t="s">
        <v>101</v>
      </c>
      <c r="B14" s="2" t="s">
        <v>102</v>
      </c>
      <c r="C14" s="2" t="s">
        <v>103</v>
      </c>
      <c r="D14" s="2">
        <v>193</v>
      </c>
      <c r="E14" s="2">
        <v>262</v>
      </c>
      <c r="F14" s="2" t="s">
        <v>104</v>
      </c>
      <c r="G14" s="2">
        <v>5</v>
      </c>
      <c r="H14" s="2" t="s">
        <v>105</v>
      </c>
      <c r="I14" s="2" t="s">
        <v>106</v>
      </c>
      <c r="J14" s="2">
        <v>8</v>
      </c>
      <c r="K14" s="2" t="s">
        <v>107</v>
      </c>
      <c r="L14" s="2" t="s">
        <v>108</v>
      </c>
      <c r="M14" s="2">
        <v>9</v>
      </c>
      <c r="N14" s="2" t="s">
        <v>109</v>
      </c>
      <c r="O14" s="2" t="s">
        <v>110</v>
      </c>
      <c r="P14" s="2" t="s">
        <v>107</v>
      </c>
      <c r="Q14" s="2" t="b">
        <f t="shared" si="0"/>
        <v>0</v>
      </c>
      <c r="R14" s="2" t="b">
        <f t="shared" si="1"/>
        <v>1</v>
      </c>
      <c r="S14" s="2" t="b">
        <f t="shared" si="2"/>
        <v>0</v>
      </c>
      <c r="T14" s="2"/>
      <c r="U14" s="2" t="b">
        <f t="shared" si="3"/>
        <v>0</v>
      </c>
      <c r="V14" s="2" t="b">
        <f t="shared" si="4"/>
        <v>1</v>
      </c>
      <c r="W14" s="2" t="b">
        <f t="shared" si="5"/>
        <v>1</v>
      </c>
    </row>
    <row r="15" spans="1:23" ht="409.6" x14ac:dyDescent="0.3">
      <c r="A15" s="2" t="s">
        <v>111</v>
      </c>
      <c r="B15" s="2" t="s">
        <v>112</v>
      </c>
      <c r="C15" s="2" t="s">
        <v>113</v>
      </c>
      <c r="D15" s="2">
        <v>254</v>
      </c>
      <c r="E15" s="2">
        <v>288</v>
      </c>
      <c r="F15" s="2" t="s">
        <v>114</v>
      </c>
      <c r="G15" s="2">
        <v>11</v>
      </c>
      <c r="H15" s="2" t="s">
        <v>115</v>
      </c>
      <c r="I15" s="2" t="s">
        <v>116</v>
      </c>
      <c r="J15" s="2">
        <v>5</v>
      </c>
      <c r="K15" s="2" t="s">
        <v>117</v>
      </c>
      <c r="L15" s="2" t="s">
        <v>118</v>
      </c>
      <c r="M15" s="2">
        <v>3</v>
      </c>
      <c r="N15" s="2" t="s">
        <v>119</v>
      </c>
      <c r="O15" s="2" t="s">
        <v>120</v>
      </c>
      <c r="P15" s="2" t="s">
        <v>115</v>
      </c>
      <c r="Q15" s="2" t="b">
        <f t="shared" si="0"/>
        <v>1</v>
      </c>
      <c r="R15" s="2" t="b">
        <f t="shared" si="1"/>
        <v>0</v>
      </c>
      <c r="S15" s="2" t="b">
        <f t="shared" si="2"/>
        <v>0</v>
      </c>
      <c r="T15" s="2"/>
      <c r="U15" s="2" t="b">
        <f t="shared" si="3"/>
        <v>1</v>
      </c>
      <c r="V15" s="2" t="b">
        <f t="shared" si="4"/>
        <v>1</v>
      </c>
      <c r="W15" s="2" t="b">
        <f t="shared" si="5"/>
        <v>1</v>
      </c>
    </row>
    <row r="16" spans="1:23" ht="409.6" x14ac:dyDescent="0.3">
      <c r="A16" s="2" t="s">
        <v>121</v>
      </c>
      <c r="B16" s="2" t="s">
        <v>122</v>
      </c>
      <c r="C16" s="2" t="s">
        <v>123</v>
      </c>
      <c r="D16" s="2">
        <v>237</v>
      </c>
      <c r="E16" s="2">
        <v>295</v>
      </c>
      <c r="F16" s="2" t="s">
        <v>124</v>
      </c>
      <c r="G16" s="2">
        <v>3</v>
      </c>
      <c r="H16" s="2" t="s">
        <v>125</v>
      </c>
      <c r="I16" s="2" t="s">
        <v>126</v>
      </c>
      <c r="J16" s="2">
        <v>11</v>
      </c>
      <c r="K16" s="2" t="s">
        <v>127</v>
      </c>
      <c r="L16" s="2" t="s">
        <v>128</v>
      </c>
      <c r="M16" s="2">
        <v>8</v>
      </c>
      <c r="N16" s="2" t="s">
        <v>129</v>
      </c>
      <c r="O16" s="2" t="s">
        <v>130</v>
      </c>
      <c r="P16" s="2" t="s">
        <v>127</v>
      </c>
      <c r="Q16" s="2" t="b">
        <f t="shared" si="0"/>
        <v>0</v>
      </c>
      <c r="R16" s="2" t="b">
        <f t="shared" si="1"/>
        <v>1</v>
      </c>
      <c r="S16" s="2" t="b">
        <f t="shared" si="2"/>
        <v>0</v>
      </c>
      <c r="T16" s="2"/>
      <c r="U16" s="2" t="b">
        <f t="shared" si="3"/>
        <v>0</v>
      </c>
      <c r="V16" s="2" t="b">
        <f t="shared" si="4"/>
        <v>1</v>
      </c>
      <c r="W16" s="2" t="b">
        <f t="shared" si="5"/>
        <v>1</v>
      </c>
    </row>
    <row r="17" spans="1:23" ht="409.6" x14ac:dyDescent="0.3">
      <c r="A17" s="2" t="s">
        <v>131</v>
      </c>
      <c r="B17" s="2" t="s">
        <v>132</v>
      </c>
      <c r="C17" s="2" t="s">
        <v>133</v>
      </c>
      <c r="D17" s="2">
        <v>210</v>
      </c>
      <c r="E17" s="2">
        <v>274</v>
      </c>
      <c r="F17" s="2" t="s">
        <v>134</v>
      </c>
      <c r="G17" s="2">
        <v>9</v>
      </c>
      <c r="H17" s="2" t="s">
        <v>135</v>
      </c>
      <c r="I17" s="2" t="s">
        <v>136</v>
      </c>
      <c r="J17" s="2">
        <v>10</v>
      </c>
      <c r="K17" s="2" t="s">
        <v>137</v>
      </c>
      <c r="L17" s="2" t="s">
        <v>138</v>
      </c>
      <c r="M17" s="2">
        <v>8</v>
      </c>
      <c r="N17" s="2" t="s">
        <v>139</v>
      </c>
      <c r="O17" s="2" t="s">
        <v>140</v>
      </c>
      <c r="P17" s="2" t="s">
        <v>135</v>
      </c>
      <c r="Q17" s="2" t="b">
        <f t="shared" si="0"/>
        <v>1</v>
      </c>
      <c r="R17" s="2" t="b">
        <f t="shared" si="1"/>
        <v>0</v>
      </c>
      <c r="S17" s="2" t="b">
        <f t="shared" si="2"/>
        <v>0</v>
      </c>
      <c r="T17" s="2"/>
      <c r="U17" s="2" t="b">
        <f t="shared" si="3"/>
        <v>1</v>
      </c>
      <c r="V17" s="2" t="b">
        <f t="shared" si="4"/>
        <v>1</v>
      </c>
      <c r="W17" s="2" t="b">
        <f t="shared" si="5"/>
        <v>1</v>
      </c>
    </row>
    <row r="18" spans="1:23" ht="409.6" x14ac:dyDescent="0.3">
      <c r="A18" s="2" t="s">
        <v>141</v>
      </c>
      <c r="B18" s="2" t="s">
        <v>142</v>
      </c>
      <c r="C18" s="2" t="s">
        <v>143</v>
      </c>
      <c r="D18" s="2">
        <v>236</v>
      </c>
      <c r="E18" s="2">
        <v>300</v>
      </c>
      <c r="F18" s="2" t="s">
        <v>144</v>
      </c>
      <c r="G18" s="2">
        <v>6</v>
      </c>
      <c r="H18" s="2" t="s">
        <v>145</v>
      </c>
      <c r="I18" s="2" t="s">
        <v>146</v>
      </c>
      <c r="J18" s="2">
        <v>2</v>
      </c>
      <c r="K18" s="2" t="s">
        <v>147</v>
      </c>
      <c r="L18" s="2" t="s">
        <v>148</v>
      </c>
      <c r="M18" s="2">
        <v>4</v>
      </c>
      <c r="N18" s="2" t="s">
        <v>149</v>
      </c>
      <c r="O18" s="2" t="s">
        <v>150</v>
      </c>
      <c r="P18" s="2" t="s">
        <v>145</v>
      </c>
      <c r="Q18" s="8" t="b">
        <f>IF(H18=P18,TRUE,FALSE)</f>
        <v>1</v>
      </c>
      <c r="R18" s="2" t="b">
        <f t="shared" si="1"/>
        <v>0</v>
      </c>
      <c r="S18" s="2" t="b">
        <f t="shared" si="2"/>
        <v>0</v>
      </c>
      <c r="T18" s="2"/>
      <c r="U18" s="2" t="b">
        <f t="shared" si="3"/>
        <v>1</v>
      </c>
      <c r="V18" s="2" t="b">
        <f t="shared" si="4"/>
        <v>1</v>
      </c>
      <c r="W18" s="2" t="b">
        <f t="shared" si="5"/>
        <v>1</v>
      </c>
    </row>
    <row r="19" spans="1:23" ht="409.6" x14ac:dyDescent="0.3">
      <c r="A19" s="2" t="s">
        <v>151</v>
      </c>
      <c r="B19" s="2" t="s">
        <v>152</v>
      </c>
      <c r="C19" s="2" t="s">
        <v>153</v>
      </c>
      <c r="D19" s="2">
        <v>238</v>
      </c>
      <c r="E19" s="2">
        <v>292</v>
      </c>
      <c r="F19" s="2" t="s">
        <v>154</v>
      </c>
      <c r="G19" s="2">
        <v>12</v>
      </c>
      <c r="H19" s="2" t="s">
        <v>155</v>
      </c>
      <c r="I19" s="2" t="s">
        <v>156</v>
      </c>
      <c r="J19" s="2">
        <v>15</v>
      </c>
      <c r="K19" s="2" t="s">
        <v>157</v>
      </c>
      <c r="L19" s="2" t="s">
        <v>158</v>
      </c>
      <c r="M19" s="2">
        <v>10</v>
      </c>
      <c r="N19" s="2" t="s">
        <v>159</v>
      </c>
      <c r="O19" s="2" t="s">
        <v>160</v>
      </c>
      <c r="P19" s="2" t="s">
        <v>358</v>
      </c>
      <c r="Q19" s="2" t="b">
        <f>IF(H19=P19,TRUE,FALSE)</f>
        <v>0</v>
      </c>
      <c r="R19" s="2" t="b">
        <f>IF(K19=P19,TRUE,FALSE)</f>
        <v>0</v>
      </c>
      <c r="S19" s="2" t="b">
        <f t="shared" si="2"/>
        <v>0</v>
      </c>
      <c r="T19" s="2"/>
      <c r="U19" s="2" t="b">
        <f t="shared" si="3"/>
        <v>0</v>
      </c>
      <c r="V19" s="2" t="b">
        <f t="shared" si="4"/>
        <v>0</v>
      </c>
      <c r="W19" s="2" t="b">
        <f t="shared" si="5"/>
        <v>0</v>
      </c>
    </row>
    <row r="20" spans="1:23" ht="409.6" x14ac:dyDescent="0.3">
      <c r="A20" s="2" t="s">
        <v>161</v>
      </c>
      <c r="B20" s="2" t="s">
        <v>162</v>
      </c>
      <c r="C20" s="2" t="s">
        <v>163</v>
      </c>
      <c r="D20" s="2">
        <v>220</v>
      </c>
      <c r="E20" s="2">
        <v>296</v>
      </c>
      <c r="F20" s="2" t="s">
        <v>164</v>
      </c>
      <c r="G20" s="2">
        <v>5</v>
      </c>
      <c r="H20" s="2" t="s">
        <v>165</v>
      </c>
      <c r="I20" s="2" t="s">
        <v>166</v>
      </c>
      <c r="J20" s="2">
        <v>8</v>
      </c>
      <c r="K20" s="2" t="s">
        <v>167</v>
      </c>
      <c r="L20" s="2" t="s">
        <v>168</v>
      </c>
      <c r="M20" s="2">
        <v>3</v>
      </c>
      <c r="N20" s="2" t="s">
        <v>169</v>
      </c>
      <c r="O20" s="2" t="s">
        <v>170</v>
      </c>
      <c r="P20" s="2" t="s">
        <v>165</v>
      </c>
      <c r="Q20" s="2" t="b">
        <f t="shared" si="0"/>
        <v>1</v>
      </c>
      <c r="R20" s="2" t="b">
        <f t="shared" si="1"/>
        <v>0</v>
      </c>
      <c r="S20" s="2" t="b">
        <f t="shared" si="2"/>
        <v>0</v>
      </c>
      <c r="T20" s="2"/>
      <c r="U20" s="2" t="b">
        <f t="shared" si="3"/>
        <v>1</v>
      </c>
      <c r="V20" s="2" t="b">
        <f t="shared" si="4"/>
        <v>1</v>
      </c>
      <c r="W20" s="2" t="b">
        <f t="shared" si="5"/>
        <v>1</v>
      </c>
    </row>
    <row r="21" spans="1:23" ht="409.6" x14ac:dyDescent="0.3">
      <c r="A21" s="2" t="s">
        <v>171</v>
      </c>
      <c r="B21" s="2" t="s">
        <v>172</v>
      </c>
      <c r="C21" s="2" t="s">
        <v>173</v>
      </c>
      <c r="D21" s="2">
        <v>200</v>
      </c>
      <c r="E21" s="2">
        <v>283</v>
      </c>
      <c r="F21" s="2" t="s">
        <v>174</v>
      </c>
      <c r="G21" s="2">
        <v>3</v>
      </c>
      <c r="H21" s="2" t="s">
        <v>175</v>
      </c>
      <c r="I21" s="2" t="s">
        <v>176</v>
      </c>
      <c r="J21" s="2">
        <v>4</v>
      </c>
      <c r="K21" s="2" t="s">
        <v>177</v>
      </c>
      <c r="L21" s="2" t="s">
        <v>178</v>
      </c>
      <c r="M21" s="2">
        <v>7</v>
      </c>
      <c r="N21" s="2" t="s">
        <v>179</v>
      </c>
      <c r="O21" s="2" t="s">
        <v>180</v>
      </c>
      <c r="P21" s="2" t="s">
        <v>179</v>
      </c>
      <c r="Q21" s="2" t="b">
        <f t="shared" si="0"/>
        <v>0</v>
      </c>
      <c r="R21" s="2" t="b">
        <f t="shared" si="1"/>
        <v>0</v>
      </c>
      <c r="S21" s="2" t="b">
        <f t="shared" si="2"/>
        <v>1</v>
      </c>
      <c r="T21" s="2"/>
      <c r="U21" s="2" t="b">
        <f t="shared" si="3"/>
        <v>0</v>
      </c>
      <c r="V21" s="2" t="b">
        <f t="shared" si="4"/>
        <v>0</v>
      </c>
      <c r="W21" s="2" t="b">
        <f t="shared" si="5"/>
        <v>1</v>
      </c>
    </row>
    <row r="22" spans="1:23" ht="409.6" x14ac:dyDescent="0.3">
      <c r="A22" s="2" t="s">
        <v>181</v>
      </c>
      <c r="B22" s="2" t="s">
        <v>182</v>
      </c>
      <c r="C22" s="2" t="s">
        <v>183</v>
      </c>
      <c r="D22" s="2">
        <v>278</v>
      </c>
      <c r="E22" s="2">
        <v>326</v>
      </c>
      <c r="F22" s="2" t="s">
        <v>184</v>
      </c>
      <c r="G22" s="2">
        <v>12</v>
      </c>
      <c r="H22" s="2" t="s">
        <v>185</v>
      </c>
      <c r="I22" s="2" t="s">
        <v>186</v>
      </c>
      <c r="J22" s="2">
        <v>16</v>
      </c>
      <c r="K22" s="2" t="s">
        <v>187</v>
      </c>
      <c r="L22" s="2" t="s">
        <v>188</v>
      </c>
      <c r="M22" s="2">
        <v>9</v>
      </c>
      <c r="N22" s="2" t="s">
        <v>189</v>
      </c>
      <c r="O22" s="2" t="s">
        <v>190</v>
      </c>
      <c r="P22" s="2" t="s">
        <v>187</v>
      </c>
      <c r="Q22" s="2" t="b">
        <f t="shared" si="0"/>
        <v>0</v>
      </c>
      <c r="R22" s="2" t="b">
        <f t="shared" si="1"/>
        <v>1</v>
      </c>
      <c r="S22" s="2" t="b">
        <f t="shared" si="2"/>
        <v>0</v>
      </c>
      <c r="T22" s="2"/>
      <c r="U22" s="2" t="b">
        <f t="shared" si="3"/>
        <v>0</v>
      </c>
      <c r="V22" s="2" t="b">
        <f t="shared" si="4"/>
        <v>1</v>
      </c>
      <c r="W22" s="2" t="b">
        <f t="shared" si="5"/>
        <v>1</v>
      </c>
    </row>
    <row r="23" spans="1:23" ht="409.6" x14ac:dyDescent="0.3">
      <c r="A23" s="2" t="s">
        <v>191</v>
      </c>
      <c r="B23" s="2" t="s">
        <v>192</v>
      </c>
      <c r="C23" s="2" t="s">
        <v>193</v>
      </c>
      <c r="D23" s="2">
        <v>248</v>
      </c>
      <c r="E23" s="2">
        <v>316</v>
      </c>
      <c r="F23" s="2" t="s">
        <v>194</v>
      </c>
      <c r="G23" s="2">
        <v>10</v>
      </c>
      <c r="H23" s="2" t="s">
        <v>195</v>
      </c>
      <c r="I23" s="2" t="s">
        <v>196</v>
      </c>
      <c r="J23" s="2">
        <v>12</v>
      </c>
      <c r="K23" s="2" t="s">
        <v>197</v>
      </c>
      <c r="L23" s="2" t="s">
        <v>198</v>
      </c>
      <c r="M23" s="2">
        <v>6</v>
      </c>
      <c r="N23" s="2" t="s">
        <v>199</v>
      </c>
      <c r="O23" s="2" t="s">
        <v>200</v>
      </c>
      <c r="P23" s="2" t="s">
        <v>197</v>
      </c>
      <c r="Q23" s="2" t="b">
        <f t="shared" si="0"/>
        <v>0</v>
      </c>
      <c r="R23" s="2" t="b">
        <f t="shared" si="1"/>
        <v>1</v>
      </c>
      <c r="S23" s="2" t="b">
        <f t="shared" si="2"/>
        <v>0</v>
      </c>
      <c r="T23" s="2"/>
      <c r="U23" s="2" t="b">
        <f t="shared" si="3"/>
        <v>0</v>
      </c>
      <c r="V23" s="2" t="b">
        <f t="shared" si="4"/>
        <v>1</v>
      </c>
      <c r="W23" s="2" t="b">
        <f t="shared" si="5"/>
        <v>1</v>
      </c>
    </row>
    <row r="24" spans="1:23" ht="409.6" x14ac:dyDescent="0.3">
      <c r="A24" s="2" t="s">
        <v>201</v>
      </c>
      <c r="B24" s="2" t="s">
        <v>202</v>
      </c>
      <c r="C24" s="2" t="s">
        <v>203</v>
      </c>
      <c r="D24" s="2">
        <v>297</v>
      </c>
      <c r="E24" s="2">
        <v>256</v>
      </c>
      <c r="F24" s="2" t="s">
        <v>204</v>
      </c>
      <c r="G24" s="2">
        <v>3</v>
      </c>
      <c r="H24" s="2" t="s">
        <v>205</v>
      </c>
      <c r="I24" s="2" t="s">
        <v>206</v>
      </c>
      <c r="J24" s="2">
        <v>11</v>
      </c>
      <c r="K24" s="2" t="s">
        <v>207</v>
      </c>
      <c r="L24" s="2" t="s">
        <v>208</v>
      </c>
      <c r="M24" s="2">
        <v>14</v>
      </c>
      <c r="N24" s="2" t="s">
        <v>209</v>
      </c>
      <c r="O24" s="2" t="s">
        <v>210</v>
      </c>
      <c r="P24" s="2" t="s">
        <v>209</v>
      </c>
      <c r="Q24" s="2" t="b">
        <f t="shared" si="0"/>
        <v>0</v>
      </c>
      <c r="R24" s="2" t="b">
        <f t="shared" si="1"/>
        <v>0</v>
      </c>
      <c r="S24" s="2" t="b">
        <f t="shared" si="2"/>
        <v>1</v>
      </c>
      <c r="T24" s="2"/>
      <c r="U24" s="2" t="b">
        <f t="shared" si="3"/>
        <v>0</v>
      </c>
      <c r="V24" s="2" t="b">
        <f t="shared" si="4"/>
        <v>0</v>
      </c>
      <c r="W24" s="2" t="b">
        <f t="shared" si="5"/>
        <v>1</v>
      </c>
    </row>
    <row r="25" spans="1:23" ht="409.6" x14ac:dyDescent="0.3">
      <c r="A25" s="2" t="s">
        <v>211</v>
      </c>
      <c r="B25" s="2" t="s">
        <v>212</v>
      </c>
      <c r="C25" s="2" t="s">
        <v>213</v>
      </c>
      <c r="D25" s="2">
        <v>247</v>
      </c>
      <c r="E25" s="2">
        <v>260</v>
      </c>
      <c r="F25" s="2" t="s">
        <v>214</v>
      </c>
      <c r="G25" s="2">
        <v>6</v>
      </c>
      <c r="H25" s="2" t="s">
        <v>215</v>
      </c>
      <c r="I25" s="2" t="s">
        <v>216</v>
      </c>
      <c r="J25" s="2">
        <v>8</v>
      </c>
      <c r="K25" s="2" t="s">
        <v>217</v>
      </c>
      <c r="L25" s="2" t="s">
        <v>218</v>
      </c>
      <c r="M25" s="2">
        <v>11</v>
      </c>
      <c r="N25" s="2" t="s">
        <v>219</v>
      </c>
      <c r="O25" s="2" t="s">
        <v>220</v>
      </c>
      <c r="P25" s="2" t="s">
        <v>215</v>
      </c>
      <c r="Q25" s="2" t="b">
        <f t="shared" si="0"/>
        <v>1</v>
      </c>
      <c r="R25" s="2" t="b">
        <f t="shared" si="1"/>
        <v>0</v>
      </c>
      <c r="S25" s="2" t="b">
        <f t="shared" si="2"/>
        <v>0</v>
      </c>
      <c r="T25" s="2"/>
      <c r="U25" s="2" t="b">
        <f t="shared" si="3"/>
        <v>1</v>
      </c>
      <c r="V25" s="2" t="b">
        <f t="shared" si="4"/>
        <v>1</v>
      </c>
      <c r="W25" s="2" t="b">
        <f t="shared" si="5"/>
        <v>1</v>
      </c>
    </row>
    <row r="26" spans="1:23" ht="409.6" x14ac:dyDescent="0.3">
      <c r="A26" s="2" t="s">
        <v>221</v>
      </c>
      <c r="B26" s="2" t="s">
        <v>222</v>
      </c>
      <c r="C26" s="2" t="s">
        <v>223</v>
      </c>
      <c r="D26" s="2">
        <v>243</v>
      </c>
      <c r="E26" s="2">
        <v>283</v>
      </c>
      <c r="F26" s="2" t="s">
        <v>224</v>
      </c>
      <c r="P26" s="4"/>
      <c r="Q26" s="4"/>
      <c r="R26" s="4"/>
      <c r="S26" s="4"/>
      <c r="T26" s="4"/>
      <c r="U26" s="4"/>
      <c r="V26" s="4"/>
      <c r="W26" s="4"/>
    </row>
    <row r="27" spans="1:23" ht="409.6" x14ac:dyDescent="0.3">
      <c r="A27" s="2" t="s">
        <v>225</v>
      </c>
      <c r="B27" s="2" t="s">
        <v>226</v>
      </c>
      <c r="C27" s="2" t="s">
        <v>227</v>
      </c>
      <c r="D27" s="2">
        <v>233</v>
      </c>
      <c r="E27" s="2">
        <v>222</v>
      </c>
      <c r="F27" s="2" t="s">
        <v>228</v>
      </c>
      <c r="G27" s="2">
        <v>5</v>
      </c>
      <c r="H27" s="2" t="s">
        <v>359</v>
      </c>
      <c r="I27" s="2" t="s">
        <v>393</v>
      </c>
      <c r="J27" s="2">
        <v>4</v>
      </c>
      <c r="K27" s="2" t="s">
        <v>395</v>
      </c>
      <c r="L27" s="2" t="s">
        <v>394</v>
      </c>
      <c r="M27" s="2">
        <v>8</v>
      </c>
      <c r="N27" s="2" t="s">
        <v>397</v>
      </c>
      <c r="O27" s="2" t="s">
        <v>396</v>
      </c>
      <c r="P27" s="2" t="s">
        <v>359</v>
      </c>
      <c r="Q27" s="2" t="b">
        <f>IF(H27=P27,TRUE,FALSE)</f>
        <v>1</v>
      </c>
      <c r="R27" s="2" t="b">
        <f t="shared" si="1"/>
        <v>0</v>
      </c>
      <c r="S27" s="2" t="b">
        <f t="shared" si="2"/>
        <v>0</v>
      </c>
      <c r="T27" s="2"/>
      <c r="U27" s="2" t="b">
        <f t="shared" si="3"/>
        <v>1</v>
      </c>
      <c r="V27" s="2" t="b">
        <f t="shared" si="4"/>
        <v>1</v>
      </c>
      <c r="W27" s="2" t="b">
        <f t="shared" si="5"/>
        <v>1</v>
      </c>
    </row>
    <row r="28" spans="1:23" ht="409.6" x14ac:dyDescent="0.3">
      <c r="A28" s="2" t="s">
        <v>229</v>
      </c>
      <c r="B28" s="2" t="s">
        <v>230</v>
      </c>
      <c r="C28" s="2" t="s">
        <v>231</v>
      </c>
      <c r="D28" s="2">
        <v>198</v>
      </c>
      <c r="E28" s="2">
        <v>279</v>
      </c>
      <c r="F28" s="2" t="s">
        <v>232</v>
      </c>
      <c r="G28" s="2">
        <v>7</v>
      </c>
      <c r="H28" s="2" t="s">
        <v>398</v>
      </c>
      <c r="I28" s="2" t="s">
        <v>399</v>
      </c>
      <c r="J28" s="2">
        <v>4</v>
      </c>
      <c r="K28" s="2" t="s">
        <v>360</v>
      </c>
      <c r="L28" s="2" t="s">
        <v>400</v>
      </c>
      <c r="M28" s="2">
        <v>1</v>
      </c>
      <c r="N28" s="2" t="s">
        <v>401</v>
      </c>
      <c r="O28" s="2" t="s">
        <v>402</v>
      </c>
      <c r="P28" s="2" t="s">
        <v>360</v>
      </c>
      <c r="Q28" s="2" t="b">
        <f t="shared" si="0"/>
        <v>0</v>
      </c>
      <c r="R28" s="2" t="b">
        <f t="shared" si="1"/>
        <v>1</v>
      </c>
      <c r="S28" s="2" t="b">
        <f t="shared" si="2"/>
        <v>0</v>
      </c>
      <c r="T28" s="2"/>
      <c r="U28" s="2" t="b">
        <f t="shared" si="3"/>
        <v>0</v>
      </c>
      <c r="V28" s="2" t="b">
        <f t="shared" si="4"/>
        <v>1</v>
      </c>
      <c r="W28" s="2" t="b">
        <f t="shared" si="5"/>
        <v>1</v>
      </c>
    </row>
    <row r="29" spans="1:23" ht="409.6" x14ac:dyDescent="0.3">
      <c r="A29" s="2" t="s">
        <v>233</v>
      </c>
      <c r="B29" s="2" t="s">
        <v>234</v>
      </c>
      <c r="C29" s="2" t="s">
        <v>235</v>
      </c>
      <c r="D29" s="2">
        <v>198</v>
      </c>
      <c r="E29" s="2">
        <v>257</v>
      </c>
      <c r="F29" s="2" t="s">
        <v>236</v>
      </c>
      <c r="G29" s="2">
        <v>3</v>
      </c>
      <c r="H29" s="2" t="s">
        <v>361</v>
      </c>
      <c r="I29" s="2" t="s">
        <v>403</v>
      </c>
      <c r="J29" s="2">
        <v>2</v>
      </c>
      <c r="K29" s="2" t="s">
        <v>404</v>
      </c>
      <c r="L29" s="2" t="s">
        <v>405</v>
      </c>
      <c r="M29" s="2">
        <v>1</v>
      </c>
      <c r="N29" s="2" t="s">
        <v>407</v>
      </c>
      <c r="O29" s="2" t="s">
        <v>406</v>
      </c>
      <c r="P29" s="2" t="s">
        <v>361</v>
      </c>
      <c r="Q29" s="2" t="b">
        <f t="shared" si="0"/>
        <v>1</v>
      </c>
      <c r="R29" s="2" t="b">
        <f t="shared" si="1"/>
        <v>0</v>
      </c>
      <c r="S29" s="2" t="b">
        <f t="shared" si="2"/>
        <v>0</v>
      </c>
      <c r="T29" s="2"/>
      <c r="U29" s="2" t="b">
        <f t="shared" si="3"/>
        <v>1</v>
      </c>
      <c r="V29" s="2" t="b">
        <f t="shared" si="4"/>
        <v>1</v>
      </c>
      <c r="W29" s="2" t="b">
        <f t="shared" si="5"/>
        <v>1</v>
      </c>
    </row>
    <row r="30" spans="1:23" ht="409.6" x14ac:dyDescent="0.3">
      <c r="A30" s="2" t="s">
        <v>237</v>
      </c>
      <c r="B30" s="2" t="s">
        <v>238</v>
      </c>
      <c r="C30" s="2" t="s">
        <v>239</v>
      </c>
      <c r="D30" s="2">
        <v>203</v>
      </c>
      <c r="E30" s="2">
        <v>269</v>
      </c>
      <c r="F30" s="2" t="s">
        <v>240</v>
      </c>
      <c r="G30" s="2">
        <v>6</v>
      </c>
      <c r="H30" s="2" t="s">
        <v>241</v>
      </c>
      <c r="I30" s="2" t="s">
        <v>242</v>
      </c>
      <c r="J30" s="2">
        <v>5</v>
      </c>
      <c r="K30" s="2" t="s">
        <v>243</v>
      </c>
      <c r="L30" s="2" t="s">
        <v>244</v>
      </c>
      <c r="M30" s="2" t="s">
        <v>408</v>
      </c>
      <c r="N30" s="2" t="s">
        <v>408</v>
      </c>
      <c r="O30" s="2" t="s">
        <v>409</v>
      </c>
      <c r="P30" s="2" t="s">
        <v>241</v>
      </c>
      <c r="Q30" s="2" t="b">
        <f t="shared" si="0"/>
        <v>1</v>
      </c>
      <c r="R30" s="2" t="b">
        <f t="shared" si="1"/>
        <v>0</v>
      </c>
      <c r="S30" s="2" t="b">
        <f t="shared" si="2"/>
        <v>0</v>
      </c>
      <c r="T30" s="2"/>
      <c r="U30" s="2" t="b">
        <f t="shared" si="3"/>
        <v>1</v>
      </c>
      <c r="V30" s="2" t="b">
        <f t="shared" si="4"/>
        <v>1</v>
      </c>
      <c r="W30" s="2" t="b">
        <f t="shared" si="5"/>
        <v>1</v>
      </c>
    </row>
    <row r="31" spans="1:23" ht="409.6" x14ac:dyDescent="0.3">
      <c r="A31" s="2" t="s">
        <v>245</v>
      </c>
      <c r="B31" s="2" t="s">
        <v>246</v>
      </c>
      <c r="C31" s="2" t="s">
        <v>247</v>
      </c>
      <c r="D31" s="2">
        <v>179</v>
      </c>
      <c r="E31" s="2">
        <v>229</v>
      </c>
      <c r="F31" s="2" t="s">
        <v>248</v>
      </c>
      <c r="G31" s="2">
        <v>2</v>
      </c>
      <c r="H31" s="2" t="s">
        <v>249</v>
      </c>
      <c r="I31" s="2" t="s">
        <v>250</v>
      </c>
      <c r="J31" s="2">
        <v>4</v>
      </c>
      <c r="K31" s="2" t="s">
        <v>251</v>
      </c>
      <c r="L31" s="2" t="s">
        <v>252</v>
      </c>
      <c r="M31" s="2">
        <v>5</v>
      </c>
      <c r="N31" s="2" t="s">
        <v>253</v>
      </c>
      <c r="O31" s="2" t="s">
        <v>254</v>
      </c>
      <c r="P31" s="3" t="s">
        <v>362</v>
      </c>
      <c r="Q31" s="2" t="b">
        <f>IF(H31=P31,TRUE,FALSE)</f>
        <v>0</v>
      </c>
      <c r="R31" s="8" t="b">
        <v>0</v>
      </c>
      <c r="S31" s="2" t="b">
        <f t="shared" si="2"/>
        <v>0</v>
      </c>
      <c r="T31" s="2"/>
      <c r="U31" s="2" t="b">
        <f t="shared" si="3"/>
        <v>0</v>
      </c>
      <c r="V31" s="2" t="b">
        <f t="shared" si="4"/>
        <v>0</v>
      </c>
      <c r="W31" s="2" t="b">
        <f t="shared" si="5"/>
        <v>0</v>
      </c>
    </row>
    <row r="32" spans="1:23" ht="409.6" x14ac:dyDescent="0.3">
      <c r="A32" s="2" t="s">
        <v>255</v>
      </c>
      <c r="B32" s="2" t="s">
        <v>256</v>
      </c>
      <c r="C32" s="2" t="s">
        <v>257</v>
      </c>
      <c r="D32" s="2">
        <v>267</v>
      </c>
      <c r="E32" s="2">
        <v>289</v>
      </c>
      <c r="F32" s="2" t="s">
        <v>258</v>
      </c>
      <c r="G32" s="2">
        <v>13</v>
      </c>
      <c r="H32" s="2" t="s">
        <v>259</v>
      </c>
      <c r="I32" s="2" t="s">
        <v>260</v>
      </c>
      <c r="J32" s="2">
        <v>9</v>
      </c>
      <c r="K32" s="2" t="s">
        <v>261</v>
      </c>
      <c r="L32" s="2" t="s">
        <v>262</v>
      </c>
      <c r="M32" s="2">
        <v>11</v>
      </c>
      <c r="N32" s="2" t="s">
        <v>263</v>
      </c>
      <c r="O32" s="2" t="s">
        <v>264</v>
      </c>
      <c r="P32" s="2" t="s">
        <v>363</v>
      </c>
      <c r="Q32" s="2" t="b">
        <f t="shared" si="0"/>
        <v>0</v>
      </c>
      <c r="R32" s="2" t="b">
        <f t="shared" si="1"/>
        <v>0</v>
      </c>
      <c r="S32" s="2" t="b">
        <f t="shared" si="2"/>
        <v>0</v>
      </c>
      <c r="T32" s="2"/>
      <c r="U32" s="2" t="b">
        <f t="shared" si="3"/>
        <v>0</v>
      </c>
      <c r="V32" s="2" t="b">
        <f t="shared" si="4"/>
        <v>0</v>
      </c>
      <c r="W32" s="2" t="b">
        <f t="shared" si="5"/>
        <v>0</v>
      </c>
    </row>
    <row r="33" spans="1:23" ht="409.6" x14ac:dyDescent="0.3">
      <c r="A33" s="2" t="s">
        <v>265</v>
      </c>
      <c r="B33" s="2" t="s">
        <v>266</v>
      </c>
      <c r="C33" s="2" t="s">
        <v>267</v>
      </c>
      <c r="D33" s="2">
        <v>241</v>
      </c>
      <c r="E33" s="2">
        <v>290</v>
      </c>
      <c r="F33" s="2" t="s">
        <v>268</v>
      </c>
      <c r="G33" s="2">
        <v>12</v>
      </c>
      <c r="H33" s="2" t="s">
        <v>364</v>
      </c>
      <c r="I33" s="2" t="s">
        <v>410</v>
      </c>
      <c r="J33" s="2">
        <v>6</v>
      </c>
      <c r="K33" s="2" t="s">
        <v>411</v>
      </c>
      <c r="L33" s="2" t="s">
        <v>412</v>
      </c>
      <c r="M33" s="2">
        <v>10</v>
      </c>
      <c r="N33" s="2" t="s">
        <v>413</v>
      </c>
      <c r="O33" s="2" t="s">
        <v>414</v>
      </c>
      <c r="P33" s="2" t="s">
        <v>364</v>
      </c>
      <c r="Q33" s="2" t="b">
        <f>IF(H33=P33,TRUE,FALSE)</f>
        <v>1</v>
      </c>
      <c r="R33" s="2" t="b">
        <f t="shared" si="1"/>
        <v>0</v>
      </c>
      <c r="S33" s="2" t="b">
        <f t="shared" si="2"/>
        <v>0</v>
      </c>
      <c r="T33" s="2"/>
      <c r="U33" s="2" t="b">
        <f t="shared" si="3"/>
        <v>1</v>
      </c>
      <c r="V33" s="2" t="b">
        <f t="shared" si="4"/>
        <v>1</v>
      </c>
      <c r="W33" s="2" t="b">
        <f t="shared" si="5"/>
        <v>1</v>
      </c>
    </row>
    <row r="34" spans="1:23" ht="409.6" x14ac:dyDescent="0.3">
      <c r="A34" s="2" t="s">
        <v>269</v>
      </c>
      <c r="B34" s="2" t="s">
        <v>270</v>
      </c>
      <c r="C34" s="2" t="s">
        <v>271</v>
      </c>
      <c r="D34" s="2">
        <v>417</v>
      </c>
      <c r="E34" s="2">
        <v>278</v>
      </c>
      <c r="F34" s="2" t="s">
        <v>272</v>
      </c>
      <c r="G34" s="2">
        <v>15</v>
      </c>
      <c r="H34" s="2" t="s">
        <v>273</v>
      </c>
      <c r="I34" s="2" t="s">
        <v>274</v>
      </c>
      <c r="J34" s="2">
        <v>9</v>
      </c>
      <c r="K34" s="2" t="s">
        <v>275</v>
      </c>
      <c r="L34" s="2" t="s">
        <v>276</v>
      </c>
      <c r="M34" s="2">
        <v>17</v>
      </c>
      <c r="N34" s="2" t="s">
        <v>277</v>
      </c>
      <c r="O34" s="2" t="s">
        <v>278</v>
      </c>
      <c r="P34" s="2" t="s">
        <v>365</v>
      </c>
      <c r="Q34" s="2" t="b">
        <f t="shared" si="0"/>
        <v>0</v>
      </c>
      <c r="R34" s="2" t="b">
        <f t="shared" si="1"/>
        <v>0</v>
      </c>
      <c r="S34" s="2" t="b">
        <f t="shared" si="2"/>
        <v>0</v>
      </c>
      <c r="T34" s="2"/>
      <c r="U34" s="2" t="b">
        <f t="shared" si="3"/>
        <v>0</v>
      </c>
      <c r="V34" s="2" t="b">
        <f t="shared" si="4"/>
        <v>0</v>
      </c>
      <c r="W34" s="2" t="b">
        <f t="shared" si="5"/>
        <v>0</v>
      </c>
    </row>
    <row r="35" spans="1:23" ht="409.6" x14ac:dyDescent="0.3">
      <c r="A35" s="2" t="s">
        <v>279</v>
      </c>
      <c r="B35" s="2" t="s">
        <v>280</v>
      </c>
      <c r="C35" s="2" t="s">
        <v>281</v>
      </c>
      <c r="D35" s="2">
        <v>255</v>
      </c>
      <c r="E35" s="2">
        <v>340</v>
      </c>
      <c r="F35" s="2" t="s">
        <v>282</v>
      </c>
      <c r="G35" s="2">
        <v>12</v>
      </c>
      <c r="H35" s="7" t="s">
        <v>283</v>
      </c>
      <c r="I35" s="2" t="s">
        <v>284</v>
      </c>
      <c r="J35" s="2">
        <v>4</v>
      </c>
      <c r="K35" s="2" t="s">
        <v>285</v>
      </c>
      <c r="L35" s="2" t="s">
        <v>286</v>
      </c>
      <c r="M35" s="2">
        <v>5</v>
      </c>
      <c r="N35" s="2" t="s">
        <v>287</v>
      </c>
      <c r="O35" s="2" t="s">
        <v>288</v>
      </c>
      <c r="P35" s="7" t="s">
        <v>366</v>
      </c>
      <c r="Q35" s="6" t="b">
        <f>TRUE</f>
        <v>1</v>
      </c>
      <c r="R35" s="2" t="b">
        <f t="shared" si="1"/>
        <v>0</v>
      </c>
      <c r="S35" s="2" t="b">
        <f t="shared" si="2"/>
        <v>0</v>
      </c>
      <c r="T35" s="2"/>
      <c r="U35" s="2" t="b">
        <f t="shared" si="3"/>
        <v>1</v>
      </c>
      <c r="V35" s="2" t="b">
        <f t="shared" si="4"/>
        <v>1</v>
      </c>
      <c r="W35" s="2" t="b">
        <f t="shared" si="5"/>
        <v>1</v>
      </c>
    </row>
    <row r="36" spans="1:23" ht="409.6" x14ac:dyDescent="0.3">
      <c r="A36" s="2" t="s">
        <v>289</v>
      </c>
      <c r="B36" s="2" t="s">
        <v>290</v>
      </c>
      <c r="C36" s="2" t="s">
        <v>291</v>
      </c>
      <c r="D36" s="2">
        <v>252</v>
      </c>
      <c r="E36" s="2">
        <v>267</v>
      </c>
      <c r="F36" s="2" t="s">
        <v>292</v>
      </c>
      <c r="G36" s="2">
        <v>14</v>
      </c>
      <c r="H36" s="2" t="s">
        <v>293</v>
      </c>
      <c r="I36" s="2" t="s">
        <v>294</v>
      </c>
      <c r="J36" s="2">
        <v>9</v>
      </c>
      <c r="K36" s="2" t="s">
        <v>295</v>
      </c>
      <c r="L36" s="2" t="s">
        <v>296</v>
      </c>
      <c r="M36" s="2">
        <v>17</v>
      </c>
      <c r="N36" s="2" t="s">
        <v>297</v>
      </c>
      <c r="O36" s="2" t="s">
        <v>298</v>
      </c>
      <c r="P36" s="3" t="s">
        <v>367</v>
      </c>
      <c r="Q36" s="2" t="b">
        <f t="shared" si="0"/>
        <v>0</v>
      </c>
      <c r="R36" s="2" t="b">
        <f t="shared" si="1"/>
        <v>0</v>
      </c>
      <c r="S36" s="2" t="b">
        <f t="shared" si="2"/>
        <v>0</v>
      </c>
      <c r="T36" s="2"/>
      <c r="U36" s="2" t="b">
        <f t="shared" si="3"/>
        <v>0</v>
      </c>
      <c r="V36" s="2" t="b">
        <f t="shared" si="4"/>
        <v>0</v>
      </c>
      <c r="W36" s="2" t="b">
        <f t="shared" si="5"/>
        <v>0</v>
      </c>
    </row>
    <row r="37" spans="1:23" ht="409.6" x14ac:dyDescent="0.3">
      <c r="A37" s="2" t="s">
        <v>299</v>
      </c>
      <c r="B37" s="2" t="s">
        <v>300</v>
      </c>
      <c r="C37" s="2" t="s">
        <v>301</v>
      </c>
      <c r="D37" s="2">
        <v>179</v>
      </c>
      <c r="E37" s="2">
        <v>298</v>
      </c>
      <c r="F37" s="2" t="s">
        <v>302</v>
      </c>
      <c r="G37" s="2">
        <v>4</v>
      </c>
      <c r="H37" s="2" t="s">
        <v>303</v>
      </c>
      <c r="I37" s="2" t="s">
        <v>304</v>
      </c>
      <c r="J37" s="2">
        <v>6</v>
      </c>
      <c r="K37" s="2" t="s">
        <v>305</v>
      </c>
      <c r="L37" s="2" t="s">
        <v>306</v>
      </c>
      <c r="M37" s="2">
        <v>3</v>
      </c>
      <c r="N37" s="2" t="s">
        <v>307</v>
      </c>
      <c r="O37" s="2" t="s">
        <v>308</v>
      </c>
      <c r="P37" s="2" t="s">
        <v>303</v>
      </c>
      <c r="Q37" s="2" t="b">
        <f t="shared" si="0"/>
        <v>1</v>
      </c>
      <c r="R37" s="2" t="b">
        <f t="shared" si="1"/>
        <v>0</v>
      </c>
      <c r="S37" s="2" t="b">
        <f t="shared" si="2"/>
        <v>0</v>
      </c>
      <c r="T37" s="2"/>
      <c r="U37" s="2" t="b">
        <f t="shared" si="3"/>
        <v>1</v>
      </c>
      <c r="V37" s="2" t="b">
        <f t="shared" si="4"/>
        <v>1</v>
      </c>
      <c r="W37" s="2" t="b">
        <f t="shared" si="5"/>
        <v>1</v>
      </c>
    </row>
    <row r="38" spans="1:23" ht="409.6" x14ac:dyDescent="0.3">
      <c r="A38" s="2" t="s">
        <v>309</v>
      </c>
      <c r="B38" s="2" t="s">
        <v>310</v>
      </c>
      <c r="C38" s="2" t="s">
        <v>311</v>
      </c>
      <c r="D38" s="2">
        <v>179</v>
      </c>
      <c r="E38" s="2">
        <v>257</v>
      </c>
      <c r="F38" s="2" t="s">
        <v>312</v>
      </c>
      <c r="G38" s="2">
        <v>4</v>
      </c>
      <c r="H38" s="2" t="s">
        <v>368</v>
      </c>
      <c r="I38" s="2" t="s">
        <v>415</v>
      </c>
      <c r="J38" s="2">
        <v>3</v>
      </c>
      <c r="K38" s="2" t="s">
        <v>416</v>
      </c>
      <c r="L38" s="2" t="s">
        <v>417</v>
      </c>
      <c r="M38" s="2">
        <v>6</v>
      </c>
      <c r="N38" s="2" t="s">
        <v>419</v>
      </c>
      <c r="O38" s="2" t="s">
        <v>418</v>
      </c>
      <c r="P38" s="2" t="s">
        <v>368</v>
      </c>
      <c r="Q38" s="2" t="b">
        <f t="shared" si="0"/>
        <v>1</v>
      </c>
      <c r="R38" s="2" t="b">
        <f t="shared" si="1"/>
        <v>0</v>
      </c>
      <c r="S38" s="2" t="b">
        <f t="shared" si="2"/>
        <v>0</v>
      </c>
      <c r="T38" s="2"/>
      <c r="U38" s="2" t="b">
        <f t="shared" si="3"/>
        <v>1</v>
      </c>
      <c r="V38" s="2" t="b">
        <f t="shared" si="4"/>
        <v>1</v>
      </c>
      <c r="W38" s="2" t="b">
        <f t="shared" si="5"/>
        <v>1</v>
      </c>
    </row>
    <row r="39" spans="1:23" ht="409.6" x14ac:dyDescent="0.3">
      <c r="A39" s="2" t="s">
        <v>313</v>
      </c>
      <c r="B39" s="2" t="s">
        <v>314</v>
      </c>
      <c r="C39" s="2" t="s">
        <v>315</v>
      </c>
      <c r="D39" s="2">
        <v>205</v>
      </c>
      <c r="E39" s="2">
        <v>247</v>
      </c>
      <c r="F39" s="2" t="s">
        <v>316</v>
      </c>
      <c r="G39" s="2">
        <v>9</v>
      </c>
      <c r="H39" s="2" t="s">
        <v>420</v>
      </c>
      <c r="I39" s="2" t="s">
        <v>421</v>
      </c>
      <c r="J39" s="2">
        <v>6</v>
      </c>
      <c r="K39" s="2" t="s">
        <v>422</v>
      </c>
      <c r="L39" s="2" t="s">
        <v>423</v>
      </c>
      <c r="M39" s="2">
        <v>2</v>
      </c>
      <c r="N39" s="7" t="s">
        <v>424</v>
      </c>
      <c r="O39" s="2" t="s">
        <v>425</v>
      </c>
      <c r="P39" s="2" t="s">
        <v>356</v>
      </c>
      <c r="Q39" s="2" t="b">
        <f t="shared" si="0"/>
        <v>0</v>
      </c>
      <c r="R39" s="2" t="b">
        <f t="shared" si="1"/>
        <v>0</v>
      </c>
      <c r="S39" s="6" t="b">
        <v>1</v>
      </c>
      <c r="T39" s="2"/>
      <c r="U39" s="2" t="b">
        <f t="shared" si="3"/>
        <v>0</v>
      </c>
      <c r="V39" s="2" t="b">
        <f t="shared" si="4"/>
        <v>0</v>
      </c>
      <c r="W39" s="2" t="b">
        <f t="shared" si="5"/>
        <v>1</v>
      </c>
    </row>
    <row r="40" spans="1:23" ht="409.6" x14ac:dyDescent="0.3">
      <c r="A40" s="2" t="s">
        <v>317</v>
      </c>
      <c r="B40" s="2" t="s">
        <v>318</v>
      </c>
      <c r="C40" s="2" t="s">
        <v>319</v>
      </c>
      <c r="D40" s="2">
        <v>212</v>
      </c>
      <c r="E40" s="2">
        <v>309</v>
      </c>
      <c r="F40" s="2" t="s">
        <v>320</v>
      </c>
      <c r="G40" s="2">
        <v>3</v>
      </c>
      <c r="H40" s="2" t="s">
        <v>321</v>
      </c>
      <c r="I40" s="2" t="s">
        <v>322</v>
      </c>
      <c r="J40" s="2">
        <v>6</v>
      </c>
      <c r="K40" s="2" t="s">
        <v>323</v>
      </c>
      <c r="L40" s="2" t="s">
        <v>324</v>
      </c>
      <c r="M40" s="2">
        <v>2</v>
      </c>
      <c r="N40" s="2" t="s">
        <v>321</v>
      </c>
      <c r="O40" s="2" t="s">
        <v>325</v>
      </c>
      <c r="P40" s="2" t="s">
        <v>323</v>
      </c>
      <c r="Q40" s="2" t="b">
        <f t="shared" si="0"/>
        <v>0</v>
      </c>
      <c r="R40" s="2" t="b">
        <f t="shared" si="1"/>
        <v>1</v>
      </c>
      <c r="S40" s="2" t="b">
        <f t="shared" si="2"/>
        <v>0</v>
      </c>
      <c r="T40" s="2"/>
      <c r="U40" s="2" t="b">
        <f t="shared" si="3"/>
        <v>0</v>
      </c>
      <c r="V40" s="2" t="b">
        <f t="shared" si="4"/>
        <v>1</v>
      </c>
      <c r="W40" s="2" t="b">
        <f t="shared" si="5"/>
        <v>1</v>
      </c>
    </row>
    <row r="41" spans="1:23" ht="409.6" x14ac:dyDescent="0.3">
      <c r="A41" s="2" t="s">
        <v>326</v>
      </c>
      <c r="B41" s="2" t="s">
        <v>327</v>
      </c>
      <c r="C41" s="2" t="s">
        <v>328</v>
      </c>
      <c r="D41" s="2">
        <v>196</v>
      </c>
      <c r="E41" s="2">
        <v>294</v>
      </c>
      <c r="F41" s="2" t="s">
        <v>329</v>
      </c>
      <c r="G41" s="2">
        <v>9</v>
      </c>
      <c r="H41" s="2" t="s">
        <v>330</v>
      </c>
      <c r="I41" s="2" t="s">
        <v>331</v>
      </c>
      <c r="J41" s="2">
        <v>8</v>
      </c>
      <c r="K41" s="2" t="s">
        <v>332</v>
      </c>
      <c r="L41" s="2" t="s">
        <v>333</v>
      </c>
      <c r="M41" s="2">
        <v>6</v>
      </c>
      <c r="N41" s="2" t="s">
        <v>334</v>
      </c>
      <c r="O41" s="2" t="s">
        <v>335</v>
      </c>
      <c r="P41" s="2" t="s">
        <v>330</v>
      </c>
      <c r="Q41" s="2" t="b">
        <f t="shared" si="0"/>
        <v>1</v>
      </c>
      <c r="R41" s="2" t="b">
        <f t="shared" si="1"/>
        <v>0</v>
      </c>
      <c r="S41" s="2" t="b">
        <f t="shared" si="2"/>
        <v>0</v>
      </c>
      <c r="T41" s="2"/>
      <c r="U41" s="2" t="b">
        <f t="shared" si="3"/>
        <v>1</v>
      </c>
      <c r="V41" s="2" t="b">
        <f t="shared" si="4"/>
        <v>1</v>
      </c>
      <c r="W41" s="2" t="b">
        <f t="shared" si="5"/>
        <v>1</v>
      </c>
    </row>
    <row r="42" spans="1:23" ht="409.6" x14ac:dyDescent="0.3">
      <c r="A42" s="2" t="s">
        <v>336</v>
      </c>
      <c r="B42" s="2" t="s">
        <v>337</v>
      </c>
      <c r="C42" s="2" t="s">
        <v>338</v>
      </c>
      <c r="D42" s="2">
        <v>202</v>
      </c>
      <c r="E42" s="2">
        <v>282</v>
      </c>
      <c r="F42" s="2" t="s">
        <v>339</v>
      </c>
      <c r="G42" s="2">
        <v>7</v>
      </c>
      <c r="H42" s="2" t="s">
        <v>340</v>
      </c>
      <c r="I42" s="2" t="s">
        <v>341</v>
      </c>
      <c r="J42" s="2">
        <v>9</v>
      </c>
      <c r="K42" s="2" t="s">
        <v>342</v>
      </c>
      <c r="L42" s="7" t="s">
        <v>343</v>
      </c>
      <c r="M42" s="2">
        <v>5</v>
      </c>
      <c r="N42" s="2" t="s">
        <v>344</v>
      </c>
      <c r="O42" s="2" t="s">
        <v>345</v>
      </c>
      <c r="P42" s="3" t="s">
        <v>369</v>
      </c>
      <c r="Q42" s="2" t="b">
        <f t="shared" si="0"/>
        <v>0</v>
      </c>
      <c r="R42" s="6" t="b">
        <v>1</v>
      </c>
      <c r="S42" s="2" t="b">
        <f t="shared" si="2"/>
        <v>0</v>
      </c>
      <c r="T42" s="2"/>
      <c r="U42" s="2" t="b">
        <f>Q42</f>
        <v>0</v>
      </c>
      <c r="V42" s="2" t="b">
        <f t="shared" si="4"/>
        <v>1</v>
      </c>
      <c r="W42" s="2" t="b">
        <f t="shared" si="5"/>
        <v>1</v>
      </c>
    </row>
    <row r="43" spans="1:23" x14ac:dyDescent="0.3">
      <c r="C43" s="5" t="s">
        <v>426</v>
      </c>
      <c r="D43" s="5">
        <f>AVERAGE(D2:D42)</f>
        <v>222.3170731707317</v>
      </c>
      <c r="E43" s="5">
        <f>AVERAGE(E2:E42)</f>
        <v>274.41463414634148</v>
      </c>
      <c r="P43" s="5" t="b">
        <v>1</v>
      </c>
      <c r="Q43" s="2">
        <f>COUNTIF(Q2:Q42,TRUE)</f>
        <v>21</v>
      </c>
      <c r="R43" s="2">
        <f t="shared" ref="R43:W43" si="6">COUNTIF(R2:R42,TRUE)</f>
        <v>10</v>
      </c>
      <c r="S43" s="2">
        <f t="shared" si="6"/>
        <v>4</v>
      </c>
      <c r="T43" s="2"/>
      <c r="U43" s="2">
        <f t="shared" si="6"/>
        <v>21</v>
      </c>
      <c r="V43" s="2">
        <f t="shared" si="6"/>
        <v>31</v>
      </c>
      <c r="W43" s="2">
        <f t="shared" si="6"/>
        <v>35</v>
      </c>
    </row>
    <row r="44" spans="1:23" x14ac:dyDescent="0.3">
      <c r="C44" s="5" t="s">
        <v>427</v>
      </c>
      <c r="D44" s="5">
        <f>MEDIAN(D2:D42)</f>
        <v>212</v>
      </c>
      <c r="E44" s="5">
        <f>MEDIAN(E2:E42)</f>
        <v>279</v>
      </c>
      <c r="P44" s="5" t="b">
        <v>0</v>
      </c>
      <c r="Q44" s="2">
        <f>COUNTIF(Q2:Q42,FALSE)</f>
        <v>19</v>
      </c>
      <c r="R44" s="2">
        <f t="shared" ref="R44:W44" si="7">COUNTIF(R2:R42,FALSE)</f>
        <v>30</v>
      </c>
      <c r="S44" s="2">
        <f t="shared" si="7"/>
        <v>36</v>
      </c>
      <c r="T44" s="2"/>
      <c r="U44" s="2">
        <f t="shared" si="7"/>
        <v>19</v>
      </c>
      <c r="V44" s="2">
        <f t="shared" si="7"/>
        <v>9</v>
      </c>
      <c r="W44" s="2">
        <f t="shared" si="7"/>
        <v>5</v>
      </c>
    </row>
    <row r="45" spans="1:23" x14ac:dyDescent="0.3">
      <c r="C45" s="5" t="s">
        <v>428</v>
      </c>
      <c r="D45" s="5">
        <f>SUM(D2:D42)</f>
        <v>9115</v>
      </c>
      <c r="E45" s="5">
        <f>SUM(E2:E42)</f>
        <v>11251</v>
      </c>
      <c r="P45" s="5" t="s">
        <v>370</v>
      </c>
      <c r="Q45" s="2">
        <f t="shared" ref="Q45:S45" si="8">Q43/(Q43+Q44)*100</f>
        <v>52.5</v>
      </c>
      <c r="R45" s="2">
        <f t="shared" si="8"/>
        <v>25</v>
      </c>
      <c r="S45" s="2">
        <f t="shared" si="8"/>
        <v>10</v>
      </c>
      <c r="T45" s="2"/>
      <c r="U45" s="2">
        <f>U43/(U43+U44)*100</f>
        <v>52.5</v>
      </c>
      <c r="V45" s="2">
        <f t="shared" ref="V45:W45" si="9">V43/(V43+V44)*100</f>
        <v>77.5</v>
      </c>
      <c r="W45" s="2">
        <f t="shared" si="9"/>
        <v>87.5</v>
      </c>
    </row>
    <row r="46" spans="1:23" x14ac:dyDescent="0.3">
      <c r="P46"/>
      <c r="Q46"/>
      <c r="R46"/>
      <c r="S46"/>
      <c r="T46"/>
      <c r="U46"/>
      <c r="V46"/>
      <c r="W46"/>
    </row>
    <row r="47" spans="1:23" x14ac:dyDescent="0.3">
      <c r="P47"/>
      <c r="Q47"/>
      <c r="R47"/>
      <c r="S47"/>
      <c r="T47"/>
      <c r="U47"/>
      <c r="V47"/>
      <c r="W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E04E1632D9524D82F3853EAF5E78D8" ma:contentTypeVersion="16" ma:contentTypeDescription="Create a new document." ma:contentTypeScope="" ma:versionID="1e203e69cf61aa3900bd3457df94b693">
  <xsd:schema xmlns:xsd="http://www.w3.org/2001/XMLSchema" xmlns:xs="http://www.w3.org/2001/XMLSchema" xmlns:p="http://schemas.microsoft.com/office/2006/metadata/properties" xmlns:ns3="d706781a-7200-433c-a7a3-9be7ab9b4e75" xmlns:ns4="02187e31-30db-4e15-911d-310868d63f59" targetNamespace="http://schemas.microsoft.com/office/2006/metadata/properties" ma:root="true" ma:fieldsID="5305a57fbbb3a6b306fe5ed8c151f06c" ns3:_="" ns4:_="">
    <xsd:import namespace="d706781a-7200-433c-a7a3-9be7ab9b4e75"/>
    <xsd:import namespace="02187e31-30db-4e15-911d-310868d63f5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bjectDetectorVersions" minOccurs="0"/>
                <xsd:element ref="ns3:_activity" minOccurs="0"/>
                <xsd:element ref="ns3:MediaServiceOCR" minOccurs="0"/>
                <xsd:element ref="ns3:MediaServiceDateTaken" minOccurs="0"/>
                <xsd:element ref="ns3:MediaServiceLocatio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06781a-7200-433c-a7a3-9be7ab9b4e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187e31-30db-4e15-911d-310868d63f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706781a-7200-433c-a7a3-9be7ab9b4e75" xsi:nil="true"/>
  </documentManagement>
</p:properties>
</file>

<file path=customXml/itemProps1.xml><?xml version="1.0" encoding="utf-8"?>
<ds:datastoreItem xmlns:ds="http://schemas.openxmlformats.org/officeDocument/2006/customXml" ds:itemID="{5569F2BE-8C7F-4E33-8DBB-B363E83A14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06781a-7200-433c-a7a3-9be7ab9b4e75"/>
    <ds:schemaRef ds:uri="02187e31-30db-4e15-911d-310868d63f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12BD3B-127F-4541-8BD9-A55253BB017C}">
  <ds:schemaRefs>
    <ds:schemaRef ds:uri="http://schemas.microsoft.com/sharepoint/v3/contenttype/forms"/>
  </ds:schemaRefs>
</ds:datastoreItem>
</file>

<file path=customXml/itemProps3.xml><?xml version="1.0" encoding="utf-8"?>
<ds:datastoreItem xmlns:ds="http://schemas.openxmlformats.org/officeDocument/2006/customXml" ds:itemID="{FCC3473B-72D8-4EA3-8736-2D431F4D2E78}">
  <ds:schemaRefs>
    <ds:schemaRef ds:uri="d706781a-7200-433c-a7a3-9be7ab9b4e75"/>
    <ds:schemaRef ds:uri="02187e31-30db-4e15-911d-310868d63f59"/>
    <ds:schemaRef ds:uri="http://schemas.microsoft.com/office/2006/metadata/properties"/>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zero_shot_ChatGPT_4o_Python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2024-09-11T18:04:18Z</dcterms:created>
  <dcterms:modified xsi:type="dcterms:W3CDTF">2024-09-11T18:37:57Z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0x01010074E04E1632D9524D82F3853EAF5E78D8</vt:lpwstr>
  </property>
</Properties>
</file>