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13_ncr:9_{D995EFBE-9AEB-4B8F-8908-99A9230B30F6}" xr6:coauthVersionLast="47" xr6:coauthVersionMax="47" xr10:uidLastSave="{00000000-0000-0000-0000-000000000000}"/>
  <bookViews>
    <workbookView xWindow="9480" yWindow="-21720" windowWidth="38640" windowHeight="21120" xr2:uid="{F73C2F1C-0515-4E8F-932A-D4997CD9D8AE}"/>
  </bookViews>
  <sheets>
    <sheet name="one_shot_Gemini_1.0_Pro_Python" sheetId="1" r:id="rId1"/>
  </sheets>
  <calcPr calcId="0"/>
</workbook>
</file>

<file path=xl/calcChain.xml><?xml version="1.0" encoding="utf-8"?>
<calcChain xmlns="http://schemas.openxmlformats.org/spreadsheetml/2006/main">
  <c r="E45" i="1" l="1"/>
  <c r="D45" i="1"/>
  <c r="E44" i="1"/>
  <c r="D44" i="1"/>
  <c r="E43" i="1"/>
  <c r="D43" i="1"/>
  <c r="R45" i="1"/>
  <c r="U34" i="1"/>
  <c r="U35" i="1"/>
  <c r="Q33" i="1"/>
  <c r="U33" i="1" s="1"/>
  <c r="Q27" i="1"/>
  <c r="Q28" i="1"/>
  <c r="U28" i="1" s="1"/>
  <c r="Q13" i="1"/>
  <c r="U13" i="1" s="1"/>
  <c r="U42" i="1"/>
  <c r="S42" i="1"/>
  <c r="Q42" i="1"/>
  <c r="U41" i="1"/>
  <c r="V41" i="1" s="1"/>
  <c r="S41" i="1"/>
  <c r="R41" i="1"/>
  <c r="Q41" i="1"/>
  <c r="U40" i="1"/>
  <c r="W40" i="1" s="1"/>
  <c r="S40" i="1"/>
  <c r="R40" i="1"/>
  <c r="Q40" i="1"/>
  <c r="S39" i="1"/>
  <c r="R39" i="1"/>
  <c r="Q39" i="1"/>
  <c r="U39" i="1" s="1"/>
  <c r="S38" i="1"/>
  <c r="R38" i="1"/>
  <c r="Q38" i="1"/>
  <c r="U38" i="1" s="1"/>
  <c r="U37" i="1"/>
  <c r="V37" i="1" s="1"/>
  <c r="S37" i="1"/>
  <c r="R37" i="1"/>
  <c r="Q37" i="1"/>
  <c r="S36" i="1"/>
  <c r="R36" i="1"/>
  <c r="Q36" i="1"/>
  <c r="U36" i="1" s="1"/>
  <c r="S35" i="1"/>
  <c r="R35" i="1"/>
  <c r="S34" i="1"/>
  <c r="R34" i="1"/>
  <c r="R33" i="1"/>
  <c r="S32" i="1"/>
  <c r="R32" i="1"/>
  <c r="Q32" i="1"/>
  <c r="U32" i="1" s="1"/>
  <c r="W31" i="1"/>
  <c r="V31" i="1"/>
  <c r="U31" i="1"/>
  <c r="S31" i="1"/>
  <c r="R31" i="1"/>
  <c r="U30" i="1"/>
  <c r="V30" i="1" s="1"/>
  <c r="S30" i="1"/>
  <c r="R30" i="1"/>
  <c r="Q30" i="1"/>
  <c r="S29" i="1"/>
  <c r="R29" i="1"/>
  <c r="Q29" i="1"/>
  <c r="U29" i="1" s="1"/>
  <c r="S28" i="1"/>
  <c r="R28" i="1"/>
  <c r="U27" i="1"/>
  <c r="V27" i="1" s="1"/>
  <c r="S27" i="1"/>
  <c r="R27" i="1"/>
  <c r="S25" i="1"/>
  <c r="R25" i="1"/>
  <c r="Q25" i="1"/>
  <c r="U25" i="1" s="1"/>
  <c r="U24" i="1"/>
  <c r="W24" i="1" s="1"/>
  <c r="S24" i="1"/>
  <c r="R24" i="1"/>
  <c r="Q24" i="1"/>
  <c r="W23" i="1"/>
  <c r="V23" i="1"/>
  <c r="U23" i="1"/>
  <c r="S23" i="1"/>
  <c r="R23" i="1"/>
  <c r="Q23" i="1"/>
  <c r="U22" i="1"/>
  <c r="V22" i="1" s="1"/>
  <c r="S22" i="1"/>
  <c r="R22" i="1"/>
  <c r="Q22" i="1"/>
  <c r="S21" i="1"/>
  <c r="R21" i="1"/>
  <c r="Q21" i="1"/>
  <c r="U21" i="1" s="1"/>
  <c r="U20" i="1"/>
  <c r="S20" i="1"/>
  <c r="R20" i="1"/>
  <c r="Q20" i="1"/>
  <c r="V19" i="1"/>
  <c r="U19" i="1"/>
  <c r="W19" i="1" s="1"/>
  <c r="S19" i="1"/>
  <c r="R19" i="1"/>
  <c r="Q19" i="1"/>
  <c r="U18" i="1"/>
  <c r="S18" i="1"/>
  <c r="R18" i="1"/>
  <c r="Q18" i="1"/>
  <c r="S17" i="1"/>
  <c r="R17" i="1"/>
  <c r="Q17" i="1"/>
  <c r="U17" i="1" s="1"/>
  <c r="U16" i="1"/>
  <c r="S16" i="1"/>
  <c r="R16" i="1"/>
  <c r="Q16" i="1"/>
  <c r="V15" i="1"/>
  <c r="U15" i="1"/>
  <c r="W15" i="1" s="1"/>
  <c r="S15" i="1"/>
  <c r="R15" i="1"/>
  <c r="Q15" i="1"/>
  <c r="U14" i="1"/>
  <c r="S14" i="1"/>
  <c r="R14" i="1"/>
  <c r="Q14" i="1"/>
  <c r="S13" i="1"/>
  <c r="R13" i="1"/>
  <c r="S12" i="1"/>
  <c r="R12" i="1"/>
  <c r="Q12" i="1"/>
  <c r="U12" i="1" s="1"/>
  <c r="U11" i="1"/>
  <c r="V11" i="1" s="1"/>
  <c r="S11" i="1"/>
  <c r="R11" i="1"/>
  <c r="Q11" i="1"/>
  <c r="S10" i="1"/>
  <c r="R10" i="1"/>
  <c r="U10" i="1"/>
  <c r="S9" i="1"/>
  <c r="R9" i="1"/>
  <c r="Q9" i="1"/>
  <c r="U9" i="1" s="1"/>
  <c r="S8" i="1"/>
  <c r="R8" i="1"/>
  <c r="Q8" i="1"/>
  <c r="U8" i="1" s="1"/>
  <c r="U7" i="1"/>
  <c r="S7" i="1"/>
  <c r="R7" i="1"/>
  <c r="Q7" i="1"/>
  <c r="S6" i="1"/>
  <c r="R6" i="1"/>
  <c r="Q6" i="1"/>
  <c r="U6" i="1" s="1"/>
  <c r="S5" i="1"/>
  <c r="R5" i="1"/>
  <c r="Q5" i="1"/>
  <c r="U5" i="1" s="1"/>
  <c r="S4" i="1"/>
  <c r="S44" i="1" s="1"/>
  <c r="R4" i="1"/>
  <c r="Q4" i="1"/>
  <c r="U4" i="1" s="1"/>
  <c r="U3" i="1"/>
  <c r="V3" i="1" s="1"/>
  <c r="S3" i="1"/>
  <c r="R3" i="1"/>
  <c r="Q3" i="1"/>
  <c r="S2" i="1"/>
  <c r="S43" i="1" s="1"/>
  <c r="R2" i="1"/>
  <c r="R43" i="1" s="1"/>
  <c r="Q2" i="1"/>
  <c r="W34" i="1" l="1"/>
  <c r="V35" i="1"/>
  <c r="W35" i="1" s="1"/>
  <c r="V34" i="1"/>
  <c r="W33" i="1"/>
  <c r="Q43" i="1"/>
  <c r="Q44" i="1"/>
  <c r="V13" i="1"/>
  <c r="W13" i="1"/>
  <c r="V38" i="1"/>
  <c r="W38" i="1" s="1"/>
  <c r="V5" i="1"/>
  <c r="W5" i="1"/>
  <c r="V36" i="1"/>
  <c r="W36" i="1" s="1"/>
  <c r="W7" i="1"/>
  <c r="V32" i="1"/>
  <c r="W32" i="1" s="1"/>
  <c r="W39" i="1"/>
  <c r="V39" i="1"/>
  <c r="V10" i="1"/>
  <c r="W10" i="1" s="1"/>
  <c r="V6" i="1"/>
  <c r="W6" i="1" s="1"/>
  <c r="V17" i="1"/>
  <c r="W17" i="1" s="1"/>
  <c r="V21" i="1"/>
  <c r="W21" i="1" s="1"/>
  <c r="V8" i="1"/>
  <c r="W8" i="1" s="1"/>
  <c r="V25" i="1"/>
  <c r="W25" i="1" s="1"/>
  <c r="W12" i="1"/>
  <c r="V12" i="1"/>
  <c r="V4" i="1"/>
  <c r="W4" i="1"/>
  <c r="W9" i="1"/>
  <c r="V9" i="1"/>
  <c r="V29" i="1"/>
  <c r="W29" i="1" s="1"/>
  <c r="S45" i="1"/>
  <c r="V7" i="1"/>
  <c r="W3" i="1"/>
  <c r="W11" i="1"/>
  <c r="V14" i="1"/>
  <c r="W14" i="1" s="1"/>
  <c r="V18" i="1"/>
  <c r="W18" i="1" s="1"/>
  <c r="V33" i="1"/>
  <c r="W41" i="1"/>
  <c r="W22" i="1"/>
  <c r="W30" i="1"/>
  <c r="V40" i="1"/>
  <c r="U2" i="1"/>
  <c r="W27" i="1"/>
  <c r="W37" i="1"/>
  <c r="V16" i="1"/>
  <c r="W16" i="1" s="1"/>
  <c r="V20" i="1"/>
  <c r="W20" i="1" s="1"/>
  <c r="V24" i="1"/>
  <c r="V28" i="1"/>
  <c r="W28" i="1" s="1"/>
  <c r="V42" i="1"/>
  <c r="W42" i="1" s="1"/>
  <c r="R44" i="1"/>
  <c r="Q45" i="1" l="1"/>
  <c r="U44" i="1"/>
  <c r="W2" i="1"/>
  <c r="U43" i="1"/>
  <c r="V2" i="1"/>
  <c r="U45" i="1" l="1"/>
  <c r="V43" i="1"/>
  <c r="V44" i="1"/>
  <c r="W43" i="1"/>
  <c r="W44" i="1"/>
  <c r="V45" i="1" l="1"/>
  <c r="W45" i="1"/>
</calcChain>
</file>

<file path=xl/sharedStrings.xml><?xml version="1.0" encoding="utf-8"?>
<sst xmlns="http://schemas.openxmlformats.org/spreadsheetml/2006/main" count="333" uniqueCount="320">
  <si>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</si>
  <si>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</si>
  <si>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</si>
  <si>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</si>
  <si>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</si>
  <si>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</si>
  <si>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</si>
  <si>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</si>
  <si>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</si>
  <si>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</si>
  <si>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</si>
  <si>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</si>
  <si>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</si>
  <si>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</si>
  <si>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</si>
  <si>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</si>
  <si>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Code:_x000D_
def bitcount(n):_x000D_
    count = 0_x000D_
    while n:_x000D_
        n ^= n - 1_x000D_
        count += 1_x000D_
    return count_x000D_
_x000D_
The code is expected to function as follows:_x000D_
Bitcount_x000D_
bitcount_x000D_
_x000D_
_x000D_
Input:_x000D_
n: a nonnegative int_x000D_
_x000D_
Output:_x000D_
The number of 1-bits in the binary encoding of n_x000D_
_x000D_
Examples:_x000D_
&gt;&gt;&gt; bitcount(127)_x000D_
7_x000D_
&gt;&gt;&gt; bitcount(128)_x000D_
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</si>
  <si>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function counts the number of 1's in the binary encoding of a number.",
"Fault Localisation": [
    {
    "Buggy Code Line": 3,
    "Code": "n ^= n - 1",
    "Reason": "The code uses bitwise XOR instead of bitwise AND to count set bits in binary representation of a number."
    }
]
}
```</t>
  </si>
  <si>
    <t>The function counts the number of 1's in the binary encoding of a number.</t>
  </si>
  <si>
    <t>n ^= n - 1</t>
  </si>
  <si>
    <t>The code uses bitwise XOR instead of bitwise AND to count set bits in binary representation of a number.</t>
  </si>
  <si>
    <t>breadth_first_search.py</t>
  </si>
  <si>
    <t xml:space="preserve">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follows:_x000D_
Breadth-First Search_x000D_
_x000D_
_x000D_
Input:_x000D_
startnode: A digraph node_x000D_
goalnode: A digraph node_x000D_
_x000D_
Output:_x000D_
Whether goalnode is reachable from startnode_x000D_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</si>
  <si>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code is an implementation of the breadth-first search algorithm for searching in a graph. It takes a starting node and a destination node as input and returns whether the destination node is reachable from the starting node.",
"Fault Localisation": [
    {
    "Buggy Code Line": 16,
    "Code": "queue.extend(node for node in node.successors if node not in nodesseen)",
    "Reason": "The code is not correct. It should be changed to queue.extend(node for node in node.successors if node not in nodesseen and node not in queue)."
    }
]
}
```</t>
  </si>
  <si>
    <t>The provided code is an implementation of the breadth-first search algorithm for searching in a graph. It takes a starting node and a destination node as input and returns whether the destination node is reachable from the starting node.</t>
  </si>
  <si>
    <t>queue.extend(node for node in node.successors if node not in nodesseen)</t>
  </si>
  <si>
    <t>The code is not correct. It should be changed to queue.extend(node for node in node.successors if node not in nodesseen and node not in queue).</t>
  </si>
  <si>
    <t>bucketsort.py</t>
  </si>
  <si>
    <t xml:space="preserve">Code:def bucketsort(arr, k):_x000D_
    counts = [0] * k_x000D_
    for x in arr:_x000D_
        counts[x] += 1_x000D_
_x000D_
    sorted_arr = []_x000D_
    for i, count in enumerate(arr):_x000D_
        sorted_arr.extend([i] * count)_x000D_
_x000D_
    return sorted_arr_x000D_
_x000D_
_x000D_
The code is expected to function as follows:_x000D_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</si>
  <si>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"Sorts a list of small ints using bucket sort.",
"Fault Localisation": [
    {
    "Buggy Code Line": 8,
    "Code": "sorted_arr.extend([i] * count)",
    "Reason": "The order of elements in `sorted_arr` is incorrect. It should be sorted in ascending order."
    },
    {
    "Buggy Code Line": 4,
    "Code": "for x in arr:",
    "Reason": "The `k` bound is not utilized in the loop. If any element of the `arr` is greater than or equal to `k`, the program will have an error."
    },
    {
    "Buggy Code Line": 5,
    "Code": "counts[x] += 1",
    "Reason": "The `counts` array size is `k`, but the elements are indexed with values that may be greater than `k-1`."
    }
]
}
```</t>
  </si>
  <si>
    <t>Sorts a list of small ints using bucket sort.</t>
  </si>
  <si>
    <t>sorted_arr.extend([i] * count)</t>
  </si>
  <si>
    <t>The order of elements in `sorted_arr` is incorrect. It should be sorted in ascending order.</t>
  </si>
  <si>
    <t>for x in arr:</t>
  </si>
  <si>
    <t>The `k` bound is not utilized in the loop. If any element of the `arr` is greater than or equal to `k`, the program will have an error.</t>
  </si>
  <si>
    <t>counts[x] += 1</t>
  </si>
  <si>
    <t>The `counts` array size is `k`, but the elements are indexed with values that may be greater than `k-1`.</t>
  </si>
  <si>
    <t>depth_first_search.py</t>
  </si>
  <si>
    <t xml:space="preserve">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follows:_x000D_
Depth-first Search_x000D_
_x000D_
_x000D_
Input:_x000D_
startnode: A digraph node_x000D_
goalnode: A digraph node_x000D_
_x000D_
Output:_x000D_
Whether goalnode is reachable from startnode_x000D_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</si>
  <si>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"Depth-first Search (DFS) algorithm. DFS is a recursive algorithm that traverses a graph by exploring as far as possible along each branch before backtracking.
                  The algorithm iterates through the graph nodes, starting from the start node, to find a path to the goal node.
                  If a path is found, the algorithm returns True; otherwise, it returns False.",
    "Fault Localisation": [
        {
        "Buggy Code Line": 13,
        "Code": "return search_from(startnode)",
        "Reason": "The function should return the result of the search, which is the value returned by search_from(startnode)."
        }
    ]
    }
```</t>
  </si>
  <si>
    <t>Depth-first Search (DFS) algorithm. DFS is a recursive algorithm that traverses a graph by exploring as far as possible along each branch before backtracking.
                  The algorithm iterates through the graph nodes, starting from the start node, to find a path to the goal node.
                  If a path is found, the algorithm returns True; otherwise, it returns False.</t>
  </si>
  <si>
    <t>return search_from(startnode)</t>
  </si>
  <si>
    <t>The function should return the result of the search, which is the value returned by search_from(startnode).</t>
  </si>
  <si>
    <t>detect_cycle.py</t>
  </si>
  <si>
    <t xml:space="preserve">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follows:_x000D_
Linked List Cycle Detection_x000D_
tortoise-hare_x000D_
_x000D_
Implements the tortoise-and-hare method of cycle detection._x000D_
_x000D_
Input:_x000D_
node: The head node of a linked list_x000D_
_x000D_
Output:_x000D_
Whether the linked list is cyclic_x000D_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</si>
  <si>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"Intention": "The code snippet provided is a function that detects if a given linked list is cyclic. It implements the tortoise-and-hare method, which involves two pointers, the `tortoise` and the `hare`, that move through the linked list at different speeds. If the linked list is cyclic, the `hare` will eventually catch up to the `tortoise`, indicating the presence of a cycle.",
"Fault Localisation": [
    {
    "Buggy Code Line": "10",
    "Code": "hare = hare.successor.successor",
    "Reason": "In this line, the `hare` pointer is being advanced two positions at a time, which may cause it to skip over the cycle if the cycle is not sufficiently long. The correct behavior should be to advance the `hare` pointer one position at a time."
    },
    {
    "Buggy Code Line": "7",
    "Code": "if hare.successor is None:",
    "Reason": "This condition checks if the `hare` pointer has reached the end of the linked list, but it does not take into account the case where the linked list is empty. The correct behavior should be to check if both the `hare` and the `tortoise` pointers have reached the end of the linked list."
    }
]
}</t>
  </si>
  <si>
    <t>The code snippet provided is a function that detects if a given linked list is cyclic. It implements the tortoise-and-hare method, which involves two pointers, the `tortoise` and the `hare`, that move through the linked list at different speeds. If the linked list is cyclic, the `hare` will eventually catch up to the `tortoise`, indicating the presence of a cycle.</t>
  </si>
  <si>
    <t>find_first_in_sorted.py</t>
  </si>
  <si>
    <t xml:space="preserve">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</si>
  <si>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implements a binary search algorithm to find the first occurrence of a given value in a sorted list of integers. If the value is not found, the function returns -1.",
"Fault Localisation": [
    {
    "Buggy Code Line": "11",
    "Code": "elif x &lt;= arr[mid]:",
    "Reason": "The condition should be changed to `elif x &lt; arr[mid]:` to correctly search for the first occurrence of `x`."
    },
    {
    "Buggy Code Line": "15",
    "Code": "else:",
    "Reason": "This branch should be removed or modified to correctly search for the first occurrence of `x`, as the current logic may miss the first occurrence."
    },
    {
    "Buggy Code Line": "6",
    "Code": "hi = len(arr)",
    "Reason": "For zero-based indexing, the upper bound `hi` should be set to `len(arr) - 1`."
    }
]
}
```</t>
  </si>
  <si>
    <t>The code implements a binary search algorithm to find the first occurrence of a given value in a sorted list of integers. If the value is not found, the function returns -1.</t>
  </si>
  <si>
    <t>find_in_sorted.py</t>
  </si>
  <si>
    <t xml:space="preserve">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follows:_x000D_
Binary Search_x000D_
_x000D_
Input:_x000D_
arr: A sorted list of ints_x000D_
x: A value to find_x000D_
_x000D_
Output:_x000D_
An index i such that arr[i] == x, or -1 if x not in arr_x000D_
_x000D_
Example:_x000D_
&gt;&gt;&gt; find_in_sorted([3, 4, 5, 5, 5, 5, 6], 5)_x000D_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</si>
  <si>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is a binary search function that takes a sorted list and a value to search for. It returns the index of the value in the list, or -1 if the value is not in the list.",
"Fault Localisation": [
    {
    "Buggy Code Line": 7,
    "Code": "return binsearch(start, mid)",
    "Reason": "The base case for the binary search is incorrect. When the start and end indices are equal, the function should return -1, not call binsearch(start, mid). When the start and end are equal, it means the value is not in the list."
    },
    {
    "Buggy Code Line": 10,
    "Code": "return binsearch(mid, end)",
    "Reason": "The base case for the binary search is incorrect. When the start and end indices are equal, the function should return -1, not call binsearch(mid, end). When the start and end are equal, it means the value is not in the list."
    }
    ]
}
```</t>
  </si>
  <si>
    <t>The code snippet is a binary search function that takes a sorted list and a value to search for. It returns the index of the value in the list, or -1 if the value is not in the list.</t>
  </si>
  <si>
    <t>return binsearch(start, mid)</t>
  </si>
  <si>
    <t>The base case for the binary search is incorrect. When the start and end indices are equal, the function should return -1, not call binsearch(start, mid). When the start and end are equal, it means the value is not in the list.</t>
  </si>
  <si>
    <t>return binsearch(mid, end)</t>
  </si>
  <si>
    <t>The base case for the binary search is incorrect. When the start and end indices are equal, the function should return -1, not call binsearch(mid, end). When the start and end are equal, it means the value is not in the list.</t>
  </si>
  <si>
    <t>flatten.py</t>
  </si>
  <si>
    <t xml:space="preserve">Code:def flatten(arr):_x000D_
    for x in arr:_x000D_
        if isinstance(x, list):_x000D_
            for y in flatten(x):_x000D_
                yield y_x000D_
        else:_x000D_
            yield flatten(x)_x000D_
_x000D_
_x000D_
The code is expected to function as follows:_x000D_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</si>
  <si>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"Flattens a nested list into a single list.",
        "Fault Localisation": [
            {
            "Buggy Code Line": 7,
            "Code": "yield flatten(x)",
            "Reason": "If the input list contains a list with a list element that is longer than the length of the outer list, this will cause an error."
            },
            {
            "Buggy Code Line": 10,
            "Code": "flatten(arr)",
            "Reason": "If the input list contains a recursive list, this will cause an infinite loop."
            }
        ]
        }
    ```</t>
  </si>
  <si>
    <t>Flattens a nested list into a single list.</t>
  </si>
  <si>
    <t>yield flatten(x)</t>
  </si>
  <si>
    <t>If the input list contains a list with a list element that is longer than the length of the outer list, this will cause an error.</t>
  </si>
  <si>
    <t>flatten(arr)</t>
  </si>
  <si>
    <t>If the input list contains a recursive list, this will cause an infinite loop.</t>
  </si>
  <si>
    <t>gcd.py</t>
  </si>
  <si>
    <t xml:space="preserve">Code:def gcd(a, b):_x000D_
    if b == 0:_x000D_
        return a_x000D_
    else:_x000D_
        return gcd(a % b, b)_x000D_
_x000D_
The code is expected to function as follows:_x000D_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</si>
  <si>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finds the greatest common divisor (GCD) of two integers using the Euclidean algorithm.",
"Fault Localisation": [
    {
    "Buggy Code Line": 8,
    "Code": "else:\n        return gcd(a % b, b)",
    "Reason": "This line should be `return gcd(b, a % b)` to correctly calculate the GCD using the Euclidean algorithm."
    }
]
}
```</t>
  </si>
  <si>
    <t>This code finds the greatest common divisor (GCD) of two integers using the Euclidean algorithm.</t>
  </si>
  <si>
    <t>else:\n        return gcd(a % b, b)</t>
  </si>
  <si>
    <t>This line should be `return gcd(b, a % b)` to correctly calculate the GCD using the Euclidean algorithm.</t>
  </si>
  <si>
    <t>get_factors.py</t>
  </si>
  <si>
    <t xml:space="preserve">Code:_x000D_
def get_factors(n):_x000D_
    if n == 1:_x000D_
        return []_x000D_
_x000D_
    for i in range(2, int(n ** 0.5) + 1):_x000D_
        if n % i == 0:_x000D_
            return [i] + get_factors(n // i)_x000D_
_x000D_
    return []_x000D_
_x000D_
The code is expected to function as follows:_x000D_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</si>
  <si>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returns a list of the prime factors of an int `n` in sorted order with repetition.",
"Fault Localisation": [
    {
    "Buggy Code Line": 8,
    "Code": "if n == 1:",
    "Reason": "The base case should be `n &lt;= 1` instead of `n == 1` because `1` is not a prime number and should not be included in the list of prime factors."
    }
]
}
```</t>
  </si>
  <si>
    <t>This code returns a list of the prime factors of an int `n` in sorted order with repetition.</t>
  </si>
  <si>
    <t>if n == 1:</t>
  </si>
  <si>
    <t>The base case should be `n &lt;= 1` instead of `n == 1` because `1` is not a prime number and should not be included in the list of prime factors.</t>
  </si>
  <si>
    <t>hanoi.py</t>
  </si>
  <si>
    <t xml:space="preserve">Code:def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</si>
  <si>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solves the Towers of Hanoi puzzle by recursively breaking down the problem into smaller sub-problems.",
"Fault Localisation": [
    {
    "Buggy Code Line": 18,
    "Code": "steps.append((start, helper))",
    "Reason": "This step should move the disk from helper to end, not start to helper."
    },
    {
    "Buggy Code Line": 11,
    "Code": "helper = ({1, 2, 3} - {start} - {end}).pop()",
    "Reason": "This line may not work correctly if start or end is not in the set {1, 2, 3}."
    }
]
}
```</t>
  </si>
  <si>
    <t>The code solves the Towers of Hanoi puzzle by recursively breaking down the problem into smaller sub-problems.</t>
  </si>
  <si>
    <t>steps.append((start, helper))</t>
  </si>
  <si>
    <t>This step should move the disk from helper to end, not start to helper.</t>
  </si>
  <si>
    <t>helper = ({1, 2, 3} - {start} - {end}).pop()</t>
  </si>
  <si>
    <t>This line may not work correctly if start or end is not in the set {1, 2, 3}.</t>
  </si>
  <si>
    <t>is_valid_parenthesization.py</t>
  </si>
  <si>
    <t xml:space="preserve">Code:_x000D_
def is_valid_parenthesization(parens):_x000D_
    depth = 0_x000D_
    for paren in parens:_x000D_
        if paren == '(':_x000D_
            depth += 1_x000D_
        else:_x000D_
            depth -= 1_x000D_
            if depth &lt; 0:_x000D_
                return False_x000D_
_x000D_
    return True_x000D_
_x000D_
The code is expected to function as follows:_x000D_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</si>
  <si>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is intended to check whether a given string of parentheses is properly nested i.e., each opening parenthesis '(' has a corresponding closing parenthesis ')'.",
    "Fault Localisation": [
        {
            "Buggy Code Line": 8,
            "Code": "return True",
            "Reason": "The code does not handle the case where the string of parentheses is empty. It assumes that the string is not empty, due to the unstated precondition that the string must contain at least one parentheses. This can lead to incorrect results for empty strings."
        },
        {
            "Buggy Code Line": 10,
            "Code": "&gt;&gt;&gt; is_valid_parenthesization(')()(')",
            "Reason": "The given example does not match the stated precondition that all parentheses in the input string must be either '(' or ')'. This can lead to confusion and incorrect assumptions about the code's behaviour."
        }
    ]
}
```</t>
  </si>
  <si>
    <t>The code is intended to check whether a given string of parentheses is properly nested i.e., each opening parenthesis '(' has a corresponding closing parenthesis ')'.</t>
  </si>
  <si>
    <t>return True</t>
  </si>
  <si>
    <t>The code does not handle the case where the string of parentheses is empty. It assumes that the string is not empty, due to the unstated precondition that the string must contain at least one parentheses. This can lead to incorrect results for empty strings.</t>
  </si>
  <si>
    <t>&gt;&gt;&gt; is_valid_parenthesization(')()(')</t>
  </si>
  <si>
    <t>The given example does not match the stated precondition that all parentheses in the input string must be either '(' or ')'. This can lead to confusion and incorrect assumptions about the code's behaviour.</t>
  </si>
  <si>
    <t>kheapsort.py</t>
  </si>
  <si>
    <t xml:space="preserve">Code:def kheapsort(arr, k):_x000D_
    import heapq_x000D_
_x000D_
    heap = arr[:k]_x000D_
    heapq.heapify(heap)_x000D_
_x000D_
    for x in arr:_x000D_
        yield heapq.heappushpop(heap, x)_x000D_
_x000D_
    while heap:_x000D_
        yield heapq.heappop(heap)_x000D_
_x000D_
The code is expected to function as follows:_x000D_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</si>
  <si>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is a generator function that implements a k-heapsort algorithm to sort an almost-sorted array.",
        "Fault Localisation": [
            {
            "Buggy Code Line": "7",
            "Code": "yield heapq.heappop(heap)",
            "Reason": "The line should use `heapq.heappushpop` instead of `heapq.heappop`, because while the function requires an element to be removed from the heap, the next element to be yielded should be the one that was just added to the heap. Using `heapq.heappop` would result in the incorrect elements being yielded."
            }
        ]
        }
    ```</t>
  </si>
  <si>
    <t>The code is a generator function that implements a k-heapsort algorithm to sort an almost-sorted array.</t>
  </si>
  <si>
    <t>knapsack.py</t>
  </si>
  <si>
    <t xml:space="preserve">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</si>
  <si>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takes in the maximum capacity of a knapsack and a list of items with their corresponding weights and values. It then tries to find the maximum total value of items that can be accommodated in the knapsack without exceeding its maximum weight capacity.",
"Fault Localisation": [
{
"Buggy Code Line": 7,
"Code": "for i in range(1, len(items) + 1):",
"Reason": "The loop range for 'i' should start from 0 to avoid out of bounds issues."
},
{
"Buggy Code Line": 18,
"Code": "return memo[len(items), capacity]",
"Reason": "The function should return the maximum value obtained instead of just returning the value at the last index of the memo table."
}
]
}
```</t>
  </si>
  <si>
    <t>The code takes in the maximum capacity of a knapsack and a list of items with their corresponding weights and values. It then tries to find the maximum total value of items that can be accommodated in the knapsack without exceeding its maximum weight capacity.</t>
  </si>
  <si>
    <t>for i in range(1, len(items) + 1):</t>
  </si>
  <si>
    <t>The loop range for 'i' should start from 0 to avoid out of bounds issues.</t>
  </si>
  <si>
    <t>return memo[len(items), capacity]</t>
  </si>
  <si>
    <t>The function should return the maximum value obtained instead of just returning the value at the last index of the memo table.</t>
  </si>
  <si>
    <t>kth.py</t>
  </si>
  <si>
    <t xml:space="preserve">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follows:_x000D_
QuickSelect_x000D_
_x000D_
This is an efficient equivalent to sorted(arr)[k]._x000D_
_x000D_
Input:_x000D_
arr: A list of ints_x000D_
k: An int_x000D_
_x000D_
Precondition:_x000D_
0 &lt;= k &lt; len(arr)_x000D_
_x000D_
Output:_x000D_
The kth-lowest element of arr (0-based)_x000D_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</si>
  <si>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"QuickSelect is an efficient equivalent to sorted(arr)[k].",
    "Fault Localisation": [
        {
        "Buggy Code Line": "num_lessoreq = len(arr) - len(above)",
        "Code": "num_lessoreq = len(arr) - len(above)",
        "Reason": "This line calculates the number of elements that are less than or equal to the pivot, but it does not consider the pivot itself."
        },
        {
        "Buggy Code Line": "if k &lt; num_less:",
        "Code": "if k &lt; num_less:",
        "Reason": "In the case where k == num_less, the code does not consider that the pivot is the kth-lowest element."
        },
        {
        "Buggy Code Line": "pivot = arr[0]",
        "Code": "pivot = arr[0]",
        "Reason": "The choice of the pivot can affect the efficiency of the algorithm, and choosing the first element may not always be the best choice (e.g., in a sorted or nearly sorted list)."
        }
    ]
    }
```</t>
  </si>
  <si>
    <t>QuickSelect is an efficient equivalent to sorted(arr)[k].</t>
  </si>
  <si>
    <t>lcs_length.py</t>
  </si>
  <si>
    <t xml:space="preserve">Code:def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</si>
  <si>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function computes the longest common substring between two strings using dynamic programming with space optimization.",
"Fault Localisation": [
    {
    "Buggy Code Line": 11,
    "Code": "return max(dp.values()) if dp else 0",
    "Reason": "The function should return max value found in the dp matrix if it isn't empty, otherwise return -1"
    }
]
}
```</t>
  </si>
  <si>
    <t>The function computes the longest common substring between two strings using dynamic programming with space optimization.</t>
  </si>
  <si>
    <t>return max(dp.values()) if dp else 0</t>
  </si>
  <si>
    <t>The function should return max value found in the dp matrix if it isn't empty, otherwise return -1</t>
  </si>
  <si>
    <t>levenshtein.py</t>
  </si>
  <si>
    <t xml:space="preserve">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</si>
  <si>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"Calculates the Levenshtein distance between two strings.",
"Fault Localisation": [
    {
    "Buggy Code Line": "9",
    "Code": "return 1 + min(\n            levenshtein(source,     target[1:]),\n            levenshtein(source[1:], target[1:]),\n            levenshtein(source[1:], target)\n        )",
    "Reason": "The code is missing a closing parenthesis."
    },
    {
    "Buggy Code Line": "10",
    "Code": "levenshtein(source, target[1:])",
    "Reason": "The function is called with only one argument, which will cause an error."
    },
    {
    "Buggy Code Line": "11",
    "Code": "levenshtein(source[1:], target[1:])",
    "Reason": "The function is called with two arguments, but it is defined to take only one argument."
    }
]
}
```</t>
  </si>
  <si>
    <t>Calculates the Levenshtein distance between two strings.</t>
  </si>
  <si>
    <t>lis.py</t>
  </si>
  <si>
    <t xml:space="preserve">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</si>
  <si>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returns the length of the longest monotonically increasing subsequence of the input array.",
"Fault Localisation": [
    {
    "Buggy Code Line": 11,
    "Code": "if length == longest or val &lt; arr[ends[length + 1]]:",
    "Reason": "The check val &lt; arr[ends[length + 1]] is unnecessary and can lead to incorrect results. If length &gt;= longest, the value at ends[length + 1] should be updated unconditionally."
    },
    {
    "Buggy Code Line": 15,
    "Code": "return longest",
    "Reason": "The function should return the longest increasing subsequence, not just its length."
    }
]
}
```</t>
  </si>
  <si>
    <t>The code returns the length of the longest monotonically increasing subsequence of the input array.</t>
  </si>
  <si>
    <t>if length == longest or val &lt; arr[ends[length + 1]]:</t>
  </si>
  <si>
    <t>The check val &lt; arr[ends[length + 1]] is unnecessary and can lead to incorrect results. If length &gt;= longest, the value at ends[length + 1] should be updated unconditionally.</t>
  </si>
  <si>
    <t>return longest</t>
  </si>
  <si>
    <t>The function should return the longest increasing subsequence, not just its length.</t>
  </si>
  <si>
    <t>longest_common_subsequence.py</t>
  </si>
  <si>
    <t xml:space="preserve">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</si>
  <si>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provided calculates the longest common subsequence between two input strings.",
    "Fault Localisation": [
        {
            "Buggy Code Line": 12,
            "Code": "max(longest_common_subsequence(a, b[1:]), longest_common_subsequence(a[1:], b))",
            "Reason": "The ending parenthesis is missing."
        },
        {
            "Buggy Code Line": 6,
            "Code": "else: return max(\nlongest_common_subsequence(a, b[1:]),\nlongest_common_subsequence(a[1:], b))",
            "Reason": "The `return` statement is missing indentation."
        }
        {
            "Buggy Code Line": 6,
            "Code": "longest_common_subsequence(a[1:], b[1:])",
            "Reason": "The base case for when the two strings are empty is missing."
        }
    ]
}
```</t>
  </si>
  <si>
    <t>The code provided calculates the longest common subsequence between two input strings.</t>
  </si>
  <si>
    <t>max(longest_common_subsequence(a, b[1:]), longest_common_subsequence(a[1:], b))</t>
  </si>
  <si>
    <t>The ending parenthesis is missing.</t>
  </si>
  <si>
    <t>else: return max(\nlongest_common_subsequence(a, b[1:]),\nlongest_common_subsequence(a[1:], b))</t>
  </si>
  <si>
    <t>The `return` statement is missing indentation.</t>
  </si>
  <si>
    <t>longest_common_subsequence(a[1:], b[1:])</t>
  </si>
  <si>
    <t>The base case for when the two strings are empty is missing.</t>
  </si>
  <si>
    <t>max_sublist_sum.py</t>
  </si>
  <si>
    <t xml:space="preserve">Code:_x000D_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</si>
  <si>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is an implementation of the algorithm to find the maximum sum of a sublist within a list of numbers.
It uses the Kadane algorithm to compute the maximum sublist sum in linear time.",
"Fault Localisation": []
}
```</t>
  </si>
  <si>
    <t>This code is an implementation of the algorithm to find the maximum sum of a sublist within a list of numbers.
It uses the Kadane algorithm to compute the maximum sublist sum in linear time.</t>
  </si>
  <si>
    <t>mergesort.py</t>
  </si>
  <si>
    <t xml:space="preserve">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follows:_x000D_
Merge Sort_x000D_
_x000D_
_x000D_
Input:_x000D_
arr: A list of ints_x000D_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</si>
  <si>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"Implementation of Merge Sort algorithm to sort elements of a list in ascending order.",
        "Fault Localisation": [
            {
            "Buggy Code Line": "23",
            "Code": "return merge(left, right)",
            "Reason": "The merge function is called without first checking if either left or right is empty. If either is empty, the merge function will fail with an IndexError."
            }
        ]
        }
    ```</t>
  </si>
  <si>
    <t>Implementation of Merge Sort algorithm to sort elements of a list in ascending order.</t>
  </si>
  <si>
    <t>minimum_spanning_tree.py</t>
  </si>
  <si>
    <t xml:space="preserve">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</si>
  <si>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function finds the Minimum Spanning Tree of a connected, undirected graph, represented as a dictionary of edge weights.",
"Fault Localisation": [
    {
    "Buggy Code Line": 14,
    "Code": "group_by_node[node].update(group_by_node[u])",
    "Reason": "This line should be `group_by_node[node] = group_by_node[u]` instead, to replace the current group with the new group instead of updating it."
    },
    {
    "Buggy Code Line": 8,
    "Code": "group_by_node.setdefault(u, {u}) != group_by_node.setdefault(v, {v}):",
    "Reason": "This line does not correctly check if the nodes `u` and `v` are in different groups. It should be `group_by_node.setdefault(u, {u}) is not group_by_node.setdefault(v, {v}):` instead."
    },
    {
    "Buggy Code Line": 16,
    "Code": "return mst_edges",
    "Reason": "The function currently returns the set of edges in the MST. However, it is more common to return the total weight of the MST instead."
    }
]
}
```</t>
  </si>
  <si>
    <t>This function finds the Minimum Spanning Tree of a connected, undirected graph, represented as a dictionary of edge weights.</t>
  </si>
  <si>
    <t>group_by_node[node].update(group_by_node[u])</t>
  </si>
  <si>
    <t>This line should be `group_by_node[node] = group_by_node[u]` instead, to replace the current group with the new group instead of updating it.</t>
  </si>
  <si>
    <t>group_by_node.setdefault(u, {u}) != group_by_node.setdefault(v, {v}):</t>
  </si>
  <si>
    <t>This line does not correctly check if the nodes `u` and `v` are in different groups. It should be `group_by_node.setdefault(u, {u}) is not group_by_node.setdefault(v, {v}):` instead.</t>
  </si>
  <si>
    <t>return mst_edges</t>
  </si>
  <si>
    <t>The function currently returns the set of edges in the MST. However, it is more common to return the total weight of the MST instead.</t>
  </si>
  <si>
    <t>next_palindrome.py</t>
  </si>
  <si>
    <t xml:space="preserve">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</si>
  <si>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"Finds the next palindromic integer when given the current integer. Integers are stored as arrays of base 10 digits from most significant to least significant.",
    "Fault Localisation": [
        {
        "Buggy Code Line": 10,
        "Code": "return [1] + (len(digit_list)) * [0] + [1]",
        "Reason": "This line does not accurately calculate the next palindrome. If the input palindrome has reached the maximum value (all digits are 9), the correct next palindrome should be [1, 0, 0, ... , 0, 1] instead of [1, 0, 1, ... , 1, 0, 1]."
        },
    ]
}
```</t>
  </si>
  <si>
    <t>Finds the next palindromic integer when given the current integer. Integers are stored as arrays of base 10 digits from most significant to least significant.</t>
  </si>
  <si>
    <t>return [1] + (len(digit_list)) * [0] + [1]</t>
  </si>
  <si>
    <t>This line does not accurately calculate the next palindrome. If the input palindrome has reached the maximum value (all digits are 9), the correct next palindrome should be [1, 0, 0, ... , 0, 1] instead of [1, 0, 1, ... , 1, 0, 1].</t>
  </si>
  <si>
    <t>next_permutation.py</t>
  </si>
  <si>
    <t xml:space="preserve">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</si>
  <si>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finds the next permutation of a given list of unique integers.
It does this by finding the largest index i such that arr[i] &lt; arr[i + 1], then finding the smallest index j &gt; i such that arr[j] &gt; arr[i], swapping arr[i] and arr[j], and finally reversing the subarray arr[i + 1:].",
"Fault Localisation": [
    {
    "Buggy Code Line": "1",
    "Code": "def next_permutation(perm):",
    "Reason": "The function is not type-annotated."
    },
    {
    "Buggy Code Line": "7",
    "Code": "next_perm = list(perm)",
    "Reason": "The variable 'next_perm' is not type-annotated."
    },
    {
    "Buggy Code Line": "9",
    "Code": "next_perm[i], next_perm[j] = perm[j], perm[i]",
    "Reason": "The swap operation may not work as intended if the list 'perm' contains non-hashable elements."
    }
]
}
```</t>
  </si>
  <si>
    <t>The code finds the next permutation of a given list of unique integers.
It does this by finding the largest index i such that arr[i] &lt; arr[i + 1], then finding the smallest index j &gt; i such that arr[j] &gt; arr[i], swapping arr[i] and arr[j], and finally reversing the subarray arr[i + 1:].</t>
  </si>
  <si>
    <t>node.py</t>
  </si>
  <si>
    <t xml:space="preserve">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</si>
  <si>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defines a Node class that is intended to be used to represent nodes in a directed graph.",
"Fault Localisation": [
    {
    "Buggy Code Line": 7,
    "Code": "def successor(self):\n        return self.successor",
    "Reason": "The function should be named `get_successor` instead of `successor` to conform to a getter method naming convention."
    },
    {
    "Buggy Code Line": 9,
    "Code": "def successors(self):\n        return self.successors",
    "Reason": "The function should be named `get_successors` instead of `successors` to conform to a getter method naming convention."
    },
    {
    "Buggy Code Line": 11,
    "Code": "def predecessors(self):\n        return self.predecessors",
    "Reason": "The function should be named `get_predecessors` instead of `predecessors` to conform to a getter method naming convention."
    }
]
}
```</t>
  </si>
  <si>
    <t>The code defines a Node class that is intended to be used to represent nodes in a directed graph.</t>
  </si>
  <si>
    <t>def successor(self):\n        return self.successor</t>
  </si>
  <si>
    <t>The function should be named `get_successor` instead of `successor` to conform to a getter method naming convention.</t>
  </si>
  <si>
    <t>def successors(self):\n        return self.successors</t>
  </si>
  <si>
    <t>The function should be named `get_successors` instead of `successors` to conform to a getter method naming convention.</t>
  </si>
  <si>
    <t>def predecessors(self):\n        return self.predecessors</t>
  </si>
  <si>
    <t>The function should be named `get_predecessors` instead of `predecessors` to conform to a getter method naming convention.</t>
  </si>
  <si>
    <t>pascal.py</t>
  </si>
  <si>
    <t xml:space="preserve">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</si>
  <si>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generates the first n rows of Pascal's triangle as a list of n lists.",
    "Fault Localisation": [
        {
        "Buggy Code Line": 1,
        "Code": "def pascal(n):",
        "Reason": "The function name is not descriptive enough."
        },
        {
        "Buggy Code Line": 10,
        "Code": "return rows",
        "Reason": "The function should return a list of lists, not a list of rows."
        }
    ]
}
```</t>
  </si>
  <si>
    <t>This code generates the first n rows of Pascal's triangle as a list of n lists.</t>
  </si>
  <si>
    <t>def pascal(n):</t>
  </si>
  <si>
    <t>The function name is not descriptive enough.</t>
  </si>
  <si>
    <t>return rows</t>
  </si>
  <si>
    <t>The function should return a list of lists, not a list of rows.</t>
  </si>
  <si>
    <t>possible_change.py</t>
  </si>
  <si>
    <t xml:space="preserve">Code:#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</si>
  <si>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code snippet aims to calculate the number of unique ways to create change for a given amount of money using a specific set of coin denominations.",
"Fault Localisation": [
    {
    "Buggy Code Line": 7,
    "Code": "first, *rest = coins",
    "Reason": "This line unpacks the first element as first and the rest of the list as rest. However, the rest of the list should be called coins instead of rest."
    },
    {
    "Buggy Code Line": 6,
    "Code": "if total &lt; 0:",
    "Reason": "This condition should be placed before the first if statement as a negative total is invalid."    
    },
]
}
```</t>
  </si>
  <si>
    <t>The provided code snippet aims to calculate the number of unique ways to create change for a given amount of money using a specific set of coin denominations.</t>
  </si>
  <si>
    <t>first, *rest = coins</t>
  </si>
  <si>
    <t>This line unpacks the first element as first and the rest of the list as rest. However, the rest of the list should be called coins instead of rest.</t>
  </si>
  <si>
    <t>if total &lt; 0:</t>
  </si>
  <si>
    <t>This condition should be placed before the first if statement as a negative total is invalid.</t>
  </si>
  <si>
    <t>powerset.py</t>
  </si>
  <si>
    <t xml:space="preserve">Code:_x000D_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</si>
  <si>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"Returns all possible subsets of a given set.",
"Fault Localisation": [
    {
    "Buggy Code Line": 7,
    "Code": "rest_subsets = powerset(rest)",
    "Reason": "The function is not tail recursive. This can cause a stack overflow error for large inputs."
    }
]
}
```</t>
  </si>
  <si>
    <t>Returns all possible subsets of a given set.</t>
  </si>
  <si>
    <t>rest_subsets = powerset(rest)</t>
  </si>
  <si>
    <t>The function is not tail recursive. This can cause a stack overflow error for large inputs.</t>
  </si>
  <si>
    <t>quicksort.py</t>
  </si>
  <si>
    <t xml:space="preserve">Code:def quicksort(arr):_x000D_
    if not arr:_x000D_
        return []_x000D_
_x000D_
    pivot = arr[0]_x000D_
    lesser = quicksort([x for x in arr[1:] if x &lt; pivot])_x000D_
    greater = quicksort([x for x in arr[1:] if x &gt; pivot])_x000D_
    return lesser + [pivot] + greater_x000D_
The code is expected to function as follows:_x000D_
QuickSort_x000D_
_x000D_
_x000D_
Input:_x000D_
arr: A list of ints_x000D_
_x000D_
Output:_x000D_
The elements of arr in sorted order_x000D_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</si>
  <si>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is an implementation of the quicksort algorithm, which sorts a list of integers in ascending order by selecting a pivot, partitioning the list into elements smaller and greater than the pivot, and then recursively sorting the two partitions.",
"Fault Localisation": [
    {
    "Buggy Code Line": 11,
    "Code":
        "return lesser + [pivot] + greater",
    "Reason": "The code should return the sorted list, which is the concatenation of the lesser, pivot, and greater lists, but the code is missing parentheses around the concatenation, which would result in the concatenation of the lesser list, the pivot, and the greater list as a single element."
    }
]
}
```</t>
  </si>
  <si>
    <t>This code is an implementation of the quicksort algorithm, which sorts a list of integers in ascending order by selecting a pivot, partitioning the list into elements smaller and greater than the pivot, and then recursively sorting the two partitions.</t>
  </si>
  <si>
    <t>return lesser + [pivot] + greater</t>
  </si>
  <si>
    <t>The code should return the sorted list, which is the concatenation of the lesser, pivot, and greater lists, but the code is missing parentheses around the concatenation, which would result in the concatenation of the lesser list, the pivot, and the greater list as a single element.</t>
  </si>
  <si>
    <t>reverse_linked_list.py</t>
  </si>
  <si>
    <t xml:space="preserve">Code:def reverse_linked_list(node):_x000D_
    prevnode = None_x000D_
    while node:_x000D_
        nextnode = node.successor_x000D_
        node.successor = prevnode_x000D_
        node = nextnode_x000D_
    return prevnode_x000D_
_x000D_
The code is expected to function as follows:_x000D_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</si>
  <si>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aims to reverse a linked list and return the new head.",
"Fault Localisation": [
    {
    "Buggy Code Line": 8,
    "Code": "return prevnode",
    "Reason": "It should return the new head instead of returning prevnode which is the new tail."
    }
]
}
```</t>
  </si>
  <si>
    <t>This code aims to reverse a linked list and return the new head.</t>
  </si>
  <si>
    <t>return prevnode</t>
  </si>
  <si>
    <t>It should return the new head instead of returning prevnode which is the new tail.</t>
  </si>
  <si>
    <t>rpn_eval.py</t>
  </si>
  <si>
    <t xml:space="preserve">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</si>
  <si>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"To evaluate a postfix expression, also known as Reverse Polish Notation (RPN), using a function that takes an array of tokens and returns the result of the expression.",
    "Fault Localisation": [
        {
        "Buggy Code Line": 17,
        "Code": "return stack.pop()",
        "Reason": "It returns the result before checking if the stack is empty. If the stack is empty, it will raise an IndexError."
        }
    ]
    }
```</t>
  </si>
  <si>
    <t>To evaluate a postfix expression, also known as Reverse Polish Notation (RPN), using a function that takes an array of tokens and returns the result of the expression.</t>
  </si>
  <si>
    <t>return stack.pop()</t>
  </si>
  <si>
    <t>It returns the result before checking if the stack is empty. If the stack is empty, it will raise an IndexError.</t>
  </si>
  <si>
    <t>shortest_paths.py</t>
  </si>
  <si>
    <t xml:space="preserve">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</si>
  <si>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the Bellman-Ford algorithm for finding the shortest paths from a source node to all other nodes in a directed graph that may contain negative edges.",
"Fault Localisation": [
    {
    "Buggy Code Line": "weight_by_node[source] = 0",
    "Code": "weight_by_node[source] = 0",
    "Reason": "The initialisation of the source node's weigth to 0 should  happen after the weight_by_node dictionary is initialised. This initialisation should be moved to the end of the first line of the code."
    },
    {
    "Buggy Code Line": "for i in range(len(weight_by_node) - 1):",
    "Code": "for i in range(len(weight_by_node) - 1):",
    "Reason": "The function should run for len(weight_by_node) iterations. This line should be corrected to for i in range(len(weight_by_node))"
    },
    {
    "Buggy Code Line": "weight_by_edge[u, v] = min(\n
            weight_by_node[u] + weight,\n
            weight_by_node[v]\n
        )",
    "Code": "weight_by_edge[u, v] = min(\n
            weight_by_node[u] + weight,\n
            weight_by_node[v]\n
        )",
    "Reason": "Updating the weight of each edge in the graph is unnecessary. Instead, the code should update the weight of each node using weight_by_node[v] = min(\n
        weight_by_node[u] + weight,\n
        weight_by_node[v]\n
    )"
    }
]
}
```</t>
  </si>
  <si>
    <t>This code implements the Bellman-Ford algorithm for finding the shortest paths from a source node to all other nodes in a directed graph that may contain negative edges.</t>
  </si>
  <si>
    <t>shortest_path_length.py</t>
  </si>
  <si>
    <t xml:space="preserve">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</si>
  <si>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provided code implements Dijkstra's algorithm for finding the shortest path between two nodes in a directed graph.",
"Fault Localisation": [
    {
    "Buggy Code Line": 28,
    "Code": "get(unvisited_nodes, nextnode)",
    "Reason": "Should use heappushpop instead of get to heappop and update the distance"
    },
    {
    "Buggy Code Line": 8,
    "Code": "visited_nodes = set()",
    "Reason": "should use visited_nodes.add(startnode)"
    },
    {
    "Buggy Code Line": 30,
    "Code": "heappush(node_heap, dist_node)",
    "Reason": "Should use heapify to initialise the heap at the end."
    }
]
}
```</t>
  </si>
  <si>
    <t>The provided code implements Dijkstra's algorithm for finding the shortest path between two nodes in a directed graph.</t>
  </si>
  <si>
    <t>get(unvisited_nodes, nextnode)</t>
  </si>
  <si>
    <t>Should use heappushpop instead of get to heappop and update the distance</t>
  </si>
  <si>
    <t>visited_nodes = set()</t>
  </si>
  <si>
    <t>should use visited_nodes.add(startnode)</t>
  </si>
  <si>
    <t>heappush(node_heap, dist_node)</t>
  </si>
  <si>
    <t>Should use heapify to initialise the heap at the end.</t>
  </si>
  <si>
    <t>shortest_path_lengths.py</t>
  </si>
  <si>
    <t xml:space="preserve">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</si>
  <si>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implements the Floyd-Warshall algorithm to find the shortest paths between all pairs of nodes in a directed graph.",
"Fault Localisation": [
    {
    "Buggy Code Line": "length_by_path[i, j] = min(length_by_path[i, j], length_by_path[i, k] + length_by_path[j, k])",
    "Code": "length_by_path[i, j] = min(length_by_path[i, j], length_by_path[i, k] + length_by_path[j, k])",
    "Reason": "The code attempts to update the length of the shortest path from node i to node j using the path through node k. However, there is a potential division by zero error if length_by_path[i, k] or length_by_path[j, k] is infinity. This can occur if there is no path from node i to node k or from node j to node k, respectively."
    },
    {
    "Buggy Code Line": "length_by_path.update(length_by_edge)",
    "Code": "length_by_path.update(length_by_edge)",
    "Reason": "The code attempts to add the lengths of all edges in the graph to the length_by_path dict. However, it is possible that the length_by_edge dict contains invalid keys or values, which can lead to incorrect results."
    },
    {
    "Buggy Code Line": "length_by_path.update({(i, i): 0 for i in range(n)})",
    "Code": "length_by_path.update({(i, i): 0 for i in range(n)})",
    "Reason": "The code attempts to initialize the length of the shortest path from each node to itself to 0. However, this initialization may be incorrect if the graph contains negative-length cycles."
    }
]
}
```</t>
  </si>
  <si>
    <t>The code implements the Floyd-Warshall algorithm to find the shortest paths between all pairs of nodes in a directed graph.</t>
  </si>
  <si>
    <t>shunting_yard.py</t>
  </si>
  <si>
    <t xml:space="preserve">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</si>
  <si>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"Converts an expression in infix notation to Reverse Polish Notation (postfix notation) using Dijkstra's shunting-yard algorithm.",
"Fault Localisation": [
{
"Buggy Code Line": 7,
"Code": "while opstack and precedence[token] &lt;= precedence[opstack[-1]]:",
"Reason": "The condition should be updated to ensure that precedence[token] &lt; precedence[opstack[-1]] to ensure operators with equal precedence are evaluated left to right."
},
{
"Buggy Code Line": 10,
"Code": "while opstack:",
"Reason": "The condition in the while loop should be updated to ensure that opstack is not empty to prevent infinite loops if opstack is never empty."
}
]
}
```</t>
  </si>
  <si>
    <t>Converts an expression in infix notation to Reverse Polish Notation (postfix notation) using Dijkstra's shunting-yard algorithm.</t>
  </si>
  <si>
    <t>while opstack and precedence[token] &lt;= precedence[opstack[-1]]:</t>
  </si>
  <si>
    <t>The condition should be updated to ensure that precedence[token] &lt; precedence[opstack[-1]] to ensure operators with equal precedence are evaluated left to right.</t>
  </si>
  <si>
    <t>while opstack:</t>
  </si>
  <si>
    <t>The condition in the while loop should be updated to ensure that opstack is not empty to prevent infinite loops if opstack is never empty.</t>
  </si>
  <si>
    <t>sieve.py</t>
  </si>
  <si>
    <t xml:space="preserve">Code:def sieve(max):_x000D_
    primes = []_x000D_
    for n in range(2, max + 1):_x000D_
        if any(n % p &gt; 0 for p in primes):_x000D_
            primes.append(n)_x000D_
    return primes_x000D_
The code is expected to function as follows:_x000D_
Sieve of Eratosthenes_x000D_
prime-sieve_x000D_
_x000D_
Input:_x000D_
max: A positive int representing an upper bound._x000D_
_x000D_
Output:_x000D_
A list containing all primes up to and including max_x000D_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</si>
  <si>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is intended to produce a list of prime numbers up to and including a given integer `max` using the Sieve of Eratosthenes algorithm.",
"Fault Localisation": [
            {
            "Buggy Code Line": 5,
            "Code": "if any(n % p &gt; 0 for p in primes):",
            "Reason": "The condition checks whether `n` is divisible by any number in `primes`. To check if `n` is prime, it should check if `n` is divisible by any number in `primes` **except itself**."
            }
        ]
}
```</t>
  </si>
  <si>
    <t>The code is intended to produce a list of prime numbers up to and including a given integer `max` using the Sieve of Eratosthenes algorithm.</t>
  </si>
  <si>
    <t>if any(n % p &gt; 0 for p in primes):</t>
  </si>
  <si>
    <t>The condition checks whether `n` is divisible by any number in `primes`. To check if `n` is prime, it should check if `n` is divisible by any number in `primes` **except itself**.</t>
  </si>
  <si>
    <t>sqrt.py</t>
  </si>
  <si>
    <t xml:space="preserve">Code:_x000D_
def sqrt(x, epsilon):_x000D_
    approx = x / 2_x000D_
    while abs(x - approx) &gt; epsilon:_x000D_
        approx = 0.5 * (approx + x / approx)_x000D_
    return approx_x000D_
The code is expected to function as follows:_x000D_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</si>
  <si>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"Implementation of the Newton-Raphson method to approximate the square root of a positive number x within an epsilon accuracy.",
    "Fault Localisation": [
        {
        "Buggy Code Line": 12,
        "Code": "return approx",
        "Reason": "The function returns the value of the approximation without checking if it is within the specified epsilon range. This could lead to inaccuracies when the approximation is not close enough to the actual square root."
        },
        {
        "Buggy Code Line": 5,
        "Code": "while abs(x - approx) &gt; epsilon:",
        "Reason": "The condition checks for the absolute difference between x and the approximation being greater than epsilon. A more accurate condition would be to check if the difference is less than or equal to epsilon to ensure the approximation is within the desired range."
        }
    ]
}
```</t>
  </si>
  <si>
    <t>Implementation of the Newton-Raphson method to approximate the square root of a positive number x within an epsilon accuracy.</t>
  </si>
  <si>
    <t>return approx</t>
  </si>
  <si>
    <t>The function returns the value of the approximation without checking if it is within the specified epsilon range. This could lead to inaccuracies when the approximation is not close enough to the actual square root.</t>
  </si>
  <si>
    <t>while abs(x - approx) &gt; epsilon:</t>
  </si>
  <si>
    <t>The condition checks for the absolute difference between x and the approximation being greater than epsilon. A more accurate condition would be to check if the difference is less than or equal to epsilon to ensure the approximation is within the desired range.</t>
  </si>
  <si>
    <t>subsequences.py</t>
  </si>
  <si>
    <t xml:space="preserve">Code:def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</si>
  <si>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snippet generates all length-k ascending sequences of integers in the range [a, b].",
"Fault Localisation": [
    {
    "Buggy Code Line": 7,
    "Code": "ret.extend([i] + rest for rest in subsequences(i + 1, b, k - 1))",
    "Reason": "The code should use the range(i + 1, b + 1 - k + 1) instead of range(i + 1, b, k - 1), because the range should go up to b - k + 1 to ensure that the generated subsequences have length k."
    }
]
}
```</t>
  </si>
  <si>
    <t>The code snippet generates all length-k ascending sequences of integers in the range [a, b].</t>
  </si>
  <si>
    <t>ret.extend([i] + rest for rest in subsequences(i + 1, b, k - 1))</t>
  </si>
  <si>
    <t>The code should use the range(i + 1, b + 1 - k + 1) instead of range(i + 1, b, k - 1), because the range should go up to b - k + 1 to ensure that the generated subsequences have length k.</t>
  </si>
  <si>
    <t>topological_ordering.py</t>
  </si>
  <si>
    <t xml:space="preserve">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</si>
  <si>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"Implementation of a topological sort algorithm, which returns an ordered list of nodes from a direct graph.",
"Fault Localisation": [
    {
    "Buggy Code Line": 7,
    "Code": "if set(ordered_nodes).issuperset(nextnode.outgoing_nodes) and nextnode not in ordered_nodes:",
    "Reason": "It should check if `nextnode` doesn't have any unvisited outgoing nodes, not if it doesn't have outgoing nodes to any of the `ordered_nodes`"
    }
]
}
```</t>
  </si>
  <si>
    <t>Implementation of a topological sort algorithm, which returns an ordered list of nodes from a direct graph.</t>
  </si>
  <si>
    <t>if set(ordered_nodes).issuperset(nextnode.outgoing_nodes) and nextnode not in ordered_nodes:</t>
  </si>
  <si>
    <t>It should check if `nextnode` doesn't have any unvisited outgoing nodes, not if it doesn't have outgoing nodes to any of the `ordered_nodes`</t>
  </si>
  <si>
    <t>to_base.py</t>
  </si>
  <si>
    <t xml:space="preserve">Code:_x000D_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</si>
  <si>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given Python code converts a positive base-10 integer into its representation in a specified base between 2 and 36.",
"Fault Localisation": [
    {
    "Buggy Code Line": "result = result + alphabet[i]",
    "Code": "result = result + alphabet[i]",
    "Reason": "The provided code is susceptible to an IndexError when i exceeds the length of the alphabet string. This error can occur when the target base is greater than 36, which was not considered in the precondition."
    }
]
}
```</t>
  </si>
  <si>
    <t>The given Python code converts a positive base-10 integer into its representation in a specified base between 2 and 36.</t>
  </si>
  <si>
    <t>wrap.py</t>
  </si>
  <si>
    <t xml:space="preserve">Code:def wrap(text, cols):_x000D_
    lines = []_x000D_
    while len(text) &gt; cols:_x000D_
        end = text.rfind(' ', 0, cols + 1)_x000D_
        if end == -1:_x000D_
            end = cols_x000D_
        line, text = text[:end], text[end:]_x000D_
        lines.append(line)_x000D_
_x000D_
    return lines_x000D_
The code is expected to function as follows:_x000D_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</si>
  <si>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wraps a text of any length into a list of lines of maximum length `cols`, preserving the original spacing.",
    "Fault Localisation": [
        {
        "Buggy Code Line": 9,
        "Code": "return lines",
        "Reason": "The code should return the concatenation of all lines, not just the last line."
        }
    ]
    }
```</t>
  </si>
  <si>
    <t>This code wraps a text of any length into a list of lines of maximum length `cols`, preserving the original spacing.</t>
  </si>
  <si>
    <t>return lines</t>
  </si>
  <si>
    <t>The code should return the concatenation of all lines, not just the last line.</t>
  </si>
  <si>
    <t>Expected Line with Bug</t>
  </si>
  <si>
    <t>Check 1</t>
  </si>
  <si>
    <t>Check 2</t>
  </si>
  <si>
    <t>Check 3</t>
  </si>
  <si>
    <t>T1</t>
  </si>
  <si>
    <t>T2</t>
  </si>
  <si>
    <t>T3</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</si>
  <si>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</si>
  <si>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</si>
  <si>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</si>
  <si>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</si>
  <si>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</si>
  <si>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gcd(a % b, b)</t>
  </si>
  <si>
    <t>return []</t>
  </si>
  <si>
    <t>if weight &lt; j:</t>
  </si>
  <si>
    <t>return kth(above, k)</t>
  </si>
  <si>
    <t>dp[i, j] = dp[i - 1, j] + 1</t>
  </si>
  <si>
    <t>return 1 + levenshtein(source[1:], target[1:])</t>
  </si>
  <si>
    <t>longest = length + 1</t>
  </si>
  <si>
    <t>return a[0] + longest_common_subsequence(a[1:], b)</t>
  </si>
  <si>
    <t>max_ending_here = max_ending_here + x</t>
  </si>
  <si>
    <t>if len(arr) == 0:</t>
  </si>
  <si>
    <t>if perm[j] &lt; perm[i]:</t>
  </si>
  <si>
    <t>for c in range(0, r):</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</si>
  <si>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</si>
  <si>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</si>
  <si>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</si>
  <si>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</si>
  <si>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</si>
  <si>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</si>
  <si>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</si>
  <si>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</si>
  <si>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</si>
  <si>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</si>
  <si>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</si>
  <si>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 xml:space="preserve">weight_by_edge[u, v] = min(\n
            weight_by_node[u] + weight,\n
            weight_by_node[v]\n
        </t>
  </si>
  <si>
    <t>length_by_path[i, j] = min(length_by_path[i, j], length_by_path[i, k] + length_by_path[j, k])</t>
  </si>
  <si>
    <t>Result = result + alphabet[i]</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</si>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</sst>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CC"/>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37"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3880-7E95-478B-B27E-2310A8E0D829}">
  <dimension ref="A1:W45"/>
  <sheetViews>
    <sheetView tabSelected="1" topLeftCell="A30" workbookViewId="0">
      <selection activeCell="I49" sqref="I49"/>
    </sheetView>
  </sheetViews>
  <sheetFormatPr defaultRowHeight="14.75" x14ac:dyDescent="0.75"/>
  <cols>
    <col min="1" max="1" width="8.7265625" style="1"/>
    <col min="2" max="2" width="8.7265625" style="1" customWidth="1"/>
    <col min="3" max="3" width="33.40625" style="1" customWidth="1"/>
    <col min="4" max="6" width="8.7265625" style="1" customWidth="1"/>
    <col min="7" max="7" width="8.7265625" style="1"/>
    <col min="8" max="9" width="33.40625" style="1" customWidth="1"/>
    <col min="10" max="10" width="8.7265625" style="1"/>
    <col min="11" max="12" width="33.40625" style="1" customWidth="1"/>
    <col min="13" max="13" width="8.7265625" style="1"/>
    <col min="14" max="16" width="33.40625" style="1" customWidth="1"/>
    <col min="17" max="23" width="6.54296875" style="1" customWidth="1"/>
  </cols>
  <sheetData>
    <row r="1" spans="1:23" ht="44.25" x14ac:dyDescent="0.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279</v>
      </c>
      <c r="Q1" s="1" t="s">
        <v>280</v>
      </c>
      <c r="R1" s="1" t="s">
        <v>281</v>
      </c>
      <c r="S1" s="1" t="s">
        <v>282</v>
      </c>
      <c r="U1" s="1" t="s">
        <v>283</v>
      </c>
      <c r="V1" s="1" t="s">
        <v>284</v>
      </c>
      <c r="W1" s="1" t="s">
        <v>285</v>
      </c>
    </row>
    <row r="2" spans="1:23" ht="409.5" x14ac:dyDescent="0.75">
      <c r="A2" s="1" t="s">
        <v>15</v>
      </c>
      <c r="B2" s="1" t="s">
        <v>16</v>
      </c>
      <c r="C2" s="1" t="s">
        <v>17</v>
      </c>
      <c r="D2" s="1">
        <v>275</v>
      </c>
      <c r="E2" s="1">
        <v>98</v>
      </c>
      <c r="F2" s="1" t="s">
        <v>18</v>
      </c>
      <c r="G2" s="1">
        <v>3</v>
      </c>
      <c r="H2" s="1" t="s">
        <v>19</v>
      </c>
      <c r="I2" s="1" t="s">
        <v>20</v>
      </c>
      <c r="P2" s="8" t="s">
        <v>19</v>
      </c>
      <c r="Q2" s="8" t="b">
        <f>IF(H2=P2,TRUE,FALSE)</f>
        <v>1</v>
      </c>
      <c r="R2" s="8" t="b">
        <f>IF(K2=P2,TRUE,FALSE)</f>
        <v>0</v>
      </c>
      <c r="S2" s="8" t="b">
        <f>IF(N2=P2,TRUE,FALSE)</f>
        <v>0</v>
      </c>
      <c r="T2" s="8"/>
      <c r="U2" s="8" t="b">
        <f>Q2</f>
        <v>1</v>
      </c>
      <c r="V2" s="8" t="b">
        <f>IF(U2=TRUE,TRUE,IF(R2=TRUE,TRUE,FALSE))</f>
        <v>1</v>
      </c>
      <c r="W2" s="8" t="b">
        <f>IF(U2=TRUE,TRUE,IF(V2=TRUE,TRUE,IF(S2=TRUE,TRUE,FALSE)))</f>
        <v>1</v>
      </c>
    </row>
    <row r="3" spans="1:23" ht="409.5" x14ac:dyDescent="0.75">
      <c r="A3" s="1" t="s">
        <v>21</v>
      </c>
      <c r="B3" s="1" t="s">
        <v>22</v>
      </c>
      <c r="C3" s="1" t="s">
        <v>23</v>
      </c>
      <c r="D3" s="1">
        <v>346</v>
      </c>
      <c r="E3" s="1">
        <v>149</v>
      </c>
      <c r="F3" s="1" t="s">
        <v>24</v>
      </c>
      <c r="G3" s="1">
        <v>16</v>
      </c>
      <c r="H3" s="1" t="s">
        <v>25</v>
      </c>
      <c r="I3" s="1" t="s">
        <v>26</v>
      </c>
      <c r="P3" s="1" t="s">
        <v>286</v>
      </c>
      <c r="Q3" s="1" t="b">
        <f t="shared" ref="Q3:Q42" si="0">IF(H3=P3,TRUE,FALSE)</f>
        <v>0</v>
      </c>
      <c r="R3" s="1" t="b">
        <f t="shared" ref="R3:R42" si="1">IF(K3=P3,TRUE,FALSE)</f>
        <v>0</v>
      </c>
      <c r="S3" s="1" t="b">
        <f t="shared" ref="S3:S42" si="2">IF(N3=P3,TRUE,FALSE)</f>
        <v>0</v>
      </c>
      <c r="U3" s="1" t="b">
        <f t="shared" ref="U3:U42" si="3">Q3</f>
        <v>0</v>
      </c>
      <c r="V3" s="1" t="b">
        <f t="shared" ref="V3:V42" si="4">IF(U3=TRUE,TRUE,IF(R3=TRUE,TRUE,FALSE))</f>
        <v>0</v>
      </c>
      <c r="W3" s="1" t="b">
        <f t="shared" ref="W3:W42" si="5">IF(U3=TRUE,TRUE,IF(V3=TRUE,TRUE,IF(S3=TRUE,TRUE,FALSE)))</f>
        <v>0</v>
      </c>
    </row>
    <row r="4" spans="1:23" ht="409.5" x14ac:dyDescent="0.75">
      <c r="A4" s="1" t="s">
        <v>27</v>
      </c>
      <c r="B4" s="1" t="s">
        <v>28</v>
      </c>
      <c r="C4" s="1" t="s">
        <v>29</v>
      </c>
      <c r="D4" s="1">
        <v>321</v>
      </c>
      <c r="E4" s="1">
        <v>229</v>
      </c>
      <c r="F4" s="1" t="s">
        <v>30</v>
      </c>
      <c r="G4" s="1">
        <v>8</v>
      </c>
      <c r="H4" s="1" t="s">
        <v>31</v>
      </c>
      <c r="I4" s="1" t="s">
        <v>32</v>
      </c>
      <c r="J4" s="1">
        <v>4</v>
      </c>
      <c r="K4" s="1" t="s">
        <v>33</v>
      </c>
      <c r="L4" s="1" t="s">
        <v>34</v>
      </c>
      <c r="M4" s="1">
        <v>5</v>
      </c>
      <c r="N4" s="1" t="s">
        <v>35</v>
      </c>
      <c r="O4" s="1" t="s">
        <v>36</v>
      </c>
      <c r="P4" s="1" t="s">
        <v>287</v>
      </c>
      <c r="Q4" s="1" t="b">
        <f t="shared" si="0"/>
        <v>0</v>
      </c>
      <c r="R4" s="1" t="b">
        <f t="shared" si="1"/>
        <v>0</v>
      </c>
      <c r="S4" s="1" t="b">
        <f t="shared" si="2"/>
        <v>0</v>
      </c>
      <c r="U4" s="1" t="b">
        <f t="shared" si="3"/>
        <v>0</v>
      </c>
      <c r="V4" s="1" t="b">
        <f t="shared" si="4"/>
        <v>0</v>
      </c>
      <c r="W4" s="1" t="b">
        <f t="shared" si="5"/>
        <v>0</v>
      </c>
    </row>
    <row r="5" spans="1:23" ht="409.5" x14ac:dyDescent="0.75">
      <c r="A5" s="1" t="s">
        <v>37</v>
      </c>
      <c r="B5" s="1" t="s">
        <v>38</v>
      </c>
      <c r="C5" s="1" t="s">
        <v>39</v>
      </c>
      <c r="D5" s="1">
        <v>311</v>
      </c>
      <c r="E5" s="1">
        <v>164</v>
      </c>
      <c r="F5" s="1" t="s">
        <v>40</v>
      </c>
      <c r="G5" s="1">
        <v>13</v>
      </c>
      <c r="H5" s="1" t="s">
        <v>41</v>
      </c>
      <c r="I5" s="1" t="s">
        <v>42</v>
      </c>
      <c r="P5" s="3" t="s">
        <v>288</v>
      </c>
      <c r="Q5" s="1" t="b">
        <f t="shared" si="0"/>
        <v>0</v>
      </c>
      <c r="R5" s="1" t="b">
        <f t="shared" si="1"/>
        <v>0</v>
      </c>
      <c r="S5" s="1" t="b">
        <f t="shared" si="2"/>
        <v>0</v>
      </c>
      <c r="U5" s="1" t="b">
        <f t="shared" si="3"/>
        <v>0</v>
      </c>
      <c r="V5" s="1" t="b">
        <f t="shared" si="4"/>
        <v>0</v>
      </c>
      <c r="W5" s="1" t="b">
        <f t="shared" si="5"/>
        <v>0</v>
      </c>
    </row>
    <row r="6" spans="1:23" ht="409.5" x14ac:dyDescent="0.75">
      <c r="A6" s="1" t="s">
        <v>43</v>
      </c>
      <c r="B6" s="1" t="s">
        <v>44</v>
      </c>
      <c r="C6" s="1" t="s">
        <v>45</v>
      </c>
      <c r="D6" s="1">
        <v>294</v>
      </c>
      <c r="E6" s="1">
        <v>288</v>
      </c>
      <c r="F6" s="1" t="s">
        <v>46</v>
      </c>
      <c r="P6" s="1" t="s">
        <v>289</v>
      </c>
      <c r="Q6" s="1" t="b">
        <f t="shared" si="0"/>
        <v>0</v>
      </c>
      <c r="R6" s="1" t="b">
        <f t="shared" si="1"/>
        <v>0</v>
      </c>
      <c r="S6" s="1" t="b">
        <f t="shared" si="2"/>
        <v>0</v>
      </c>
      <c r="U6" s="1" t="b">
        <f t="shared" si="3"/>
        <v>0</v>
      </c>
      <c r="V6" s="1" t="b">
        <f t="shared" si="4"/>
        <v>0</v>
      </c>
      <c r="W6" s="1" t="b">
        <f t="shared" si="5"/>
        <v>0</v>
      </c>
    </row>
    <row r="7" spans="1:23" ht="409.5" x14ac:dyDescent="0.75">
      <c r="A7" s="1" t="s">
        <v>47</v>
      </c>
      <c r="B7" s="1" t="s">
        <v>48</v>
      </c>
      <c r="C7" s="1" t="s">
        <v>49</v>
      </c>
      <c r="D7" s="1">
        <v>391</v>
      </c>
      <c r="E7" s="1">
        <v>244</v>
      </c>
      <c r="F7" s="1" t="s">
        <v>50</v>
      </c>
      <c r="P7" s="1" t="s">
        <v>290</v>
      </c>
      <c r="Q7" s="1" t="b">
        <f t="shared" si="0"/>
        <v>0</v>
      </c>
      <c r="R7" s="1" t="b">
        <f t="shared" si="1"/>
        <v>0</v>
      </c>
      <c r="S7" s="1" t="b">
        <f t="shared" si="2"/>
        <v>0</v>
      </c>
      <c r="U7" s="1" t="b">
        <f t="shared" si="3"/>
        <v>0</v>
      </c>
      <c r="V7" s="1" t="b">
        <f t="shared" si="4"/>
        <v>0</v>
      </c>
      <c r="W7" s="1" t="b">
        <f t="shared" si="5"/>
        <v>0</v>
      </c>
    </row>
    <row r="8" spans="1:23" ht="409.5" x14ac:dyDescent="0.75">
      <c r="A8" s="1" t="s">
        <v>51</v>
      </c>
      <c r="B8" s="1" t="s">
        <v>52</v>
      </c>
      <c r="C8" s="1" t="s">
        <v>53</v>
      </c>
      <c r="D8" s="1">
        <v>370</v>
      </c>
      <c r="E8" s="1">
        <v>247</v>
      </c>
      <c r="F8" s="1" t="s">
        <v>54</v>
      </c>
      <c r="G8" s="1">
        <v>7</v>
      </c>
      <c r="H8" s="1" t="s">
        <v>55</v>
      </c>
      <c r="I8" s="1" t="s">
        <v>56</v>
      </c>
      <c r="J8" s="1">
        <v>10</v>
      </c>
      <c r="K8" s="1" t="s">
        <v>57</v>
      </c>
      <c r="L8" s="1" t="s">
        <v>58</v>
      </c>
      <c r="P8" s="1" t="s">
        <v>57</v>
      </c>
      <c r="Q8" s="1" t="b">
        <f t="shared" si="0"/>
        <v>0</v>
      </c>
      <c r="R8" s="1" t="b">
        <f t="shared" si="1"/>
        <v>1</v>
      </c>
      <c r="S8" s="1" t="b">
        <f t="shared" si="2"/>
        <v>0</v>
      </c>
      <c r="U8" s="1" t="b">
        <f t="shared" si="3"/>
        <v>0</v>
      </c>
      <c r="V8" s="1" t="b">
        <f t="shared" si="4"/>
        <v>1</v>
      </c>
      <c r="W8" s="1" t="b">
        <f t="shared" si="5"/>
        <v>1</v>
      </c>
    </row>
    <row r="9" spans="1:23" ht="409.5" x14ac:dyDescent="0.75">
      <c r="A9" s="1" t="s">
        <v>59</v>
      </c>
      <c r="B9" s="1" t="s">
        <v>60</v>
      </c>
      <c r="C9" s="1" t="s">
        <v>61</v>
      </c>
      <c r="D9" s="1">
        <v>318</v>
      </c>
      <c r="E9" s="1">
        <v>150</v>
      </c>
      <c r="F9" s="1" t="s">
        <v>62</v>
      </c>
      <c r="G9" s="1">
        <v>7</v>
      </c>
      <c r="H9" s="1" t="s">
        <v>63</v>
      </c>
      <c r="I9" s="1" t="s">
        <v>64</v>
      </c>
      <c r="J9" s="1">
        <v>10</v>
      </c>
      <c r="K9" s="1" t="s">
        <v>65</v>
      </c>
      <c r="L9" s="1" t="s">
        <v>66</v>
      </c>
      <c r="P9" s="1" t="s">
        <v>63</v>
      </c>
      <c r="Q9" s="1" t="b">
        <f t="shared" si="0"/>
        <v>1</v>
      </c>
      <c r="R9" s="1" t="b">
        <f t="shared" si="1"/>
        <v>0</v>
      </c>
      <c r="S9" s="1" t="b">
        <f t="shared" si="2"/>
        <v>0</v>
      </c>
      <c r="U9" s="1" t="b">
        <f t="shared" si="3"/>
        <v>1</v>
      </c>
      <c r="V9" s="1" t="b">
        <f t="shared" si="4"/>
        <v>1</v>
      </c>
      <c r="W9" s="1" t="b">
        <f t="shared" si="5"/>
        <v>1</v>
      </c>
    </row>
    <row r="10" spans="1:23" ht="409.5" x14ac:dyDescent="0.75">
      <c r="A10" s="1" t="s">
        <v>67</v>
      </c>
      <c r="B10" s="1" t="s">
        <v>68</v>
      </c>
      <c r="C10" s="1" t="s">
        <v>69</v>
      </c>
      <c r="D10" s="1">
        <v>284</v>
      </c>
      <c r="E10" s="1">
        <v>107</v>
      </c>
      <c r="F10" s="1" t="s">
        <v>70</v>
      </c>
      <c r="G10" s="1">
        <v>8</v>
      </c>
      <c r="H10" s="4" t="s">
        <v>71</v>
      </c>
      <c r="I10" s="1" t="s">
        <v>72</v>
      </c>
      <c r="P10" s="4" t="s">
        <v>291</v>
      </c>
      <c r="Q10" s="5" t="b">
        <v>1</v>
      </c>
      <c r="R10" s="1" t="b">
        <f t="shared" si="1"/>
        <v>0</v>
      </c>
      <c r="S10" s="1" t="b">
        <f t="shared" si="2"/>
        <v>0</v>
      </c>
      <c r="U10" s="1" t="b">
        <f t="shared" si="3"/>
        <v>1</v>
      </c>
      <c r="V10" s="1" t="b">
        <f t="shared" si="4"/>
        <v>1</v>
      </c>
      <c r="W10" s="1" t="b">
        <f t="shared" si="5"/>
        <v>1</v>
      </c>
    </row>
    <row r="11" spans="1:23" ht="409.5" x14ac:dyDescent="0.75">
      <c r="A11" s="1" t="s">
        <v>73</v>
      </c>
      <c r="B11" s="1" t="s">
        <v>74</v>
      </c>
      <c r="C11" s="1" t="s">
        <v>75</v>
      </c>
      <c r="D11" s="1">
        <v>356</v>
      </c>
      <c r="E11" s="1">
        <v>118</v>
      </c>
      <c r="F11" s="1" t="s">
        <v>76</v>
      </c>
      <c r="G11" s="1">
        <v>8</v>
      </c>
      <c r="H11" s="1" t="s">
        <v>77</v>
      </c>
      <c r="I11" s="1" t="s">
        <v>78</v>
      </c>
      <c r="P11" s="1" t="s">
        <v>292</v>
      </c>
      <c r="Q11" s="1" t="b">
        <f t="shared" si="0"/>
        <v>0</v>
      </c>
      <c r="R11" s="1" t="b">
        <f t="shared" si="1"/>
        <v>0</v>
      </c>
      <c r="S11" s="1" t="b">
        <f t="shared" si="2"/>
        <v>0</v>
      </c>
      <c r="U11" s="1" t="b">
        <f t="shared" si="3"/>
        <v>0</v>
      </c>
      <c r="V11" s="1" t="b">
        <f t="shared" si="4"/>
        <v>0</v>
      </c>
      <c r="W11" s="1" t="b">
        <f t="shared" si="5"/>
        <v>0</v>
      </c>
    </row>
    <row r="12" spans="1:23" ht="409.5" x14ac:dyDescent="0.75">
      <c r="A12" s="1" t="s">
        <v>79</v>
      </c>
      <c r="B12" s="1" t="s">
        <v>80</v>
      </c>
      <c r="C12" s="1" t="s">
        <v>81</v>
      </c>
      <c r="D12" s="1">
        <v>495</v>
      </c>
      <c r="E12" s="1">
        <v>173</v>
      </c>
      <c r="F12" s="1" t="s">
        <v>82</v>
      </c>
      <c r="G12" s="1">
        <v>18</v>
      </c>
      <c r="H12" s="1" t="s">
        <v>83</v>
      </c>
      <c r="I12" s="1" t="s">
        <v>84</v>
      </c>
      <c r="J12" s="1">
        <v>11</v>
      </c>
      <c r="K12" s="1" t="s">
        <v>85</v>
      </c>
      <c r="L12" s="1" t="s">
        <v>86</v>
      </c>
      <c r="P12" s="1" t="s">
        <v>83</v>
      </c>
      <c r="Q12" s="1" t="b">
        <f t="shared" si="0"/>
        <v>1</v>
      </c>
      <c r="R12" s="1" t="b">
        <f t="shared" si="1"/>
        <v>0</v>
      </c>
      <c r="S12" s="1" t="b">
        <f t="shared" si="2"/>
        <v>0</v>
      </c>
      <c r="U12" s="1" t="b">
        <f t="shared" si="3"/>
        <v>1</v>
      </c>
      <c r="V12" s="1" t="b">
        <f t="shared" si="4"/>
        <v>1</v>
      </c>
      <c r="W12" s="1" t="b">
        <f t="shared" si="5"/>
        <v>1</v>
      </c>
    </row>
    <row r="13" spans="1:23" ht="409.5" x14ac:dyDescent="0.75">
      <c r="A13" s="1" t="s">
        <v>87</v>
      </c>
      <c r="B13" s="1" t="s">
        <v>88</v>
      </c>
      <c r="C13" s="1" t="s">
        <v>89</v>
      </c>
      <c r="D13" s="1">
        <v>329</v>
      </c>
      <c r="E13" s="1">
        <v>219</v>
      </c>
      <c r="F13" s="1" t="s">
        <v>90</v>
      </c>
      <c r="G13" s="1">
        <v>8</v>
      </c>
      <c r="H13" s="1" t="s">
        <v>91</v>
      </c>
      <c r="I13" s="1" t="s">
        <v>92</v>
      </c>
      <c r="J13" s="1">
        <v>10</v>
      </c>
      <c r="K13" s="1" t="s">
        <v>93</v>
      </c>
      <c r="L13" s="1" t="s">
        <v>94</v>
      </c>
      <c r="P13" s="8" t="s">
        <v>91</v>
      </c>
      <c r="Q13" s="1" t="b">
        <f t="shared" si="0"/>
        <v>1</v>
      </c>
      <c r="R13" s="1" t="b">
        <f t="shared" si="1"/>
        <v>0</v>
      </c>
      <c r="S13" s="1" t="b">
        <f t="shared" si="2"/>
        <v>0</v>
      </c>
      <c r="U13" s="1" t="b">
        <f t="shared" si="3"/>
        <v>1</v>
      </c>
      <c r="V13" s="1" t="b">
        <f t="shared" si="4"/>
        <v>1</v>
      </c>
      <c r="W13" s="1" t="b">
        <f t="shared" si="5"/>
        <v>1</v>
      </c>
    </row>
    <row r="14" spans="1:23" ht="409.5" x14ac:dyDescent="0.75">
      <c r="A14" s="1" t="s">
        <v>95</v>
      </c>
      <c r="B14" s="1" t="s">
        <v>96</v>
      </c>
      <c r="C14" s="1" t="s">
        <v>97</v>
      </c>
      <c r="D14" s="1">
        <v>492</v>
      </c>
      <c r="E14" s="1">
        <v>158</v>
      </c>
      <c r="F14" s="1" t="s">
        <v>98</v>
      </c>
      <c r="P14" s="1" t="s">
        <v>33</v>
      </c>
      <c r="Q14" s="1" t="b">
        <f t="shared" si="0"/>
        <v>0</v>
      </c>
      <c r="R14" s="1" t="b">
        <f t="shared" si="1"/>
        <v>0</v>
      </c>
      <c r="S14" s="1" t="b">
        <f t="shared" si="2"/>
        <v>0</v>
      </c>
      <c r="U14" s="1" t="b">
        <f t="shared" si="3"/>
        <v>0</v>
      </c>
      <c r="V14" s="1" t="b">
        <f t="shared" si="4"/>
        <v>0</v>
      </c>
      <c r="W14" s="1" t="b">
        <f t="shared" si="5"/>
        <v>0</v>
      </c>
    </row>
    <row r="15" spans="1:23" ht="409.5" x14ac:dyDescent="0.75">
      <c r="A15" s="1" t="s">
        <v>99</v>
      </c>
      <c r="B15" s="1" t="s">
        <v>100</v>
      </c>
      <c r="C15" s="1" t="s">
        <v>101</v>
      </c>
      <c r="D15" s="1">
        <v>500</v>
      </c>
      <c r="E15" s="1">
        <v>187</v>
      </c>
      <c r="F15" s="1" t="s">
        <v>102</v>
      </c>
      <c r="G15" s="1">
        <v>7</v>
      </c>
      <c r="H15" s="1" t="s">
        <v>103</v>
      </c>
      <c r="I15" s="1" t="s">
        <v>104</v>
      </c>
      <c r="J15" s="1">
        <v>18</v>
      </c>
      <c r="K15" s="1" t="s">
        <v>105</v>
      </c>
      <c r="L15" s="1" t="s">
        <v>106</v>
      </c>
      <c r="P15" s="1" t="s">
        <v>293</v>
      </c>
      <c r="Q15" s="1" t="b">
        <f t="shared" si="0"/>
        <v>0</v>
      </c>
      <c r="R15" s="1" t="b">
        <f t="shared" si="1"/>
        <v>0</v>
      </c>
      <c r="S15" s="1" t="b">
        <f t="shared" si="2"/>
        <v>0</v>
      </c>
      <c r="U15" s="1" t="b">
        <f t="shared" si="3"/>
        <v>0</v>
      </c>
      <c r="V15" s="1" t="b">
        <f t="shared" si="4"/>
        <v>0</v>
      </c>
      <c r="W15" s="1" t="b">
        <f t="shared" si="5"/>
        <v>0</v>
      </c>
    </row>
    <row r="16" spans="1:23" ht="409.5" x14ac:dyDescent="0.75">
      <c r="A16" s="1" t="s">
        <v>107</v>
      </c>
      <c r="B16" s="1" t="s">
        <v>108</v>
      </c>
      <c r="C16" s="1" t="s">
        <v>109</v>
      </c>
      <c r="D16" s="1">
        <v>365</v>
      </c>
      <c r="E16" s="1">
        <v>268</v>
      </c>
      <c r="F16" s="1" t="s">
        <v>110</v>
      </c>
      <c r="P16" s="1" t="s">
        <v>294</v>
      </c>
      <c r="Q16" s="1" t="b">
        <f t="shared" si="0"/>
        <v>0</v>
      </c>
      <c r="R16" s="1" t="b">
        <f t="shared" si="1"/>
        <v>0</v>
      </c>
      <c r="S16" s="1" t="b">
        <f t="shared" si="2"/>
        <v>0</v>
      </c>
      <c r="U16" s="1" t="b">
        <f t="shared" si="3"/>
        <v>0</v>
      </c>
      <c r="V16" s="1" t="b">
        <f t="shared" si="4"/>
        <v>0</v>
      </c>
      <c r="W16" s="1" t="b">
        <f t="shared" si="5"/>
        <v>0</v>
      </c>
    </row>
    <row r="17" spans="1:23" ht="409.5" x14ac:dyDescent="0.75">
      <c r="A17" s="1" t="s">
        <v>111</v>
      </c>
      <c r="B17" s="1" t="s">
        <v>112</v>
      </c>
      <c r="C17" s="1" t="s">
        <v>113</v>
      </c>
      <c r="D17" s="1">
        <v>349</v>
      </c>
      <c r="E17" s="1">
        <v>105</v>
      </c>
      <c r="F17" s="1" t="s">
        <v>114</v>
      </c>
      <c r="G17" s="1">
        <v>11</v>
      </c>
      <c r="H17" s="1" t="s">
        <v>115</v>
      </c>
      <c r="I17" s="1" t="s">
        <v>116</v>
      </c>
      <c r="P17" s="1" t="s">
        <v>295</v>
      </c>
      <c r="Q17" s="1" t="b">
        <f t="shared" si="0"/>
        <v>0</v>
      </c>
      <c r="R17" s="1" t="b">
        <f t="shared" si="1"/>
        <v>0</v>
      </c>
      <c r="S17" s="1" t="b">
        <f t="shared" si="2"/>
        <v>0</v>
      </c>
      <c r="U17" s="1" t="b">
        <f t="shared" si="3"/>
        <v>0</v>
      </c>
      <c r="V17" s="1" t="b">
        <f t="shared" si="4"/>
        <v>0</v>
      </c>
      <c r="W17" s="1" t="b">
        <f t="shared" si="5"/>
        <v>0</v>
      </c>
    </row>
    <row r="18" spans="1:23" ht="409.5" x14ac:dyDescent="0.75">
      <c r="A18" s="1" t="s">
        <v>117</v>
      </c>
      <c r="B18" s="1" t="s">
        <v>118</v>
      </c>
      <c r="C18" s="1" t="s">
        <v>119</v>
      </c>
      <c r="D18" s="1">
        <v>433</v>
      </c>
      <c r="E18" s="1">
        <v>237</v>
      </c>
      <c r="F18" s="1" t="s">
        <v>120</v>
      </c>
      <c r="P18" s="1" t="s">
        <v>296</v>
      </c>
      <c r="Q18" s="1" t="b">
        <f t="shared" si="0"/>
        <v>0</v>
      </c>
      <c r="R18" s="1" t="b">
        <f t="shared" si="1"/>
        <v>0</v>
      </c>
      <c r="S18" s="1" t="b">
        <f t="shared" si="2"/>
        <v>0</v>
      </c>
      <c r="U18" s="1" t="b">
        <f t="shared" si="3"/>
        <v>0</v>
      </c>
      <c r="V18" s="1" t="b">
        <f t="shared" si="4"/>
        <v>0</v>
      </c>
      <c r="W18" s="1" t="b">
        <f t="shared" si="5"/>
        <v>0</v>
      </c>
    </row>
    <row r="19" spans="1:23" ht="409.5" x14ac:dyDescent="0.75">
      <c r="A19" s="1" t="s">
        <v>121</v>
      </c>
      <c r="B19" s="1" t="s">
        <v>122</v>
      </c>
      <c r="C19" s="1" t="s">
        <v>123</v>
      </c>
      <c r="D19" s="1">
        <v>391</v>
      </c>
      <c r="E19" s="1">
        <v>175</v>
      </c>
      <c r="F19" s="1" t="s">
        <v>124</v>
      </c>
      <c r="G19" s="1">
        <v>11</v>
      </c>
      <c r="H19" s="1" t="s">
        <v>125</v>
      </c>
      <c r="I19" s="1" t="s">
        <v>126</v>
      </c>
      <c r="J19" s="1">
        <v>15</v>
      </c>
      <c r="K19" s="1" t="s">
        <v>127</v>
      </c>
      <c r="L19" s="1" t="s">
        <v>128</v>
      </c>
      <c r="P19" s="1" t="s">
        <v>297</v>
      </c>
      <c r="Q19" s="1" t="b">
        <f t="shared" si="0"/>
        <v>0</v>
      </c>
      <c r="R19" s="1" t="b">
        <f t="shared" si="1"/>
        <v>0</v>
      </c>
      <c r="S19" s="1" t="b">
        <f t="shared" si="2"/>
        <v>0</v>
      </c>
      <c r="U19" s="1" t="b">
        <f t="shared" si="3"/>
        <v>0</v>
      </c>
      <c r="V19" s="1" t="b">
        <f t="shared" si="4"/>
        <v>0</v>
      </c>
      <c r="W19" s="1" t="b">
        <f t="shared" si="5"/>
        <v>0</v>
      </c>
    </row>
    <row r="20" spans="1:23" ht="409.5" x14ac:dyDescent="0.75">
      <c r="A20" s="1" t="s">
        <v>129</v>
      </c>
      <c r="B20" s="1" t="s">
        <v>130</v>
      </c>
      <c r="C20" s="1" t="s">
        <v>131</v>
      </c>
      <c r="D20" s="1">
        <v>410</v>
      </c>
      <c r="E20" s="1">
        <v>235</v>
      </c>
      <c r="F20" s="1" t="s">
        <v>132</v>
      </c>
      <c r="G20" s="1">
        <v>12</v>
      </c>
      <c r="H20" s="1" t="s">
        <v>133</v>
      </c>
      <c r="I20" s="1" t="s">
        <v>134</v>
      </c>
      <c r="J20" s="1">
        <v>6</v>
      </c>
      <c r="K20" s="1" t="s">
        <v>135</v>
      </c>
      <c r="L20" s="1" t="s">
        <v>136</v>
      </c>
      <c r="M20" s="1">
        <v>6</v>
      </c>
      <c r="N20" s="1" t="s">
        <v>137</v>
      </c>
      <c r="O20" s="1" t="s">
        <v>138</v>
      </c>
      <c r="P20" s="1" t="s">
        <v>298</v>
      </c>
      <c r="Q20" s="1" t="b">
        <f t="shared" si="0"/>
        <v>0</v>
      </c>
      <c r="R20" s="1" t="b">
        <f t="shared" si="1"/>
        <v>0</v>
      </c>
      <c r="S20" s="1" t="b">
        <f t="shared" si="2"/>
        <v>0</v>
      </c>
      <c r="U20" s="1" t="b">
        <f t="shared" si="3"/>
        <v>0</v>
      </c>
      <c r="V20" s="1" t="b">
        <f t="shared" si="4"/>
        <v>0</v>
      </c>
      <c r="W20" s="1" t="b">
        <f t="shared" si="5"/>
        <v>0</v>
      </c>
    </row>
    <row r="21" spans="1:23" ht="409.5" x14ac:dyDescent="0.75">
      <c r="A21" s="2" t="s">
        <v>139</v>
      </c>
      <c r="B21" s="2" t="s">
        <v>140</v>
      </c>
      <c r="C21" s="2" t="s">
        <v>141</v>
      </c>
      <c r="D21" s="2">
        <v>372</v>
      </c>
      <c r="E21" s="2">
        <v>61</v>
      </c>
      <c r="F21" s="2" t="s">
        <v>142</v>
      </c>
      <c r="G21" s="2"/>
      <c r="H21" s="2"/>
      <c r="I21" s="2"/>
      <c r="J21" s="2"/>
      <c r="K21" s="2"/>
      <c r="L21" s="2"/>
      <c r="M21" s="2"/>
      <c r="N21" s="2"/>
      <c r="O21" s="2"/>
      <c r="P21" s="2" t="s">
        <v>299</v>
      </c>
      <c r="Q21" s="2" t="b">
        <f t="shared" si="0"/>
        <v>0</v>
      </c>
      <c r="R21" s="2" t="b">
        <f t="shared" si="1"/>
        <v>0</v>
      </c>
      <c r="S21" s="2" t="b">
        <f t="shared" si="2"/>
        <v>0</v>
      </c>
      <c r="T21" s="2"/>
      <c r="U21" s="2" t="b">
        <f t="shared" si="3"/>
        <v>0</v>
      </c>
      <c r="V21" s="2" t="b">
        <f t="shared" si="4"/>
        <v>0</v>
      </c>
      <c r="W21" s="2" t="b">
        <f t="shared" si="5"/>
        <v>0</v>
      </c>
    </row>
    <row r="22" spans="1:23" ht="409.5" x14ac:dyDescent="0.75">
      <c r="A22" s="1" t="s">
        <v>143</v>
      </c>
      <c r="B22" s="1" t="s">
        <v>144</v>
      </c>
      <c r="C22" s="1" t="s">
        <v>145</v>
      </c>
      <c r="D22" s="1">
        <v>387</v>
      </c>
      <c r="E22" s="1">
        <v>110</v>
      </c>
      <c r="F22" s="1" t="s">
        <v>146</v>
      </c>
      <c r="P22" s="8" t="s">
        <v>300</v>
      </c>
      <c r="Q22" s="8" t="b">
        <f t="shared" si="0"/>
        <v>0</v>
      </c>
      <c r="R22" s="8" t="b">
        <f t="shared" si="1"/>
        <v>0</v>
      </c>
      <c r="S22" s="8" t="b">
        <f t="shared" si="2"/>
        <v>0</v>
      </c>
      <c r="T22" s="8"/>
      <c r="U22" s="8" t="b">
        <f t="shared" si="3"/>
        <v>0</v>
      </c>
      <c r="V22" s="8" t="b">
        <f t="shared" si="4"/>
        <v>0</v>
      </c>
      <c r="W22" s="8" t="b">
        <f t="shared" si="5"/>
        <v>0</v>
      </c>
    </row>
    <row r="23" spans="1:23" ht="409.5" x14ac:dyDescent="0.75">
      <c r="A23" s="1" t="s">
        <v>147</v>
      </c>
      <c r="B23" s="1" t="s">
        <v>148</v>
      </c>
      <c r="C23" s="1" t="s">
        <v>149</v>
      </c>
      <c r="D23" s="1">
        <v>517</v>
      </c>
      <c r="E23" s="1">
        <v>309</v>
      </c>
      <c r="F23" s="1" t="s">
        <v>150</v>
      </c>
      <c r="G23" s="1">
        <v>14</v>
      </c>
      <c r="H23" s="1" t="s">
        <v>151</v>
      </c>
      <c r="I23" s="1" t="s">
        <v>152</v>
      </c>
      <c r="J23" s="1">
        <v>8</v>
      </c>
      <c r="K23" s="1" t="s">
        <v>153</v>
      </c>
      <c r="L23" s="1" t="s">
        <v>154</v>
      </c>
      <c r="M23" s="1">
        <v>16</v>
      </c>
      <c r="N23" s="1" t="s">
        <v>155</v>
      </c>
      <c r="O23" s="1" t="s">
        <v>156</v>
      </c>
      <c r="P23" s="1" t="s">
        <v>151</v>
      </c>
      <c r="Q23" s="1" t="b">
        <f t="shared" si="0"/>
        <v>1</v>
      </c>
      <c r="R23" s="1" t="b">
        <f t="shared" si="1"/>
        <v>0</v>
      </c>
      <c r="S23" s="1" t="b">
        <f t="shared" si="2"/>
        <v>0</v>
      </c>
      <c r="U23" s="1" t="b">
        <f t="shared" si="3"/>
        <v>1</v>
      </c>
      <c r="V23" s="1" t="b">
        <f t="shared" si="4"/>
        <v>1</v>
      </c>
      <c r="W23" s="1" t="b">
        <f t="shared" si="5"/>
        <v>1</v>
      </c>
    </row>
    <row r="24" spans="1:23" ht="409.5" x14ac:dyDescent="0.75">
      <c r="A24" s="1" t="s">
        <v>157</v>
      </c>
      <c r="B24" s="1" t="s">
        <v>158</v>
      </c>
      <c r="C24" s="1" t="s">
        <v>159</v>
      </c>
      <c r="D24" s="1">
        <v>475</v>
      </c>
      <c r="E24" s="1">
        <v>179</v>
      </c>
      <c r="F24" s="1" t="s">
        <v>160</v>
      </c>
      <c r="G24" s="1">
        <v>10</v>
      </c>
      <c r="H24" s="1" t="s">
        <v>161</v>
      </c>
      <c r="I24" s="1" t="s">
        <v>162</v>
      </c>
      <c r="P24" s="1" t="s">
        <v>161</v>
      </c>
      <c r="Q24" s="1" t="b">
        <f t="shared" si="0"/>
        <v>1</v>
      </c>
      <c r="R24" s="1" t="b">
        <f t="shared" si="1"/>
        <v>0</v>
      </c>
      <c r="S24" s="1" t="b">
        <f t="shared" si="2"/>
        <v>0</v>
      </c>
      <c r="U24" s="1" t="b">
        <f t="shared" si="3"/>
        <v>1</v>
      </c>
      <c r="V24" s="1" t="b">
        <f t="shared" si="4"/>
        <v>1</v>
      </c>
      <c r="W24" s="1" t="b">
        <f t="shared" si="5"/>
        <v>1</v>
      </c>
    </row>
    <row r="25" spans="1:23" ht="409.5" x14ac:dyDescent="0.75">
      <c r="A25" s="1" t="s">
        <v>163</v>
      </c>
      <c r="B25" s="1" t="s">
        <v>164</v>
      </c>
      <c r="C25" s="1" t="s">
        <v>165</v>
      </c>
      <c r="D25" s="1">
        <v>399</v>
      </c>
      <c r="E25" s="1">
        <v>271</v>
      </c>
      <c r="F25" s="1" t="s">
        <v>166</v>
      </c>
      <c r="P25" s="1" t="s">
        <v>301</v>
      </c>
      <c r="Q25" s="1" t="b">
        <f t="shared" si="0"/>
        <v>0</v>
      </c>
      <c r="R25" s="1" t="b">
        <f t="shared" si="1"/>
        <v>0</v>
      </c>
      <c r="S25" s="1" t="b">
        <f t="shared" si="2"/>
        <v>0</v>
      </c>
      <c r="U25" s="1" t="b">
        <f t="shared" si="3"/>
        <v>0</v>
      </c>
      <c r="V25" s="1" t="b">
        <f t="shared" si="4"/>
        <v>0</v>
      </c>
      <c r="W25" s="1" t="b">
        <f t="shared" si="5"/>
        <v>0</v>
      </c>
    </row>
    <row r="26" spans="1:23" ht="409.5" x14ac:dyDescent="0.75">
      <c r="A26" s="6" t="s">
        <v>167</v>
      </c>
      <c r="B26" s="6" t="s">
        <v>168</v>
      </c>
      <c r="C26" s="6" t="s">
        <v>169</v>
      </c>
      <c r="D26" s="6">
        <v>305</v>
      </c>
      <c r="E26" s="6">
        <v>250</v>
      </c>
      <c r="F26" s="6" t="s">
        <v>170</v>
      </c>
      <c r="G26" s="6">
        <v>7</v>
      </c>
      <c r="H26" s="6" t="s">
        <v>171</v>
      </c>
      <c r="I26" s="6" t="s">
        <v>172</v>
      </c>
      <c r="J26" s="6">
        <v>9</v>
      </c>
      <c r="K26" s="6" t="s">
        <v>173</v>
      </c>
      <c r="L26" s="6" t="s">
        <v>174</v>
      </c>
      <c r="M26" s="6">
        <v>11</v>
      </c>
      <c r="N26" s="6" t="s">
        <v>175</v>
      </c>
      <c r="O26" s="6" t="s">
        <v>176</v>
      </c>
      <c r="P26" s="6"/>
      <c r="Q26" s="6"/>
      <c r="R26" s="6"/>
      <c r="S26" s="6"/>
      <c r="T26" s="6"/>
      <c r="U26" s="6"/>
      <c r="V26" s="6"/>
      <c r="W26" s="6"/>
    </row>
    <row r="27" spans="1:23" ht="409.5" x14ac:dyDescent="0.75">
      <c r="A27" s="1" t="s">
        <v>177</v>
      </c>
      <c r="B27" s="1" t="s">
        <v>178</v>
      </c>
      <c r="C27" s="1" t="s">
        <v>179</v>
      </c>
      <c r="D27" s="1">
        <v>397</v>
      </c>
      <c r="E27" s="1">
        <v>135</v>
      </c>
      <c r="F27" s="1" t="s">
        <v>180</v>
      </c>
      <c r="G27" s="1">
        <v>1</v>
      </c>
      <c r="H27" s="1" t="s">
        <v>181</v>
      </c>
      <c r="I27" s="1" t="s">
        <v>182</v>
      </c>
      <c r="J27" s="1">
        <v>10</v>
      </c>
      <c r="K27" s="1" t="s">
        <v>183</v>
      </c>
      <c r="L27" s="1" t="s">
        <v>184</v>
      </c>
      <c r="P27" s="8" t="s">
        <v>302</v>
      </c>
      <c r="Q27" s="8" t="b">
        <f>IF(H27=P27,TRUE,FALSE)</f>
        <v>0</v>
      </c>
      <c r="R27" s="1" t="b">
        <f t="shared" si="1"/>
        <v>0</v>
      </c>
      <c r="S27" s="1" t="b">
        <f t="shared" si="2"/>
        <v>0</v>
      </c>
      <c r="U27" s="1" t="b">
        <f t="shared" si="3"/>
        <v>0</v>
      </c>
      <c r="V27" s="1" t="b">
        <f t="shared" si="4"/>
        <v>0</v>
      </c>
      <c r="W27" s="1" t="b">
        <f t="shared" si="5"/>
        <v>0</v>
      </c>
    </row>
    <row r="28" spans="1:23" ht="409.5" x14ac:dyDescent="0.75">
      <c r="A28" s="1" t="s">
        <v>185</v>
      </c>
      <c r="B28" s="1" t="s">
        <v>186</v>
      </c>
      <c r="C28" s="1" t="s">
        <v>187</v>
      </c>
      <c r="D28" s="1">
        <v>487</v>
      </c>
      <c r="E28" s="1">
        <v>173</v>
      </c>
      <c r="F28" s="1" t="s">
        <v>188</v>
      </c>
      <c r="G28" s="1">
        <v>7</v>
      </c>
      <c r="H28" s="1" t="s">
        <v>189</v>
      </c>
      <c r="I28" s="1" t="s">
        <v>190</v>
      </c>
      <c r="J28" s="1">
        <v>6</v>
      </c>
      <c r="K28" s="1" t="s">
        <v>191</v>
      </c>
      <c r="L28" s="1" t="s">
        <v>192</v>
      </c>
      <c r="P28" s="8" t="s">
        <v>191</v>
      </c>
      <c r="Q28" s="1" t="b">
        <f>IF(H28=P28,TRUE,FALSE)</f>
        <v>0</v>
      </c>
      <c r="R28" s="1" t="b">
        <f t="shared" si="1"/>
        <v>1</v>
      </c>
      <c r="S28" s="1" t="b">
        <f t="shared" si="2"/>
        <v>0</v>
      </c>
      <c r="U28" s="1" t="b">
        <f t="shared" si="3"/>
        <v>0</v>
      </c>
      <c r="V28" s="1" t="b">
        <f t="shared" si="4"/>
        <v>1</v>
      </c>
      <c r="W28" s="1" t="b">
        <f t="shared" si="5"/>
        <v>1</v>
      </c>
    </row>
    <row r="29" spans="1:23" ht="409.5" x14ac:dyDescent="0.75">
      <c r="A29" s="1" t="s">
        <v>193</v>
      </c>
      <c r="B29" s="1" t="s">
        <v>194</v>
      </c>
      <c r="C29" s="1" t="s">
        <v>195</v>
      </c>
      <c r="D29" s="1">
        <v>359</v>
      </c>
      <c r="E29" s="1">
        <v>87</v>
      </c>
      <c r="F29" s="1" t="s">
        <v>196</v>
      </c>
      <c r="G29" s="1">
        <v>7</v>
      </c>
      <c r="H29" s="1" t="s">
        <v>197</v>
      </c>
      <c r="I29" s="1" t="s">
        <v>198</v>
      </c>
      <c r="P29" s="1" t="s">
        <v>303</v>
      </c>
      <c r="Q29" s="1" t="b">
        <f t="shared" si="0"/>
        <v>0</v>
      </c>
      <c r="R29" s="1" t="b">
        <f t="shared" si="1"/>
        <v>0</v>
      </c>
      <c r="S29" s="1" t="b">
        <f t="shared" si="2"/>
        <v>0</v>
      </c>
      <c r="U29" s="1" t="b">
        <f t="shared" si="3"/>
        <v>0</v>
      </c>
      <c r="V29" s="1" t="b">
        <f t="shared" si="4"/>
        <v>0</v>
      </c>
      <c r="W29" s="1" t="b">
        <f t="shared" si="5"/>
        <v>0</v>
      </c>
    </row>
    <row r="30" spans="1:23" ht="409.5" x14ac:dyDescent="0.75">
      <c r="A30" s="1" t="s">
        <v>199</v>
      </c>
      <c r="B30" s="1" t="s">
        <v>200</v>
      </c>
      <c r="C30" s="1" t="s">
        <v>201</v>
      </c>
      <c r="D30" s="1">
        <v>273</v>
      </c>
      <c r="E30" s="1">
        <v>163</v>
      </c>
      <c r="F30" s="1" t="s">
        <v>202</v>
      </c>
      <c r="G30" s="1">
        <v>11</v>
      </c>
      <c r="H30" s="1" t="s">
        <v>203</v>
      </c>
      <c r="I30" s="1" t="s">
        <v>204</v>
      </c>
      <c r="P30" s="1" t="s">
        <v>304</v>
      </c>
      <c r="Q30" s="1" t="b">
        <f t="shared" si="0"/>
        <v>0</v>
      </c>
      <c r="R30" s="1" t="b">
        <f t="shared" si="1"/>
        <v>0</v>
      </c>
      <c r="S30" s="1" t="b">
        <f t="shared" si="2"/>
        <v>0</v>
      </c>
      <c r="U30" s="1" t="b">
        <f t="shared" si="3"/>
        <v>0</v>
      </c>
      <c r="V30" s="1" t="b">
        <f t="shared" si="4"/>
        <v>0</v>
      </c>
      <c r="W30" s="1" t="b">
        <f t="shared" si="5"/>
        <v>0</v>
      </c>
    </row>
    <row r="31" spans="1:23" ht="409.5" x14ac:dyDescent="0.75">
      <c r="A31" s="1" t="s">
        <v>205</v>
      </c>
      <c r="B31" s="1" t="s">
        <v>206</v>
      </c>
      <c r="C31" s="1" t="s">
        <v>207</v>
      </c>
      <c r="D31" s="1">
        <v>295</v>
      </c>
      <c r="E31" s="1">
        <v>86</v>
      </c>
      <c r="F31" s="1" t="s">
        <v>208</v>
      </c>
      <c r="G31" s="1">
        <v>8</v>
      </c>
      <c r="H31" s="1" t="s">
        <v>209</v>
      </c>
      <c r="I31" s="1" t="s">
        <v>210</v>
      </c>
      <c r="P31" s="3" t="s">
        <v>305</v>
      </c>
      <c r="Q31" s="5" t="b">
        <v>1</v>
      </c>
      <c r="R31" s="1" t="b">
        <f t="shared" si="1"/>
        <v>0</v>
      </c>
      <c r="S31" s="1" t="b">
        <f t="shared" si="2"/>
        <v>0</v>
      </c>
      <c r="U31" s="1" t="b">
        <f t="shared" si="3"/>
        <v>1</v>
      </c>
      <c r="V31" s="1" t="b">
        <f t="shared" si="4"/>
        <v>1</v>
      </c>
      <c r="W31" s="1" t="b">
        <f t="shared" si="5"/>
        <v>1</v>
      </c>
    </row>
    <row r="32" spans="1:23" ht="409.5" x14ac:dyDescent="0.75">
      <c r="A32" s="1" t="s">
        <v>211</v>
      </c>
      <c r="B32" s="1" t="s">
        <v>212</v>
      </c>
      <c r="C32" s="1" t="s">
        <v>213</v>
      </c>
      <c r="D32" s="1">
        <v>439</v>
      </c>
      <c r="E32" s="1">
        <v>119</v>
      </c>
      <c r="F32" s="1" t="s">
        <v>214</v>
      </c>
      <c r="G32" s="1">
        <v>17</v>
      </c>
      <c r="H32" s="1" t="s">
        <v>215</v>
      </c>
      <c r="I32" s="1" t="s">
        <v>216</v>
      </c>
      <c r="P32" s="1" t="s">
        <v>306</v>
      </c>
      <c r="Q32" s="1" t="b">
        <f t="shared" si="0"/>
        <v>0</v>
      </c>
      <c r="R32" s="1" t="b">
        <f t="shared" si="1"/>
        <v>0</v>
      </c>
      <c r="S32" s="1" t="b">
        <f t="shared" si="2"/>
        <v>0</v>
      </c>
      <c r="U32" s="1" t="b">
        <f t="shared" si="3"/>
        <v>0</v>
      </c>
      <c r="V32" s="1" t="b">
        <f t="shared" si="4"/>
        <v>0</v>
      </c>
      <c r="W32" s="1" t="b">
        <f t="shared" si="5"/>
        <v>0</v>
      </c>
    </row>
    <row r="33" spans="1:23" ht="409.5" x14ac:dyDescent="0.75">
      <c r="A33" s="1" t="s">
        <v>217</v>
      </c>
      <c r="B33" s="1" t="s">
        <v>218</v>
      </c>
      <c r="C33" s="1" t="s">
        <v>219</v>
      </c>
      <c r="D33" s="1">
        <v>589</v>
      </c>
      <c r="E33" s="1">
        <v>424</v>
      </c>
      <c r="F33" s="1" t="s">
        <v>220</v>
      </c>
      <c r="N33" s="4" t="s">
        <v>314</v>
      </c>
      <c r="P33" s="4" t="s">
        <v>307</v>
      </c>
      <c r="Q33" s="1" t="b">
        <f t="shared" si="0"/>
        <v>0</v>
      </c>
      <c r="R33" s="1" t="b">
        <f t="shared" si="1"/>
        <v>0</v>
      </c>
      <c r="S33" s="1" t="b">
        <v>1</v>
      </c>
      <c r="U33" s="1" t="b">
        <f t="shared" si="3"/>
        <v>0</v>
      </c>
      <c r="V33" s="1" t="b">
        <f t="shared" si="4"/>
        <v>0</v>
      </c>
      <c r="W33" s="1" t="b">
        <f t="shared" si="5"/>
        <v>1</v>
      </c>
    </row>
    <row r="34" spans="1:23" ht="409.5" x14ac:dyDescent="0.75">
      <c r="A34" s="1" t="s">
        <v>221</v>
      </c>
      <c r="B34" s="1" t="s">
        <v>222</v>
      </c>
      <c r="C34" s="1" t="s">
        <v>223</v>
      </c>
      <c r="D34" s="1">
        <v>667</v>
      </c>
      <c r="E34" s="1">
        <v>200</v>
      </c>
      <c r="F34" s="1" t="s">
        <v>224</v>
      </c>
      <c r="G34" s="1">
        <v>28</v>
      </c>
      <c r="H34" s="4" t="s">
        <v>225</v>
      </c>
      <c r="I34" s="1" t="s">
        <v>226</v>
      </c>
      <c r="J34" s="1">
        <v>8</v>
      </c>
      <c r="K34" s="1" t="s">
        <v>227</v>
      </c>
      <c r="L34" s="1" t="s">
        <v>228</v>
      </c>
      <c r="M34" s="1">
        <v>30</v>
      </c>
      <c r="N34" s="1" t="s">
        <v>229</v>
      </c>
      <c r="O34" s="1" t="s">
        <v>230</v>
      </c>
      <c r="P34" s="4" t="s">
        <v>308</v>
      </c>
      <c r="Q34" s="5" t="b">
        <v>1</v>
      </c>
      <c r="R34" s="1" t="b">
        <f t="shared" si="1"/>
        <v>0</v>
      </c>
      <c r="S34" s="1" t="b">
        <f t="shared" si="2"/>
        <v>0</v>
      </c>
      <c r="U34" s="1" t="b">
        <f t="shared" si="3"/>
        <v>1</v>
      </c>
      <c r="V34" s="1" t="b">
        <f t="shared" si="4"/>
        <v>1</v>
      </c>
      <c r="W34" s="1" t="b">
        <f t="shared" si="5"/>
        <v>1</v>
      </c>
    </row>
    <row r="35" spans="1:23" ht="409.5" x14ac:dyDescent="0.75">
      <c r="A35" s="1" t="s">
        <v>231</v>
      </c>
      <c r="B35" s="1" t="s">
        <v>232</v>
      </c>
      <c r="C35" s="1" t="s">
        <v>233</v>
      </c>
      <c r="D35" s="1">
        <v>479</v>
      </c>
      <c r="E35" s="1">
        <v>459</v>
      </c>
      <c r="F35" s="1" t="s">
        <v>234</v>
      </c>
      <c r="H35" s="4" t="s">
        <v>315</v>
      </c>
      <c r="P35" s="4" t="s">
        <v>309</v>
      </c>
      <c r="Q35" s="5" t="b">
        <v>1</v>
      </c>
      <c r="R35" s="1" t="b">
        <f t="shared" si="1"/>
        <v>0</v>
      </c>
      <c r="S35" s="1" t="b">
        <f t="shared" si="2"/>
        <v>0</v>
      </c>
      <c r="U35" s="1" t="b">
        <f t="shared" si="3"/>
        <v>1</v>
      </c>
      <c r="V35" s="1" t="b">
        <f t="shared" si="4"/>
        <v>1</v>
      </c>
      <c r="W35" s="1" t="b">
        <f t="shared" si="5"/>
        <v>1</v>
      </c>
    </row>
    <row r="36" spans="1:23" ht="409.5" x14ac:dyDescent="0.75">
      <c r="A36" s="1" t="s">
        <v>235</v>
      </c>
      <c r="B36" s="1" t="s">
        <v>236</v>
      </c>
      <c r="C36" s="1" t="s">
        <v>237</v>
      </c>
      <c r="D36" s="1">
        <v>545</v>
      </c>
      <c r="E36" s="1">
        <v>178</v>
      </c>
      <c r="F36" s="1" t="s">
        <v>238</v>
      </c>
      <c r="G36" s="1">
        <v>7</v>
      </c>
      <c r="H36" s="1" t="s">
        <v>239</v>
      </c>
      <c r="I36" s="1" t="s">
        <v>240</v>
      </c>
      <c r="J36" s="1">
        <v>10</v>
      </c>
      <c r="K36" s="1" t="s">
        <v>241</v>
      </c>
      <c r="L36" s="1" t="s">
        <v>242</v>
      </c>
      <c r="P36" s="3" t="s">
        <v>310</v>
      </c>
      <c r="Q36" s="1" t="b">
        <f t="shared" si="0"/>
        <v>0</v>
      </c>
      <c r="R36" s="1" t="b">
        <f t="shared" si="1"/>
        <v>0</v>
      </c>
      <c r="S36" s="1" t="b">
        <f t="shared" si="2"/>
        <v>0</v>
      </c>
      <c r="U36" s="1" t="b">
        <f t="shared" si="3"/>
        <v>0</v>
      </c>
      <c r="V36" s="1" t="b">
        <f t="shared" si="4"/>
        <v>0</v>
      </c>
      <c r="W36" s="1" t="b">
        <f t="shared" si="5"/>
        <v>0</v>
      </c>
    </row>
    <row r="37" spans="1:23" ht="409.5" x14ac:dyDescent="0.75">
      <c r="A37" s="1" t="s">
        <v>243</v>
      </c>
      <c r="B37" s="1" t="s">
        <v>244</v>
      </c>
      <c r="C37" s="1" t="s">
        <v>245</v>
      </c>
      <c r="D37" s="1">
        <v>261</v>
      </c>
      <c r="E37" s="1">
        <v>144</v>
      </c>
      <c r="F37" s="1" t="s">
        <v>246</v>
      </c>
      <c r="G37" s="1">
        <v>5</v>
      </c>
      <c r="H37" s="1" t="s">
        <v>247</v>
      </c>
      <c r="I37" s="1" t="s">
        <v>248</v>
      </c>
      <c r="P37" s="1" t="s">
        <v>247</v>
      </c>
      <c r="Q37" s="1" t="b">
        <f t="shared" si="0"/>
        <v>1</v>
      </c>
      <c r="R37" s="1" t="b">
        <f t="shared" si="1"/>
        <v>0</v>
      </c>
      <c r="S37" s="1" t="b">
        <f t="shared" si="2"/>
        <v>0</v>
      </c>
      <c r="U37" s="1" t="b">
        <f t="shared" si="3"/>
        <v>1</v>
      </c>
      <c r="V37" s="1" t="b">
        <f t="shared" si="4"/>
        <v>1</v>
      </c>
      <c r="W37" s="1" t="b">
        <f t="shared" si="5"/>
        <v>1</v>
      </c>
    </row>
    <row r="38" spans="1:23" ht="409.5" x14ac:dyDescent="0.75">
      <c r="A38" s="1" t="s">
        <v>249</v>
      </c>
      <c r="B38" s="1" t="s">
        <v>250</v>
      </c>
      <c r="C38" s="1" t="s">
        <v>251</v>
      </c>
      <c r="D38" s="1">
        <v>326</v>
      </c>
      <c r="E38" s="1">
        <v>203</v>
      </c>
      <c r="F38" s="1" t="s">
        <v>252</v>
      </c>
      <c r="G38" s="1">
        <v>12</v>
      </c>
      <c r="H38" s="1" t="s">
        <v>253</v>
      </c>
      <c r="I38" s="1" t="s">
        <v>254</v>
      </c>
      <c r="J38" s="1">
        <v>5</v>
      </c>
      <c r="K38" s="1" t="s">
        <v>255</v>
      </c>
      <c r="L38" s="1" t="s">
        <v>256</v>
      </c>
      <c r="P38" s="1" t="s">
        <v>255</v>
      </c>
      <c r="Q38" s="1" t="b">
        <f t="shared" si="0"/>
        <v>0</v>
      </c>
      <c r="R38" s="1" t="b">
        <f t="shared" si="1"/>
        <v>1</v>
      </c>
      <c r="S38" s="1" t="b">
        <f t="shared" si="2"/>
        <v>0</v>
      </c>
      <c r="U38" s="1" t="b">
        <f t="shared" si="3"/>
        <v>0</v>
      </c>
      <c r="V38" s="1" t="b">
        <f t="shared" si="4"/>
        <v>1</v>
      </c>
      <c r="W38" s="1" t="b">
        <f t="shared" si="5"/>
        <v>1</v>
      </c>
    </row>
    <row r="39" spans="1:23" ht="409.5" x14ac:dyDescent="0.75">
      <c r="A39" s="1" t="s">
        <v>257</v>
      </c>
      <c r="B39" s="1" t="s">
        <v>258</v>
      </c>
      <c r="C39" s="1" t="s">
        <v>259</v>
      </c>
      <c r="D39" s="1">
        <v>367</v>
      </c>
      <c r="E39" s="1">
        <v>161</v>
      </c>
      <c r="F39" s="1" t="s">
        <v>260</v>
      </c>
      <c r="G39" s="1">
        <v>7</v>
      </c>
      <c r="H39" s="1" t="s">
        <v>261</v>
      </c>
      <c r="I39" s="1" t="s">
        <v>262</v>
      </c>
      <c r="P39" s="1" t="s">
        <v>292</v>
      </c>
      <c r="Q39" s="1" t="b">
        <f t="shared" si="0"/>
        <v>0</v>
      </c>
      <c r="R39" s="1" t="b">
        <f t="shared" si="1"/>
        <v>0</v>
      </c>
      <c r="S39" s="1" t="b">
        <f t="shared" si="2"/>
        <v>0</v>
      </c>
      <c r="U39" s="1" t="b">
        <f t="shared" si="3"/>
        <v>0</v>
      </c>
      <c r="V39" s="1" t="b">
        <f t="shared" si="4"/>
        <v>0</v>
      </c>
      <c r="W39" s="1" t="b">
        <f t="shared" si="5"/>
        <v>0</v>
      </c>
    </row>
    <row r="40" spans="1:23" ht="409.5" x14ac:dyDescent="0.75">
      <c r="A40" s="1" t="s">
        <v>263</v>
      </c>
      <c r="B40" s="1" t="s">
        <v>264</v>
      </c>
      <c r="C40" s="1" t="s">
        <v>265</v>
      </c>
      <c r="D40" s="1">
        <v>325</v>
      </c>
      <c r="E40" s="1">
        <v>133</v>
      </c>
      <c r="F40" s="1" t="s">
        <v>266</v>
      </c>
      <c r="G40" s="1">
        <v>7</v>
      </c>
      <c r="H40" s="1" t="s">
        <v>267</v>
      </c>
      <c r="I40" s="1" t="s">
        <v>268</v>
      </c>
      <c r="P40" s="1" t="s">
        <v>267</v>
      </c>
      <c r="Q40" s="1" t="b">
        <f t="shared" si="0"/>
        <v>1</v>
      </c>
      <c r="R40" s="1" t="b">
        <f t="shared" si="1"/>
        <v>0</v>
      </c>
      <c r="S40" s="1" t="b">
        <f t="shared" si="2"/>
        <v>0</v>
      </c>
      <c r="U40" s="1" t="b">
        <f t="shared" si="3"/>
        <v>1</v>
      </c>
      <c r="V40" s="1" t="b">
        <f t="shared" si="4"/>
        <v>1</v>
      </c>
      <c r="W40" s="1" t="b">
        <f t="shared" si="5"/>
        <v>1</v>
      </c>
    </row>
    <row r="41" spans="1:23" ht="409.5" x14ac:dyDescent="0.75">
      <c r="A41" s="1" t="s">
        <v>269</v>
      </c>
      <c r="B41" s="1" t="s">
        <v>270</v>
      </c>
      <c r="C41" s="1" t="s">
        <v>271</v>
      </c>
      <c r="D41" s="1">
        <v>339</v>
      </c>
      <c r="E41" s="1">
        <v>133</v>
      </c>
      <c r="F41" s="1" t="s">
        <v>272</v>
      </c>
      <c r="H41" s="1" t="s">
        <v>316</v>
      </c>
      <c r="P41" s="1" t="s">
        <v>311</v>
      </c>
      <c r="Q41" s="1" t="b">
        <f t="shared" si="0"/>
        <v>1</v>
      </c>
      <c r="R41" s="1" t="b">
        <f t="shared" si="1"/>
        <v>0</v>
      </c>
      <c r="S41" s="1" t="b">
        <f t="shared" si="2"/>
        <v>0</v>
      </c>
      <c r="U41" s="1" t="b">
        <f t="shared" si="3"/>
        <v>1</v>
      </c>
      <c r="V41" s="1" t="b">
        <f t="shared" si="4"/>
        <v>1</v>
      </c>
      <c r="W41" s="1" t="b">
        <f t="shared" si="5"/>
        <v>1</v>
      </c>
    </row>
    <row r="42" spans="1:23" ht="409.5" x14ac:dyDescent="0.75">
      <c r="A42" s="1" t="s">
        <v>273</v>
      </c>
      <c r="B42" s="1" t="s">
        <v>274</v>
      </c>
      <c r="C42" s="1" t="s">
        <v>275</v>
      </c>
      <c r="D42" s="1">
        <v>412</v>
      </c>
      <c r="E42" s="1">
        <v>99</v>
      </c>
      <c r="F42" s="1" t="s">
        <v>276</v>
      </c>
      <c r="G42" s="1">
        <v>9</v>
      </c>
      <c r="H42" s="4" t="s">
        <v>277</v>
      </c>
      <c r="I42" s="1" t="s">
        <v>278</v>
      </c>
      <c r="P42" s="3" t="s">
        <v>312</v>
      </c>
      <c r="Q42" s="1" t="b">
        <f t="shared" si="0"/>
        <v>0</v>
      </c>
      <c r="R42" s="5" t="b">
        <v>1</v>
      </c>
      <c r="S42" s="1" t="b">
        <f t="shared" si="2"/>
        <v>0</v>
      </c>
      <c r="U42" s="1" t="b">
        <f t="shared" si="3"/>
        <v>0</v>
      </c>
      <c r="V42" s="1" t="b">
        <f t="shared" si="4"/>
        <v>1</v>
      </c>
      <c r="W42" s="1" t="b">
        <f t="shared" si="5"/>
        <v>1</v>
      </c>
    </row>
    <row r="43" spans="1:23" x14ac:dyDescent="0.75">
      <c r="C43" s="7" t="s">
        <v>317</v>
      </c>
      <c r="D43" s="7">
        <f>AVERAGE(D2:D42)</f>
        <v>391.34146341463412</v>
      </c>
      <c r="E43" s="7">
        <f>AVERAGE(E2:E42)</f>
        <v>186.04878048780489</v>
      </c>
      <c r="P43" s="7" t="b">
        <v>1</v>
      </c>
      <c r="Q43" s="1">
        <f>COUNTIF(Q2:Q42,TRUE)</f>
        <v>13</v>
      </c>
      <c r="R43" s="1">
        <f t="shared" ref="R43:W43" si="6">COUNTIF(R2:R42,TRUE)</f>
        <v>4</v>
      </c>
      <c r="S43" s="1">
        <f t="shared" si="6"/>
        <v>1</v>
      </c>
      <c r="U43" s="1">
        <f t="shared" si="6"/>
        <v>13</v>
      </c>
      <c r="V43" s="1">
        <f t="shared" si="6"/>
        <v>17</v>
      </c>
      <c r="W43" s="1">
        <f t="shared" si="6"/>
        <v>18</v>
      </c>
    </row>
    <row r="44" spans="1:23" x14ac:dyDescent="0.75">
      <c r="C44" s="7" t="s">
        <v>318</v>
      </c>
      <c r="D44" s="7">
        <f>MEDIAN(D2:D42)</f>
        <v>370</v>
      </c>
      <c r="E44" s="7">
        <f>MEDIAN(E2:E42)</f>
        <v>173</v>
      </c>
      <c r="P44" s="7" t="b">
        <v>0</v>
      </c>
      <c r="Q44" s="1">
        <f>COUNTIF(Q2:Q42,FALSE)</f>
        <v>27</v>
      </c>
      <c r="R44" s="1">
        <f t="shared" ref="R44:W44" si="7">COUNTIF(R2:R42,FALSE)</f>
        <v>36</v>
      </c>
      <c r="S44" s="1">
        <f t="shared" si="7"/>
        <v>39</v>
      </c>
      <c r="U44" s="1">
        <f t="shared" si="7"/>
        <v>27</v>
      </c>
      <c r="V44" s="1">
        <f t="shared" si="7"/>
        <v>23</v>
      </c>
      <c r="W44" s="1">
        <f t="shared" si="7"/>
        <v>22</v>
      </c>
    </row>
    <row r="45" spans="1:23" x14ac:dyDescent="0.75">
      <c r="C45" s="7" t="s">
        <v>319</v>
      </c>
      <c r="D45" s="7">
        <f>SUM(D2:D42)</f>
        <v>16045</v>
      </c>
      <c r="E45" s="7">
        <f>SUM(E2:E42)</f>
        <v>7628</v>
      </c>
      <c r="P45" s="7" t="s">
        <v>313</v>
      </c>
      <c r="Q45" s="1">
        <f t="shared" ref="Q45:S45" si="8">Q43/(Q43+Q44)*100</f>
        <v>32.5</v>
      </c>
      <c r="R45" s="1">
        <f>R43/(R43+R44)*100</f>
        <v>10</v>
      </c>
      <c r="S45" s="1">
        <f t="shared" si="8"/>
        <v>2.5</v>
      </c>
      <c r="U45" s="1">
        <f>U43/(U43+U44)*100</f>
        <v>32.5</v>
      </c>
      <c r="V45" s="1">
        <f t="shared" ref="V45:W45" si="9">V43/(V43+V44)*100</f>
        <v>42.5</v>
      </c>
      <c r="W45" s="1">
        <f t="shared" si="9"/>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one_shot_Gemini_1.0_Pro_Python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2024-09-11T14:17:49Z</dcterms:created>
  <dcterms:modified xsi:type="dcterms:W3CDTF">2024-09-11T15:55:12Z</dcterms:modified>
</cp:coreProperties>
</file>