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8_{56CF83C0-BDDC-4D35-AC07-AB6FEA5F339B}" xr6:coauthVersionLast="47" xr6:coauthVersionMax="47" xr10:uidLastSave="{00000000-0000-0000-0000-000000000000}"/>
  <bookViews>
    <workbookView xWindow="9480" yWindow="-21720" windowWidth="38640" windowHeight="21120" xr2:uid="{CA2BC614-88C7-47E9-9F4A-6062EE1E3FFE}"/>
  </bookViews>
  <sheets>
    <sheet name="one_shot_Gemini_1.5_Pro_Java" sheetId="1" r:id="rId1"/>
  </sheets>
  <calcPr calcId="0"/>
</workbook>
</file>

<file path=xl/calcChain.xml><?xml version="1.0" encoding="utf-8"?>
<calcChain xmlns="http://schemas.openxmlformats.org/spreadsheetml/2006/main">
  <c r="E46" i="1" l="1"/>
  <c r="D46" i="1"/>
  <c r="E45" i="1"/>
  <c r="D45" i="1"/>
  <c r="E44" i="1"/>
  <c r="D44" i="1"/>
  <c r="S43" i="1"/>
  <c r="Q43" i="1"/>
  <c r="U43" i="1" s="1"/>
  <c r="S41" i="1"/>
  <c r="R41" i="1"/>
  <c r="Q41" i="1"/>
  <c r="U41" i="1" s="1"/>
  <c r="V40" i="1"/>
  <c r="U40" i="1"/>
  <c r="W40" i="1" s="1"/>
  <c r="S40" i="1"/>
  <c r="R40" i="1"/>
  <c r="Q40" i="1"/>
  <c r="S39" i="1"/>
  <c r="R39" i="1"/>
  <c r="Q39" i="1"/>
  <c r="U39" i="1" s="1"/>
  <c r="S38" i="1"/>
  <c r="R38" i="1"/>
  <c r="Q38" i="1"/>
  <c r="U38" i="1" s="1"/>
  <c r="S37" i="1"/>
  <c r="R37" i="1"/>
  <c r="Q37" i="1"/>
  <c r="U37" i="1" s="1"/>
  <c r="V36" i="1"/>
  <c r="U36" i="1"/>
  <c r="W36" i="1" s="1"/>
  <c r="S36" i="1"/>
  <c r="R36" i="1"/>
  <c r="S35" i="1"/>
  <c r="R35" i="1"/>
  <c r="Q35" i="1"/>
  <c r="U35" i="1" s="1"/>
  <c r="S34" i="1"/>
  <c r="R34" i="1"/>
  <c r="U34" i="1"/>
  <c r="V33" i="1"/>
  <c r="W33" i="1" s="1"/>
  <c r="U33" i="1"/>
  <c r="S33" i="1"/>
  <c r="R33" i="1"/>
  <c r="Q33" i="1"/>
  <c r="V32" i="1"/>
  <c r="U32" i="1"/>
  <c r="W32" i="1" s="1"/>
  <c r="S32" i="1"/>
  <c r="R32" i="1"/>
  <c r="Q32" i="1"/>
  <c r="S31" i="1"/>
  <c r="R31" i="1"/>
  <c r="U31" i="1"/>
  <c r="S30" i="1"/>
  <c r="R30" i="1"/>
  <c r="Q30" i="1"/>
  <c r="U30" i="1" s="1"/>
  <c r="V29" i="1"/>
  <c r="W29" i="1" s="1"/>
  <c r="U29" i="1"/>
  <c r="S29" i="1"/>
  <c r="R29" i="1"/>
  <c r="Q29" i="1"/>
  <c r="V28" i="1"/>
  <c r="U28" i="1"/>
  <c r="W28" i="1" s="1"/>
  <c r="S28" i="1"/>
  <c r="R28" i="1"/>
  <c r="Q28" i="1"/>
  <c r="S27" i="1"/>
  <c r="R27" i="1"/>
  <c r="U27" i="1"/>
  <c r="S25" i="1"/>
  <c r="R25" i="1"/>
  <c r="Q25" i="1"/>
  <c r="U25" i="1" s="1"/>
  <c r="V24" i="1"/>
  <c r="W24" i="1" s="1"/>
  <c r="U24" i="1"/>
  <c r="S24" i="1"/>
  <c r="R24" i="1"/>
  <c r="Q24" i="1"/>
  <c r="V23" i="1"/>
  <c r="U23" i="1"/>
  <c r="W23" i="1" s="1"/>
  <c r="S23" i="1"/>
  <c r="R23" i="1"/>
  <c r="S22" i="1"/>
  <c r="R22" i="1"/>
  <c r="Q22" i="1"/>
  <c r="U22" i="1" s="1"/>
  <c r="S21" i="1"/>
  <c r="R21" i="1"/>
  <c r="Q21" i="1"/>
  <c r="U21" i="1" s="1"/>
  <c r="S20" i="1"/>
  <c r="R20" i="1"/>
  <c r="Q20" i="1"/>
  <c r="U20" i="1" s="1"/>
  <c r="V19" i="1"/>
  <c r="U19" i="1"/>
  <c r="W19" i="1" s="1"/>
  <c r="S19" i="1"/>
  <c r="R19" i="1"/>
  <c r="Q19" i="1"/>
  <c r="S18" i="1"/>
  <c r="R18" i="1"/>
  <c r="Q18" i="1"/>
  <c r="U18" i="1" s="1"/>
  <c r="S17" i="1"/>
  <c r="R17" i="1"/>
  <c r="Q17" i="1"/>
  <c r="U17" i="1" s="1"/>
  <c r="S16" i="1"/>
  <c r="R16" i="1"/>
  <c r="Q16" i="1"/>
  <c r="U16" i="1" s="1"/>
  <c r="U15" i="1"/>
  <c r="W15" i="1" s="1"/>
  <c r="S15" i="1"/>
  <c r="R15" i="1"/>
  <c r="S14" i="1"/>
  <c r="R14" i="1"/>
  <c r="Q14" i="1"/>
  <c r="U14" i="1" s="1"/>
  <c r="S13" i="1"/>
  <c r="R13" i="1"/>
  <c r="Q13" i="1"/>
  <c r="U13" i="1" s="1"/>
  <c r="S12" i="1"/>
  <c r="R12" i="1"/>
  <c r="Q12" i="1"/>
  <c r="U12" i="1" s="1"/>
  <c r="V11" i="1"/>
  <c r="U11" i="1"/>
  <c r="W11" i="1" s="1"/>
  <c r="S11" i="1"/>
  <c r="R11" i="1"/>
  <c r="Q11" i="1"/>
  <c r="S10" i="1"/>
  <c r="R10" i="1"/>
  <c r="Q10" i="1"/>
  <c r="U10" i="1" s="1"/>
  <c r="S9" i="1"/>
  <c r="R9" i="1"/>
  <c r="U9" i="1"/>
  <c r="S8" i="1"/>
  <c r="R8" i="1"/>
  <c r="Q8" i="1"/>
  <c r="U8" i="1" s="1"/>
  <c r="S7" i="1"/>
  <c r="R7" i="1"/>
  <c r="Q7" i="1"/>
  <c r="U7" i="1" s="1"/>
  <c r="S6" i="1"/>
  <c r="R6" i="1"/>
  <c r="Q6" i="1"/>
  <c r="U6" i="1" s="1"/>
  <c r="S5" i="1"/>
  <c r="R5" i="1"/>
  <c r="Q5" i="1"/>
  <c r="U5" i="1" s="1"/>
  <c r="S4" i="1"/>
  <c r="R4" i="1"/>
  <c r="Q4" i="1"/>
  <c r="U4" i="1" s="1"/>
  <c r="V3" i="1"/>
  <c r="U3" i="1"/>
  <c r="W3" i="1" s="1"/>
  <c r="S3" i="1"/>
  <c r="R3" i="1"/>
  <c r="Q3" i="1"/>
  <c r="S2" i="1"/>
  <c r="S45" i="1" s="1"/>
  <c r="R2" i="1"/>
  <c r="R44" i="1" s="1"/>
  <c r="Q2" i="1"/>
  <c r="Q44" i="1" s="1"/>
  <c r="V15" i="1" l="1"/>
  <c r="W7" i="1"/>
  <c r="V7" i="1"/>
  <c r="W14" i="1"/>
  <c r="V14" i="1"/>
  <c r="V34" i="1"/>
  <c r="W34" i="1" s="1"/>
  <c r="V10" i="1"/>
  <c r="W10" i="1" s="1"/>
  <c r="V39" i="1"/>
  <c r="W39" i="1" s="1"/>
  <c r="W41" i="1"/>
  <c r="V41" i="1"/>
  <c r="W16" i="1"/>
  <c r="V16" i="1"/>
  <c r="W21" i="1"/>
  <c r="V21" i="1"/>
  <c r="V30" i="1"/>
  <c r="W30" i="1" s="1"/>
  <c r="V17" i="1"/>
  <c r="W17" i="1" s="1"/>
  <c r="W25" i="1"/>
  <c r="V25" i="1"/>
  <c r="W12" i="1"/>
  <c r="V12" i="1"/>
  <c r="V27" i="1"/>
  <c r="W27" i="1" s="1"/>
  <c r="V35" i="1"/>
  <c r="W35" i="1" s="1"/>
  <c r="V37" i="1"/>
  <c r="W37" i="1" s="1"/>
  <c r="V5" i="1"/>
  <c r="W5" i="1" s="1"/>
  <c r="V6" i="1"/>
  <c r="W6" i="1" s="1"/>
  <c r="W8" i="1"/>
  <c r="V8" i="1"/>
  <c r="W22" i="1"/>
  <c r="V22" i="1"/>
  <c r="V31" i="1"/>
  <c r="W31" i="1" s="1"/>
  <c r="W13" i="1"/>
  <c r="V13" i="1"/>
  <c r="V43" i="1"/>
  <c r="W43" i="1" s="1"/>
  <c r="W4" i="1"/>
  <c r="V4" i="1"/>
  <c r="W18" i="1"/>
  <c r="V18" i="1"/>
  <c r="W20" i="1"/>
  <c r="V20" i="1"/>
  <c r="V9" i="1"/>
  <c r="W9" i="1" s="1"/>
  <c r="W38" i="1"/>
  <c r="V38" i="1"/>
  <c r="U2" i="1"/>
  <c r="S44" i="1"/>
  <c r="S46" i="1" s="1"/>
  <c r="Q45" i="1"/>
  <c r="Q46" i="1" s="1"/>
  <c r="R45" i="1"/>
  <c r="R46" i="1" s="1"/>
  <c r="U45" i="1" l="1"/>
  <c r="V2" i="1"/>
  <c r="U44" i="1"/>
  <c r="U46" i="1" l="1"/>
  <c r="V44" i="1"/>
  <c r="V45" i="1"/>
  <c r="W2" i="1"/>
  <c r="V46" i="1" l="1"/>
  <c r="W44" i="1"/>
  <c r="W45" i="1"/>
  <c r="W46" i="1" l="1"/>
</calcChain>
</file>

<file path=xl/sharedStrings.xml><?xml version="1.0" encoding="utf-8"?>
<sst xmlns="http://schemas.openxmlformats.org/spreadsheetml/2006/main" count="379" uniqueCount="356">
  <si>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</si>
  <si>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</si>
  <si>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</si>
  <si>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</si>
  <si>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</si>
  <si>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</si>
  <si>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</si>
  <si>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</si>
  <si>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</si>
  <si>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</si>
  <si>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</si>
  <si>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</si>
  <si>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</si>
  <si>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</si>
  <si>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</si>
  <si>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</si>
  <si>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java_programs;_x000D_
_x000D_
public class BITCOUNT {_x000D_
    public static int bitcount(int n) {_x000D_
    int count = 0;_x000D_
    while (n != 0) {_x000D_
        n = (n ^ (n - 1));_x000D_
        count++;_x000D_
    }_x000D_
    return count;_x000D_
    }_x000D_
}
The code is expected to function as follows:_x000D_
Bitcount_x000D_
bitcount_x000D_
_x000D_
_x000D_
Input:_x000D_
n: a nonnegative int_x000D_
_x000D_
Output:_x000D_
The number of 1-bits in the binary encoding of n_x000D_
_x000D_
Examples:_x000D_
&gt;&gt;&gt; bitcount(127)_x000D_
7_x000D_
&gt;&gt;&gt; bitcount(128)_x000D_
1_x000D_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</si>
  <si>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count the number of set bits (bits with value 1) in the binary representation of a non-negative integer.",
 "Fault Localisation": []
}
```</t>
  </si>
  <si>
    <t>The code aims to count the number of set bits (bits with value 1) in the binary representation of a non-negative integer.</t>
  </si>
  <si>
    <t>BREADTH_FIRST_SEARCH.java</t>
  </si>
  <si>
    <t xml:space="preserve">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follows:_x000D_
Breadth-First Search_x000D_
_x000D_
_x000D_
Input:_x000D_
startnode: A digraph node_x000D_
goalnode: A digraph node_x000D_
_x000D_
Output:_x000D_
Whether goalnode is reachable from startnode_x000D_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</si>
  <si>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Breadth-First Search (BFS) algorithm to determine if a 'goalnode' is reachable from a 'startnode' in a directed graph represented using Nodes and their successors.",
"Fault Localisation": [
    {
      "Buggy Code Line": 20,
      "Code": "queue.addFirst(successor_node);",
      "Reason": "The code intends to perform a breadth-first search, but using 'addFirst' instead of 'addLast' to add successor nodes to the queue results in a depth-first search behavior. It should be 'queue.addLast(successor_node);' to correctly implement BFS."
    },
    {
      "Buggy Code Line": 11,
      "Code": "while (true) {",
      "Reason": "The loop doesn't handle the case where the graph is disconnected, and the 'goalnode' is unreachable. This can lead to an infinite loop. Adding a check 'if(queue.isEmpty()) return false;' inside the loop after removing a node can fix this."
    }
  ]
}
```</t>
  </si>
  <si>
    <t>The code implements the Breadth-First Search (BFS) algorithm to determine if a 'goalnode' is reachable from a 'startnode' in a directed graph represented using Nodes and their successors.</t>
  </si>
  <si>
    <t>queue.addFirst(successor_node);</t>
  </si>
  <si>
    <t>The code intends to perform a breadth-first search, but using 'addFirst' instead of 'addLast' to add successor nodes to the queue results in a depth-first search behavior. It should be 'queue.addLast(successor_node);' to correctly implement BFS.</t>
  </si>
  <si>
    <t>while (true) {</t>
  </si>
  <si>
    <t>The loop doesn't handle the case where the graph is disconnected, and the 'goalnode' is unreachable. This can lead to an infinite loop. Adding a check 'if(queue.isEmpty()) return false;' inside the loop after removing a node can fix this.</t>
  </si>
  <si>
    <t>BUCKETSORT.java</t>
  </si>
  <si>
    <t xml:space="preserve">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</si>
  <si>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Bucket Sort algorithm to sort a list of integers with a known upper bound on their value.",
"Fault Localisation": [
    {
    "Buggy Code Line": 13,
    "Code": "for (Integer count : arr) {",
    "Reason": "The code iterates over the input array 'arr' instead of the calculated bucket 'counts'. This results in an incorrect sorting as the number of repetitions is not determined by the bucket counts."
    },
    {
    "Buggy Code Line": 9,
    "Code": "ArrayList&lt;Integer&gt; sorted_arr = new ArrayList&lt;Integer&gt;(100);",
    "Reason": "While not a bug, initializing the sorted array with a fixed capacity (100) might lead to IndexOutOfBoundsException if the input array has more than 100 elements. Using `new ArrayList&lt;Integer&gt;()` for a dynamic size would be more flexible."
    }
]
}
```</t>
  </si>
  <si>
    <t>The code implements the Bucket Sort algorithm to sort a list of integers with a known upper bound on their value.</t>
  </si>
  <si>
    <t>for (Integer count : arr) {</t>
  </si>
  <si>
    <t>The code iterates over the input array 'arr' instead of the calculated bucket 'counts'. This results in an incorrect sorting as the number of repetitions is not determined by the bucket counts.</t>
  </si>
  <si>
    <t>ArrayList&lt;Integer&gt; sorted_arr = new ArrayList&lt;Integer&gt;(100);</t>
  </si>
  <si>
    <t>While not a bug, initializing the sorted array with a fixed capacity (100) might lead to IndexOutOfBoundsException if the input array has more than 100 elements. Using `new ArrayList&lt;Integer&gt;()` for a dynamic size would be more flexible.</t>
  </si>
  <si>
    <t>DEPTH_FIRST_SEARCH.java</t>
  </si>
  <si>
    <t xml:space="preserve">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follows:_x000D_
Depth-first Search_x000D_
_x000D_
_x000D_
Input:_x000D_
startnode: A digraph node_x000D_
goalnode: A digraph node_x000D_
_x000D_
Output:_x000D_
Whether goalnode is reachable from startnode_x000D_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</si>
  <si>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Depth First Search (DFS) algorithm to determine if a 'goalnode' is reachable from a 'startnode' in a graph data structure.",
  "Fault Localisation": [
    {
      "Buggy Code Line": 11,
      "Code": "nodesvisited.contains(node)",
      "Reason": "The `nodesvisited` set is not modified within the `search` method, only during initialization. This means the check will always be false, potentially leading to infinite recursion if cycles exist in the graph."
    },
    {
      "Buggy Code Line": 14,
      "Code": "for (Node successornodes : node.getSuccessors())",
      "Reason": "The code assumes the existence of a `getSuccessors` method for the `Node` class, which may not be defined. This would lead to a compilation error if the `Node` class doesn't have such a method."
    }
  ]
}
```</t>
  </si>
  <si>
    <t>The code implements the Depth First Search (DFS) algorithm to determine if a 'goalnode' is reachable from a 'startnode' in a graph data structure.</t>
  </si>
  <si>
    <t>nodesvisited.contains(node)</t>
  </si>
  <si>
    <t>The `nodesvisited` set is not modified within the `search` method, only during initialization. This means the check will always be false, potentially leading to infinite recursion if cycles exist in the graph.</t>
  </si>
  <si>
    <t>for (Node successornodes : node.getSuccessors())</t>
  </si>
  <si>
    <t>The code assumes the existence of a `getSuccessors` method for the `Node` class, which may not be defined. This would lead to a compilation error if the `Node` class doesn't have such a method.</t>
  </si>
  <si>
    <t>DETECT_CYCLE.java</t>
  </si>
  <si>
    <t xml:space="preserve">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follows:_x000D_
Linked List Cycle Detection_x000D_
tortoise-hare_x000D_
_x000D_
Implements the tortoise-and-hare method of cycle detection._x000D_
_x000D_
Input:_x000D_
node: The head node of a linked list_x000D_
_x000D_
Output:_x000D_
Whether the linked list is cyclic_x000D_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</si>
  <si>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aims to detect cycles (loops) within a singly linked list using the fast and slow pointer approach, often referred to as the tortoise-hare algorithm.",
    "Fault Localisation": [
        {
            "Buggy Code Line": 12,
            "Code": "hare = hare.getSuccessor().getSuccessor();",
            "Reason": "This line assumes that `hare.getSuccessor()` is not null before accessing its successor. If `hare` reaches the last node in the list, a `NullPointerException` will be thrown when trying to access the successor of the last node."
        }
    ]
}
```</t>
  </si>
  <si>
    <t>This code aims to detect cycles (loops) within a singly linked list using the fast and slow pointer approach, often referred to as the tortoise-hare algorithm.</t>
  </si>
  <si>
    <t>hare = hare.getSuccessor().getSuccessor();</t>
  </si>
  <si>
    <t>This line assumes that `hare.getSuccessor()` is not null before accessing its successor. If `hare` reaches the last node in the list, a `NullPointerException` will be thrown when trying to access the successor of the last node.</t>
  </si>
  <si>
    <t>FIND_FIRST_IN_SORTED.java</t>
  </si>
  <si>
    <t xml:space="preserve">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</si>
  <si>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binary search algorithm on a sorted array to find the first (i.e., lowest index) occurrence of a given value 'x'.",
"Fault Localisation": [
    {
      "Buggy Code Line": 9,
      "Code": "while (lo &lt;= hi)",
      "Reason": "The loop condition allows 'lo' to become equal to 'hi'. In case 'hi' is equal to arr.length in the last iteration, it will result in an 'ArrayIndexOutOfBoundsException' when accessing arr[mid]."
    },
    {
      "Buggy Code Line": 14,
      "Code": "hi = mid;",
      "Reason": "When x is found at arr[mid] but it's not the first occurrence, 'hi' should be set to 'mid - 1'. Otherwise, the search might get stuck."
    }
  ]
}
```</t>
  </si>
  <si>
    <t>The code implements a binary search algorithm on a sorted array to find the first (i.e., lowest index) occurrence of a given value 'x'.</t>
  </si>
  <si>
    <t>The loop condition allows 'lo' to become equal to 'hi'. In case 'hi' is equal to arr.length in the last iteration, it will result in an 'ArrayIndexOutOfBoundsException' when accessing arr[mid].</t>
  </si>
  <si>
    <t>hi = mid;</t>
  </si>
  <si>
    <t>When x is found at arr[mid] but it's not the first occurrence, 'hi' should be set to 'mid - 1'. Otherwise, the search might get stuck.</t>
  </si>
  <si>
    <t>FIND_IN_SORTED.java</t>
  </si>
  <si>
    <t xml:space="preserve">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follows:_x000D_
Binary Search_x000D_
_x000D_
Input:_x000D_
arr: A sorted list of ints_x000D_
x: A value to find_x000D_
_x000D_
Output:_x000D_
An index i such that arr[i] == x, or -1 if x not in arr_x000D_
_x000D_
Example:_x000D_
&gt;&gt;&gt; find_in_sorted([3, 4, 5, 5, 5, 5, 6], 5)_x000D_
3_x000D_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</si>
  <si>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binary search algorithm to find the index of a given value 'x' in a sorted array 'arr'. If 'x' is present, it returns the index; otherwise, it returns -1.",
"Fault Localisation": [
    {
      "Buggy Code Line": 11,
      "Code": "return binsearch(arr, x, mid, end);",
      "Reason": "When x &gt; arr[mid], the search should continue in the right half. However, the current code includes 'mid' in the search range for the next recursion, which is incorrect. It should be 'mid + 1' to exclude 'mid' itself."
    },
    {
      "Buggy Code Line": 5,
      "Code": "if (start == end)",
      "Reason": "While not a bug in itself, this condition might lead to an inaccurate result if the target element is at the end of the array. It's a matter of edge case handling that could be improved." 
    }
  ]
}
```</t>
  </si>
  <si>
    <t>The code implements a binary search algorithm to find the index of a given value 'x' in a sorted array 'arr'. If 'x' is present, it returns the index; otherwise, it returns -1.</t>
  </si>
  <si>
    <t>return binsearch(arr, x, mid, end);</t>
  </si>
  <si>
    <t>When x &gt; arr[mid], the search should continue in the right half. However, the current code includes 'mid' in the search range for the next recursion, which is incorrect. It should be 'mid + 1' to exclude 'mid' itself.</t>
  </si>
  <si>
    <t>if (start == end)</t>
  </si>
  <si>
    <t>While not a bug in itself, this condition might lead to an inaccurate result if the target element is at the end of the array. It's a matter of edge case handling that could be improved.</t>
  </si>
  <si>
    <t>FLATTEN.java</t>
  </si>
  <si>
    <t xml:space="preserve">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</si>
  <si>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aims to flatten a nested list (represented as ArrayLists) in Java, converting it into a single-level ArrayList containing all the non-list elements.",
  "Fault Localisation": [
    {
      "Buggy Code Line": 16,
      "Code": "return flatten(arr);",
      "Reason": "This line creates infinite recursion. If 'arr' is not an ArrayList, it recursively calls 'flatten' with the same 'arr', leading to a StackOverflowError. It should return the non-list object 'arr' directly."
    },
    {
      "Buggy Code Line": 6,
      "Code": "ArrayList result = new ArrayList(50);",
      "Reason": "While not a bug, initializing the 'result' ArrayList with a fixed capacity (50) might be inefficient. If the flattened list is much smaller or larger, it could lead to unnecessary memory allocation or resizing."
    }
  ]
}
```</t>
  </si>
  <si>
    <t>This code aims to flatten a nested list (represented as ArrayLists) in Java, converting it into a single-level ArrayList containing all the non-list elements.</t>
  </si>
  <si>
    <t>return flatten(arr);</t>
  </si>
  <si>
    <t>This line creates infinite recursion. If 'arr' is not an ArrayList, it recursively calls 'flatten' with the same 'arr', leading to a StackOverflowError. It should return the non-list object 'arr' directly.</t>
  </si>
  <si>
    <t>ArrayList result = new ArrayList(50);</t>
  </si>
  <si>
    <t>While not a bug, initializing the 'result' ArrayList with a fixed capacity (50) might be inefficient. If the flattened list is much smaller or larger, it could lead to unnecessary memory allocation or resizing.</t>
  </si>
  <si>
    <t>GCD.java</t>
  </si>
  <si>
    <t xml:space="preserve">Code:package java_programs;_x000D_
import java.util.*;_x000D_
_x000D_
_x000D_
public class GCD {_x000D_
_x000D_
    public static int gcd(int a, int b) {_x000D_
        if (b == 0) {_x000D_
            return a;_x000D_
        } else {_x000D_
            return gcd(a % b, b);_x000D_
        }_x000D_
    }_x000D_
}
The code is expected to function as follows:_x000D_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</si>
  <si>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Java code defines a class named 'GCD' with a recursive method 'gcd' that calculates the greatest common divisor (GCD) of two non-negative integers using Euclid's algorithm.",
 "Fault Localisation": []
}
```</t>
  </si>
  <si>
    <t>This Java code defines a class named 'GCD' with a recursive method 'gcd' that calculates the greatest common divisor (GCD) of two non-negative integers using Euclid's algorithm.</t>
  </si>
  <si>
    <t>GET_FACTORS.java</t>
  </si>
  <si>
    <t xml:space="preserve">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</si>
  <si>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prime factors of a given integer (n) using a recursive approach. It iterates through potential divisors, and upon finding a factor, it recursively finds factors of the quotient.",
  "Fault Localisation": [
    {
      "Buggy Code Line": 17,
      "Code": "return new ArrayList&lt;Integer&gt;();",
      "Reason": "The code does not include the prime number itself in the output when no factors are found in the loop, leading to an incomplete list of prime factors. It should return a list containing the number itself in this case, as it is a prime factor."
    }
  ]
}
```</t>
  </si>
  <si>
    <t>The code aims to find the prime factors of a given integer (n) using a recursive approach. It iterates through potential divisors, and upon finding a factor, it recursively finds factors of the quotient.</t>
  </si>
  <si>
    <t>return new ArrayList&lt;Integer&gt;();</t>
  </si>
  <si>
    <t>The code does not include the prime number itself in the output when no factors are found in the loop, leading to an incomplete list of prime factors. It should return a list containing the number itself in this case, as it is a prime factor.</t>
  </si>
  <si>
    <t>HANOI.java</t>
  </si>
  <si>
    <t xml:space="preserve">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</si>
  <si>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an algorithm to solve the Towers of Hanoi puzzle. It takes the initial height of the disk stack, the starting peg, and the destination peg as input. The output is a list of moves, represented as pairs of integers, to solve the puzzle. Each pair (a, b) represents moving the top disk from peg 'a' to peg 'b'.",
"Fault Localisation": [
    {
      "Buggy Code Line": 12,
      "Code": "steps.add(new Pair&lt;Integer,Integer&gt;(start, helper));",
      "Reason": "This line adds a move from 'start' to 'helper'.  However, according to the puzzle's rules and the recursive logic, this step should move a disk from 'start' to 'end'.  "
    }
  ]
}
```</t>
  </si>
  <si>
    <t>This code implements an algorithm to solve the Towers of Hanoi puzzle. It takes the initial height of the disk stack, the starting peg, and the destination peg as input. The output is a list of moves, represented as pairs of integers, to solve the puzzle. Each pair (a, b) represents moving the top disk from peg 'a' to peg 'b'.</t>
  </si>
  <si>
    <t>steps.add(new Pair&lt;Integer,Integer&gt;(start, helper));</t>
  </si>
  <si>
    <t xml:space="preserve">This line adds a move from 'start' to 'helper'.  However, according to the puzzle's rules and the recursive logic, this step should move a disk from 'start' to 'end'.  </t>
  </si>
  <si>
    <t>IS_VALID_PARENTHESIZATION.java</t>
  </si>
  <si>
    <t xml:space="preserve">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</si>
  <si>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checks if a given string of parentheses is properly nested, meaning that every opening parenthesis has a corresponding closing parenthesis in the correct order.",
"Fault Localisation": [
    {
    "Buggy Code Line": 13,
    "Code": "return true;",
    "Reason": "The code doesn't check if the final depth is 0. It should return false if the depth is not 0 after processing the string, indicating unmatched parentheses."
    }
]
}
```</t>
  </si>
  <si>
    <t>The code checks if a given string of parentheses is properly nested, meaning that every opening parenthesis has a corresponding closing parenthesis in the correct order.</t>
  </si>
  <si>
    <t>return true;</t>
  </si>
  <si>
    <t>The code doesn't check if the final depth is 0. It should return false if the depth is not 0 after processing the string, indicating unmatched parentheses.</t>
  </si>
  <si>
    <t>KHEAPSORT.java</t>
  </si>
  <si>
    <t xml:space="preserve">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</si>
  <si>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sorting algorithm called k-Heapsort. This algorithm efficiently sorts 'almost-sorted' arrays where each element is at most k positions away from its sorted location. It leverages a min-heap data structure (PriorityQueue in Java) to achieve a time complexity of O(n log k).",
  "Fault Localisation": [
    {
      "Buggy Code Line": 13,
      "Code": "for (Integer x : arr) {",
      "Reason": "The code iterates through the entire input array 'arr' in each iteration. This is incorrect as it leads to processing elements multiple times and disrupts the intended logic of maintaining a k-sized heap. The loop should only process elements from index k onwards."
    },
    {
      "Buggy Code Line": 5,
      "Code": "public static ArrayList&lt;Integer&gt; kheapsort(ArrayList&lt;Integer&gt; arr, int k) {",
      "Reason": "While not a bug in the traditional sense, the choice of ArrayList for both input and output could be improved. Using ArrayList for the output might lead to unnecessary resizing operations during the sorting process. A more efficient approach would be to preallocate the output ArrayList with the input size or consider using a different data structure like an array."
    }
  ]
}
```</t>
  </si>
  <si>
    <t>The code implements a sorting algorithm called k-Heapsort. This algorithm efficiently sorts 'almost-sorted' arrays where each element is at most k positions away from its sorted location. It leverages a min-heap data structure (PriorityQueue in Java) to achieve a time complexity of O(n log k).</t>
  </si>
  <si>
    <t>for (Integer x : arr) {</t>
  </si>
  <si>
    <t>The code iterates through the entire input array 'arr' in each iteration. This is incorrect as it leads to processing elements multiple times and disrupts the intended logic of maintaining a k-sized heap. The loop should only process elements from index k onwards.</t>
  </si>
  <si>
    <t>public static ArrayList&lt;Integer&gt; kheapsort(ArrayList&lt;Integer&gt; arr, int k) {</t>
  </si>
  <si>
    <t>While not a bug in the traditional sense, the choice of ArrayList for both input and output could be improved. Using ArrayList for the output might lead to unnecessary resizing operations during the sorting process. A more efficient approach would be to preallocate the output ArrayList with the input size or consider using a different data structure like an array.</t>
  </si>
  <si>
    <t>KNAPSACK.java</t>
  </si>
  <si>
    <t xml:space="preserve">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</si>
  <si>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0/1 Knapsack algorithm using dynamic programming to determine the maximum value of items that can be placed in a knapsack without exceeding its weight capacity.",
  "Fault Localisation": [
    {
      "Buggy Code Line": 19,
      "Code": "memo[i][j] = Math.max(memo[i - 1][j], value + memo[i - 1][j - weight]);",
      "Reason": "The code calculates the maximum value by comparing the current item's value plus the previous row's best value at the remaining capacity (j - weight). However, it might access an invalid index (j - weight) when j is less than weight. This can lead to an ArrayIndexOutOfBoundsException."
    }
  ]
}
```</t>
  </si>
  <si>
    <t>This code implements the 0/1 Knapsack algorithm using dynamic programming to determine the maximum value of items that can be placed in a knapsack without exceeding its weight capacity.</t>
  </si>
  <si>
    <t>memo[i][j] = Math.max(memo[i - 1][j], value + memo[i - 1][j - weight]);</t>
  </si>
  <si>
    <t>The code calculates the maximum value by comparing the current item's value plus the previous row's best value at the remaining capacity (j - weight). However, it might access an invalid index (j - weight) when j is less than weight. This can lead to an ArrayIndexOutOfBoundsException.</t>
  </si>
  <si>
    <t>KTH.java</t>
  </si>
  <si>
    <t xml:space="preserve">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follows:_x000D_
QuickSelect_x000D_
_x000D_
This is an efficient equivalent to sorted(arr)[k]._x000D_
_x000D_
Input:_x000D_
arr: A list of ints_x000D_
k: An int_x000D_
_x000D_
Precondition:_x000D_
0 &lt;= k &lt; len(arr)_x000D_
_x000D_
Output:_x000D_
The kth-lowest element of arr (0-based)_x000D_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</si>
  <si>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find the k-th smallest element in an unsorted ArrayList of integers using a recursive approach similar to QuickSelect.",
"Fault Localisation": [
    {
      "Buggy Code Line": 21,
      "Code": "return kth(above, k);",
      "Reason": "When recursively calling the function with the 'above' array, the index 'k' needs to be adjusted.  You need to subtract (num_lessoreq) from k to account for the elements removed from the beginning of the array."
    },
    {
      "Buggy Code Line": 7,
      "Code": "below = new ArrayList&lt;Integer&gt;(arr.size());",
      "Reason": "While not a functional bug, initializing the 'below' and 'above' ArrayLists with the maximum possible size (arr.size()) is inefficient. It's better to initialize them with 0 and let them grow dynamically for potential memory optimization, especially for large input arrays."
    }
  ]
}
```</t>
  </si>
  <si>
    <t>The code intends to find the k-th smallest element in an unsorted ArrayList of integers using a recursive approach similar to QuickSelect.</t>
  </si>
  <si>
    <t>return kth(above, k);</t>
  </si>
  <si>
    <t>When recursively calling the function with the 'above' array, the index 'k' needs to be adjusted.  You need to subtract (num_lessoreq) from k to account for the elements removed from the beginning of the array.</t>
  </si>
  <si>
    <t>below = new ArrayList&lt;Integer&gt;(arr.size());</t>
  </si>
  <si>
    <t>While not a functional bug, initializing the 'below' and 'above' ArrayLists with the maximum possible size (arr.size()) is inefficient. It's better to initialize them with 0 and let them grow dynamically for potential memory optimization, especially for large input arrays.</t>
  </si>
  <si>
    <t>LCS_LENGTH.java</t>
  </si>
  <si>
    <t xml:space="preserve">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</si>
  <si>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determine and return the length of the longest common substring between two input strings, 's' and 't'. It uses dynamic programming to store and calculate substring lengths in a HashMap.",
"Fault Localisation": [
    {
      "Buggy Code Line": 34,
      "Code": "ret_list.add(!dp.get(i).isEmpty() ? Collections.max(dp.get(i).values()) : 0);",
      "Reason": "This line aims to find the maximum value in each row of the 'dp' HashMap and store it in 'ret_list'. However, it only considers the maximum value within each row (fixed 'i').  It needs to compare and store the overall maximum value encountered during the iteration through all rows to correctly find the longest common substring length."
    },
    {
      "Buggy Code Line": 21,
      "Code": "if (dp.containsKey(i-1)) {",
      "Reason": "The code checks if 'dp' contains the key 'i-1'.  While this is intended to avoid out-of-bounds errors, it only does so for the rows. It lacks a similar boundary check for 'j-1' in the column index when accessing 'dp.get(i-1).get(j)' which could lead to an IndexOutOfBoundsException."
    },
    {
      "Buggy Code Line": 11,
      "Code": "dp.put(i, initialize);",
      "Reason": " While not necessarily a bug, this line repeatedly puts the 'initialize' map into 'dp' within the nested loop. This is redundant as the 'initialize' map is recreated for every iteration of the outer loop. Moving this line outside the inner loop would be more efficient." 
    }
  ]
}
```</t>
  </si>
  <si>
    <t>The code intends to determine and return the length of the longest common substring between two input strings, 's' and 't'. It uses dynamic programming to store and calculate substring lengths in a HashMap.</t>
  </si>
  <si>
    <t>ret_list.add(!dp.get(i).isEmpty() ? Collections.max(dp.get(i).values()) : 0);</t>
  </si>
  <si>
    <t>This line aims to find the maximum value in each row of the 'dp' HashMap and store it in 'ret_list'. However, it only considers the maximum value within each row (fixed 'i').  It needs to compare and store the overall maximum value encountered during the iteration through all rows to correctly find the longest common substring length.</t>
  </si>
  <si>
    <t>if (dp.containsKey(i-1)) {</t>
  </si>
  <si>
    <t>The code checks if 'dp' contains the key 'i-1'.  While this is intended to avoid out-of-bounds errors, it only does so for the rows. It lacks a similar boundary check for 'j-1' in the column index when accessing 'dp.get(i-1).get(j)' which could lead to an IndexOutOfBoundsException.</t>
  </si>
  <si>
    <t>dp.put(i, initialize);</t>
  </si>
  <si>
    <t xml:space="preserve"> While not necessarily a bug, this line repeatedly puts the 'initialize' map into 'dp' within the nested loop. This is redundant as the 'initialize' map is recreated for every iteration of the outer loop. Moving this line outside the inner loop would be more efficient.</t>
  </si>
  <si>
    <t>LEVENSHTEIN.java</t>
  </si>
  <si>
    <t xml:space="preserve">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</si>
  <si>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calculate the Levenshtein distance between two input strings, indicating the minimum edits (insertions, deletions, substitutions) needed to transform one string into another.",
  "Fault Localisation": [
    {
      "Buggy Code Line": 6,
      "Code": "return 1 + levenshtein(source.substring(1), target.substring(1));",
      "Reason": "When the first characters match, we shouldn't add 1 to the recursive call.  Matching characters don't increase edit distance."
    },
    {
      "Buggy Code Line": 8,
      "Code": "return 1 + Math.min(Math.min(",
      "Reason": "While not technically a bug, the repeated use of `Math.min` within itself might be slightly less readable than other options like storing the results of inner `Math.min` calls in temporary variables." 
    }
  ]
}
```</t>
  </si>
  <si>
    <t>The code intends to calculate the Levenshtein distance between two input strings, indicating the minimum edits (insertions, deletions, substitutions) needed to transform one string into another.</t>
  </si>
  <si>
    <t>return 1 + levenshtein(source.substring(1), target.substring(1));</t>
  </si>
  <si>
    <t>When the first characters match, we shouldn't add 1 to the recursive call.  Matching characters don't increase edit distance.</t>
  </si>
  <si>
    <t>return 1 + Math.min(Math.min(</t>
  </si>
  <si>
    <t>While not technically a bug, the repeated use of `Math.min` within itself might be slightly less readable than other options like storing the results of inner `Math.min` calls in temporary variables.</t>
  </si>
  <si>
    <t>LIS.java</t>
  </si>
  <si>
    <t xml:space="preserve">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</si>
  <si>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find the length of the longest increasing subsequence (LIS) in a given array of unique integers. It uses dynamic programming to store the best ending positions of increasing subsequences of different lengths.",
"Fault Localisation": [
    {
      "Buggy Code Line": 16,
      "Code": "if (length == longest || val &lt; arr[ends.get(length+1)]) {",
      "Reason": "The condition should prioritize updating shorter subsequences first to avoid overwriting potentially better endings. The correct logic should be `if (length == longest || val &gt; arr[ends.get(length+1)])` to ensure that when lengths are equal, we favor the smaller ending value."
    },
    {
      "Buggy Code Line": 11,
      "Code": "if (arr[ends.get(j)] &lt; val) {",
      "Reason": "This line might throw a NullPointerException if the `ends` map does not contain the key `j`.  The code should ensure that `ends.get(j)` is not null before accessing `arr[ends.get(j)]`."
    }
  ]
}
```</t>
  </si>
  <si>
    <t>The code intends to find the length of the longest increasing subsequence (LIS) in a given array of unique integers. It uses dynamic programming to store the best ending positions of increasing subsequences of different lengths.</t>
  </si>
  <si>
    <t>if (length == longest || val &lt; arr[ends.get(length+1)]) {</t>
  </si>
  <si>
    <t>The condition should prioritize updating shorter subsequences first to avoid overwriting potentially better endings. The correct logic should be `if (length == longest || val &gt; arr[ends.get(length+1)])` to ensure that when lengths are equal, we favor the smaller ending value.</t>
  </si>
  <si>
    <t>if (arr[ends.get(j)] &lt; val) {</t>
  </si>
  <si>
    <t>This line might throw a NullPointerException if the `ends` map does not contain the key `j`.  The code should ensure that `ends.get(j)` is not null before accessing `arr[ends.get(j)]`.</t>
  </si>
  <si>
    <t>LONGEST_COMMON_SUBSEQUENCE.java</t>
  </si>
  <si>
    <t xml:space="preserve">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</si>
  <si>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intends to find the longest common subsequence (LCS) of two input strings using a recursive approach.",
  "Fault Localisation": [
    {
      "Buggy Code Line": "11",
      "Code": "return a.charAt(0) + longest_common_subsequence(a.substring(1), b);",
      "Reason": "This line forgets to advance the 'b' string when a match is found. It should be 'b.substring(1)' instead of just 'b'."
    },
    {
      "Buggy Code Line": "14",
      "Code": "return fst.length() &gt;= snd.length() ? fst : snd;",
      "Reason": "While technically correct, this line might lead to unexpected results. If there are multiple equally long LCSs, it arbitrarily picks one based on the order of recursive calls, which might not be deterministic."
    }
  ]
}
```</t>
  </si>
  <si>
    <t>This code intends to find the longest common subsequence (LCS) of two input strings using a recursive approach.</t>
  </si>
  <si>
    <t>MAX_SUBLIST_SUM.java</t>
  </si>
  <si>
    <t xml:space="preserve">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</si>
  <si>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intends to find the maximum sum of a contiguous sublist within a given list of integers. It uses Kadane's algorithm to efficiently solve this problem in linear time.",
"Fault Localisation": [
    {
    "Buggy Code Line": 10,
    "Code": "max_ending_here = max_ending_here + x;",
    "Reason": "While this line itself isn't buggy, it lacks the core logic of Kadane's algorithm. It should reset `max_ending_here` to 0 if adding the current element makes it negative. This ensures that we're always considering the maximum sum ending at the current position."
    },
    {
    "Buggy Code Line": 12,
    "Code": "return max_so_far;",
    "Reason": "This line might return an incorrect result if all elements in the input array are negative. The maximum sublist sum in such a case should be the largest negative number, not 0, which `max_so_far` would be initialized to."
    }
]
}
```</t>
  </si>
  <si>
    <t>This code intends to find the maximum sum of a contiguous sublist within a given list of integers. It uses Kadane's algorithm to efficiently solve this problem in linear time.</t>
  </si>
  <si>
    <t>max_ending_here = max_ending_here + x;</t>
  </si>
  <si>
    <t>While this line itself isn't buggy, it lacks the core logic of Kadane's algorithm. It should reset `max_ending_here` to 0 if adding the current element makes it negative. This ensures that we're always considering the maximum sum ending at the current position.</t>
  </si>
  <si>
    <t>return max_so_far;</t>
  </si>
  <si>
    <t>This line might return an incorrect result if all elements in the input array are negative. The maximum sublist sum in such a case should be the largest negative number, not 0, which `max_so_far` would be initialized to.</t>
  </si>
  <si>
    <t>MERGESORT.java</t>
  </si>
  <si>
    <t xml:space="preserve">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follows:_x000D_
Merge Sort_x000D_
_x000D_
_x000D_
Input:_x000D_
arr: A list of ints_x000D_
_x000D_
Output:_x000D_
The elements of arr in sorted order_x000D_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</si>
  <si>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merge sort algorithm to sort a given ArrayList of integers in ascending order.",
"Fault Localisation": [
    {
      "Buggy Code Line": 23,
      "Code": "if (arr.size() == 0) { // &lt;= 1 in correct version",
      "Reason": "The base case for recursion is incorrect. It should check for `arr.size() &lt;= 1`  instead of `arr.size() == 0`.  An array with one element is already sorted, but this code will try to sort it, leading to potential errors."
    },
    {
      "Buggy Code Line": 8,
      "Code": "ArrayList&lt;Integer&gt; result = new ArrayList&lt;Integer&gt;(100);",
      "Reason": "While not a bug, the fixed size initialization of ArrayLists (result, left, right) to 100 is inefficient.  It's better to initialize them with the required size or use `addAll` without pre-allocating."
    },
    {
      "Buggy Code Line": 18,
      "Code": "result.addAll(left.subList(i,left.size()).isEmpty() ? right.subList(j, right.size()) : left.subList(i, left.size()));",
      "Reason": "This line, while functional, could be simplified for readability. Instead of using a ternary operator to check for an empty sublist, it could directly add the remaining sublist (either left or right) to the result."
    }
  ]
}
```</t>
  </si>
  <si>
    <t>This code implements the merge sort algorithm to sort a given ArrayList of integers in ascending order.</t>
  </si>
  <si>
    <t>if (arr.size() == 0) { // &lt;= 1 in correct version</t>
  </si>
  <si>
    <t>The base case for recursion is incorrect. It should check for `arr.size() &lt;= 1`  instead of `arr.size() == 0`.  An array with one element is already sorted, but this code will try to sort it, leading to potential errors.</t>
  </si>
  <si>
    <t>ArrayList&lt;Integer&gt; result = new ArrayList&lt;Integer&gt;(100);</t>
  </si>
  <si>
    <t>While not a bug, the fixed size initialization of ArrayLists (result, left, right) to 100 is inefficient.  It's better to initialize them with the required size or use `addAll` without pre-allocating.</t>
  </si>
  <si>
    <t>result.addAll(left.subList(i,left.size()).isEmpty() ? right.subList(j, right.size()) : left.subList(i, left.size()));</t>
  </si>
  <si>
    <t>This line, while functional, could be simplified for readability. Instead of using a ternary operator to check for an empty sublist, it could directly add the remaining sublist (either left or right) to the result.</t>
  </si>
  <si>
    <t>MINIMUM_SPANNING_TREE.java</t>
  </si>
  <si>
    <t xml:space="preserve">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</si>
  <si>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Kruskal's algorithm to find the minimum spanning tree of a weighted undirected graph. It takes a list of weighted edges as input and returns a set of edges representing the minimum spanning tree.",
  "Fault Localisation": [
    {
      "Buggy Code Line": 51,
      "Code": "return groupByNode;",
      "Reason": "The `update` function intends to merge the sets of nodes connected to `vertex_u` and `vertex_v`. However, it only modifies the set for `vertex_u` and directly returns the map without updating the set for `vertex_v`. This results in an inconsistent state within `groupByNode` where the set for `vertex_v` remains unchanged."
    },
    {
      "Buggy Code Line": 27,
      "Code": "groupByNode = update(groupByNode, vertex_u, vertex_v);",
      "Reason": "Although not a bug in itself, this line highlights a potential inefficiency.  The `update` function doesn't modify the `groupByNode` map in place. It would be more efficient to modify the map directly within `update` to avoid unnecessary copying of the map."
    }
  ]
}
```</t>
  </si>
  <si>
    <t>This code implements Kruskal's algorithm to find the minimum spanning tree of a weighted undirected graph. It takes a list of weighted edges as input and returns a set of edges representing the minimum spanning tree.</t>
  </si>
  <si>
    <t>return groupByNode;</t>
  </si>
  <si>
    <t>The `update` function intends to merge the sets of nodes connected to `vertex_u` and `vertex_v`. However, it only modifies the set for `vertex_u` and directly returns the map without updating the set for `vertex_v`. This results in an inconsistent state within `groupByNode` where the set for `vertex_v` remains unchanged.</t>
  </si>
  <si>
    <t>groupByNode = update(groupByNode, vertex_u, vertex_v);</t>
  </si>
  <si>
    <t>Although not a bug in itself, this line highlights a potential inefficiency.  The `update` function doesn't modify the `groupByNode` map in place. It would be more efficient to modify the map directly within `update` to avoid unnecessary copying of the map.</t>
  </si>
  <si>
    <t>NEXT_PALINDROME.java</t>
  </si>
  <si>
    <t xml:space="preserve">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</si>
  <si>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Java code snippet aims to find the next palindromic integer given an integer represented as an array of digits. It handles cases where incrementing the middle digit(s) results in carrying over.",
"Fault Localisation": [
    {
      "Buggy Code Line": 41,
      "Code": "return String.valueOf(otherwise);",
      "Reason": "The code incorrectly returns a string representation of the ArrayList instead of an array of integers. This contradicts the expected output format."
    },
    {
      "Buggy Code Line": 28,
      "Code": "return Arrays.toString(digit_list);",
      "Reason": "Similar to the previous point, the code returns a string representation of the array. While not a bug in itself, it might violate the function's implied contract to return an integer array."
    },
    {
      "Buggy Code Line": 19,
      "Code": "if (low_mid != high_mid) {",
      "Reason": "While this line isn't buggy in itself, it highlights a potential inefficiency. The code performs an unnecessary comparison in every iteration. Since the 'if' block only executes when low_mid and high_mid are different (odd number of digits), this comparison could be moved outside the loop for a minor performance improvement." 
    }
  ]
}
```</t>
  </si>
  <si>
    <t>This Java code snippet aims to find the next palindromic integer given an integer represented as an array of digits. It handles cases where incrementing the middle digit(s) results in carrying over.</t>
  </si>
  <si>
    <t>return String.valueOf(otherwise);</t>
  </si>
  <si>
    <t>The code incorrectly returns a string representation of the ArrayList instead of an array of integers. This contradicts the expected output format.</t>
  </si>
  <si>
    <t>return Arrays.toString(digit_list);</t>
  </si>
  <si>
    <t>Similar to the previous point, the code returns a string representation of the array. While not a bug in itself, it might violate the function's implied contract to return an integer array.</t>
  </si>
  <si>
    <t>if (low_mid != high_mid) {</t>
  </si>
  <si>
    <t>While this line isn't buggy in itself, it highlights a potential inefficiency. The code performs an unnecessary comparison in every iteration. Since the 'if' block only executes when low_mid and high_mid are different (odd number of digits), this comparison could be moved outside the loop for a minor performance improvement.</t>
  </si>
  <si>
    <t>NEXT_PERMUTATION.java</t>
  </si>
  <si>
    <t xml:space="preserve">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</si>
  <si>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aims to find the lexicographically next greater permutation of a given ArrayList of unique integers. If the input ArrayList is already in its highest lexicographical order, it returns an empty ArrayList.",
    "Fault Localisation": [
        {
            "Buggy Code Line": 11,
            "Code": "if (perm.get(j) &lt; perm.get(i)) {",
            "Reason": "The condition should be `perm.get(j) &gt; perm.get(i)`.  We need to find the smallest element in the suffix that's larger than perm.get(i) to ensure the next permutation."
        },
        {
            "Buggy Code Line": 19,
            "Code": "if (perm.get(j) &lt; perm.get(i)) {",
            "Reason": "This line is redundant. The inner loop is only trying to find an element greater than perm.get(i). We should remove this conditional."
        }
    ]
}
```</t>
  </si>
  <si>
    <t>This code aims to find the lexicographically next greater permutation of a given ArrayList of unique integers. If the input ArrayList is already in its highest lexicographical order, it returns an empty ArrayList.</t>
  </si>
  <si>
    <t>if (perm.get(j) &lt; perm.get(i)) {</t>
  </si>
  <si>
    <t>The condition should be `perm.get(j) &gt; perm.get(i)`.  We need to find the smallest element in the suffix that's larger than perm.get(i) to ensure the next permutation.</t>
  </si>
  <si>
    <t>This line is redundant. The inner loop is only trying to find an element greater than perm.get(i). We should remove this conditional.</t>
  </si>
  <si>
    <t>Node.java</t>
  </si>
  <si>
    <t xml:space="preserve">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follows:none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</si>
  <si>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`Node` class which represents a node in a graph data structure. Each node can have multiple successors and predecessors, allowing for the creation of directed graphs.",
"Fault Localisation": [
    {
      "Buggy Code Line": 46,
      "Code": "return successor;",
      "Reason": "The `getSuccessor()` method might not align with the intended functionality if the `successors` list is used to manage successors instead of the single `successor` field. It seems like there are two ways to manage successors, and mixing them up could lead to inconsistencies.  It might be more appropriate to return the first element of the `successors` list, or to remove the `successor` field altogether if it's not intended for use."
    }
  ]
}
```</t>
  </si>
  <si>
    <t>This code defines a `Node` class which represents a node in a graph data structure. Each node can have multiple successors and predecessors, allowing for the creation of directed graphs.</t>
  </si>
  <si>
    <t>return successor;</t>
  </si>
  <si>
    <t>The `getSuccessor()` method might not align with the intended functionality if the `successors` list is used to manage successors instead of the single `successor` field. It seems like there are two ways to manage successors, and mixing them up could lead to inconsistencies.  It might be more appropriate to return the first element of the `successors` list, or to remove the `successor` field altogether if it's not intended for use.</t>
  </si>
  <si>
    <t>PASCAL.java</t>
  </si>
  <si>
    <t xml:space="preserve">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</si>
  <si>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the first 'n' rows of Pascal's Triangle and return them as a list of lists, where each inner list represents a row.",
"Fault Localisation": [
    {
      "Buggy Code Line": 15,
      "Code": "if (c &lt; r) {",
      "Reason": "The condition 'c &lt; r' should be 'c &lt; r - 1'.  Currently, it allows accessing an element at index 'r' in the previous row, which is out of bounds. This can cause an 'IndexOutOfBoundsException'."
    }
  ]
}
```</t>
  </si>
  <si>
    <t>The code aims to generate the first 'n' rows of Pascal's Triangle and return them as a list of lists, where each inner list represents a row.</t>
  </si>
  <si>
    <t>if (c &lt; r) {</t>
  </si>
  <si>
    <t>The condition 'c &lt; r' should be 'c &lt; r - 1'.  Currently, it allows accessing an element at index 'r' in the previous row, which is out of bounds. This can cause an 'IndexOutOfBoundsException'.</t>
  </si>
  <si>
    <t>POSSIBLE_CHANGE.java</t>
  </si>
  <si>
    <t xml:space="preserve">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</si>
  <si>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calculate the number of distinct ways to make change for a given total using an input list of coin denominations.",
  "Fault Localisation": [
    {
      "Buggy Code Line": 9,
      "Code": "return possible_change(coins, total-first) + possible_change(rest, total);",
      "Reason": "The recursive call `possible_change(coins, total-first)` should use `rest` instead of `coins` to avoid redundant counting of combinations using the same coin multiple times."
    },
    {
      "Buggy Code Line": 7,
      "Code": "int[] rest = Arrays.copyOfRange(coins, 1, coins.length);",
      "Reason": "While not a bug, this line could be slightly optimized for performance in the recursive calls. Creating a new array for `rest` in each recursive call might lead to unnecessary memory allocation overhead, especially for larger inputs.  An alternative approach could be passing an index to track the current coin denomination instead of creating subarrays."
    }
  ]
}
```</t>
  </si>
  <si>
    <t>The code aims to calculate the number of distinct ways to make change for a given total using an input list of coin denominations.</t>
  </si>
  <si>
    <t>return possible_change(coins, total-first) + possible_change(rest, total);</t>
  </si>
  <si>
    <t>The recursive call `possible_change(coins, total-first)` should use `rest` instead of `coins` to avoid redundant counting of combinations using the same coin multiple times.</t>
  </si>
  <si>
    <t>int[] rest = Arrays.copyOfRange(coins, 1, coins.length);</t>
  </si>
  <si>
    <t>While not a bug, this line could be slightly optimized for performance in the recursive calls. Creating a new array for `rest` in each recursive call might lead to unnecessary memory allocation overhead, especially for larger inputs.  An alternative approach could be passing an index to track the current coin denomination instead of creating subarrays.</t>
  </si>
  <si>
    <t>POWERSET.java</t>
  </si>
  <si>
    <t xml:space="preserve">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</si>
  <si>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aims to generate the power set of a given ArrayList. The power set of a set is the set of all its subsets, including the empty set and the set itself.",
"Fault Localisation": [
    {
    "Buggy Code Line": 20,
    "Code": "output.add(to_add);",
    "Reason": "The code intends to create a new subset for each element in `rest_subsets`, add `first` to it, and then add it to the `output`. However, the `to_add` list is not reinitialized within the loop, leading to only one subset being added to the `output`. "
    },
    {
    "Buggy Code Line": 12,
    "Code": "ArrayList rest = arr;",
    "Reason": "This line creates an alias for `arr` instead of a copy.  Modifications to `rest` will directly affect the original `arr`. This will lead to unexpected behavior as the recursion relies on processing a reduced set."
    },
    {
    "Buggy Code Line": 16,
    "Code": "ArrayList&lt;ArrayList&gt; output = new ArrayList&lt;ArrayList&gt;(100);",
    "Reason": "While not a bug, initializing the ArrayLists with a capacity of 100 is arbitrary and might be inefficient. The actual required size depends on the input size (2^n for an input of size n). Using `new ArrayList&lt;&gt;(rest_subsets.size() * 2)` would be a more dynamic approach."
    }
]
}
```</t>
  </si>
  <si>
    <t>This code snippet aims to generate the power set of a given ArrayList. The power set of a set is the set of all its subsets, including the empty set and the set itself.</t>
  </si>
  <si>
    <t>output.add(to_add);</t>
  </si>
  <si>
    <t xml:space="preserve">The code intends to create a new subset for each element in `rest_subsets`, add `first` to it, and then add it to the `output`. However, the `to_add` list is not reinitialized within the loop, leading to only one subset being added to the `output`. </t>
  </si>
  <si>
    <t>ArrayList rest = arr;</t>
  </si>
  <si>
    <t>This line creates an alias for `arr` instead of a copy.  Modifications to `rest` will directly affect the original `arr`. This will lead to unexpected behavior as the recursion relies on processing a reduced set.</t>
  </si>
  <si>
    <t>ArrayList&lt;ArrayList&gt; output = new ArrayList&lt;ArrayList&gt;(100);</t>
  </si>
  <si>
    <t>While not a bug, initializing the ArrayLists with a capacity of 100 is arbitrary and might be inefficient. The actual required size depends on the input size (2^n for an input of size n). Using `new ArrayList&lt;&gt;(rest_subsets.size() * 2)` would be a more dynamic approach.</t>
  </si>
  <si>
    <t>QUICKSORT.java</t>
  </si>
  <si>
    <t xml:space="preserve">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follows:_x000D_
QuickSort_x000D_
_x000D_
_x000D_
Input:_x000D_
arr: A list of ints_x000D_
_x000D_
Output:_x000D_
The elements of arr in sorted order_x000D_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</si>
  <si>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Quicksort algorithm to sort an input ArrayList of integers in ascending order.",
"Fault Localisation": [
    {
      "Buggy Code Line": 21,
      "Code": "middle.addAll(greater);",
      "Reason": "The code directly adds the greater elements after the pivot. It should instead add the sorted 'greater' sub-array to ensure correct ordering in the final result."
    }
  ]
}
```</t>
  </si>
  <si>
    <t>This code implements the Quicksort algorithm to sort an input ArrayList of integers in ascending order.</t>
  </si>
  <si>
    <t>middle.addAll(greater);</t>
  </si>
  <si>
    <t>The code directly adds the greater elements after the pivot. It should instead add the sorted 'greater' sub-array to ensure correct ordering in the final result.</t>
  </si>
  <si>
    <t>REVERSE_LINKED_LIST.java</t>
  </si>
  <si>
    <t xml:space="preserve">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</si>
  <si>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aims to reverse a singly linked list. It iterates through the list, changing the successor (next) pointer of each node to point to the previous node.",
"Fault Localisation": [
    {
      "Buggy Code Line": 9,
      "Code": "node = nextnode;",
      "Reason": "This line moves the 'node' pointer to the next node in the original list. However, it should be updating 'prevnode' to the current 'node' to track the new head of the reversed list.  The current 'node' will eventually become null, and thus the function will return null."
    }
  ]
}
```</t>
  </si>
  <si>
    <t>This code snippet aims to reverse a singly linked list. It iterates through the list, changing the successor (next) pointer of each node to point to the previous node.</t>
  </si>
  <si>
    <t>node = nextnode;</t>
  </si>
  <si>
    <t>This line moves the 'node' pointer to the next node in the original list. However, it should be updating 'prevnode' to the current 'node' to track the new head of the reversed list.  The current 'node' will eventually become null, and thus the function will return null.</t>
  </si>
  <si>
    <t>RPN_EVAL.java</t>
  </si>
  <si>
    <t xml:space="preserve">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</si>
  <si>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Reverse Polish Notation (RPN) evaluator. It takes an ArrayList of tokens (numbers and operators) as input and returns the result of the RPN expression as a Double.",
  "Fault Localisation": [
    {
      "Buggy Code Line": 20,
      "Code": "c = bin_op.apply(a,b);",
      "Reason": "The order of operands 'a' and 'b' should be reversed for non-commutative operations like '-' and '/'. In RPN, the operator is applied to the previous two operands, so 'b' should come before 'a'."
    },
    {
      "Buggy Code Line": 17,
      "Code": "Double b = (Double) stack.pop();",
      "Reason": "This line might throw an EmptyStackException if the input expression is invalid and doesn't have enough operands on the stack for the operator. Error handling for invalid input expressions is missing."
    }
  ]
}
```</t>
  </si>
  <si>
    <t>The code implements a Reverse Polish Notation (RPN) evaluator. It takes an ArrayList of tokens (numbers and operators) as input and returns the result of the RPN expression as a Double.</t>
  </si>
  <si>
    <t>c = bin_op.apply(a,b);</t>
  </si>
  <si>
    <t>The order of operands 'a' and 'b' should be reversed for non-commutative operations like '-' and '/'. In RPN, the operator is applied to the previous two operands, so 'b' should come before 'a'.</t>
  </si>
  <si>
    <t>Double b = (Double) stack.pop();</t>
  </si>
  <si>
    <t>This line might throw an EmptyStackException if the input expression is invalid and doesn't have enough operands on the stack for the operator. Error handling for invalid input expressions is missing.</t>
  </si>
  <si>
    <t>SHORTEST_PATHS.java</t>
  </si>
  <si>
    <t xml:space="preserve">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</si>
  <si>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implement the Bellman-Ford algorithm to find the shortest paths from a source node to all other nodes in a weighted directed graph. It provides two versions of the `shortest_paths` function: one for string-based nodes and edges, and another for a custom `Node` class and `WeightedEdge` class. ",
"Fault Localisation": [
    {
    "Buggy Code Line": 31,
    "Code": "edge.weight = update_weight;",
    "Reason": "The code attempts to update the edge weight within the loop. However, in the Bellman-Ford algorithm, edge weights should remain immutable. The algorithm calculates shortest path distances without modifying the original graph structure."
    },
    {
    "Buggy Code Line": 20,
    "Code": "weight_by_edge.put(edge, update_weight);",
    "Reason": "Similar to the previous point, this line also tries to modify the edge weights directly. The algorithm should not alter the original edge weights."
    },
    {
    "Buggy Code Line": 17,
    "Code": "for (int i = 0; i &lt; weight_by_node.size(); i++) {",
    "Reason": "The outer loop iterates `weight_by_node.size()` times. In Bellman-Ford, the relaxation step should ideally run for `|V| - 1` iterations (where `|V|` is the number of vertices) to guarantee convergence. Using `weight_by_node.size()` might not be sufficient for all graph structures."
    }
]
}
```</t>
  </si>
  <si>
    <t xml:space="preserve">The code intends to implement the Bellman-Ford algorithm to find the shortest paths from a source node to all other nodes in a weighted directed graph. It provides two versions of the `shortest_paths` function: one for string-based nodes and edges, and another for a custom `Node` class and `WeightedEdge` class. </t>
  </si>
  <si>
    <t>edge.weight = update_weight;</t>
  </si>
  <si>
    <t>The code attempts to update the edge weight within the loop. However, in the Bellman-Ford algorithm, edge weights should remain immutable. The algorithm calculates shortest path distances without modifying the original graph structure.</t>
  </si>
  <si>
    <t>weight_by_edge.put(edge, update_weight);</t>
  </si>
  <si>
    <t>Similar to the previous point, this line also tries to modify the edge weights directly. The algorithm should not alter the original edge weights.</t>
  </si>
  <si>
    <t>for (int i = 0; i &lt; weight_by_node.size(); i++) {</t>
  </si>
  <si>
    <t>The outer loop iterates `weight_by_node.size()` times. In Bellman-Ford, the relaxation step should ideally run for `|V| - 1` iterations (where `|V|` is the number of vertices) to guarantee convergence. Using `weight_by_node.size()` might not be sufficient for all graph structures.</t>
  </si>
  <si>
    <t>SHORTEST_PATH_LENGTH.java</t>
  </si>
  <si>
    <t xml:space="preserve">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</si>
  <si>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"Given a directed graph represented by edge lengths, a start node, and a goal node, the code attempts to find the shortest path length between the start and goal nodes using Dijkstra's algorithm.",
  "Fault Localisation": [
    {
      "Buggy Code Line": 33,
      "Code": "unvisitedNodes.put(nextnode, Math.min(unvisitedNodes.get(nextnode),\n                        unvisitedNodes.get(nextnode) + length_by_edge.get(Arrays.asList(node, nextnode))));",
      "Reason": "This line aims to update the tentative distance to the `nextnode`. However, it incorrectly accesses `unvisitedNodes.get(nextnode)` twice within the `Math.min` function. The first access should retrieve the current minimum distance to `nextnode`, while the second access should add the edge length to the current distance from the `node`. This might lead to logical errors in distance calculation."
    },
    {
      "Buggy Code Line": 10,
      "Code": "int n = length_by_edge.size();",
      "Reason": "The variable `n` is initialized but never used in the code. While not a functional bug, it represents unnecessary code and potential confusion for readability."
    }
  ]
}
```</t>
  </si>
  <si>
    <t>Given a directed graph represented by edge lengths, a start node, and a goal node, the code attempts to find the shortest path length between the start and goal nodes using Dijkstra's algorithm.</t>
  </si>
  <si>
    <t>unvisitedNodes.put(nextnode, Math.min(unvisitedNodes.get(nextnode),\n                        unvisitedNodes.get(nextnode) + length_by_edge.get(Arrays.asList(node, nextnode))));</t>
  </si>
  <si>
    <t>This line aims to update the tentative distance to the `nextnode`. However, it incorrectly accesses `unvisitedNodes.get(nextnode)` twice within the `Math.min` function. The first access should retrieve the current minimum distance to `nextnode`, while the second access should add the edge length to the current distance from the `node`. This might lead to logical errors in distance calculation.</t>
  </si>
  <si>
    <t>int n = length_by_edge.size();</t>
  </si>
  <si>
    <t>The variable `n` is initialized but never used in the code. While not a functional bug, it represents unnecessary code and potential confusion for readability.</t>
  </si>
  <si>
    <t>SHORTEST_PATH_LENGTHS.java</t>
  </si>
  <si>
    <t xml:space="preserve">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</si>
  <si>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Java code implements the Floyd-Warshall algorithm to determine the shortest path lengths between all pairs of nodes in a weighted directed graph. It takes the number of nodes and a map of edge lengths as input and returns a map containing the shortest path lengths between all node pairs.",
        "Fault Localisation": [
            {
            "Buggy Code Line": 31,
            "Code": "length_by_path.get(Arrays.asList(j,k)))",
            "Reason": "The code incorrectly accesses the 'length_by_path' map using 'Arrays.asList(j, k)'. It should instead use 'Arrays.asList(k, j)' to reflect the direction of the edge from node 'k' to node 'j' in the path calculation."
            },
            {
            "Buggy Code Line": 30,
            "Code": "length_by_path.get(Arrays.asList(i,k))",
            "Reason": "Similar to the previous bug, the code incorrectly uses 'Arrays.asList(i, k)' to access 'length_by_path'. The correct access should be 'Arrays.asList(k, i)' to represent the edge direction from node 'k' to node 'i'."
            }
        ]
}
```</t>
  </si>
  <si>
    <t>This Java code implements the Floyd-Warshall algorithm to determine the shortest path lengths between all pairs of nodes in a weighted directed graph. It takes the number of nodes and a map of edge lengths as input and returns a map containing the shortest path lengths between all node pairs.</t>
  </si>
  <si>
    <t>The code incorrectly accesses the 'length_by_path' map using 'Arrays.asList(j, k)'. It should instead use 'Arrays.asList(k, j)' to reflect the direction of the edge from node 'k' to node 'j' in the path calculation.</t>
  </si>
  <si>
    <t>length_by_path.get(Arrays.asList(i,k))</t>
  </si>
  <si>
    <t>Similar to the previous bug, the code incorrectly uses 'Arrays.asList(i, k)' to access 'length_by_path'. The correct access should be 'Arrays.asList(k, i)' to represent the edge direction from node 'k' to node 'i'.</t>
  </si>
  <si>
    <t>SHUNTING_YARD.java</t>
  </si>
  <si>
    <t xml:space="preserve">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</si>
  <si>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to convert mathematical expressions from infix notation (e.g., 2 + 2) to Reverse Polish Notation (RPN) (e.g., 2 2 +).",
  "Fault Localisation": [
    {
      "Buggy Code Line": 20,
      "Code": "while (!opstack.isEmpty() &amp;&amp; precedence.get(operator) &lt;= precedence.get(opstack.getLast())) {",
      "Reason": "This line, responsible for handling operator precedence, lacks a crucial check. When encountering an operator, it should push the new operator onto the stack if the stack is empty or the top operator is a left parenthesis '('. The current implementation might lead to an incorrect RPN output for expressions containing parentheses."
    },
    {
      "Buggy Code Line": 15,
      "Code": "while (!opstack.isEmpty() &amp;&amp; precedence.get(operator) &lt;= precedence.get(opstack.getLast())) {",
      "Reason": "The condition `precedence.get(operator) &lt;= precedence.get(opstack.getLast())` handles operator associativity incorrectly. For left-associative operators like '-' and '/', it should prioritize the operator already on the stack in some cases. Currently, the code might produce a slightly different RPN order for expressions involving left-associative operators, although the final calculated result might still be correct."
    },
    {
      "Buggy Code Line": 11,
      "Code": "else {",
      "Reason": "The code assumes all tokens are either integers or operators. It lacks handling for parentheses '(' and ')', which are crucial for controlling the order of operations. This omission will lead to incorrect RPN conversion for expressions containing parentheses."
    }
  ]
}
```</t>
  </si>
  <si>
    <t>The code implements the Shunting-yard algorithm to convert mathematical expressions from infix notation (e.g., 2 + 2) to Reverse Polish Notation (RPN) (e.g., 2 2 +).</t>
  </si>
  <si>
    <t>while (!opstack.isEmpty() &amp;&amp; precedence.get(operator) &lt;= precedence.get(opstack.getLast())) {</t>
  </si>
  <si>
    <t>This line, responsible for handling operator precedence, lacks a crucial check. When encountering an operator, it should push the new operator onto the stack if the stack is empty or the top operator is a left parenthesis '('. The current implementation might lead to an incorrect RPN output for expressions containing parentheses.</t>
  </si>
  <si>
    <t>The condition `precedence.get(operator) &lt;= precedence.get(opstack.getLast())` handles operator associativity incorrectly. For left-associative operators like '-' and '/', it should prioritize the operator already on the stack in some cases. Currently, the code might produce a slightly different RPN order for expressions involving left-associative operators, although the final calculated result might still be correct.</t>
  </si>
  <si>
    <t>else {</t>
  </si>
  <si>
    <t>The code assumes all tokens are either integers or operators. It lacks handling for parentheses '(' and ')', which are crucial for controlling the order of operations. This omission will lead to incorrect RPN conversion for expressions containing parentheses.</t>
  </si>
  <si>
    <t>SIEVE.java</t>
  </si>
  <si>
    <t xml:space="preserve">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follows:_x000D_
Sieve of Eratosthenes_x000D_
prime-sieve_x000D_
_x000D_
Input:_x000D_
max: A positive int representing an upper bound._x000D_
_x000D_
Output:_x000D_
A list containing all primes up to and including max_x000D_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</si>
  <si>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Sieve of Eratosthenes algorithm to find all prime numbers up to a given integer 'max'.",
"Fault Localisation": [
    {
      "Buggy Code Line": 26,
      "Code": "for (int n=2; n&lt;max+1; n++)",
      "Reason": "The loop should iterate until 'max', inclusive. Currently, it excludes 'max' if 'max' itself is prime."
    }
  ]
}
```</t>
  </si>
  <si>
    <t>The code implements the Sieve of Eratosthenes algorithm to find all prime numbers up to a given integer 'max'.</t>
  </si>
  <si>
    <t>for (int n=2; n&lt;max+1; n++)</t>
  </si>
  <si>
    <t>The loop should iterate until 'max', inclusive. Currently, it excludes 'max' if 'max' itself is prime.</t>
  </si>
  <si>
    <t>SQRT.java</t>
  </si>
  <si>
    <t xml:space="preserve">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</si>
  <si>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implements the Newton-Raphson method to approximate the square root of a given number (x) with a specified level of accuracy (epsilon).",
"Fault Localisation": [
    {
      "Buggy Code Line": 7,
      "Code": "while (Math.abs(x-approx) &gt; epsilon) {",
      "Reason": "The condition checks the difference between x and the current approximation (approx). It should instead check the difference between the square of the approximation and x (i.e., Math.abs(approx * approx - x) &gt; epsilon) to align with the goal of finding the square root."
    },
    {
      "Buggy Code Line": 5,
      "Code": "double approx = x / 2d;",
      "Reason": "While this initial approximation works for many cases, it can lead to slow convergence or potential issues for very small values of x (close to 0). A more robust initialization could be  `approx = 1.0;` which generally converges faster for the Newton-Raphson method in this case."
    }
  ]
}
```</t>
  </si>
  <si>
    <t>This code implements the Newton-Raphson method to approximate the square root of a given number (x) with a specified level of accuracy (epsilon).</t>
  </si>
  <si>
    <t>while (Math.abs(x-approx) &gt; epsilon) {</t>
  </si>
  <si>
    <t>The condition checks the difference between x and the current approximation (approx). It should instead check the difference between the square of the approximation and x (i.e., Math.abs(approx * approx - x) &gt; epsilon) to align with the goal of finding the square root.</t>
  </si>
  <si>
    <t>double approx = x / 2d;</t>
  </si>
  <si>
    <t>While this initial approximation works for many cases, it can lead to slow convergence or potential issues for very small values of x (close to 0). A more robust initialization could be  `approx = 1.0;` which generally converges faster for the Newton-Raphson method in this case.</t>
  </si>
  <si>
    <t>SUBSEQUENCES.java</t>
  </si>
  <si>
    <t xml:space="preserve">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</si>
  <si>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generate all ascending subsequences of length k from a given range of integers (a to b inclusive).",
"Fault Localisation": [
    {
      "Buggy Code Line": 6,
      "Code": "return new ArrayList();",
      "Reason": "This line should return an empty ArrayList&lt;ArrayList&lt;Integer&gt;&gt;, but it returns an empty ArrayList without type specification. This will lead to a type mismatch later in the code."
    },
    {
      "Buggy Code Line": 10,
      "Code": "ArrayList ret = new ArrayList(50);",
      "Reason": "While not a bug, initializing the ArrayList with an arbitrary capacity (50) is inefficient. The capacity should be adjusted based on the expected number of subsequences."
    },
    {
      "Buggy Code Line": 13,
      "Code": "ArrayList base = new ArrayList(50);",
      "Reason": "Similar to the previous point, initializing 'base' with an arbitrary capacity might impact performance. Its size should be determined based on the number of subsequences generated in the loop iteration."
    }
  ]
}
```</t>
  </si>
  <si>
    <t>The code aims to generate all ascending subsequences of length k from a given range of integers (a to b inclusive).</t>
  </si>
  <si>
    <t>return new ArrayList();</t>
  </si>
  <si>
    <t>This line should return an empty ArrayList&lt;ArrayList&lt;Integer&gt;&gt;, but it returns an empty ArrayList without type specification. This will lead to a type mismatch later in the code.</t>
  </si>
  <si>
    <t>ArrayList ret = new ArrayList(50);</t>
  </si>
  <si>
    <t>While not a bug, initializing the ArrayList with an arbitrary capacity (50) is inefficient. The capacity should be adjusted based on the expected number of subsequences.</t>
  </si>
  <si>
    <t>ArrayList base = new ArrayList(50);</t>
  </si>
  <si>
    <t>Similar to the previous point, initializing 'base' with an arbitrary capacity might impact performance. Its size should be determined based on the number of subsequences generated in the loop iteration.</t>
  </si>
  <si>
    <t>TOPOLOGICAL_ORDERING.java</t>
  </si>
  <si>
    <t xml:space="preserve">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</si>
  <si>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Kahn's algorithm to find a topological ordering of nodes in a directed acyclic graph (DAG). It aims to return an ArrayList of nodes where each node appears before any node it has an outgoing edge to.",
  "Fault Localisation": [
    {
      "Buggy Code Line": 14,
      "Code": "if (orderedNodes.containsAll(nextNode.getSuccessors()) &amp;&amp; !orderedNodes.contains(nextNode)) {",
      "Reason": "The code incorrectly checks if all successors of `nextNode` are already in `orderedNodes`. It should check if all predecessors of `nextNode` are in `orderedNodes` before adding `nextNode`."
    },
    {
      "Buggy Code Line": 9,
      "Code": "if (node.getPredecessors().isEmpty()) {",
      "Reason": "While logically sound, the code might benefit from handling potential null values returned by `node.getPredecessors()` to prevent `NullPointerException` in case the input graph is not properly initialized."
    }
  ]
}
```</t>
  </si>
  <si>
    <t>The code implements Kahn's algorithm to find a topological ordering of nodes in a directed acyclic graph (DAG). It aims to return an ArrayList of nodes where each node appears before any node it has an outgoing edge to.</t>
  </si>
  <si>
    <t>if (orderedNodes.containsAll(nextNode.getSuccessors()) &amp;&amp; !orderedNodes.contains(nextNode)) {</t>
  </si>
  <si>
    <t>The code incorrectly checks if all successors of `nextNode` are already in `orderedNodes`. It should check if all predecessors of `nextNode` are in `orderedNodes` before adding `nextNode`.</t>
  </si>
  <si>
    <t>if (node.getPredecessors().isEmpty()) {</t>
  </si>
  <si>
    <t>While logically sound, the code might benefit from handling potential null values returned by `node.getPredecessors()` to prevent `NullPointerException` in case the input graph is not properly initialized.</t>
  </si>
  <si>
    <t>TO_BASE.java</t>
  </si>
  <si>
    <t xml:space="preserve">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</si>
  <si>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convert a given base-10 integer to a target base (between 2 and 36) and return the result as a string.",
"Fault Localisation": [
    {
    "Buggy Code Line": 13,
    "Code": "result = result + String.valueOf(alphabet.charAt(i));",
    "Reason": "The code appends the newly calculated digit to the beginning of the 'result' string. This will result in a reversed output. It should append to the end."
    }
]
}
```</t>
  </si>
  <si>
    <t>The code intends to convert a given base-10 integer to a target base (between 2 and 36) and return the result as a string.</t>
  </si>
  <si>
    <t>result = result + String.valueOf(alphabet.charAt(i));</t>
  </si>
  <si>
    <t>The code appends the newly calculated digit to the beginning of the 'result' string. This will result in a reversed output. It should append to the end.</t>
  </si>
  <si>
    <t>WeightedEdge.java</t>
  </si>
  <si>
    <t xml:space="preserve">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follows:none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</si>
  <si>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defines a class 'WeightedEdge' to represent an edge in a weighted graph. It implements the Comparable interface to allow for sorting edges based on their weights.",
"Fault Localisation": []
}
```</t>
  </si>
  <si>
    <t>This code defines a class 'WeightedEdge' to represent an edge in a weighted graph. It implements the Comparable interface to allow for sorting edges based on their weights.</t>
  </si>
  <si>
    <t>WRAP.java</t>
  </si>
  <si>
    <t xml:space="preserve">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</si>
  <si>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aims to take a string and a column width as input, then split the string into lines no longer than the column width, breaking at spaces whenever possible.",
  "Fault Localisation": [
    {
      "Buggy Code Line": 21,
      "Code": "text = text.substring(end);",
      "Reason": "If a space exists at the 'end' index, it will be removed from the start of the next line. This could lead to words being concatenated and an incorrect output."
    },
    {
      "Buggy Code Line": 25,
      "Code": "return lines;",
      "Reason": "The code does not add the last portion of the text (remaining after the loop) to the 'lines' list. This will result in data loss."
    }
  ]
}
```</t>
  </si>
  <si>
    <t>This code snippet aims to take a string and a column width as input, then split the string into lines no longer than the column width, breaking at spaces whenever possible.</t>
  </si>
  <si>
    <t>text = text.substring(end);</t>
  </si>
  <si>
    <t>If a space exists at the 'end' index, it will be removed from the start of the next line. This could lead to words being concatenated and an incorrect output.</t>
  </si>
  <si>
    <t>return lines;</t>
  </si>
  <si>
    <t>The code does not add the last portion of the text (remaining after the loop) to the 'lines' list. This will result in data loss.</t>
  </si>
  <si>
    <t>Expected Line with Bug</t>
  </si>
  <si>
    <t>Check 1</t>
  </si>
  <si>
    <t>Check 2</t>
  </si>
  <si>
    <t>Check 3</t>
  </si>
  <si>
    <t>T1</t>
  </si>
  <si>
    <t>T2</t>
  </si>
  <si>
    <t>T3</t>
  </si>
  <si>
    <t>n = (n ^ (n - 1));</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</si>
  <si>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</si>
  <si>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</si>
  <si>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</si>
  <si>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Two errors: 
result.add(flatten(x)); and
return flatten(arr);</t>
  </si>
  <si>
    <t>return gcd(a % b, b);</t>
  </si>
  <si>
    <t>else if (weight &lt; j) {</t>
  </si>
  <si>
    <t>longest = length + 1;</t>
  </si>
  <si>
    <t>return a.charAt(0) + longest_common_subsequence(a.substring(1), b);</t>
  </si>
  <si>
    <t>groupByNode = update(groupByNode, node, vertex_u);</t>
  </si>
  <si>
    <t>otherwise.addAll(Collections.nCopies(digit_list.length, 0));</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</si>
  <si>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</si>
  <si>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</si>
  <si>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</si>
  <si>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</si>
  <si>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</si>
  <si>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</si>
  <si>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</si>
  <si>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</si>
  <si>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</si>
  <si>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 xml:space="preserve">if (k == 0) {
            return new ArrayList();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</si>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</sst>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36" borderId="0" xfId="0" applyFill="1" applyAlignment="1">
      <alignment vertical="top" wrapText="1"/>
    </xf>
    <xf numFmtId="0" fontId="0" fillId="37" borderId="0" xfId="0" applyFill="1" applyAlignment="1">
      <alignment vertical="top" wrapText="1"/>
    </xf>
    <xf numFmtId="0" fontId="0" fillId="38"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7EC1-6D48-4808-A7F2-F44BEA9ADC27}">
  <dimension ref="A1:W46"/>
  <sheetViews>
    <sheetView tabSelected="1" topLeftCell="C42" workbookViewId="0">
      <selection activeCell="K47" sqref="K47"/>
    </sheetView>
  </sheetViews>
  <sheetFormatPr defaultRowHeight="14.75" x14ac:dyDescent="0.75"/>
  <cols>
    <col min="1" max="1" width="8.7265625" style="1"/>
    <col min="2" max="2" width="0" style="1" hidden="1" customWidth="1"/>
    <col min="3" max="3" width="34.2265625" style="1" customWidth="1"/>
    <col min="4" max="6" width="8.7265625" style="1" customWidth="1"/>
    <col min="7" max="7" width="8.7265625" style="1"/>
    <col min="8" max="9" width="34.2265625" style="1" customWidth="1"/>
    <col min="10" max="10" width="8.7265625" style="1"/>
    <col min="11" max="12" width="34.2265625" style="1" customWidth="1"/>
    <col min="13" max="13" width="8.7265625" style="1"/>
    <col min="14" max="16" width="34.2265625" style="1" customWidth="1"/>
    <col min="17" max="23" width="6.40625" style="1" customWidth="1"/>
  </cols>
  <sheetData>
    <row r="1" spans="1:23" ht="44.25" x14ac:dyDescent="0.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323</v>
      </c>
      <c r="Q1" s="1" t="s">
        <v>324</v>
      </c>
      <c r="R1" s="1" t="s">
        <v>325</v>
      </c>
      <c r="S1" s="1" t="s">
        <v>326</v>
      </c>
      <c r="U1" s="1" t="s">
        <v>327</v>
      </c>
      <c r="V1" s="1" t="s">
        <v>328</v>
      </c>
      <c r="W1" s="1" t="s">
        <v>329</v>
      </c>
    </row>
    <row r="2" spans="1:23" ht="409.5" x14ac:dyDescent="0.75">
      <c r="A2" s="6" t="s">
        <v>15</v>
      </c>
      <c r="B2" s="6" t="s">
        <v>16</v>
      </c>
      <c r="C2" s="6" t="s">
        <v>17</v>
      </c>
      <c r="D2" s="6">
        <v>306</v>
      </c>
      <c r="E2" s="6">
        <v>49</v>
      </c>
      <c r="F2" s="6" t="s">
        <v>18</v>
      </c>
      <c r="G2" s="6"/>
      <c r="H2" s="6"/>
      <c r="I2" s="6"/>
      <c r="J2" s="6"/>
      <c r="K2" s="6"/>
      <c r="L2" s="6"/>
      <c r="M2" s="6"/>
      <c r="N2" s="6"/>
      <c r="O2" s="6"/>
      <c r="P2" s="6" t="s">
        <v>330</v>
      </c>
      <c r="Q2" s="6" t="b">
        <f>IF(H2=P2,TRUE,FALSE)</f>
        <v>0</v>
      </c>
      <c r="R2" s="6" t="b">
        <f>IF(K2=P2,TRUE,FALSE)</f>
        <v>0</v>
      </c>
      <c r="S2" s="6" t="b">
        <f>IF(N2=P2,TRUE,FALSE)</f>
        <v>0</v>
      </c>
      <c r="T2" s="6"/>
      <c r="U2" s="6" t="b">
        <f>Q2</f>
        <v>0</v>
      </c>
      <c r="V2" s="6" t="b">
        <f>IF(U2=TRUE,TRUE,IF(R2=TRUE,TRUE,FALSE))</f>
        <v>0</v>
      </c>
      <c r="W2" s="6" t="b">
        <f>IF(U2=TRUE,TRUE,IF(V2=TRUE,TRUE,IF(S2=TRUE,TRUE,FALSE)))</f>
        <v>0</v>
      </c>
    </row>
    <row r="3" spans="1:23" ht="409.5" x14ac:dyDescent="0.75">
      <c r="A3" s="1" t="s">
        <v>19</v>
      </c>
      <c r="B3" s="1" t="s">
        <v>20</v>
      </c>
      <c r="C3" s="1" t="s">
        <v>21</v>
      </c>
      <c r="D3" s="1">
        <v>426</v>
      </c>
      <c r="E3" s="1">
        <v>251</v>
      </c>
      <c r="F3" s="1" t="s">
        <v>22</v>
      </c>
      <c r="G3" s="1">
        <v>20</v>
      </c>
      <c r="H3" s="1" t="s">
        <v>23</v>
      </c>
      <c r="I3" s="1" t="s">
        <v>24</v>
      </c>
      <c r="J3" s="1">
        <v>11</v>
      </c>
      <c r="K3" s="1" t="s">
        <v>25</v>
      </c>
      <c r="L3" s="1" t="s">
        <v>26</v>
      </c>
      <c r="P3" s="1" t="s">
        <v>25</v>
      </c>
      <c r="Q3" s="1" t="b">
        <f t="shared" ref="Q3:Q43" si="0">IF(H3=P3,TRUE,FALSE)</f>
        <v>0</v>
      </c>
      <c r="R3" s="1" t="b">
        <f t="shared" ref="R3:R43" si="1">IF(K3=P3,TRUE,FALSE)</f>
        <v>1</v>
      </c>
      <c r="S3" s="1" t="b">
        <f t="shared" ref="S3:S43" si="2">IF(N3=P3,TRUE,FALSE)</f>
        <v>0</v>
      </c>
      <c r="U3" s="1" t="b">
        <f t="shared" ref="U3:U43" si="3">Q3</f>
        <v>0</v>
      </c>
      <c r="V3" s="1" t="b">
        <f t="shared" ref="V3:V43" si="4">IF(U3=TRUE,TRUE,IF(R3=TRUE,TRUE,FALSE))</f>
        <v>1</v>
      </c>
      <c r="W3" s="1" t="b">
        <f t="shared" ref="W3:W43" si="5">IF(U3=TRUE,TRUE,IF(V3=TRUE,TRUE,IF(S3=TRUE,TRUE,FALSE)))</f>
        <v>1</v>
      </c>
    </row>
    <row r="4" spans="1:23" ht="409.5" x14ac:dyDescent="0.75">
      <c r="A4" s="1" t="s">
        <v>27</v>
      </c>
      <c r="B4" s="1" t="s">
        <v>28</v>
      </c>
      <c r="C4" s="1" t="s">
        <v>29</v>
      </c>
      <c r="D4" s="1">
        <v>419</v>
      </c>
      <c r="E4" s="1">
        <v>223</v>
      </c>
      <c r="F4" s="1" t="s">
        <v>30</v>
      </c>
      <c r="G4" s="1">
        <v>13</v>
      </c>
      <c r="H4" s="1" t="s">
        <v>31</v>
      </c>
      <c r="I4" s="1" t="s">
        <v>32</v>
      </c>
      <c r="J4" s="1">
        <v>9</v>
      </c>
      <c r="K4" s="1" t="s">
        <v>33</v>
      </c>
      <c r="L4" s="1" t="s">
        <v>34</v>
      </c>
      <c r="P4" s="1" t="s">
        <v>31</v>
      </c>
      <c r="Q4" s="1" t="b">
        <f t="shared" si="0"/>
        <v>1</v>
      </c>
      <c r="R4" s="1" t="b">
        <f t="shared" si="1"/>
        <v>0</v>
      </c>
      <c r="S4" s="1" t="b">
        <f t="shared" si="2"/>
        <v>0</v>
      </c>
      <c r="U4" s="1" t="b">
        <f t="shared" si="3"/>
        <v>1</v>
      </c>
      <c r="V4" s="1" t="b">
        <f t="shared" si="4"/>
        <v>1</v>
      </c>
      <c r="W4" s="1" t="b">
        <f t="shared" si="5"/>
        <v>1</v>
      </c>
    </row>
    <row r="5" spans="1:23" ht="409.5" x14ac:dyDescent="0.75">
      <c r="A5" s="1" t="s">
        <v>35</v>
      </c>
      <c r="B5" s="1" t="s">
        <v>36</v>
      </c>
      <c r="C5" s="1" t="s">
        <v>37</v>
      </c>
      <c r="D5" s="1">
        <v>390</v>
      </c>
      <c r="E5" s="1">
        <v>228</v>
      </c>
      <c r="F5" s="1" t="s">
        <v>38</v>
      </c>
      <c r="G5" s="1">
        <v>11</v>
      </c>
      <c r="H5" s="1" t="s">
        <v>39</v>
      </c>
      <c r="I5" s="1" t="s">
        <v>40</v>
      </c>
      <c r="J5" s="1">
        <v>14</v>
      </c>
      <c r="K5" s="1" t="s">
        <v>41</v>
      </c>
      <c r="L5" s="1" t="s">
        <v>42</v>
      </c>
      <c r="P5" s="2" t="s">
        <v>331</v>
      </c>
      <c r="Q5" s="1" t="b">
        <f t="shared" si="0"/>
        <v>0</v>
      </c>
      <c r="R5" s="1" t="b">
        <f t="shared" si="1"/>
        <v>0</v>
      </c>
      <c r="S5" s="1" t="b">
        <f t="shared" si="2"/>
        <v>0</v>
      </c>
      <c r="U5" s="1" t="b">
        <f t="shared" si="3"/>
        <v>0</v>
      </c>
      <c r="V5" s="1" t="b">
        <f t="shared" si="4"/>
        <v>0</v>
      </c>
      <c r="W5" s="1" t="b">
        <f t="shared" si="5"/>
        <v>0</v>
      </c>
    </row>
    <row r="6" spans="1:23" ht="409.5" x14ac:dyDescent="0.75">
      <c r="A6" s="1" t="s">
        <v>43</v>
      </c>
      <c r="B6" s="1" t="s">
        <v>44</v>
      </c>
      <c r="C6" s="1" t="s">
        <v>45</v>
      </c>
      <c r="D6" s="1">
        <v>343</v>
      </c>
      <c r="E6" s="1">
        <v>151</v>
      </c>
      <c r="F6" s="1" t="s">
        <v>46</v>
      </c>
      <c r="G6" s="1">
        <v>12</v>
      </c>
      <c r="H6" s="1" t="s">
        <v>47</v>
      </c>
      <c r="I6" s="1" t="s">
        <v>48</v>
      </c>
      <c r="P6" s="1" t="s">
        <v>332</v>
      </c>
      <c r="Q6" s="1" t="b">
        <f t="shared" si="0"/>
        <v>0</v>
      </c>
      <c r="R6" s="1" t="b">
        <f t="shared" si="1"/>
        <v>0</v>
      </c>
      <c r="S6" s="1" t="b">
        <f t="shared" si="2"/>
        <v>0</v>
      </c>
      <c r="U6" s="1" t="b">
        <f t="shared" si="3"/>
        <v>0</v>
      </c>
      <c r="V6" s="1" t="b">
        <f t="shared" si="4"/>
        <v>0</v>
      </c>
      <c r="W6" s="1" t="b">
        <f t="shared" si="5"/>
        <v>0</v>
      </c>
    </row>
    <row r="7" spans="1:23" ht="409.5" x14ac:dyDescent="0.75">
      <c r="A7" s="1" t="s">
        <v>49</v>
      </c>
      <c r="B7" s="1" t="s">
        <v>50</v>
      </c>
      <c r="C7" s="1" t="s">
        <v>51</v>
      </c>
      <c r="D7" s="1">
        <v>453</v>
      </c>
      <c r="E7" s="1">
        <v>210</v>
      </c>
      <c r="F7" s="1" t="s">
        <v>52</v>
      </c>
      <c r="G7" s="1">
        <v>9</v>
      </c>
      <c r="H7" s="1" t="s">
        <v>333</v>
      </c>
      <c r="I7" s="1" t="s">
        <v>53</v>
      </c>
      <c r="J7" s="1">
        <v>14</v>
      </c>
      <c r="K7" s="1" t="s">
        <v>54</v>
      </c>
      <c r="L7" s="1" t="s">
        <v>55</v>
      </c>
      <c r="P7" s="1" t="s">
        <v>333</v>
      </c>
      <c r="Q7" s="1" t="b">
        <f t="shared" si="0"/>
        <v>1</v>
      </c>
      <c r="R7" s="1" t="b">
        <f t="shared" si="1"/>
        <v>0</v>
      </c>
      <c r="S7" s="1" t="b">
        <f t="shared" si="2"/>
        <v>0</v>
      </c>
      <c r="U7" s="1" t="b">
        <f t="shared" si="3"/>
        <v>1</v>
      </c>
      <c r="V7" s="1" t="b">
        <f t="shared" si="4"/>
        <v>1</v>
      </c>
      <c r="W7" s="1" t="b">
        <f t="shared" si="5"/>
        <v>1</v>
      </c>
    </row>
    <row r="8" spans="1:23" ht="409.5" x14ac:dyDescent="0.75">
      <c r="A8" s="1" t="s">
        <v>56</v>
      </c>
      <c r="B8" s="1" t="s">
        <v>57</v>
      </c>
      <c r="C8" s="1" t="s">
        <v>58</v>
      </c>
      <c r="D8" s="1">
        <v>445</v>
      </c>
      <c r="E8" s="1">
        <v>242</v>
      </c>
      <c r="F8" s="1" t="s">
        <v>59</v>
      </c>
      <c r="G8" s="1">
        <v>11</v>
      </c>
      <c r="H8" s="1" t="s">
        <v>60</v>
      </c>
      <c r="I8" s="1" t="s">
        <v>61</v>
      </c>
      <c r="J8" s="1">
        <v>5</v>
      </c>
      <c r="K8" s="1" t="s">
        <v>62</v>
      </c>
      <c r="L8" s="1" t="s">
        <v>63</v>
      </c>
      <c r="P8" s="1" t="s">
        <v>60</v>
      </c>
      <c r="Q8" s="1" t="b">
        <f t="shared" si="0"/>
        <v>1</v>
      </c>
      <c r="R8" s="1" t="b">
        <f t="shared" si="1"/>
        <v>0</v>
      </c>
      <c r="S8" s="1" t="b">
        <f t="shared" si="2"/>
        <v>0</v>
      </c>
      <c r="U8" s="1" t="b">
        <f t="shared" si="3"/>
        <v>1</v>
      </c>
      <c r="V8" s="1" t="b">
        <f t="shared" si="4"/>
        <v>1</v>
      </c>
      <c r="W8" s="1" t="b">
        <f t="shared" si="5"/>
        <v>1</v>
      </c>
    </row>
    <row r="9" spans="1:23" ht="409.5" x14ac:dyDescent="0.75">
      <c r="A9" s="1" t="s">
        <v>64</v>
      </c>
      <c r="B9" s="1" t="s">
        <v>65</v>
      </c>
      <c r="C9" s="1" t="s">
        <v>66</v>
      </c>
      <c r="D9" s="1">
        <v>405</v>
      </c>
      <c r="E9" s="1">
        <v>224</v>
      </c>
      <c r="F9" s="1" t="s">
        <v>67</v>
      </c>
      <c r="G9" s="1">
        <v>16</v>
      </c>
      <c r="H9" s="7" t="s">
        <v>68</v>
      </c>
      <c r="I9" s="1" t="s">
        <v>69</v>
      </c>
      <c r="J9" s="1">
        <v>6</v>
      </c>
      <c r="K9" s="1" t="s">
        <v>70</v>
      </c>
      <c r="L9" s="1" t="s">
        <v>71</v>
      </c>
      <c r="P9" s="3" t="s">
        <v>334</v>
      </c>
      <c r="Q9" s="8" t="b">
        <v>1</v>
      </c>
      <c r="R9" s="1" t="b">
        <f t="shared" si="1"/>
        <v>0</v>
      </c>
      <c r="S9" s="1" t="b">
        <f t="shared" si="2"/>
        <v>0</v>
      </c>
      <c r="U9" s="1" t="b">
        <f t="shared" si="3"/>
        <v>1</v>
      </c>
      <c r="V9" s="1" t="b">
        <f t="shared" si="4"/>
        <v>1</v>
      </c>
      <c r="W9" s="1" t="b">
        <f t="shared" si="5"/>
        <v>1</v>
      </c>
    </row>
    <row r="10" spans="1:23" ht="409.5" x14ac:dyDescent="0.75">
      <c r="A10" s="6" t="s">
        <v>72</v>
      </c>
      <c r="B10" s="6" t="s">
        <v>73</v>
      </c>
      <c r="C10" s="6" t="s">
        <v>74</v>
      </c>
      <c r="D10" s="6">
        <v>323</v>
      </c>
      <c r="E10" s="6">
        <v>59</v>
      </c>
      <c r="F10" s="6" t="s">
        <v>75</v>
      </c>
      <c r="G10" s="6"/>
      <c r="H10" s="6"/>
      <c r="I10" s="6"/>
      <c r="J10" s="6"/>
      <c r="K10" s="6"/>
      <c r="L10" s="6"/>
      <c r="M10" s="6"/>
      <c r="N10" s="6"/>
      <c r="O10" s="6"/>
      <c r="P10" s="6" t="s">
        <v>335</v>
      </c>
      <c r="Q10" s="6" t="b">
        <f t="shared" si="0"/>
        <v>0</v>
      </c>
      <c r="R10" s="6" t="b">
        <f t="shared" si="1"/>
        <v>0</v>
      </c>
      <c r="S10" s="6" t="b">
        <f t="shared" si="2"/>
        <v>0</v>
      </c>
      <c r="T10" s="6"/>
      <c r="U10" s="6" t="b">
        <f t="shared" si="3"/>
        <v>0</v>
      </c>
      <c r="V10" s="6" t="b">
        <f t="shared" si="4"/>
        <v>0</v>
      </c>
      <c r="W10" s="6" t="b">
        <f t="shared" si="5"/>
        <v>0</v>
      </c>
    </row>
    <row r="11" spans="1:23" ht="409.5" x14ac:dyDescent="0.75">
      <c r="A11" s="1" t="s">
        <v>76</v>
      </c>
      <c r="B11" s="1" t="s">
        <v>77</v>
      </c>
      <c r="C11" s="1" t="s">
        <v>78</v>
      </c>
      <c r="D11" s="1">
        <v>450</v>
      </c>
      <c r="E11" s="1">
        <v>154</v>
      </c>
      <c r="F11" s="1" t="s">
        <v>79</v>
      </c>
      <c r="G11" s="1">
        <v>17</v>
      </c>
      <c r="H11" s="1" t="s">
        <v>80</v>
      </c>
      <c r="I11" s="1" t="s">
        <v>81</v>
      </c>
      <c r="P11" s="1" t="s">
        <v>80</v>
      </c>
      <c r="Q11" s="1" t="b">
        <f t="shared" si="0"/>
        <v>1</v>
      </c>
      <c r="R11" s="1" t="b">
        <f t="shared" si="1"/>
        <v>0</v>
      </c>
      <c r="S11" s="1" t="b">
        <f t="shared" si="2"/>
        <v>0</v>
      </c>
      <c r="U11" s="1" t="b">
        <f t="shared" si="3"/>
        <v>1</v>
      </c>
      <c r="V11" s="1" t="b">
        <f t="shared" si="4"/>
        <v>1</v>
      </c>
      <c r="W11" s="1" t="b">
        <f t="shared" si="5"/>
        <v>1</v>
      </c>
    </row>
    <row r="12" spans="1:23" ht="409.5" x14ac:dyDescent="0.75">
      <c r="A12" s="1" t="s">
        <v>82</v>
      </c>
      <c r="B12" s="1" t="s">
        <v>83</v>
      </c>
      <c r="C12" s="1" t="s">
        <v>84</v>
      </c>
      <c r="D12" s="1">
        <v>813</v>
      </c>
      <c r="E12" s="1">
        <v>189</v>
      </c>
      <c r="F12" s="1" t="s">
        <v>85</v>
      </c>
      <c r="G12" s="1">
        <v>12</v>
      </c>
      <c r="H12" s="1" t="s">
        <v>86</v>
      </c>
      <c r="I12" s="1" t="s">
        <v>87</v>
      </c>
      <c r="P12" s="1" t="s">
        <v>86</v>
      </c>
      <c r="Q12" s="1" t="b">
        <f t="shared" si="0"/>
        <v>1</v>
      </c>
      <c r="R12" s="1" t="b">
        <f t="shared" si="1"/>
        <v>0</v>
      </c>
      <c r="S12" s="1" t="b">
        <f t="shared" si="2"/>
        <v>0</v>
      </c>
      <c r="U12" s="1" t="b">
        <f t="shared" si="3"/>
        <v>1</v>
      </c>
      <c r="V12" s="1" t="b">
        <f t="shared" si="4"/>
        <v>1</v>
      </c>
      <c r="W12" s="1" t="b">
        <f t="shared" si="5"/>
        <v>1</v>
      </c>
    </row>
    <row r="13" spans="1:23" ht="409.5" x14ac:dyDescent="0.75">
      <c r="A13" s="1" t="s">
        <v>88</v>
      </c>
      <c r="B13" s="1" t="s">
        <v>89</v>
      </c>
      <c r="C13" s="1" t="s">
        <v>90</v>
      </c>
      <c r="D13" s="1">
        <v>390</v>
      </c>
      <c r="E13" s="1">
        <v>117</v>
      </c>
      <c r="F13" s="1" t="s">
        <v>91</v>
      </c>
      <c r="G13" s="1">
        <v>13</v>
      </c>
      <c r="H13" s="1" t="s">
        <v>92</v>
      </c>
      <c r="I13" s="1" t="s">
        <v>93</v>
      </c>
      <c r="P13" s="1" t="s">
        <v>92</v>
      </c>
      <c r="Q13" s="1" t="b">
        <f t="shared" si="0"/>
        <v>1</v>
      </c>
      <c r="R13" s="1" t="b">
        <f t="shared" si="1"/>
        <v>0</v>
      </c>
      <c r="S13" s="1" t="b">
        <f t="shared" si="2"/>
        <v>0</v>
      </c>
      <c r="U13" s="1" t="b">
        <f t="shared" si="3"/>
        <v>1</v>
      </c>
      <c r="V13" s="1" t="b">
        <f t="shared" si="4"/>
        <v>1</v>
      </c>
      <c r="W13" s="1" t="b">
        <f t="shared" si="5"/>
        <v>1</v>
      </c>
    </row>
    <row r="14" spans="1:23" ht="409.5" x14ac:dyDescent="0.75">
      <c r="A14" s="1" t="s">
        <v>94</v>
      </c>
      <c r="B14" s="1" t="s">
        <v>95</v>
      </c>
      <c r="C14" s="1" t="s">
        <v>96</v>
      </c>
      <c r="D14" s="1">
        <v>594</v>
      </c>
      <c r="E14" s="1">
        <v>296</v>
      </c>
      <c r="F14" s="1" t="s">
        <v>97</v>
      </c>
      <c r="G14" s="1">
        <v>13</v>
      </c>
      <c r="H14" s="1" t="s">
        <v>98</v>
      </c>
      <c r="I14" s="1" t="s">
        <v>99</v>
      </c>
      <c r="J14" s="1">
        <v>5</v>
      </c>
      <c r="K14" s="1" t="s">
        <v>100</v>
      </c>
      <c r="L14" s="1" t="s">
        <v>101</v>
      </c>
      <c r="P14" s="1" t="s">
        <v>98</v>
      </c>
      <c r="Q14" s="1" t="b">
        <f t="shared" si="0"/>
        <v>1</v>
      </c>
      <c r="R14" s="1" t="b">
        <f t="shared" si="1"/>
        <v>0</v>
      </c>
      <c r="S14" s="1" t="b">
        <f t="shared" si="2"/>
        <v>0</v>
      </c>
      <c r="U14" s="1" t="b">
        <f t="shared" si="3"/>
        <v>1</v>
      </c>
      <c r="V14" s="1" t="b">
        <f t="shared" si="4"/>
        <v>1</v>
      </c>
      <c r="W14" s="1" t="b">
        <f t="shared" si="5"/>
        <v>1</v>
      </c>
    </row>
    <row r="15" spans="1:23" ht="409.5" x14ac:dyDescent="0.75">
      <c r="A15" s="1" t="s">
        <v>102</v>
      </c>
      <c r="B15" s="1" t="s">
        <v>103</v>
      </c>
      <c r="C15" s="1" t="s">
        <v>104</v>
      </c>
      <c r="D15" s="1">
        <v>642</v>
      </c>
      <c r="E15" s="1">
        <v>185</v>
      </c>
      <c r="F15" s="1" t="s">
        <v>105</v>
      </c>
      <c r="G15" s="1">
        <v>19</v>
      </c>
      <c r="H15" s="1" t="s">
        <v>106</v>
      </c>
      <c r="I15" s="7" t="s">
        <v>107</v>
      </c>
      <c r="P15" s="1" t="s">
        <v>336</v>
      </c>
      <c r="Q15" s="8" t="b">
        <v>1</v>
      </c>
      <c r="R15" s="1" t="b">
        <f t="shared" si="1"/>
        <v>0</v>
      </c>
      <c r="S15" s="1" t="b">
        <f t="shared" si="2"/>
        <v>0</v>
      </c>
      <c r="U15" s="1" t="b">
        <f t="shared" si="3"/>
        <v>1</v>
      </c>
      <c r="V15" s="1" t="b">
        <f t="shared" si="4"/>
        <v>1</v>
      </c>
      <c r="W15" s="1" t="b">
        <f t="shared" si="5"/>
        <v>1</v>
      </c>
    </row>
    <row r="16" spans="1:23" ht="409.5" x14ac:dyDescent="0.75">
      <c r="A16" s="1" t="s">
        <v>108</v>
      </c>
      <c r="B16" s="1" t="s">
        <v>109</v>
      </c>
      <c r="C16" s="1" t="s">
        <v>110</v>
      </c>
      <c r="D16" s="1">
        <v>464</v>
      </c>
      <c r="E16" s="1">
        <v>236</v>
      </c>
      <c r="F16" s="1" t="s">
        <v>111</v>
      </c>
      <c r="G16" s="1">
        <v>21</v>
      </c>
      <c r="H16" s="1" t="s">
        <v>112</v>
      </c>
      <c r="I16" s="1" t="s">
        <v>113</v>
      </c>
      <c r="J16" s="1">
        <v>7</v>
      </c>
      <c r="K16" s="1" t="s">
        <v>114</v>
      </c>
      <c r="L16" s="1" t="s">
        <v>115</v>
      </c>
      <c r="P16" s="1" t="s">
        <v>112</v>
      </c>
      <c r="Q16" s="1" t="b">
        <f t="shared" si="0"/>
        <v>1</v>
      </c>
      <c r="R16" s="1" t="b">
        <f t="shared" si="1"/>
        <v>0</v>
      </c>
      <c r="S16" s="1" t="b">
        <f t="shared" si="2"/>
        <v>0</v>
      </c>
      <c r="U16" s="1" t="b">
        <f t="shared" si="3"/>
        <v>1</v>
      </c>
      <c r="V16" s="1" t="b">
        <f t="shared" si="4"/>
        <v>1</v>
      </c>
      <c r="W16" s="1" t="b">
        <f t="shared" si="5"/>
        <v>1</v>
      </c>
    </row>
    <row r="17" spans="1:23" ht="409.5" x14ac:dyDescent="0.75">
      <c r="A17" s="1" t="s">
        <v>116</v>
      </c>
      <c r="B17" s="1" t="s">
        <v>117</v>
      </c>
      <c r="C17" s="1" t="s">
        <v>118</v>
      </c>
      <c r="D17" s="1">
        <v>730</v>
      </c>
      <c r="E17" s="1">
        <v>409</v>
      </c>
      <c r="F17" s="1" t="s">
        <v>119</v>
      </c>
      <c r="G17" s="1">
        <v>34</v>
      </c>
      <c r="H17" s="1" t="s">
        <v>120</v>
      </c>
      <c r="I17" s="1" t="s">
        <v>121</v>
      </c>
      <c r="J17" s="1">
        <v>21</v>
      </c>
      <c r="K17" s="1" t="s">
        <v>122</v>
      </c>
      <c r="L17" s="1" t="s">
        <v>123</v>
      </c>
      <c r="M17" s="1">
        <v>11</v>
      </c>
      <c r="N17" s="1" t="s">
        <v>124</v>
      </c>
      <c r="O17" s="1" t="s">
        <v>125</v>
      </c>
      <c r="P17" s="1" t="s">
        <v>122</v>
      </c>
      <c r="Q17" s="1" t="b">
        <f t="shared" si="0"/>
        <v>0</v>
      </c>
      <c r="R17" s="1" t="b">
        <f t="shared" si="1"/>
        <v>1</v>
      </c>
      <c r="S17" s="1" t="b">
        <f t="shared" si="2"/>
        <v>0</v>
      </c>
      <c r="U17" s="1" t="b">
        <f t="shared" si="3"/>
        <v>0</v>
      </c>
      <c r="V17" s="1" t="b">
        <f t="shared" si="4"/>
        <v>1</v>
      </c>
      <c r="W17" s="1" t="b">
        <f t="shared" si="5"/>
        <v>1</v>
      </c>
    </row>
    <row r="18" spans="1:23" ht="409.5" x14ac:dyDescent="0.75">
      <c r="A18" s="1" t="s">
        <v>126</v>
      </c>
      <c r="B18" s="1" t="s">
        <v>127</v>
      </c>
      <c r="C18" s="1" t="s">
        <v>128</v>
      </c>
      <c r="D18" s="1">
        <v>499</v>
      </c>
      <c r="E18" s="1">
        <v>222</v>
      </c>
      <c r="F18" s="1" t="s">
        <v>129</v>
      </c>
      <c r="G18" s="1">
        <v>6</v>
      </c>
      <c r="H18" s="1" t="s">
        <v>130</v>
      </c>
      <c r="I18" s="1" t="s">
        <v>131</v>
      </c>
      <c r="J18" s="1">
        <v>8</v>
      </c>
      <c r="K18" s="1" t="s">
        <v>132</v>
      </c>
      <c r="L18" s="1" t="s">
        <v>133</v>
      </c>
      <c r="P18" s="1" t="s">
        <v>130</v>
      </c>
      <c r="Q18" s="1" t="b">
        <f t="shared" si="0"/>
        <v>1</v>
      </c>
      <c r="R18" s="1" t="b">
        <f t="shared" si="1"/>
        <v>0</v>
      </c>
      <c r="S18" s="1" t="b">
        <f t="shared" si="2"/>
        <v>0</v>
      </c>
      <c r="U18" s="1" t="b">
        <f t="shared" si="3"/>
        <v>1</v>
      </c>
      <c r="V18" s="1" t="b">
        <f t="shared" si="4"/>
        <v>1</v>
      </c>
      <c r="W18" s="1" t="b">
        <f t="shared" si="5"/>
        <v>1</v>
      </c>
    </row>
    <row r="19" spans="1:23" ht="409.5" x14ac:dyDescent="0.75">
      <c r="A19" s="1" t="s">
        <v>134</v>
      </c>
      <c r="B19" s="1" t="s">
        <v>135</v>
      </c>
      <c r="C19" s="1" t="s">
        <v>136</v>
      </c>
      <c r="D19" s="1">
        <v>498</v>
      </c>
      <c r="E19" s="1">
        <v>267</v>
      </c>
      <c r="F19" s="1" t="s">
        <v>137</v>
      </c>
      <c r="G19" s="1">
        <v>16</v>
      </c>
      <c r="H19" s="1" t="s">
        <v>138</v>
      </c>
      <c r="I19" s="1" t="s">
        <v>139</v>
      </c>
      <c r="J19" s="1">
        <v>11</v>
      </c>
      <c r="K19" s="1" t="s">
        <v>140</v>
      </c>
      <c r="L19" s="1" t="s">
        <v>141</v>
      </c>
      <c r="P19" s="1" t="s">
        <v>337</v>
      </c>
      <c r="Q19" s="1" t="b">
        <f t="shared" si="0"/>
        <v>0</v>
      </c>
      <c r="R19" s="1" t="b">
        <f t="shared" si="1"/>
        <v>0</v>
      </c>
      <c r="S19" s="1" t="b">
        <f t="shared" si="2"/>
        <v>0</v>
      </c>
      <c r="U19" s="1" t="b">
        <f t="shared" si="3"/>
        <v>0</v>
      </c>
      <c r="V19" s="1" t="b">
        <f t="shared" si="4"/>
        <v>0</v>
      </c>
      <c r="W19" s="1" t="b">
        <f t="shared" si="5"/>
        <v>0</v>
      </c>
    </row>
    <row r="20" spans="1:23" ht="409.5" x14ac:dyDescent="0.75">
      <c r="A20" s="1" t="s">
        <v>142</v>
      </c>
      <c r="B20" s="1" t="s">
        <v>143</v>
      </c>
      <c r="C20" s="7" t="s">
        <v>144</v>
      </c>
      <c r="D20" s="1">
        <v>477</v>
      </c>
      <c r="E20" s="1">
        <v>217</v>
      </c>
      <c r="F20" s="1" t="s">
        <v>145</v>
      </c>
      <c r="H20" s="7" t="s">
        <v>338</v>
      </c>
      <c r="P20" s="7" t="s">
        <v>338</v>
      </c>
      <c r="Q20" s="1" t="b">
        <f t="shared" si="0"/>
        <v>1</v>
      </c>
      <c r="R20" s="1" t="b">
        <f t="shared" si="1"/>
        <v>0</v>
      </c>
      <c r="S20" s="1" t="b">
        <f t="shared" si="2"/>
        <v>0</v>
      </c>
      <c r="U20" s="1" t="b">
        <f t="shared" si="3"/>
        <v>1</v>
      </c>
      <c r="V20" s="1" t="b">
        <f t="shared" si="4"/>
        <v>1</v>
      </c>
      <c r="W20" s="1" t="b">
        <f t="shared" si="5"/>
        <v>1</v>
      </c>
    </row>
    <row r="21" spans="1:23" ht="409.5" x14ac:dyDescent="0.75">
      <c r="A21" s="1" t="s">
        <v>146</v>
      </c>
      <c r="B21" s="1" t="s">
        <v>147</v>
      </c>
      <c r="C21" s="1" t="s">
        <v>148</v>
      </c>
      <c r="D21" s="1">
        <v>416</v>
      </c>
      <c r="E21" s="1">
        <v>249</v>
      </c>
      <c r="F21" s="1" t="s">
        <v>149</v>
      </c>
      <c r="G21" s="1">
        <v>10</v>
      </c>
      <c r="H21" s="1" t="s">
        <v>150</v>
      </c>
      <c r="I21" s="1" t="s">
        <v>151</v>
      </c>
      <c r="J21" s="1">
        <v>12</v>
      </c>
      <c r="K21" s="1" t="s">
        <v>152</v>
      </c>
      <c r="L21" s="1" t="s">
        <v>153</v>
      </c>
      <c r="P21" s="1" t="s">
        <v>150</v>
      </c>
      <c r="Q21" s="1" t="b">
        <f t="shared" si="0"/>
        <v>1</v>
      </c>
      <c r="R21" s="1" t="b">
        <f t="shared" si="1"/>
        <v>0</v>
      </c>
      <c r="S21" s="1" t="b">
        <f t="shared" si="2"/>
        <v>0</v>
      </c>
      <c r="U21" s="1" t="b">
        <f t="shared" si="3"/>
        <v>1</v>
      </c>
      <c r="V21" s="1" t="b">
        <f t="shared" si="4"/>
        <v>1</v>
      </c>
      <c r="W21" s="1" t="b">
        <f t="shared" si="5"/>
        <v>1</v>
      </c>
    </row>
    <row r="22" spans="1:23" ht="409.5" x14ac:dyDescent="0.75">
      <c r="A22" s="1" t="s">
        <v>154</v>
      </c>
      <c r="B22" s="1" t="s">
        <v>155</v>
      </c>
      <c r="C22" s="1" t="s">
        <v>156</v>
      </c>
      <c r="D22" s="1">
        <v>572</v>
      </c>
      <c r="E22" s="1">
        <v>359</v>
      </c>
      <c r="F22" s="1" t="s">
        <v>157</v>
      </c>
      <c r="G22" s="1">
        <v>23</v>
      </c>
      <c r="H22" s="1" t="s">
        <v>158</v>
      </c>
      <c r="I22" s="1" t="s">
        <v>159</v>
      </c>
      <c r="J22" s="1">
        <v>8</v>
      </c>
      <c r="K22" s="1" t="s">
        <v>160</v>
      </c>
      <c r="L22" s="1" t="s">
        <v>161</v>
      </c>
      <c r="M22" s="1">
        <v>18</v>
      </c>
      <c r="N22" s="1" t="s">
        <v>162</v>
      </c>
      <c r="O22" s="1" t="s">
        <v>163</v>
      </c>
      <c r="P22" s="1" t="s">
        <v>158</v>
      </c>
      <c r="Q22" s="1" t="b">
        <f t="shared" si="0"/>
        <v>1</v>
      </c>
      <c r="R22" s="1" t="b">
        <f t="shared" si="1"/>
        <v>0</v>
      </c>
      <c r="S22" s="1" t="b">
        <f t="shared" si="2"/>
        <v>0</v>
      </c>
      <c r="U22" s="1" t="b">
        <f t="shared" si="3"/>
        <v>1</v>
      </c>
      <c r="V22" s="1" t="b">
        <f t="shared" si="4"/>
        <v>1</v>
      </c>
      <c r="W22" s="1" t="b">
        <f t="shared" si="5"/>
        <v>1</v>
      </c>
    </row>
    <row r="23" spans="1:23" ht="409.5" x14ac:dyDescent="0.75">
      <c r="A23" s="1" t="s">
        <v>164</v>
      </c>
      <c r="B23" s="1" t="s">
        <v>165</v>
      </c>
      <c r="C23" s="1" t="s">
        <v>166</v>
      </c>
      <c r="D23" s="1">
        <v>749</v>
      </c>
      <c r="E23" s="1">
        <v>281</v>
      </c>
      <c r="F23" s="1" t="s">
        <v>167</v>
      </c>
      <c r="G23" s="1">
        <v>51</v>
      </c>
      <c r="H23" s="1" t="s">
        <v>168</v>
      </c>
      <c r="I23" s="7" t="s">
        <v>169</v>
      </c>
      <c r="J23" s="1">
        <v>27</v>
      </c>
      <c r="K23" s="1" t="s">
        <v>170</v>
      </c>
      <c r="L23" s="1" t="s">
        <v>171</v>
      </c>
      <c r="P23" s="1" t="s">
        <v>339</v>
      </c>
      <c r="Q23" s="8" t="b">
        <v>1</v>
      </c>
      <c r="R23" s="1" t="b">
        <f t="shared" si="1"/>
        <v>0</v>
      </c>
      <c r="S23" s="1" t="b">
        <f t="shared" si="2"/>
        <v>0</v>
      </c>
      <c r="U23" s="1" t="b">
        <f t="shared" si="3"/>
        <v>1</v>
      </c>
      <c r="V23" s="1" t="b">
        <f t="shared" si="4"/>
        <v>1</v>
      </c>
      <c r="W23" s="1" t="b">
        <f t="shared" si="5"/>
        <v>1</v>
      </c>
    </row>
    <row r="24" spans="1:23" ht="409.5" x14ac:dyDescent="0.75">
      <c r="A24" s="1" t="s">
        <v>172</v>
      </c>
      <c r="B24" s="1" t="s">
        <v>173</v>
      </c>
      <c r="C24" s="1" t="s">
        <v>174</v>
      </c>
      <c r="D24" s="1">
        <v>586</v>
      </c>
      <c r="E24" s="1">
        <v>311</v>
      </c>
      <c r="F24" s="1" t="s">
        <v>175</v>
      </c>
      <c r="G24" s="1">
        <v>41</v>
      </c>
      <c r="H24" s="1" t="s">
        <v>176</v>
      </c>
      <c r="I24" s="1" t="s">
        <v>177</v>
      </c>
      <c r="J24" s="1">
        <v>28</v>
      </c>
      <c r="K24" s="1" t="s">
        <v>178</v>
      </c>
      <c r="L24" s="1" t="s">
        <v>179</v>
      </c>
      <c r="M24" s="1">
        <v>19</v>
      </c>
      <c r="N24" s="1" t="s">
        <v>180</v>
      </c>
      <c r="O24" s="1" t="s">
        <v>181</v>
      </c>
      <c r="P24" s="1" t="s">
        <v>340</v>
      </c>
      <c r="Q24" s="1" t="b">
        <f t="shared" si="0"/>
        <v>0</v>
      </c>
      <c r="R24" s="1" t="b">
        <f t="shared" si="1"/>
        <v>0</v>
      </c>
      <c r="S24" s="1" t="b">
        <f t="shared" si="2"/>
        <v>0</v>
      </c>
      <c r="U24" s="1" t="b">
        <f t="shared" si="3"/>
        <v>0</v>
      </c>
      <c r="V24" s="1" t="b">
        <f t="shared" si="4"/>
        <v>0</v>
      </c>
      <c r="W24" s="1" t="b">
        <f t="shared" si="5"/>
        <v>0</v>
      </c>
    </row>
    <row r="25" spans="1:23" ht="409.5" x14ac:dyDescent="0.75">
      <c r="A25" s="1" t="s">
        <v>182</v>
      </c>
      <c r="B25" s="1" t="s">
        <v>183</v>
      </c>
      <c r="C25" s="1" t="s">
        <v>184</v>
      </c>
      <c r="D25" s="1">
        <v>577</v>
      </c>
      <c r="E25" s="1">
        <v>234</v>
      </c>
      <c r="F25" s="1" t="s">
        <v>185</v>
      </c>
      <c r="G25" s="1">
        <v>11</v>
      </c>
      <c r="H25" s="1" t="s">
        <v>186</v>
      </c>
      <c r="I25" s="1" t="s">
        <v>187</v>
      </c>
      <c r="J25" s="1">
        <v>19</v>
      </c>
      <c r="K25" s="1" t="s">
        <v>186</v>
      </c>
      <c r="L25" s="1" t="s">
        <v>188</v>
      </c>
      <c r="P25" s="1" t="s">
        <v>186</v>
      </c>
      <c r="Q25" s="1" t="b">
        <f t="shared" si="0"/>
        <v>1</v>
      </c>
      <c r="R25" s="1" t="b">
        <f t="shared" si="1"/>
        <v>1</v>
      </c>
      <c r="S25" s="1" t="b">
        <f t="shared" si="2"/>
        <v>0</v>
      </c>
      <c r="U25" s="1" t="b">
        <f t="shared" si="3"/>
        <v>1</v>
      </c>
      <c r="V25" s="1" t="b">
        <f t="shared" si="4"/>
        <v>1</v>
      </c>
      <c r="W25" s="1" t="b">
        <f t="shared" si="5"/>
        <v>1</v>
      </c>
    </row>
    <row r="26" spans="1:23" ht="409.5" x14ac:dyDescent="0.75">
      <c r="A26" s="4" t="s">
        <v>189</v>
      </c>
      <c r="B26" s="4" t="s">
        <v>190</v>
      </c>
      <c r="C26" s="4" t="s">
        <v>191</v>
      </c>
      <c r="D26" s="4">
        <v>605</v>
      </c>
      <c r="E26" s="4">
        <v>184</v>
      </c>
      <c r="F26" s="4" t="s">
        <v>192</v>
      </c>
      <c r="G26" s="4">
        <v>46</v>
      </c>
      <c r="H26" s="4" t="s">
        <v>193</v>
      </c>
      <c r="I26" s="4" t="s">
        <v>194</v>
      </c>
      <c r="J26" s="4"/>
      <c r="K26" s="4"/>
      <c r="L26" s="4"/>
      <c r="M26" s="4"/>
      <c r="N26" s="4"/>
      <c r="O26" s="4"/>
      <c r="P26" s="4"/>
      <c r="Q26" s="4"/>
      <c r="R26" s="4"/>
      <c r="S26" s="4"/>
      <c r="T26" s="4"/>
      <c r="U26" s="4"/>
      <c r="V26" s="4"/>
      <c r="W26" s="4"/>
    </row>
    <row r="27" spans="1:23" ht="409.5" x14ac:dyDescent="0.75">
      <c r="A27" s="1" t="s">
        <v>195</v>
      </c>
      <c r="B27" s="1" t="s">
        <v>196</v>
      </c>
      <c r="C27" s="1" t="s">
        <v>197</v>
      </c>
      <c r="D27" s="1">
        <v>545</v>
      </c>
      <c r="E27" s="1">
        <v>144</v>
      </c>
      <c r="F27" s="1" t="s">
        <v>198</v>
      </c>
      <c r="G27" s="1">
        <v>15</v>
      </c>
      <c r="H27" s="1" t="s">
        <v>199</v>
      </c>
      <c r="I27" s="7" t="s">
        <v>200</v>
      </c>
      <c r="P27" s="1" t="s">
        <v>341</v>
      </c>
      <c r="Q27" s="8" t="b">
        <v>1</v>
      </c>
      <c r="R27" s="1" t="b">
        <f t="shared" si="1"/>
        <v>0</v>
      </c>
      <c r="S27" s="1" t="b">
        <f t="shared" si="2"/>
        <v>0</v>
      </c>
      <c r="U27" s="1" t="b">
        <f t="shared" si="3"/>
        <v>1</v>
      </c>
      <c r="V27" s="1" t="b">
        <f t="shared" si="4"/>
        <v>1</v>
      </c>
      <c r="W27" s="1" t="b">
        <f t="shared" si="5"/>
        <v>1</v>
      </c>
    </row>
    <row r="28" spans="1:23" ht="409.5" x14ac:dyDescent="0.75">
      <c r="A28" s="1" t="s">
        <v>201</v>
      </c>
      <c r="B28" s="1" t="s">
        <v>202</v>
      </c>
      <c r="C28" s="1" t="s">
        <v>203</v>
      </c>
      <c r="D28" s="1">
        <v>541</v>
      </c>
      <c r="E28" s="1">
        <v>250</v>
      </c>
      <c r="F28" s="1" t="s">
        <v>204</v>
      </c>
      <c r="G28" s="1">
        <v>9</v>
      </c>
      <c r="H28" s="1" t="s">
        <v>205</v>
      </c>
      <c r="I28" s="1" t="s">
        <v>206</v>
      </c>
      <c r="J28" s="1">
        <v>7</v>
      </c>
      <c r="K28" s="1" t="s">
        <v>207</v>
      </c>
      <c r="L28" s="1" t="s">
        <v>208</v>
      </c>
      <c r="P28" s="1" t="s">
        <v>342</v>
      </c>
      <c r="Q28" s="1" t="b">
        <f>IF(H28=P28,TRUE,FALSE)</f>
        <v>0</v>
      </c>
      <c r="R28" s="1" t="b">
        <f t="shared" si="1"/>
        <v>0</v>
      </c>
      <c r="S28" s="1" t="b">
        <f t="shared" si="2"/>
        <v>0</v>
      </c>
      <c r="U28" s="1" t="b">
        <f t="shared" si="3"/>
        <v>0</v>
      </c>
      <c r="V28" s="1" t="b">
        <f t="shared" si="4"/>
        <v>0</v>
      </c>
      <c r="W28" s="1" t="b">
        <f t="shared" si="5"/>
        <v>0</v>
      </c>
    </row>
    <row r="29" spans="1:23" ht="409.5" x14ac:dyDescent="0.75">
      <c r="A29" s="1" t="s">
        <v>209</v>
      </c>
      <c r="B29" s="1" t="s">
        <v>210</v>
      </c>
      <c r="C29" s="1" t="s">
        <v>211</v>
      </c>
      <c r="D29" s="1">
        <v>500</v>
      </c>
      <c r="E29" s="1">
        <v>353</v>
      </c>
      <c r="F29" s="1" t="s">
        <v>212</v>
      </c>
      <c r="G29" s="1">
        <v>20</v>
      </c>
      <c r="H29" s="1" t="s">
        <v>213</v>
      </c>
      <c r="I29" s="1" t="s">
        <v>214</v>
      </c>
      <c r="J29" s="1">
        <v>12</v>
      </c>
      <c r="K29" s="1" t="s">
        <v>215</v>
      </c>
      <c r="L29" s="1" t="s">
        <v>216</v>
      </c>
      <c r="M29" s="1">
        <v>16</v>
      </c>
      <c r="N29" s="1" t="s">
        <v>217</v>
      </c>
      <c r="O29" s="1" t="s">
        <v>218</v>
      </c>
      <c r="P29" s="3" t="s">
        <v>343</v>
      </c>
      <c r="Q29" s="1" t="b">
        <f t="shared" si="0"/>
        <v>0</v>
      </c>
      <c r="R29" s="1" t="b">
        <f t="shared" si="1"/>
        <v>0</v>
      </c>
      <c r="S29" s="1" t="b">
        <f t="shared" si="2"/>
        <v>0</v>
      </c>
      <c r="U29" s="1" t="b">
        <f t="shared" si="3"/>
        <v>0</v>
      </c>
      <c r="V29" s="1" t="b">
        <f t="shared" si="4"/>
        <v>0</v>
      </c>
      <c r="W29" s="1" t="b">
        <f t="shared" si="5"/>
        <v>0</v>
      </c>
    </row>
    <row r="30" spans="1:23" ht="409.5" x14ac:dyDescent="0.75">
      <c r="A30" s="1" t="s">
        <v>219</v>
      </c>
      <c r="B30" s="1" t="s">
        <v>220</v>
      </c>
      <c r="C30" s="1" t="s">
        <v>221</v>
      </c>
      <c r="D30" s="1">
        <v>428</v>
      </c>
      <c r="E30" s="1">
        <v>111</v>
      </c>
      <c r="F30" s="1" t="s">
        <v>222</v>
      </c>
      <c r="G30" s="1">
        <v>21</v>
      </c>
      <c r="H30" s="1" t="s">
        <v>223</v>
      </c>
      <c r="I30" s="1" t="s">
        <v>224</v>
      </c>
      <c r="P30" s="1" t="s">
        <v>344</v>
      </c>
      <c r="Q30" s="1" t="b">
        <f t="shared" si="0"/>
        <v>0</v>
      </c>
      <c r="R30" s="1" t="b">
        <f t="shared" si="1"/>
        <v>0</v>
      </c>
      <c r="S30" s="1" t="b">
        <f t="shared" si="2"/>
        <v>0</v>
      </c>
      <c r="U30" s="1" t="b">
        <f t="shared" si="3"/>
        <v>0</v>
      </c>
      <c r="V30" s="1" t="b">
        <f t="shared" si="4"/>
        <v>0</v>
      </c>
      <c r="W30" s="1" t="b">
        <f t="shared" si="5"/>
        <v>0</v>
      </c>
    </row>
    <row r="31" spans="1:23" ht="409.5" x14ac:dyDescent="0.75">
      <c r="A31" s="1" t="s">
        <v>225</v>
      </c>
      <c r="B31" s="1" t="s">
        <v>226</v>
      </c>
      <c r="C31" s="1" t="s">
        <v>227</v>
      </c>
      <c r="D31" s="1">
        <v>347</v>
      </c>
      <c r="E31" s="1">
        <v>155</v>
      </c>
      <c r="F31" s="1" t="s">
        <v>228</v>
      </c>
      <c r="G31" s="1">
        <v>9</v>
      </c>
      <c r="H31" s="1" t="s">
        <v>229</v>
      </c>
      <c r="I31" s="7" t="s">
        <v>230</v>
      </c>
      <c r="P31" s="2" t="s">
        <v>345</v>
      </c>
      <c r="Q31" s="8" t="b">
        <v>1</v>
      </c>
      <c r="R31" s="1" t="b">
        <f t="shared" si="1"/>
        <v>0</v>
      </c>
      <c r="S31" s="1" t="b">
        <f t="shared" si="2"/>
        <v>0</v>
      </c>
      <c r="U31" s="1" t="b">
        <f t="shared" si="3"/>
        <v>1</v>
      </c>
      <c r="V31" s="1" t="b">
        <f t="shared" si="4"/>
        <v>1</v>
      </c>
      <c r="W31" s="1" t="b">
        <f t="shared" si="5"/>
        <v>1</v>
      </c>
    </row>
    <row r="32" spans="1:23" ht="409.5" x14ac:dyDescent="0.75">
      <c r="A32" s="1" t="s">
        <v>231</v>
      </c>
      <c r="B32" s="1" t="s">
        <v>232</v>
      </c>
      <c r="C32" s="1" t="s">
        <v>233</v>
      </c>
      <c r="D32" s="1">
        <v>565</v>
      </c>
      <c r="E32" s="1">
        <v>234</v>
      </c>
      <c r="F32" s="1" t="s">
        <v>234</v>
      </c>
      <c r="G32" s="1">
        <v>20</v>
      </c>
      <c r="H32" s="1" t="s">
        <v>235</v>
      </c>
      <c r="I32" s="1" t="s">
        <v>236</v>
      </c>
      <c r="J32" s="1">
        <v>17</v>
      </c>
      <c r="K32" s="1" t="s">
        <v>237</v>
      </c>
      <c r="L32" s="1" t="s">
        <v>238</v>
      </c>
      <c r="P32" s="1" t="s">
        <v>235</v>
      </c>
      <c r="Q32" s="1" t="b">
        <f t="shared" si="0"/>
        <v>1</v>
      </c>
      <c r="R32" s="1" t="b">
        <f t="shared" si="1"/>
        <v>0</v>
      </c>
      <c r="S32" s="1" t="b">
        <f t="shared" si="2"/>
        <v>0</v>
      </c>
      <c r="U32" s="1" t="b">
        <f t="shared" si="3"/>
        <v>1</v>
      </c>
      <c r="V32" s="1" t="b">
        <f t="shared" si="4"/>
        <v>1</v>
      </c>
      <c r="W32" s="1" t="b">
        <f t="shared" si="5"/>
        <v>1</v>
      </c>
    </row>
    <row r="33" spans="1:23" ht="409.5" x14ac:dyDescent="0.75">
      <c r="A33" s="1" t="s">
        <v>239</v>
      </c>
      <c r="B33" s="1" t="s">
        <v>240</v>
      </c>
      <c r="C33" s="1" t="s">
        <v>241</v>
      </c>
      <c r="D33" s="1">
        <v>998</v>
      </c>
      <c r="E33" s="1">
        <v>369</v>
      </c>
      <c r="F33" s="1" t="s">
        <v>242</v>
      </c>
      <c r="G33" s="1">
        <v>31</v>
      </c>
      <c r="H33" s="1" t="s">
        <v>243</v>
      </c>
      <c r="I33" s="1" t="s">
        <v>244</v>
      </c>
      <c r="J33" s="1">
        <v>20</v>
      </c>
      <c r="K33" s="1" t="s">
        <v>245</v>
      </c>
      <c r="L33" s="1" t="s">
        <v>246</v>
      </c>
      <c r="M33" s="1">
        <v>17</v>
      </c>
      <c r="N33" s="1" t="s">
        <v>247</v>
      </c>
      <c r="O33" s="1" t="s">
        <v>248</v>
      </c>
      <c r="P33" s="1" t="s">
        <v>245</v>
      </c>
      <c r="Q33" s="1" t="b">
        <f t="shared" si="0"/>
        <v>0</v>
      </c>
      <c r="R33" s="1" t="b">
        <f t="shared" si="1"/>
        <v>1</v>
      </c>
      <c r="S33" s="1" t="b">
        <f t="shared" si="2"/>
        <v>0</v>
      </c>
      <c r="U33" s="1" t="b">
        <f t="shared" si="3"/>
        <v>0</v>
      </c>
      <c r="V33" s="1" t="b">
        <f t="shared" si="4"/>
        <v>1</v>
      </c>
      <c r="W33" s="1" t="b">
        <f t="shared" si="5"/>
        <v>1</v>
      </c>
    </row>
    <row r="34" spans="1:23" ht="409.5" x14ac:dyDescent="0.75">
      <c r="A34" s="1" t="s">
        <v>249</v>
      </c>
      <c r="B34" s="1" t="s">
        <v>250</v>
      </c>
      <c r="C34" s="1" t="s">
        <v>251</v>
      </c>
      <c r="D34" s="1">
        <v>742</v>
      </c>
      <c r="E34" s="1">
        <v>300</v>
      </c>
      <c r="F34" s="1" t="s">
        <v>252</v>
      </c>
      <c r="G34" s="1">
        <v>33</v>
      </c>
      <c r="H34" s="7" t="s">
        <v>253</v>
      </c>
      <c r="I34" s="1" t="s">
        <v>254</v>
      </c>
      <c r="J34" s="1">
        <v>10</v>
      </c>
      <c r="K34" s="1" t="s">
        <v>255</v>
      </c>
      <c r="L34" s="1" t="s">
        <v>256</v>
      </c>
      <c r="P34" s="7" t="s">
        <v>346</v>
      </c>
      <c r="Q34" s="8" t="b">
        <v>1</v>
      </c>
      <c r="R34" s="1" t="b">
        <f t="shared" si="1"/>
        <v>0</v>
      </c>
      <c r="S34" s="1" t="b">
        <f t="shared" si="2"/>
        <v>0</v>
      </c>
      <c r="U34" s="1" t="b">
        <f t="shared" si="3"/>
        <v>1</v>
      </c>
      <c r="V34" s="1" t="b">
        <f t="shared" si="4"/>
        <v>1</v>
      </c>
      <c r="W34" s="1" t="b">
        <f t="shared" si="5"/>
        <v>1</v>
      </c>
    </row>
    <row r="35" spans="1:23" ht="409.5" x14ac:dyDescent="0.75">
      <c r="A35" s="1" t="s">
        <v>257</v>
      </c>
      <c r="B35" s="1" t="s">
        <v>258</v>
      </c>
      <c r="C35" s="1" t="s">
        <v>259</v>
      </c>
      <c r="D35" s="1">
        <v>772</v>
      </c>
      <c r="E35" s="1">
        <v>292</v>
      </c>
      <c r="F35" s="1" t="s">
        <v>260</v>
      </c>
      <c r="G35" s="1">
        <v>31</v>
      </c>
      <c r="H35" s="1" t="s">
        <v>347</v>
      </c>
      <c r="I35" s="1" t="s">
        <v>261</v>
      </c>
      <c r="J35" s="1">
        <v>30</v>
      </c>
      <c r="K35" s="1" t="s">
        <v>262</v>
      </c>
      <c r="L35" s="1" t="s">
        <v>263</v>
      </c>
      <c r="P35" s="1" t="s">
        <v>347</v>
      </c>
      <c r="Q35" s="1" t="b">
        <f t="shared" si="0"/>
        <v>1</v>
      </c>
      <c r="R35" s="1" t="b">
        <f t="shared" si="1"/>
        <v>0</v>
      </c>
      <c r="S35" s="1" t="b">
        <f t="shared" si="2"/>
        <v>0</v>
      </c>
      <c r="U35" s="1" t="b">
        <f t="shared" si="3"/>
        <v>1</v>
      </c>
      <c r="V35" s="1" t="b">
        <f t="shared" si="4"/>
        <v>1</v>
      </c>
      <c r="W35" s="1" t="b">
        <f t="shared" si="5"/>
        <v>1</v>
      </c>
    </row>
    <row r="36" spans="1:23" ht="409.5" x14ac:dyDescent="0.75">
      <c r="A36" s="1" t="s">
        <v>264</v>
      </c>
      <c r="B36" s="1" t="s">
        <v>265</v>
      </c>
      <c r="C36" s="1" t="s">
        <v>266</v>
      </c>
      <c r="D36" s="1">
        <v>656</v>
      </c>
      <c r="E36" s="1">
        <v>403</v>
      </c>
      <c r="F36" s="1" t="s">
        <v>267</v>
      </c>
      <c r="G36" s="1">
        <v>20</v>
      </c>
      <c r="H36" s="1" t="s">
        <v>268</v>
      </c>
      <c r="I36" s="7" t="s">
        <v>269</v>
      </c>
      <c r="J36" s="1">
        <v>15</v>
      </c>
      <c r="K36" s="1" t="s">
        <v>268</v>
      </c>
      <c r="L36" s="1" t="s">
        <v>270</v>
      </c>
      <c r="M36" s="1">
        <v>11</v>
      </c>
      <c r="N36" s="1" t="s">
        <v>271</v>
      </c>
      <c r="O36" s="1" t="s">
        <v>272</v>
      </c>
      <c r="P36" s="2" t="s">
        <v>348</v>
      </c>
      <c r="Q36" s="8" t="b">
        <v>1</v>
      </c>
      <c r="R36" s="1" t="b">
        <f t="shared" si="1"/>
        <v>0</v>
      </c>
      <c r="S36" s="1" t="b">
        <f t="shared" si="2"/>
        <v>0</v>
      </c>
      <c r="U36" s="1" t="b">
        <f t="shared" si="3"/>
        <v>1</v>
      </c>
      <c r="V36" s="1" t="b">
        <f t="shared" si="4"/>
        <v>1</v>
      </c>
      <c r="W36" s="1" t="b">
        <f t="shared" si="5"/>
        <v>1</v>
      </c>
    </row>
    <row r="37" spans="1:23" ht="409.5" x14ac:dyDescent="0.75">
      <c r="A37" s="1" t="s">
        <v>273</v>
      </c>
      <c r="B37" s="1" t="s">
        <v>274</v>
      </c>
      <c r="C37" s="1" t="s">
        <v>275</v>
      </c>
      <c r="D37" s="1">
        <v>493</v>
      </c>
      <c r="E37" s="1">
        <v>120</v>
      </c>
      <c r="F37" s="1" t="s">
        <v>276</v>
      </c>
      <c r="G37" s="1">
        <v>26</v>
      </c>
      <c r="H37" s="1" t="s">
        <v>277</v>
      </c>
      <c r="I37" s="1" t="s">
        <v>278</v>
      </c>
      <c r="P37" s="1" t="s">
        <v>349</v>
      </c>
      <c r="Q37" s="1" t="b">
        <f t="shared" si="0"/>
        <v>0</v>
      </c>
      <c r="R37" s="1" t="b">
        <f t="shared" si="1"/>
        <v>0</v>
      </c>
      <c r="S37" s="1" t="b">
        <f t="shared" si="2"/>
        <v>0</v>
      </c>
      <c r="U37" s="1" t="b">
        <f t="shared" si="3"/>
        <v>0</v>
      </c>
      <c r="V37" s="1" t="b">
        <f t="shared" si="4"/>
        <v>0</v>
      </c>
      <c r="W37" s="1" t="b">
        <f t="shared" si="5"/>
        <v>0</v>
      </c>
    </row>
    <row r="38" spans="1:23" ht="409.5" x14ac:dyDescent="0.75">
      <c r="A38" s="1" t="s">
        <v>279</v>
      </c>
      <c r="B38" s="1" t="s">
        <v>280</v>
      </c>
      <c r="C38" s="1" t="s">
        <v>281</v>
      </c>
      <c r="D38" s="1">
        <v>368</v>
      </c>
      <c r="E38" s="1">
        <v>256</v>
      </c>
      <c r="F38" s="1" t="s">
        <v>282</v>
      </c>
      <c r="G38" s="1">
        <v>7</v>
      </c>
      <c r="H38" s="1" t="s">
        <v>283</v>
      </c>
      <c r="I38" s="1" t="s">
        <v>284</v>
      </c>
      <c r="J38" s="1">
        <v>5</v>
      </c>
      <c r="K38" s="1" t="s">
        <v>285</v>
      </c>
      <c r="L38" s="1" t="s">
        <v>286</v>
      </c>
      <c r="P38" s="1" t="s">
        <v>283</v>
      </c>
      <c r="Q38" s="1" t="b">
        <f t="shared" si="0"/>
        <v>1</v>
      </c>
      <c r="R38" s="1" t="b">
        <f t="shared" si="1"/>
        <v>0</v>
      </c>
      <c r="S38" s="1" t="b">
        <f t="shared" si="2"/>
        <v>0</v>
      </c>
      <c r="U38" s="1" t="b">
        <f t="shared" si="3"/>
        <v>1</v>
      </c>
      <c r="V38" s="1" t="b">
        <f t="shared" si="4"/>
        <v>1</v>
      </c>
      <c r="W38" s="1" t="b">
        <f t="shared" si="5"/>
        <v>1</v>
      </c>
    </row>
    <row r="39" spans="1:23" ht="409.5" x14ac:dyDescent="0.75">
      <c r="A39" s="1" t="s">
        <v>287</v>
      </c>
      <c r="B39" s="1" t="s">
        <v>288</v>
      </c>
      <c r="C39" s="1" t="s">
        <v>289</v>
      </c>
      <c r="D39" s="1">
        <v>449</v>
      </c>
      <c r="E39" s="1">
        <v>266</v>
      </c>
      <c r="F39" s="1" t="s">
        <v>290</v>
      </c>
      <c r="G39" s="1">
        <v>6</v>
      </c>
      <c r="H39" s="1" t="s">
        <v>291</v>
      </c>
      <c r="I39" s="1" t="s">
        <v>292</v>
      </c>
      <c r="J39" s="1">
        <v>10</v>
      </c>
      <c r="K39" s="1" t="s">
        <v>293</v>
      </c>
      <c r="L39" s="1" t="s">
        <v>294</v>
      </c>
      <c r="M39" s="1">
        <v>13</v>
      </c>
      <c r="N39" s="1" t="s">
        <v>295</v>
      </c>
      <c r="O39" s="1" t="s">
        <v>296</v>
      </c>
      <c r="P39" s="1" t="s">
        <v>350</v>
      </c>
      <c r="Q39" s="1" t="b">
        <f t="shared" si="0"/>
        <v>0</v>
      </c>
      <c r="R39" s="1" t="b">
        <f t="shared" si="1"/>
        <v>0</v>
      </c>
      <c r="S39" s="1" t="b">
        <f t="shared" si="2"/>
        <v>0</v>
      </c>
      <c r="U39" s="1" t="b">
        <f t="shared" si="3"/>
        <v>0</v>
      </c>
      <c r="V39" s="1" t="b">
        <f t="shared" si="4"/>
        <v>0</v>
      </c>
      <c r="W39" s="1" t="b">
        <f t="shared" si="5"/>
        <v>0</v>
      </c>
    </row>
    <row r="40" spans="1:23" ht="409.5" x14ac:dyDescent="0.75">
      <c r="A40" s="1" t="s">
        <v>297</v>
      </c>
      <c r="B40" s="1" t="s">
        <v>298</v>
      </c>
      <c r="C40" s="1" t="s">
        <v>299</v>
      </c>
      <c r="D40" s="1">
        <v>440</v>
      </c>
      <c r="E40" s="1">
        <v>247</v>
      </c>
      <c r="F40" s="1" t="s">
        <v>300</v>
      </c>
      <c r="G40" s="1">
        <v>14</v>
      </c>
      <c r="H40" s="1" t="s">
        <v>301</v>
      </c>
      <c r="I40" s="1" t="s">
        <v>302</v>
      </c>
      <c r="J40" s="1">
        <v>9</v>
      </c>
      <c r="K40" s="1" t="s">
        <v>303</v>
      </c>
      <c r="L40" s="1" t="s">
        <v>304</v>
      </c>
      <c r="P40" s="1" t="s">
        <v>301</v>
      </c>
      <c r="Q40" s="1" t="b">
        <f t="shared" si="0"/>
        <v>1</v>
      </c>
      <c r="R40" s="1" t="b">
        <f t="shared" si="1"/>
        <v>0</v>
      </c>
      <c r="S40" s="1" t="b">
        <f t="shared" si="2"/>
        <v>0</v>
      </c>
      <c r="U40" s="1" t="b">
        <f t="shared" si="3"/>
        <v>1</v>
      </c>
      <c r="V40" s="1" t="b">
        <f t="shared" si="4"/>
        <v>1</v>
      </c>
      <c r="W40" s="1" t="b">
        <f t="shared" si="5"/>
        <v>1</v>
      </c>
    </row>
    <row r="41" spans="1:23" ht="409.5" x14ac:dyDescent="0.75">
      <c r="A41" s="1" t="s">
        <v>305</v>
      </c>
      <c r="B41" s="1" t="s">
        <v>306</v>
      </c>
      <c r="C41" s="1" t="s">
        <v>307</v>
      </c>
      <c r="D41" s="1">
        <v>394</v>
      </c>
      <c r="E41" s="1">
        <v>134</v>
      </c>
      <c r="F41" s="1" t="s">
        <v>308</v>
      </c>
      <c r="G41" s="1">
        <v>13</v>
      </c>
      <c r="H41" s="1" t="s">
        <v>309</v>
      </c>
      <c r="I41" s="1" t="s">
        <v>310</v>
      </c>
      <c r="P41" s="1" t="s">
        <v>309</v>
      </c>
      <c r="Q41" s="1" t="b">
        <f t="shared" si="0"/>
        <v>1</v>
      </c>
      <c r="R41" s="1" t="b">
        <f t="shared" si="1"/>
        <v>0</v>
      </c>
      <c r="S41" s="1" t="b">
        <f t="shared" si="2"/>
        <v>0</v>
      </c>
      <c r="U41" s="1" t="b">
        <f t="shared" si="3"/>
        <v>1</v>
      </c>
      <c r="V41" s="1" t="b">
        <f t="shared" si="4"/>
        <v>1</v>
      </c>
      <c r="W41" s="1" t="b">
        <f t="shared" si="5"/>
        <v>1</v>
      </c>
    </row>
    <row r="42" spans="1:23" ht="409.5" x14ac:dyDescent="0.75">
      <c r="A42" s="4" t="s">
        <v>311</v>
      </c>
      <c r="B42" s="4" t="s">
        <v>312</v>
      </c>
      <c r="C42" s="4" t="s">
        <v>313</v>
      </c>
      <c r="D42" s="4">
        <v>336</v>
      </c>
      <c r="E42" s="4">
        <v>53</v>
      </c>
      <c r="F42" s="4" t="s">
        <v>314</v>
      </c>
      <c r="G42" s="4"/>
      <c r="H42" s="4"/>
      <c r="I42" s="4"/>
      <c r="J42" s="4"/>
      <c r="K42" s="4"/>
      <c r="L42" s="4"/>
      <c r="M42" s="4"/>
      <c r="N42" s="4"/>
      <c r="O42" s="4"/>
      <c r="P42" s="4"/>
      <c r="Q42" s="4"/>
      <c r="R42" s="4"/>
      <c r="S42" s="4"/>
      <c r="T42" s="4"/>
      <c r="U42" s="4"/>
      <c r="V42" s="4"/>
      <c r="W42" s="4"/>
    </row>
    <row r="43" spans="1:23" ht="409.5" x14ac:dyDescent="0.75">
      <c r="A43" s="1" t="s">
        <v>315</v>
      </c>
      <c r="B43" s="1" t="s">
        <v>316</v>
      </c>
      <c r="C43" s="1" t="s">
        <v>317</v>
      </c>
      <c r="D43" s="1">
        <v>511</v>
      </c>
      <c r="E43" s="1">
        <v>199</v>
      </c>
      <c r="F43" s="1" t="s">
        <v>318</v>
      </c>
      <c r="G43" s="1">
        <v>21</v>
      </c>
      <c r="H43" s="1" t="s">
        <v>319</v>
      </c>
      <c r="I43" s="1" t="s">
        <v>320</v>
      </c>
      <c r="J43" s="1">
        <v>25</v>
      </c>
      <c r="K43" s="1" t="s">
        <v>321</v>
      </c>
      <c r="L43" s="7" t="s">
        <v>322</v>
      </c>
      <c r="P43" s="2" t="s">
        <v>351</v>
      </c>
      <c r="Q43" s="1" t="b">
        <f t="shared" si="0"/>
        <v>0</v>
      </c>
      <c r="R43" s="8" t="b">
        <v>1</v>
      </c>
      <c r="S43" s="1" t="b">
        <f t="shared" si="2"/>
        <v>0</v>
      </c>
      <c r="U43" s="1" t="b">
        <f t="shared" si="3"/>
        <v>0</v>
      </c>
      <c r="V43" s="1" t="b">
        <f t="shared" si="4"/>
        <v>1</v>
      </c>
      <c r="W43" s="1" t="b">
        <f t="shared" si="5"/>
        <v>1</v>
      </c>
    </row>
    <row r="44" spans="1:23" x14ac:dyDescent="0.75">
      <c r="C44" s="5" t="s">
        <v>353</v>
      </c>
      <c r="D44" s="5">
        <f>AVERAGE(D2:D43)</f>
        <v>515.64285714285711</v>
      </c>
      <c r="E44" s="5">
        <f>AVERAGE(E2:E43)</f>
        <v>224.5952380952381</v>
      </c>
      <c r="P44" s="1" t="b">
        <v>1</v>
      </c>
      <c r="Q44" s="1">
        <f>COUNTIF(Q2:Q43,TRUE)</f>
        <v>25</v>
      </c>
      <c r="R44" s="1">
        <f t="shared" ref="R44:W44" si="6">COUNTIF(R2:R43,TRUE)</f>
        <v>5</v>
      </c>
      <c r="S44" s="1">
        <f t="shared" si="6"/>
        <v>0</v>
      </c>
      <c r="U44" s="1">
        <f t="shared" si="6"/>
        <v>25</v>
      </c>
      <c r="V44" s="1">
        <f t="shared" si="6"/>
        <v>29</v>
      </c>
      <c r="W44" s="1">
        <f t="shared" si="6"/>
        <v>29</v>
      </c>
    </row>
    <row r="45" spans="1:23" x14ac:dyDescent="0.75">
      <c r="C45" s="5" t="s">
        <v>354</v>
      </c>
      <c r="D45" s="5">
        <f>MEDIAN(D2:D43)</f>
        <v>485</v>
      </c>
      <c r="E45" s="5">
        <f>MEDIAN(E2:E43)</f>
        <v>231</v>
      </c>
      <c r="P45" s="1" t="b">
        <v>0</v>
      </c>
      <c r="Q45" s="1">
        <f>COUNTIF(Q2:Q43,FALSE)</f>
        <v>15</v>
      </c>
      <c r="R45" s="1">
        <f t="shared" ref="R45:W45" si="7">COUNTIF(R2:R43,FALSE)</f>
        <v>35</v>
      </c>
      <c r="S45" s="1">
        <f t="shared" si="7"/>
        <v>40</v>
      </c>
      <c r="U45" s="1">
        <f t="shared" si="7"/>
        <v>15</v>
      </c>
      <c r="V45" s="1">
        <f t="shared" si="7"/>
        <v>11</v>
      </c>
      <c r="W45" s="1">
        <f t="shared" si="7"/>
        <v>11</v>
      </c>
    </row>
    <row r="46" spans="1:23" x14ac:dyDescent="0.75">
      <c r="C46" s="5" t="s">
        <v>355</v>
      </c>
      <c r="D46" s="5">
        <f>SUM(D2:D43)</f>
        <v>21657</v>
      </c>
      <c r="E46" s="5">
        <f>SUM(E2:E43)</f>
        <v>9433</v>
      </c>
      <c r="P46" s="5" t="s">
        <v>352</v>
      </c>
      <c r="Q46" s="1">
        <f>Q44/(Q44+Q45)*100</f>
        <v>62.5</v>
      </c>
      <c r="R46" s="1">
        <f t="shared" ref="R46:W46" si="8">R44/(R44+R45)*100</f>
        <v>12.5</v>
      </c>
      <c r="S46" s="1">
        <f t="shared" si="8"/>
        <v>0</v>
      </c>
      <c r="U46" s="1">
        <f t="shared" si="8"/>
        <v>62.5</v>
      </c>
      <c r="V46" s="1">
        <f t="shared" si="8"/>
        <v>72.5</v>
      </c>
      <c r="W46" s="1">
        <f t="shared" si="8"/>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one_shot_Gemini_1.5_Pro_Java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2024-09-11T19:14:37Z</dcterms:created>
  <dcterms:modified xsi:type="dcterms:W3CDTF">2024-09-11T19:14:37Z</dcterms:modified>
</cp:coreProperties>
</file>