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raee\Desktop\Investigation\Bug Busters\Analysis\QuixBugs_Gemini-FL\"/>
    </mc:Choice>
  </mc:AlternateContent>
  <xr:revisionPtr revIDLastSave="0" documentId="13_ncr:9_{D0509941-6B57-4C65-BBE8-1AAD8687E98F}" xr6:coauthVersionLast="47" xr6:coauthVersionMax="47" xr10:uidLastSave="{00000000-0000-0000-0000-000000000000}"/>
  <bookViews>
    <workbookView xWindow="9480" yWindow="-21720" windowWidth="38640" windowHeight="21120" xr2:uid="{A177F3D7-AD4D-4455-91B0-25A448DEDD42}"/>
  </bookViews>
  <sheets>
    <sheet name="one_shot_Gemini_1.5_Pro_Python" sheetId="1" r:id="rId1"/>
  </sheets>
  <calcPr calcId="0"/>
</workbook>
</file>

<file path=xl/calcChain.xml><?xml version="1.0" encoding="utf-8"?>
<calcChain xmlns="http://schemas.openxmlformats.org/spreadsheetml/2006/main">
  <c r="E45" i="1" l="1"/>
  <c r="D45" i="1"/>
  <c r="E44" i="1"/>
  <c r="D44" i="1"/>
  <c r="E43" i="1"/>
  <c r="D43" i="1"/>
  <c r="Q19" i="1"/>
  <c r="U19" i="1" s="1"/>
  <c r="U13" i="1"/>
  <c r="Q5" i="1"/>
  <c r="U5" i="1" s="1"/>
  <c r="S42" i="1"/>
  <c r="Q42" i="1"/>
  <c r="U42" i="1" s="1"/>
  <c r="S41" i="1"/>
  <c r="R41" i="1"/>
  <c r="Q41" i="1"/>
  <c r="U41" i="1" s="1"/>
  <c r="U40" i="1"/>
  <c r="W40" i="1" s="1"/>
  <c r="S40" i="1"/>
  <c r="R40" i="1"/>
  <c r="Q40" i="1"/>
  <c r="U39" i="1"/>
  <c r="S39" i="1"/>
  <c r="R39" i="1"/>
  <c r="Q39" i="1"/>
  <c r="S38" i="1"/>
  <c r="R38" i="1"/>
  <c r="Q38" i="1"/>
  <c r="U38" i="1" s="1"/>
  <c r="S37" i="1"/>
  <c r="R37" i="1"/>
  <c r="Q37" i="1"/>
  <c r="U37" i="1" s="1"/>
  <c r="U36" i="1"/>
  <c r="S36" i="1"/>
  <c r="R36" i="1"/>
  <c r="Q36" i="1"/>
  <c r="U35" i="1"/>
  <c r="W35" i="1" s="1"/>
  <c r="S35" i="1"/>
  <c r="R35" i="1"/>
  <c r="S34" i="1"/>
  <c r="R34" i="1"/>
  <c r="Q34" i="1"/>
  <c r="U34" i="1" s="1"/>
  <c r="V33" i="1"/>
  <c r="U33" i="1"/>
  <c r="W33" i="1" s="1"/>
  <c r="S33" i="1"/>
  <c r="R33" i="1"/>
  <c r="U32" i="1"/>
  <c r="S32" i="1"/>
  <c r="R32" i="1"/>
  <c r="Q32" i="1"/>
  <c r="W31" i="1"/>
  <c r="V31" i="1"/>
  <c r="U31" i="1"/>
  <c r="S31" i="1"/>
  <c r="R31" i="1"/>
  <c r="V30" i="1"/>
  <c r="U30" i="1"/>
  <c r="W30" i="1" s="1"/>
  <c r="S30" i="1"/>
  <c r="R30" i="1"/>
  <c r="Q30" i="1"/>
  <c r="S29" i="1"/>
  <c r="R29" i="1"/>
  <c r="Q29" i="1"/>
  <c r="U29" i="1" s="1"/>
  <c r="S28" i="1"/>
  <c r="R28" i="1"/>
  <c r="U28" i="1"/>
  <c r="U27" i="1"/>
  <c r="W27" i="1" s="1"/>
  <c r="S27" i="1"/>
  <c r="R27" i="1"/>
  <c r="U25" i="1"/>
  <c r="W25" i="1" s="1"/>
  <c r="S25" i="1"/>
  <c r="R25" i="1"/>
  <c r="Q25" i="1"/>
  <c r="U24" i="1"/>
  <c r="S24" i="1"/>
  <c r="R24" i="1"/>
  <c r="Q24" i="1"/>
  <c r="S23" i="1"/>
  <c r="R23" i="1"/>
  <c r="Q23" i="1"/>
  <c r="U23" i="1" s="1"/>
  <c r="W22" i="1"/>
  <c r="V22" i="1"/>
  <c r="U22" i="1"/>
  <c r="S22" i="1"/>
  <c r="R22" i="1"/>
  <c r="Q22" i="1"/>
  <c r="U21" i="1"/>
  <c r="S21" i="1"/>
  <c r="R21" i="1"/>
  <c r="Q21" i="1"/>
  <c r="U20" i="1"/>
  <c r="S20" i="1"/>
  <c r="R20" i="1"/>
  <c r="Q20" i="1"/>
  <c r="S19" i="1"/>
  <c r="R19" i="1"/>
  <c r="V18" i="1"/>
  <c r="U18" i="1"/>
  <c r="W18" i="1" s="1"/>
  <c r="S18" i="1"/>
  <c r="R18" i="1"/>
  <c r="Q18" i="1"/>
  <c r="S17" i="1"/>
  <c r="R17" i="1"/>
  <c r="Q17" i="1"/>
  <c r="U17" i="1" s="1"/>
  <c r="S16" i="1"/>
  <c r="R16" i="1"/>
  <c r="Q16" i="1"/>
  <c r="U16" i="1" s="1"/>
  <c r="S15" i="1"/>
  <c r="R15" i="1"/>
  <c r="Q15" i="1"/>
  <c r="U15" i="1" s="1"/>
  <c r="V14" i="1"/>
  <c r="U14" i="1"/>
  <c r="W14" i="1" s="1"/>
  <c r="S14" i="1"/>
  <c r="R14" i="1"/>
  <c r="Q14" i="1"/>
  <c r="S13" i="1"/>
  <c r="R13" i="1"/>
  <c r="S12" i="1"/>
  <c r="R12" i="1"/>
  <c r="Q12" i="1"/>
  <c r="U12" i="1" s="1"/>
  <c r="S11" i="1"/>
  <c r="R11" i="1"/>
  <c r="Q11" i="1"/>
  <c r="U11" i="1" s="1"/>
  <c r="V10" i="1"/>
  <c r="U10" i="1"/>
  <c r="W10" i="1" s="1"/>
  <c r="S10" i="1"/>
  <c r="R10" i="1"/>
  <c r="Q10" i="1"/>
  <c r="S9" i="1"/>
  <c r="R9" i="1"/>
  <c r="Q9" i="1"/>
  <c r="U9" i="1" s="1"/>
  <c r="S8" i="1"/>
  <c r="R8" i="1"/>
  <c r="Q8" i="1"/>
  <c r="U8" i="1" s="1"/>
  <c r="S7" i="1"/>
  <c r="R7" i="1"/>
  <c r="Q7" i="1"/>
  <c r="U7" i="1" s="1"/>
  <c r="V6" i="1"/>
  <c r="U6" i="1"/>
  <c r="W6" i="1" s="1"/>
  <c r="S6" i="1"/>
  <c r="R6" i="1"/>
  <c r="Q6" i="1"/>
  <c r="S5" i="1"/>
  <c r="S43" i="1" s="1"/>
  <c r="S45" i="1" s="1"/>
  <c r="R5" i="1"/>
  <c r="V4" i="1"/>
  <c r="U4" i="1"/>
  <c r="W4" i="1" s="1"/>
  <c r="S4" i="1"/>
  <c r="R4" i="1"/>
  <c r="Q4" i="1"/>
  <c r="W3" i="1"/>
  <c r="V3" i="1"/>
  <c r="U3" i="1"/>
  <c r="S3" i="1"/>
  <c r="R3" i="1"/>
  <c r="Q3" i="1"/>
  <c r="U2" i="1"/>
  <c r="S2" i="1"/>
  <c r="S44" i="1" s="1"/>
  <c r="R2" i="1"/>
  <c r="R43" i="1" s="1"/>
  <c r="Q2" i="1"/>
  <c r="V19" i="1" l="1"/>
  <c r="W19" i="1" s="1"/>
  <c r="Q43" i="1"/>
  <c r="V5" i="1"/>
  <c r="W5" i="1" s="1"/>
  <c r="W7" i="1"/>
  <c r="V7" i="1"/>
  <c r="V38" i="1"/>
  <c r="W38" i="1" s="1"/>
  <c r="W12" i="1"/>
  <c r="V12" i="1"/>
  <c r="U44" i="1"/>
  <c r="W8" i="1"/>
  <c r="V8" i="1"/>
  <c r="V28" i="1"/>
  <c r="W28" i="1" s="1"/>
  <c r="V34" i="1"/>
  <c r="W34" i="1" s="1"/>
  <c r="V41" i="1"/>
  <c r="W41" i="1"/>
  <c r="V17" i="1"/>
  <c r="W17" i="1"/>
  <c r="V13" i="1"/>
  <c r="W13" i="1" s="1"/>
  <c r="W15" i="1"/>
  <c r="V15" i="1"/>
  <c r="W23" i="1"/>
  <c r="V23" i="1"/>
  <c r="V37" i="1"/>
  <c r="W37" i="1"/>
  <c r="W20" i="1"/>
  <c r="V9" i="1"/>
  <c r="W9" i="1"/>
  <c r="W11" i="1"/>
  <c r="V11" i="1"/>
  <c r="W29" i="1"/>
  <c r="V29" i="1"/>
  <c r="W32" i="1"/>
  <c r="W42" i="1"/>
  <c r="V42" i="1"/>
  <c r="W16" i="1"/>
  <c r="V16" i="1"/>
  <c r="V2" i="1"/>
  <c r="V21" i="1"/>
  <c r="W21" i="1" s="1"/>
  <c r="V25" i="1"/>
  <c r="V36" i="1"/>
  <c r="W36" i="1" s="1"/>
  <c r="V40" i="1"/>
  <c r="U43" i="1"/>
  <c r="V20" i="1"/>
  <c r="V24" i="1"/>
  <c r="W24" i="1" s="1"/>
  <c r="V32" i="1"/>
  <c r="V35" i="1"/>
  <c r="V39" i="1"/>
  <c r="W39" i="1" s="1"/>
  <c r="Q44" i="1"/>
  <c r="R44" i="1"/>
  <c r="R45" i="1" s="1"/>
  <c r="W2" i="1"/>
  <c r="V27" i="1"/>
  <c r="Q45" i="1" l="1"/>
  <c r="U45" i="1"/>
  <c r="V43" i="1"/>
  <c r="V44" i="1"/>
  <c r="W43" i="1"/>
  <c r="W44" i="1"/>
  <c r="V45" i="1" l="1"/>
  <c r="W45" i="1"/>
</calcChain>
</file>

<file path=xl/sharedStrings.xml><?xml version="1.0" encoding="utf-8"?>
<sst xmlns="http://schemas.openxmlformats.org/spreadsheetml/2006/main" count="366" uniqueCount="342">
  <si>
    <t>File Name</t>
  </si>
  <si>
    <t>Prompt</t>
  </si>
  <si>
    <t>Full Response</t>
  </si>
  <si>
    <t>Input Tokens Used</t>
  </si>
  <si>
    <t>Output Tokens Used</t>
  </si>
  <si>
    <t>Code Intent</t>
  </si>
  <si>
    <t>Buggy Code Line 1</t>
  </si>
  <si>
    <t>Code 1</t>
  </si>
  <si>
    <t>Reason 1</t>
  </si>
  <si>
    <t>Buggy Code Line 2</t>
  </si>
  <si>
    <t>Code 2</t>
  </si>
  <si>
    <t>Reason 2</t>
  </si>
  <si>
    <t>Buggy Code Line 3</t>
  </si>
  <si>
    <t>Code 3</t>
  </si>
  <si>
    <t>Reason 3</t>
  </si>
  <si>
    <t>bitcount.py</t>
  </si>
  <si>
    <t xml:space="preserve">Code:_x000D_
def bitcount(n):_x000D_
    count = 0_x000D_
    while n:_x000D_
        n ^= n - 1_x000D_
        count += 1_x000D_
    return count_x000D_
_x000D_
The code is expected to function as follows:_x000D_
Bitcount_x000D_
bitcount_x000D_
_x000D_
_x000D_
Input:_x000D_
n: a nonnegative int_x000D_
_x000D_
Output:_x000D_
The number of 1-bits in the binary encoding of n_x000D_
_x000D_
Examples:_x000D_
&gt;&gt;&gt; bitcount(127)_x000D_
7_x000D_
&gt;&gt;&gt; bitcount(128)_x000D_
1_x000D_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</si>
  <si>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calculate and return the count of 1-bits present in the binary representation of a non-negative integer 'n'. It utilizes a bitwise trick for efficiency.",
    "Fault Localisation": []
}
```</t>
  </si>
  <si>
    <t>The code aims to calculate and return the count of 1-bits present in the binary representation of a non-negative integer 'n'. It utilizes a bitwise trick for efficiency.</t>
  </si>
  <si>
    <t>breadth_first_search.py</t>
  </si>
  <si>
    <t xml:space="preserve">Code:_x000D_
from collections import deque as Queue_x000D_
_x000D_
def breadth_first_search(startnode, goalnode):_x000D_
    queue = Queue()_x000D_
    queue.append(startnode)_x000D_
_x000D_
    nodesseen = set()_x000D_
    nodesseen.add(startnode)_x000D_
_x000D_
    while True:_x000D_
        node = queue.popleft()_x000D_
_x000D_
        if node is goalnode:_x000D_
            return True_x000D_
        else:_x000D_
            queue.extend(node for node in node.successors if node not in nodesseen)_x000D_
            nodesseen.update(node.successors)_x000D_
_x000D_
    return False_x000D_
_x000D_
_x000D_
The code is expected to function as follows:_x000D_
Breadth-First Search_x000D_
_x000D_
_x000D_
Input:_x000D_
startnode: A digraph node_x000D_
goalnode: A digraph node_x000D_
_x000D_
Output:_x000D_
Whether goalnode is reachable from startnode_x000D_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</si>
  <si>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the Breadth-First Search (BFS) algorithm to check if a `goalnode` is reachable from a `startnode` in a digraph.",
"Fault Localisation": [
    {
      "Buggy Code Line": 12,
      "Code": "queue.extend(node for node in node.successors if node not in nodesseen)",
      "Reason": "The loop should iterate through all successors, but this line accidentally adds the current node being checked (if it hasn't been seen before) to the queue instead of its successors. This can lead to infinite loops or incorrect results."
    },
    {
      "Buggy Code Line": 7,
      "Code": "while True:",
      "Reason": "While not a bug in itself, this could potentially lead to an infinite loop if the `goalnode` is not reachable from the `startnode`. It might be better to check if the queue is empty to break the loop and return `False`."
    }
  ]
}
```</t>
  </si>
  <si>
    <t>This code implements the Breadth-First Search (BFS) algorithm to check if a `goalnode` is reachable from a `startnode` in a digraph.</t>
  </si>
  <si>
    <t>queue.extend(node for node in node.successors if node not in nodesseen)</t>
  </si>
  <si>
    <t>The loop should iterate through all successors, but this line accidentally adds the current node being checked (if it hasn't been seen before) to the queue instead of its successors. This can lead to infinite loops or incorrect results.</t>
  </si>
  <si>
    <t>while True:</t>
  </si>
  <si>
    <t>While not a bug in itself, this could potentially lead to an infinite loop if the `goalnode` is not reachable from the `startnode`. It might be better to check if the queue is empty to break the loop and return `False`.</t>
  </si>
  <si>
    <t>bucketsort.py</t>
  </si>
  <si>
    <t xml:space="preserve">Code:def bucketsort(arr, k):_x000D_
    counts = [0] * k_x000D_
    for x in arr:_x000D_
        counts[x] += 1_x000D_
_x000D_
    sorted_arr = []_x000D_
    for i, count in enumerate(arr):_x000D_
        sorted_arr.extend([i] * count)_x000D_
_x000D_
    return sorted_arr_x000D_
_x000D_
_x000D_
The code is expected to function as follows:_x000D_
Bucket Sort_x000D_
_x000D_
_x000D_
Input:_x000D_
arr: A list of small ints_x000D_
k: Upper bound of the size of the ints in arr (not inclusive)_x000D_
_x000D_
Precondition:_x000D_
all(isinstance(x, int) and 0 &lt;= x &lt; k for x in arr)_x000D_
_x000D_
Output:_x000D_
The elements of arr in sorted order_x000D_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</si>
  <si>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"Sorts a list of integers with a known upper bound using the bucket sort algorithm.",
"Fault Localisation": [
    {
        "Buggy Code Line": 9,
        "Code": "for i, count in enumerate(arr):",
        "Reason": "The code iterates over the unsorted input array `arr` instead of the calculated bucket `counts` to build the sorted output."
    }
]
}
```</t>
  </si>
  <si>
    <t>Sorts a list of integers with a known upper bound using the bucket sort algorithm.</t>
  </si>
  <si>
    <t>for i, count in enumerate(arr):</t>
  </si>
  <si>
    <t>The code iterates over the unsorted input array `arr` instead of the calculated bucket `counts` to build the sorted output.</t>
  </si>
  <si>
    <t>depth_first_search.py</t>
  </si>
  <si>
    <t xml:space="preserve">Code:def depth_first_search(startnode, goalnode):_x000D_
    nodesvisited = set()_x000D_
_x000D_
    def search_from(node):_x000D_
        if node in nodesvisited:_x000D_
            return False_x000D_
        elif node is goalnode:_x000D_
            return True_x000D_
        else:_x000D_
            return any(_x000D_
                search_from(nextnode) for nextnode in node.successors_x000D_
            )_x000D_
_x000D_
    return search_from(startnode)_x000D_
_x000D_
_x000D_
The code is expected to function as follows:_x000D_
Depth-first Search_x000D_
_x000D_
_x000D_
Input:_x000D_
startnode: A digraph node_x000D_
goalnode: A digraph node_x000D_
_x000D_
Output:_x000D_
Whether goalnode is reachable from startnode_x000D_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</si>
  <si>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a recursive Depth-First Search (DFS) algorithm to determine if a `goalnode` is reachable from a `startnode` within a directed graph.",
        "Fault Localisation": [
            {
            "Buggy Code Line": 7,
            "Code": "nodesvisited = set()",
            "Reason": "The `nodesvisited` set is initialised within the `depth_first_search` function but never updated. This can lead to infinite loops if the graph contains cycles, as the code won't remember already visited nodes and potentially revisit them endlessly."
            },
            {
            "Buggy Code Line": 9,
            "Code": "elif node is goalnode:",
            "Reason": "Using the `is` operator for object comparison might lead to incorrect behavior. In Python, `is` checks for object identity (if they are the same instance in memory), not just value equality. It's safer to use `==` for comparing if two nodes are the same based on their content."
            }
        ]
}
```</t>
  </si>
  <si>
    <t>This code implements a recursive Depth-First Search (DFS) algorithm to determine if a `goalnode` is reachable from a `startnode` within a directed graph.</t>
  </si>
  <si>
    <t>nodesvisited = set()</t>
  </si>
  <si>
    <t>The `nodesvisited` set is initialised within the `depth_first_search` function but never updated. This can lead to infinite loops if the graph contains cycles, as the code won't remember already visited nodes and potentially revisit them endlessly.</t>
  </si>
  <si>
    <t>elif node is goalnode:</t>
  </si>
  <si>
    <t>Using the `is` operator for object comparison might lead to incorrect behavior. In Python, `is` checks for object identity (if they are the same instance in memory), not just value equality. It's safer to use `==` for comparing if two nodes are the same based on their content.</t>
  </si>
  <si>
    <t>detect_cycle.py</t>
  </si>
  <si>
    <t xml:space="preserve">Code:def detect_cycle(node):_x000D_
    hare = tortoise = node_x000D_
_x000D_
    while True:_x000D_
        if hare.successor is None:_x000D_
            return False_x000D_
_x000D_
        tortoise = tortoise.successor_x000D_
        hare = hare.successor.successor_x000D_
_x000D_
        if hare is tortoise:_x000D_
            return True_x000D_
_x000D_
_x000D_
The code is expected to function as follows:_x000D_
Linked List Cycle Detection_x000D_
tortoise-hare_x000D_
_x000D_
Implements the tortoise-and-hare method of cycle detection._x000D_
_x000D_
Input:_x000D_
node: The head node of a linked list_x000D_
_x000D_
Output:_x000D_
Whether the linked list is cyclic_x000D_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</si>
  <si>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'tortoise and hare' algorithm to detect cycles in a linked list. It uses two pointers, 'tortoise' and 'hare', where the hare moves at twice the speed of the tortoise. If there is a cycle, they will eventually meet.",
"Fault Localisation": [
    {
      "Buggy Code Line": 9,
      "Code": "hare = hare.successor.successor",
      "Reason": "This line assumes 'hare.successor' is not None before accessing 'hare.successor.successor'. If 'hare.successor' is None (meaning 'hare' is at the end of the list), accessing 'hare.successor.successor' will result in an AttributeError."
    }
  ]
}
```</t>
  </si>
  <si>
    <t>The code implements the 'tortoise and hare' algorithm to detect cycles in a linked list. It uses two pointers, 'tortoise' and 'hare', where the hare moves at twice the speed of the tortoise. If there is a cycle, they will eventually meet.</t>
  </si>
  <si>
    <t>hare = hare.successor.successor</t>
  </si>
  <si>
    <t>This line assumes 'hare.successor' is not None before accessing 'hare.successor.successor'. If 'hare.successor' is None (meaning 'hare' is at the end of the list), accessing 'hare.successor.successor' will result in an AttributeError.</t>
  </si>
  <si>
    <t>find_first_in_sorted.py</t>
  </si>
  <si>
    <t xml:space="preserve">Code:def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_x000D_
The code is expected to function as follows:_x000D_
Fancy Binary Search_x000D_
fancy-binsearch_x000D_
_x000D_
_x000D_
Input:_x000D_
arr: A sorted list of ints_x000D_
x: A value to find_x000D_
_x000D_
Output:_x000D_
The lowest index i such that arr[i] == x, or -1 if x not in arr_x000D_
_x000D_
Example:_x000D_
&gt;&gt;&gt; find_first_in_sorted([3, 4, 5, 5, 5, 5, 6], 5)_x000D_
2_x000D_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</si>
  <si>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implements a binary search algorithm to find the index of the first occurrence of a given value `x` in a sorted list `arr`. If `x` is not present in the list, it returns -1.",
"Fault Localisation": [
    {
    "Buggy Code Line": 6,
    "Code": "while lo &lt;= hi:",
    "Reason": "The condition `lo &lt;= hi` can lead to an `IndexError` when `hi` equals the length of the array.  It should be `lo &lt; hi` to stay within array bounds."
    },
    {
    "Buggy Code Line": 11,
    "Code": "hi = mid",
    "Reason": "When the target element is potentially the first element in the remaining search space, simply assigning `hi = mid` can skip it. It's safer to use `hi = mid - 1` to ensure the target element is not missed."
    }
]
}
```</t>
  </si>
  <si>
    <t>The code implements a binary search algorithm to find the index of the first occurrence of a given value `x` in a sorted list `arr`. If `x` is not present in the list, it returns -1.</t>
  </si>
  <si>
    <t>while lo &lt;= hi:</t>
  </si>
  <si>
    <t>The condition `lo &lt;= hi` can lead to an `IndexError` when `hi` equals the length of the array.  It should be `lo &lt; hi` to stay within array bounds.</t>
  </si>
  <si>
    <t>hi = mid</t>
  </si>
  <si>
    <t>When the target element is potentially the first element in the remaining search space, simply assigning `hi = mid` can skip it. It's safer to use `hi = mid - 1` to ensure the target element is not missed.</t>
  </si>
  <si>
    <t>find_in_sorted.py</t>
  </si>
  <si>
    <t xml:space="preserve">Code:def find_in_sorted(arr, x):_x000D_
    def binsearch(start, end):_x000D_
        if start == end:_x000D_
            return -1_x000D_
        mid = start + (end - start) // 2_x000D_
        if x &lt; arr[mid]:_x000D_
            return binsearch(start, mid)_x000D_
        elif x &gt; arr[mid]:_x000D_
            return binsearch(mid, end)_x000D_
        else:_x000D_
            return mid_x000D_
_x000D_
    return binsearch(0, len(arr))_x000D_
_x000D_
_x000D_
_x000D_
The code is expected to function as follows:_x000D_
Binary Search_x000D_
_x000D_
Input:_x000D_
arr: A sorted list of ints_x000D_
x: A value to find_x000D_
_x000D_
Output:_x000D_
An index i such that arr[i] == x, or -1 if x not in arr_x000D_
_x000D_
Example:_x000D_
&gt;&gt;&gt; find_in_sorted([3, 4, 5, 5, 5, 5, 6], 5)_x000D_
3_x000D_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</si>
  <si>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binary search algorithm to efficiently find the index of a given value 'x' within a sorted list 'arr'. If 'x' is present, the function returns its index; otherwise, it returns -1.",
"Fault Localisation": [
    {
      "Buggy Code Line": 10,
      "Code": "return binsearch(mid, end)",
      "Reason": "When x &gt; arr[mid], the search should continue in the right half. However, the current implementation incorrectly excludes the 'mid' element from the search range, potentially leading to incorrect results if 'x' is present at the 'mid' index in the right half."
    },
    {
      "Buggy Code Line": 4,
      "Code": "if start == end:",
      "Reason": "While not a bug in the strictest sense, this base case might be considered slightly less efficient. If the element is not found, the function will still explore single-element subarrays. It could directly return -1 when 'start' equals 'end', saving a few unnecessary comparisons."
    }
  ]
}
```</t>
  </si>
  <si>
    <t>The code implements the binary search algorithm to efficiently find the index of a given value 'x' within a sorted list 'arr'. If 'x' is present, the function returns its index; otherwise, it returns -1.</t>
  </si>
  <si>
    <t>return binsearch(mid, end)</t>
  </si>
  <si>
    <t>When x &gt; arr[mid], the search should continue in the right half. However, the current implementation incorrectly excludes the 'mid' element from the search range, potentially leading to incorrect results if 'x' is present at the 'mid' index in the right half.</t>
  </si>
  <si>
    <t>if start == end:</t>
  </si>
  <si>
    <t>While not a bug in the strictest sense, this base case might be considered slightly less efficient. If the element is not found, the function will still explore single-element subarrays. It could directly return -1 when 'start' equals 'end', saving a few unnecessary comparisons.</t>
  </si>
  <si>
    <t>flatten.py</t>
  </si>
  <si>
    <t xml:space="preserve">Code:def flatten(arr):_x000D_
    for x in arr:_x000D_
        if isinstance(x, list):_x000D_
            for y in flatten(x):_x000D_
                yield y_x000D_
        else:_x000D_
            yield flatten(x)_x000D_
_x000D_
_x000D_
The code is expected to function as follows:_x000D_
Flatten_x000D_
_x000D_
Flattens a nested list data structure into a single list._x000D_
_x000D_
_x000D_
Input:_x000D_
arr: A list_x000D_
_x000D_
Precondition:_x000D_
The input has no list containment cycles_x000D_
_x000D_
Output:_x000D_
A generator for the input's non-list objects_x000D_
_x000D_
Example:_x000D_
&gt;&gt;&gt; list(flatten([[1, [], [2, 3]], [[4]], 5]))_x000D_
[1, 2, 3, 4, 5]_x000D_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</si>
  <si>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flatten a nested list and return a generator that yields the non-list elements in the flattened structure.",
    "Fault Localisation": [
        {
            "Buggy Code Line": 9,
            "Code": "yield flatten(x)",
            "Reason": "When the code encounters a non-list element, it shouldn't recursively call 'flatten' again. Instead, it should directly yield the non-list element 'x'."
        }
    ]
}
```</t>
  </si>
  <si>
    <t>The code aims to flatten a nested list and return a generator that yields the non-list elements in the flattened structure.</t>
  </si>
  <si>
    <t>yield flatten(x)</t>
  </si>
  <si>
    <t>When the code encounters a non-list element, it shouldn't recursively call 'flatten' again. Instead, it should directly yield the non-list element 'x'.</t>
  </si>
  <si>
    <t>gcd.py</t>
  </si>
  <si>
    <t xml:space="preserve">Code:def gcd(a, b):_x000D_
    if b == 0:_x000D_
        return a_x000D_
    else:_x000D_
        return gcd(a % b, b)_x000D_
_x000D_
The code is expected to function as follows:_x000D_
Input:_x000D_
a: A nonnegative int_x000D_
b: A nonnegative int_x000D_
_x000D_
_x000D_
Greatest Common Divisor_x000D_
_x000D_
Precondition:_x000D_
isinstance(a, int) and isinstance(b, int)_x000D_
_x000D_
Output:_x000D_
The greatest int that divides evenly into a and b_x000D_
_x000D_
Example:_x000D_
&gt;&gt;&gt; gcd(35, 21)_x000D_
7_x000D_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</si>
  <si>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the Euclidean algorithm to find the greatest common divisor (GCD) of two nonnegative integers.",
"Fault Localisation": [
    {
      "Buggy Code Line": 7,
      "Code": "return gcd(a % b, b)",
      "Reason": "The arguments in the recursive call are flipped. It should be `gcd(b, a % b)` to correctly apply the Euclidean algorithm."
    },
    {
      "Buggy Code Line": 1,
      "Code": "def gcd(a, b):",
      "Reason": "While not technically a bug, the code lacks input validation. It assumes the inputs are nonnegative integers without explicitly checking. Adding checks using `isinstance` and ensuring `a` and `b` are nonnegative would make the code more robust."
    }
]
}
```</t>
  </si>
  <si>
    <t>This code implements the Euclidean algorithm to find the greatest common divisor (GCD) of two nonnegative integers.</t>
  </si>
  <si>
    <t>return gcd(a % b, b)</t>
  </si>
  <si>
    <t>The arguments in the recursive call are flipped. It should be `gcd(b, a % b)` to correctly apply the Euclidean algorithm.</t>
  </si>
  <si>
    <t>def gcd(a, b):</t>
  </si>
  <si>
    <t>While not technically a bug, the code lacks input validation. It assumes the inputs are nonnegative integers without explicitly checking. Adding checks using `isinstance` and ensuring `a` and `b` are nonnegative would make the code more robust.</t>
  </si>
  <si>
    <t>get_factors.py</t>
  </si>
  <si>
    <t xml:space="preserve">Code:_x000D_
def get_factors(n):_x000D_
    if n == 1:_x000D_
        return []_x000D_
_x000D_
    for i in range(2, int(n ** 0.5) + 1):_x000D_
        if n % i == 0:_x000D_
            return [i] + get_factors(n // i)_x000D_
_x000D_
    return []_x000D_
_x000D_
The code is expected to function as follows:_x000D_
Prime Factorization_x000D_
_x000D_
_x000D_
Factors an int using naive trial division._x000D_
_x000D_
Input:_x000D_
n: An int to factor_x000D_
_x000D_
Output:_x000D_
A list of the prime factors of n in sorted order with repetition_x000D_
_x000D_
Precondition:_x000D_
n &gt;= 1_x000D_
_x000D_
Examples:_x000D_
&gt;&gt;&gt; get_factors(1)_x000D_
[]_x000D_
&gt;&gt;&gt; get_factors(100)_x000D_
[2, 2, 5, 5]_x000D_
&gt;&gt;&gt; get_factors(101)_x000D_
[101]_x000D_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</si>
  <si>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perform prime factorization of an integer using a recursive approach. It finds the prime factors of a given number and returns them in a sorted list.",
  "Fault Localisation": [
    {
      "Buggy Code Line": 7,
      "Code": "return [i] + get_factors(n // i)",
      "Reason": "The code does not ensure that the factors returned by the recursive call `get_factors(n // i)` are added to the list in sorted order. This could lead to an unsorted list of prime factors being returned."
    },
    {
      "Buggy Code Line": 9,
      "Code": "return []",
      "Reason": "While the code intends to return an empty list for input 1, it should return a list containing the prime factor itself for prime numbers. This line currently treats all numbers that don't have factors within the loop (including primes) the same way as 1."
    }
  ]
}
```</t>
  </si>
  <si>
    <t>The code aims to perform prime factorization of an integer using a recursive approach. It finds the prime factors of a given number and returns them in a sorted list.</t>
  </si>
  <si>
    <t>return [i] + get_factors(n // i)</t>
  </si>
  <si>
    <t>The code does not ensure that the factors returned by the recursive call `get_factors(n // i)` are added to the list in sorted order. This could lead to an unsorted list of prime factors being returned.</t>
  </si>
  <si>
    <t>return []</t>
  </si>
  <si>
    <t>While the code intends to return an empty list for input 1, it should return a list containing the prime factor itself for prime numbers. This line currently treats all numbers that don't have factors within the loop (including primes) the same way as 1.</t>
  </si>
  <si>
    <t>hanoi.py</t>
  </si>
  <si>
    <t xml:space="preserve">Code:def hanoi(height, start=1, end=3):_x000D_
    steps = []_x000D_
    if height &gt; 0:_x000D_
        helper = ({1, 2, 3} - {start} - {end}).pop()_x000D_
        steps.extend(hanoi(height - 1, start, helper))_x000D_
        steps.append((start, helper))_x000D_
        steps.extend(hanoi(height - 1, helper, end))_x000D_
_x000D_
    return steps_x000D_
_x000D_
The code is expected to function as follows:_x000D_
Towers of Hanoi_x000D_
hanoi_x000D_
_x000D_
_x000D_
An algorithm for solving the Towers of Hanoi puzzle.  Three pegs exist, with a stack of differently-sized_x000D_
disks beginning on one peg, ordered from smallest on top to largest on bottom.  The goal is to move the_x000D_
entire stack to a different peg via a series of steps.  Each step must move a single disk from one peg to_x000D_
another. At no point may a disk be placed on top of another smaller disk._x000D_
_x000D_
Input:_x000D_
height: The height of the initial stack of disks._x000D_
start: The numbered peg where the initial stack resides._x000D_
end: The numbered peg which the stack must be moved onto._x000D_
_x000D_
Preconditions:_x000D_
height &gt;= 0_x000D_
start in (1, 2, 3)_x000D_
end in (1, 2, 3)_x000D_
_x000D_
Output:_x000D_
An ordered list of pairs (a, b) representing the shortest series of steps (each step moving_x000D_
the top disk from peg a to peg b) that solves the puzzle._x000D_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</si>
  <si>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a recursive solution to the Towers of Hanoi puzzle, outputting a list of moves to solve the puzzle.",
"Fault Localisation": [
    {
    "Buggy Code Line": 7,
    "Code": "steps.append((start, helper))",
    "Reason": "This line represents moving a disk from the 'start' peg to the 'helper' peg. However, the correct move at this stage should be from the 'start' peg to the 'end' peg. This is because, at this point, the largest disk is ready to be moved to its destination."
    }
]
}
```</t>
  </si>
  <si>
    <t>This code implements a recursive solution to the Towers of Hanoi puzzle, outputting a list of moves to solve the puzzle.</t>
  </si>
  <si>
    <t>steps.append((start, helper))</t>
  </si>
  <si>
    <t>This line represents moving a disk from the 'start' peg to the 'helper' peg. However, the correct move at this stage should be from the 'start' peg to the 'end' peg. This is because, at this point, the largest disk is ready to be moved to its destination.</t>
  </si>
  <si>
    <t>is_valid_parenthesization.py</t>
  </si>
  <si>
    <t xml:space="preserve">Code:_x000D_
def is_valid_parenthesization(parens):_x000D_
    depth = 0_x000D_
    for paren in parens:_x000D_
        if paren == '(':_x000D_
            depth += 1_x000D_
        else:_x000D_
            depth -= 1_x000D_
            if depth &lt; 0:_x000D_
                return False_x000D_
_x000D_
    return True_x000D_
_x000D_
The code is expected to function as follows:_x000D_
Nested Parens_x000D_
Input:_x000D_
parens: A string of parentheses_x000D_
_x000D_
Precondition:_x000D_
all(paren in '()' for paren in parens)_x000D_
_x000D_
Output:_x000D_
Whether the parentheses are properly nested_x000D_
_x000D_
Examples:_x000D_
&gt;&gt;&gt; is_valid_parenthesization('((()()))()')_x000D_
True_x000D_
&gt;&gt;&gt; is_valid_parenthesization(')()(')_x000D_
False_x000D_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</si>
  <si>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checks if a given string of parentheses has valid nesting, meaning every opening parenthesis has a corresponding closing one in the correct order.",
    "Fault Localisation": [
        {
            "Buggy Code Line": 10,
            "Code": "return True",
            "Reason": "The code only checks if the depth ever goes negative (more closing than opening parentheses). It doesn't ensure that the depth returns to 0 at the end, meaning it might consider strings like \"(((\" valid."
        }
    ]
}
```</t>
  </si>
  <si>
    <t>The code checks if a given string of parentheses has valid nesting, meaning every opening parenthesis has a corresponding closing one in the correct order.</t>
  </si>
  <si>
    <t>kheapsort.py</t>
  </si>
  <si>
    <t xml:space="preserve">Code:def kheapsort(arr, k):_x000D_
    import heapq_x000D_
_x000D_
    heap = arr[:k]_x000D_
    heapq.heapify(heap)_x000D_
_x000D_
    for x in arr:_x000D_
        yield heapq.heappushpop(heap, x)_x000D_
_x000D_
    while heap:_x000D_
        yield heapq.heappop(heap)_x000D_
_x000D_
The code is expected to function as follows:_x000D_
K-Heapsort_x000D_
k-heapsort_x000D_
_x000D_
Sorts an almost-sorted array, wherein every element is no more than k units from its sorted position, in O(n log k) time._x000D_
_x000D_
Input:_x000D_
arr: A list of ints_x000D_
k: an int indicating the maximum displacement of an element in arr from its final sorted location_x000D_
_x000D_
Preconditions:_x000D_
The elements of arr are unique._x000D_
Each element in arr is at most k places from its sorted position._x000D_
_x000D_
Output:_x000D_
A generator that yields the elements of arr in sorted order_x000D_
_x000D_
Example:_x000D_
&gt;&gt;&gt; list(kheapsort([3, 2, 1, 5, 4], 2))_x000D_
[1, 2, 3, 4, 5]_x000D_
&gt;&gt;&gt; list(kheapsort([5, 4, 3, 2, 1], 4))_x000D_
[1, 2, 3, 4, 5]_x000D_
&gt;&gt;&gt; list(kheapsort([1, 2, 3, 4, 5], 0))_x000D_
[1, 2, 3, 4, 5]_x000D_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</si>
  <si>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intends to implement a k-Heapsort algorithm, which efficiently sorts nearly sorted arrays where each element's position is at most k units away from its sorted position. It leverages a min-heap of size k to achieve sorting in O(n log k) time.",
"Fault Localisation": [
    {
    "Buggy Code Line": 7,
    "Code": "for x in arr:",
    "Reason": "The code iterates through all elements in 'arr' and pushes them to the heap. This deviates from the k-Heapsort algorithm's principle of only processing elements within the k-bounded window. It should instead process elements incrementally and maintain a k-sized window."
    },
    {
    "Buggy Code Line": 4,
    "Code": "heap = arr[:k]",
    "Reason": "While this initializes the heap with the first k elements, it might not be sufficient for all cases, especially if the first k elements aren't representative of the initial k-sorted window."
    }
]
}
```</t>
  </si>
  <si>
    <t>The code intends to implement a k-Heapsort algorithm, which efficiently sorts nearly sorted arrays where each element's position is at most k units away from its sorted position. It leverages a min-heap of size k to achieve sorting in O(n log k) time.</t>
  </si>
  <si>
    <t>for x in arr:</t>
  </si>
  <si>
    <t>The code iterates through all elements in 'arr' and pushes them to the heap. This deviates from the k-Heapsort algorithm's principle of only processing elements within the k-bounded window. It should instead process elements incrementally and maintain a k-sized window.</t>
  </si>
  <si>
    <t>heap = arr[:k]</t>
  </si>
  <si>
    <t>While this initializes the heap with the first k elements, it might not be sufficient for all cases, especially if the first k elements aren't representative of the initial k-sorted window.</t>
  </si>
  <si>
    <t>knapsack.py</t>
  </si>
  <si>
    <t xml:space="preserve">Code:_x000D_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The code is expected to function as follows:_x000D_
Knapsack_x000D_
knapsack_x000D_
_x000D_
You have a knapsack that can hold a maximum weight. You are given a selection of items, each with a weight and a value. You may_x000D_
choose to take or leave each item, but you must choose items whose total weight does not exceed the capacity of your knapsack._x000D_
_x000D_
Input:_x000D_
capacity: Max weight the knapsack can hold, an int_x000D_
items: The items to choose from, a list of (weight, value) pairs_x000D_
_x000D_
Output:_x000D_
The maximum total value of any combination of items that the knapsack can hold_x000D_
_x000D_
Example:_x000D_
&gt;&gt;&gt; knapsack(100, [(60, 10), (50, 8), (20, 4), (20, 4), (8, 3), (3, 2)])_x000D_
19_x000D_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</si>
  <si>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classic 0/1 knapsack algorithm using dynamic programming to find the maximum total value of items that can be placed in a knapsack with a given weight capacity.",
  "Fault Localisation": [
    {
      "Buggy Code Line": 10,
      "Code": "if weight &lt; j:",
      "Reason": "The condition should be `if weight &lt;= j:` to correctly consider cases where the item's weight is equal to the remaining capacity. Currently, it skips items whose weight equals the remaining capacity."
    }
  ]
}
```</t>
  </si>
  <si>
    <t>The code implements the classic 0/1 knapsack algorithm using dynamic programming to find the maximum total value of items that can be placed in a knapsack with a given weight capacity.</t>
  </si>
  <si>
    <t>if weight &lt; j:</t>
  </si>
  <si>
    <t>The condition should be `if weight &lt;= j:` to correctly consider cases where the item's weight is equal to the remaining capacity. Currently, it skips items whose weight equals the remaining capacity.</t>
  </si>
  <si>
    <t>kth.py</t>
  </si>
  <si>
    <t xml:space="preserve">Code:def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k)_x000D_
    else:_x000D_
        return pivot_x000D_
_x000D_
_x000D_
The code is expected to function as follows:_x000D_
QuickSelect_x000D_
_x000D_
This is an efficient equivalent to sorted(arr)[k]._x000D_
_x000D_
Input:_x000D_
arr: A list of ints_x000D_
k: An int_x000D_
_x000D_
Precondition:_x000D_
0 &lt;= k &lt; len(arr)_x000D_
_x000D_
Output:_x000D_
The kth-lowest element of arr (0-based)_x000D_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</si>
  <si>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QuickSelect algorithm to find the k-th smallest element in an unsorted list efficiently.",
"Fault Localisation": [
    {
      "Buggy Code Line": 9,
      "Code": "return kth(above, k)",
      "Reason": "When recursively calling the function on the 'above' sub-array, the index 'k' needs to be adjusted to account for the elements removed from 'below' and the pivot. The correct adjustment should be `k - num_lessoreq`."
    },
    {
      "Buggy Code Line": 2,
      "Code": "pivot = arr[0]",
      "Reason": "While choosing the first element as the pivot is simple, it can lead to worst-case performance (O(n^2)) for already sorted or nearly sorted arrays. A better approach would be to select the pivot randomly or using a strategy like median-of-three."
    },
    {
      "Buggy Code Line": 3,
      "Code": "below = [x for x in arr if x &lt; pivot]",
      "Reason": "This line, along with line 4, doesn't handle duplicate elements correctly. If the input array contains duplicates, the algorithm might produce incorrect results or enter an infinite loop. It should consider elements equal to the pivot."
    }
]
}
```</t>
  </si>
  <si>
    <t>The code implements the QuickSelect algorithm to find the k-th smallest element in an unsorted list efficiently.</t>
  </si>
  <si>
    <t>return kth(above, k)</t>
  </si>
  <si>
    <t>When recursively calling the function on the 'above' sub-array, the index 'k' needs to be adjusted to account for the elements removed from 'below' and the pivot. The correct adjustment should be `k - num_lessoreq`.</t>
  </si>
  <si>
    <t>pivot = arr[0]</t>
  </si>
  <si>
    <t>While choosing the first element as the pivot is simple, it can lead to worst-case performance (O(n^2)) for already sorted or nearly sorted arrays. A better approach would be to select the pivot randomly or using a strategy like median-of-three.</t>
  </si>
  <si>
    <t>below = [x for x in arr if x &lt; pivot]</t>
  </si>
  <si>
    <t>This line, along with line 4, doesn't handle duplicate elements correctly. If the input array contains duplicates, the algorithm might produce incorrect results or enter an infinite loop. It should consider elements equal to the pivot.</t>
  </si>
  <si>
    <t>lcs_length.py</t>
  </si>
  <si>
    <t xml:space="preserve">Code:def lcs_length(s, t):_x000D_
    from collections import Counter_x000D_
_x000D_
    dp = Counter()_x000D_
_x000D_
    for i in range(len(s)):_x000D_
        for j in range(len(t)):_x000D_
            if s[i] == t[j]:_x000D_
                dp[i, j] = dp[i - 1, j] + 1_x000D_
_x000D_
    return max(dp.values()) if dp else 0_x000D_
_x000D_
_x000D_
The code is expected to function as follows:_x000D_
Longest Common Substring_x000D_
longest-common-substring_x000D_
_x000D_
Input:_x000D_
s: a string_x000D_
t: a string_x000D_
_x000D_
Output:_x000D_
Length of the longest substring common to s and t_x000D_
_x000D_
Example:_x000D_
&gt;&gt;&gt; lcs_length('witch', 'sandwich')_x000D_
2_x000D_
&gt;&gt;&gt; lcs_length('meow', 'homeowner')_x000D_
4_x000D_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</si>
  <si>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intends to find the length of the longest common substring between two input strings, 's' and 't'. It uses dynamic programming to store and update the lengths of common substrings found so far.",
"Fault Localisation": [
    {
      "Buggy Code Line": 7,
      "Code": "dp[i, j] = dp[i - 1, j] + 1",
      "Reason": "This line incorrectly calculates the length of the common substring. It should consider the diagonal element 'dp[i - 1, j - 1]' and add 1 if there's a match, otherwise, reset to 0 to start a new substring comparison. The current code only compares with the element above, leading to incorrect results."
    },
    {
      "Buggy Code Line": 6,
      "Code": "if s[i] == t[j]:",
      "Reason": "While not a bug, this line could be enhanced for efficiency. The code iterates through all possible combinations of 'i' and 'j'. However, it could be optimized to stop iterating through 'j' once 'i' is less than the length of the longest substring found so far. This is because a longer substring cannot be found with remaining smaller values of 'i'."
    },
    {
      "Buggy Code Line": 3,
      "Code": "dp = Counter()",
      "Reason": "While using Counter from collections is functional, a potential optimization could be to use a simple Python list to store the intermediate results. Counter is designed for counting hashable objects, and its functionality might be overkill for this scenario. A list might offer slightly better performance."
    }
  ]
}
```</t>
  </si>
  <si>
    <t>The code intends to find the length of the longest common substring between two input strings, 's' and 't'. It uses dynamic programming to store and update the lengths of common substrings found so far.</t>
  </si>
  <si>
    <t>dp[i, j] = dp[i - 1, j] + 1</t>
  </si>
  <si>
    <t>This line incorrectly calculates the length of the common substring. It should consider the diagonal element 'dp[i - 1, j - 1]' and add 1 if there's a match, otherwise, reset to 0 to start a new substring comparison. The current code only compares with the element above, leading to incorrect results.</t>
  </si>
  <si>
    <t>if s[i] == t[j]:</t>
  </si>
  <si>
    <t>While not a bug, this line could be enhanced for efficiency. The code iterates through all possible combinations of 'i' and 'j'. However, it could be optimized to stop iterating through 'j' once 'i' is less than the length of the longest substring found so far. This is because a longer substring cannot be found with remaining smaller values of 'i'.</t>
  </si>
  <si>
    <t>dp = Counter()</t>
  </si>
  <si>
    <t>While using Counter from collections is functional, a potential optimization could be to use a simple Python list to store the intermediate results. Counter is designed for counting hashable objects, and its functionality might be overkill for this scenario. A list might offer slightly better performance.</t>
  </si>
  <si>
    <t>levenshtein.py</t>
  </si>
  <si>
    <t xml:space="preserve">Code:def levenshtein(source, target):_x000D_
    if source == '' or target == '':_x000D_
        return len(source) or len(target)_x000D_
_x000D_
    elif source[0] == target[0]:_x000D_
        return 1 + levenshtein(source[1:], target[1:])_x000D_
_x000D_
    else:_x000D_
        return 1 + min(_x000D_
            levenshtein(source,     target[1:]),_x000D_
            levenshtein(source[1:], target[1:]),_x000D_
            levenshtein(source[1:], target)_x000D_
        )_x000D_
The code is expected to function as follows:_x000D_
Levenshtein Distance_x000D_
_x000D_
_x000D_
Calculates the Levenshtein distance between two strings.  The Levenshtein distance is defined as the minimum amount of single-character edits (either removing a character, adding a character, or changing a character) necessary to transform a source string into a target string._x000D_
_x000D_
Input:_x000D_
source: The string you begin with._x000D_
target: The string to transform into._x000D_
_x000D_
Output:_x000D_
The Levenshtein distance between the source and target._x000D_
_x000D_
Example:_x000D_
electron can be transformed into neutron by removing the e, turning the l into n, and turning the c into u._x000D_
&gt;&gt;&gt; levenshtein(electron, neutron)_x000D_
3_x000D_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</si>
  <si>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a recursive function to calculate the Levenshtein distance between two input strings, quantifying their dissimilarity based on single-character edits.",
"Fault Localisation": [
    {
    "Buggy Code Line": 9,
    "Code": "return 1 + levenshtein(source[1:], target[1:])",
    "Reason": "When the first characters match, there should not be an addition of '1'. The code should directly move to the next characters without incrementing the distance."
    },
    {
    "Buggy Code Line": 14,
    "Code": "levenshtein(source[1:], target)",
    "Reason": "This line represents deletion (removing a character from 'source'). The current implementation skips a character in 'source' but doesn't move forward in 'target', which might not accurately represent all deletion scenarios."
    }
]
}
```</t>
  </si>
  <si>
    <t>The code implements a recursive function to calculate the Levenshtein distance between two input strings, quantifying their dissimilarity based on single-character edits.</t>
  </si>
  <si>
    <t>return 1 + levenshtein(source[1:], target[1:])</t>
  </si>
  <si>
    <t>When the first characters match, there should not be an addition of '1'. The code should directly move to the next characters without incrementing the distance.</t>
  </si>
  <si>
    <t>levenshtein(source[1:], target)</t>
  </si>
  <si>
    <t>This line represents deletion (removing a character from 'source'). The current implementation skips a character in 'source' but doesn't move forward in 'target', which might not accurately represent all deletion scenarios.</t>
  </si>
  <si>
    <t>lis.py</t>
  </si>
  <si>
    <t xml:space="preserve">Code:_x000D_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length + 1_x000D_
_x000D_
    return longest_x000D_
_x000D_
_x000D_
The code is expected to function as follows:_x000D_
Longest Increasing Subsequence_x000D_
longest-increasing-subsequence_x000D_
_x000D_
_x000D_
Input:_x000D_
arr: A sequence of ints_x000D_
_x000D_
Precondition:_x000D_
The ints in arr are unique_x000D_
_x000D_
Output:_x000D_
The length of the longest monotonically increasing subsequence of arr_x000D_
_x000D_
Example:_x000D_
&gt;&gt;&gt; lis([4, 1, 5, 3, 7, 6, 2])_x000D_
3_x000D_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</si>
  <si>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intends to find the length of the longest increasing subsequence in a given array of unique integers using dynamic programming.",
"Fault Localisation": [
    {
    "Buggy Code Line": 10,
    "Code": "if length == longest or val &lt; arr[ends[length + 1]]:",
    "Reason": "The condition allows the code to proceed even if 'length + 1' is not a valid key in the 'ends' dictionary. This might lead to a KeyError. It should only proceed if 'length + 1' already exists in the 'ends' dictionary, indicating that a subsequence of that length already exists."
    },
    {
    "Buggy Code Line": 7,
    "Code": "prefix_lengths = [j for j in range(1, longest + 1) if arr[ends[j]] &lt; val]",
    "Reason": "Similar to the previous bug, this line might also lead to a KeyError. When 'longest' is 0 (for the first element), 'range(1, longest + 1)' results in an empty range, but the code still tries to access 'ends[j]', potentially leading to an error."
    }
]
}
```</t>
  </si>
  <si>
    <t>The code intends to find the length of the longest increasing subsequence in a given array of unique integers using dynamic programming.</t>
  </si>
  <si>
    <t>if length == longest or val &lt; arr[ends[length + 1]]:</t>
  </si>
  <si>
    <t>The condition allows the code to proceed even if 'length + 1' is not a valid key in the 'ends' dictionary. This might lead to a KeyError. It should only proceed if 'length + 1' already exists in the 'ends' dictionary, indicating that a subsequence of that length already exists.</t>
  </si>
  <si>
    <t>prefix_lengths = [j for j in range(1, longest + 1) if arr[ends[j]] &lt; val]</t>
  </si>
  <si>
    <t>Similar to the previous bug, this line might also lead to a KeyError. When 'longest' is 0 (for the first element), 'range(1, longest + 1)' results in an empty range, but the code still tries to access 'ends[j]', potentially leading to an error.</t>
  </si>
  <si>
    <t>longest_common_subsequence.py</t>
  </si>
  <si>
    <t xml:space="preserve">Code:def longest_common_subsequence(a, b):_x000D_
    if not a or not b:_x000D_
        return ''_x000D_
_x000D_
    elif a[0] == b[0]:_x000D_
        return a[0] + longest_common_subsequence(a[1:], b)_x000D_
_x000D_
    else:_x000D_
        return max(_x000D_
            longest_common_subsequence(a, b[1:]),_x000D_
            longest_common_subsequence(a[1:], b),_x000D_
            key=len_x000D_
        )_x000D_
_x000D_
_x000D_
The code is expected to function as follows:_x000D_
Longest Common Subsequence_x000D_
_x000D_
_x000D_
Calculates the longest subsequence common to the two input strings. (A subsequence is any sequence of letters in the same order_x000D_
they appear in the string, possibly skipping letters in between.)_x000D_
_x000D_
Input:_x000D_
a: The first string to consider._x000D_
b: The second string to consider._x000D_
_x000D_
Output:_x000D_
The longest string which is a subsequence of both strings. (If multiple subsequences of equal length exist, either is OK.)_x000D_
_x000D_
Example:_x000D_
&gt;&gt;&gt; longest_common_subsequence('headache', 'pentadactyl')_x000D_
'eadac'_x000D_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</si>
  <si>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find the longest common subsequence (LCS) of two input strings. This means it seeks the longest sequence of characters that appear in the same order in both strings, allowing for gaps.",
"Fault Localisation": [
    {
    "Buggy Code Line": 9,
    "Code": "longest_common_subsequence(a[1:], b)",
    "Reason": "In the `else` block, when deciding which recursive branch yields a longer subsequence, the code always includes `longest_common_subsequence(a[1:], b)` but forgets to also consider `longest_common_subsequence(a, b[1:])`.  This omission might lead to missing a longer subsequence where the first character of `b` is matched later in `a`."
    },
    {
    "Buggy Code Line": 7,
    "Code": "return a[0] + longest_common_subsequence(a[1:], b)",
    "Reason": "While logically sound, this line might be a performance concern. When `a[0] == b[0]`, it's more efficient to pass `b[1:]` instead of `b` to the recursive call. This avoids redundant comparisons of `b[0]` in subsequent calls where we already know it matches `a[0]`."
    }
]
}
```</t>
  </si>
  <si>
    <t>The code aims to find the longest common subsequence (LCS) of two input strings. This means it seeks the longest sequence of characters that appear in the same order in both strings, allowing for gaps.</t>
  </si>
  <si>
    <t>longest_common_subsequence(a[1:], b)</t>
  </si>
  <si>
    <t>In the `else` block, when deciding which recursive branch yields a longer subsequence, the code always includes `longest_common_subsequence(a[1:], b)` but forgets to also consider `longest_common_subsequence(a, b[1:])`.  This omission might lead to missing a longer subsequence where the first character of `b` is matched later in `a`.</t>
  </si>
  <si>
    <t>return a[0] + longest_common_subsequence(a[1:], b)</t>
  </si>
  <si>
    <t>While logically sound, this line might be a performance concern. When `a[0] == b[0]`, it's more efficient to pass `b[1:]` instead of `b` to the recursive call. This avoids redundant comparisons of `b[0]` in subsequent calls where we already know it matches `a[0]`.</t>
  </si>
  <si>
    <t>max_sublist_sum.py</t>
  </si>
  <si>
    <t xml:space="preserve">Code:_x000D_
def max_sublist_sum(arr):_x000D_
    max_ending_here = 0_x000D_
    max_so_far = 0_x000D_
_x000D_
    for x in arr:_x000D_
        max_ending_here = max_ending_here + x_x000D_
        max_so_far = max(max_so_far, max_ending_here)_x000D_
_x000D_
    return max_so_far_x000D_
_x000D_
The code is expected to function as follows:_x000D_
Max Sublist Sum_x000D_
max-sublist-sum_x000D_
_x000D_
Efficient equivalent to max(sum(arr[i:j]) for 0 &lt;= i &lt;= j &lt;= len(arr))_x000D_
_x000D_
Algorithm source: WordAligned.org by Thomas Guest_x000D_
_x000D_
_x000D_
Input:_x000D_
arr: A list of ints_x000D_
_x000D_
Output:_x000D_
The maximum sublist sum_x000D_
_x000D_
Example:_x000D_
&gt;&gt;&gt; max_sublist_sum([4, -5, 2, 1, -1, 3])_x000D_
5_x000D_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</si>
  <si>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intends to find the maximum sum of a contiguous sublist within a given list of integers.",
"Fault Localisation": [
    {
    "Buggy Code Line": 4,
    "Code": "max_ending_here = 0",
    "Reason": "Initializing 'max_ending_here' to 0 can lead to incorrect results when the input list contains only negative numbers. It should be initialized with the first element of the array or the lowest possible value if all elements are negative."
    },
    {
    "Buggy Code Line": 5,
    "Code": "max_so_far = 0",
    "Reason": "Similar to 'max_ending_here', initializing 'max_so_far' to 0 can cause issues with lists containing only negative numbers. It should be initialized similarly to 'max_ending_here'."
    }
]
}
```</t>
  </si>
  <si>
    <t>The code intends to find the maximum sum of a contiguous sublist within a given list of integers.</t>
  </si>
  <si>
    <t>max_ending_here = 0</t>
  </si>
  <si>
    <t>Initializing 'max_ending_here' to 0 can lead to incorrect results when the input list contains only negative numbers. It should be initialized with the first element of the array or the lowest possible value if all elements are negative.</t>
  </si>
  <si>
    <t>max_so_far = 0</t>
  </si>
  <si>
    <t>Similar to 'max_ending_here', initializing 'max_so_far' to 0 can cause issues with lists containing only negative numbers. It should be initialized similarly to 'max_ending_here'.</t>
  </si>
  <si>
    <t>mergesort.py</t>
  </si>
  <si>
    <t xml:space="preserve">Code:_x000D_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 0:_x000D_
        return arr_x000D_
    else:_x000D_
        middle = len(arr) // 2_x000D_
        left = mergesort(arr[:middle])_x000D_
        right = mergesort(arr[middle:])_x000D_
        return merge(left, right)_x000D_
_x000D_
_x000D_
The code is expected to function as follows:_x000D_
Merge Sort_x000D_
_x000D_
_x000D_
Input:_x000D_
arr: A list of ints_x000D_
_x000D_
Output:_x000D_
The elements of arr in sorted order_x000D_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</si>
  <si>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the Merge Sort algorithm to sort a list of integers in ascending order.",
"Fault Localisation": [
    {
    "Buggy Code Line": "Not Applicable",
    "Code": "N/A",
    "Reason": "The provided code snippet does not contain any bugs. It accurately implements the Merge Sort algorithm."
    }
]
}
```</t>
  </si>
  <si>
    <t>This code implements the Merge Sort algorithm to sort a list of integers in ascending order.</t>
  </si>
  <si>
    <t>minimum_spanning_tree.py</t>
  </si>
  <si>
    <t xml:space="preserve">Code:_x000D_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group_by_node[node].update(group_by_node[u])_x000D_
_x000D_
    return mst_edges_x000D_
_x000D_
_x000D_
_x000D_
The code is expected to function as follows:_x000D_
Minimum Spanning Tree_x000D_
_x000D_
_x000D_
Kruskal's algorithm implementation._x000D_
_x000D_
Input:_x000D_
weight_by_edge: A dict of the form {(u, v): weight} for every undirected graph edge {u, v}_x000D_
_x000D_
Precondition:_x000D_
The input graph is connected_x000D_
_x000D_
Output:_x000D_
A set of edges that connects all the vertices of the input graph and has the least possible total weight._x000D_
_x000D_
Example:_x000D_
&gt;&gt;&gt; minimum_spanning_tree({_x000D_
...     (1, 2): 10,_x000D_
...     (2, 3): 15,_x000D_
...     (3, 4): 10,_x000D_
...     (1, 4): 10_x000D_
... })_x000D_
{(1, 2), (3, 4), (1, 4)}_x000D_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</si>
  <si>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Kruskal's algorithm to find the Minimum Spanning Tree (MST) of a connected, undirected graph. It takes a dictionary representing weighted edges and returns a set of edges forming the MST.",
"Fault Localisation": [
    {
      "Buggy Code Line": 11,
      "Code": " group_by_node[node].update(group_by_node[u])",
      "Reason": "This line unnecessarily updates all nodes within the group with the entire group again. This redundancy doesn't affect the correctness but impacts performance, especially for larger graphs. A more efficient approach would be updating only the group membership for node v to u's group."
    },
    {
      "Buggy Code Line": 7,
      "Code": "if group_by_node.setdefault(u, {u}) != group_by_node.setdefault(v, {v}):",
      "Reason": "While this line correctly checks if nodes u and v belong to different groups (meaning adding the edge doesn't form a cycle), it modifies 'group_by_node' unnecessarily when u and v are already in the same group. A better approach is to first check if u and v are in the same group and only call setdefault if they are not. This improves code readability and potentially performance."
    }
]
}
```</t>
  </si>
  <si>
    <t>This code implements Kruskal's algorithm to find the Minimum Spanning Tree (MST) of a connected, undirected graph. It takes a dictionary representing weighted edges and returns a set of edges forming the MST.</t>
  </si>
  <si>
    <t>This line unnecessarily updates all nodes within the group with the entire group again. This redundancy doesn't affect the correctness but impacts performance, especially for larger graphs. A more efficient approach would be updating only the group membership for node v to u's group.</t>
  </si>
  <si>
    <t>if group_by_node.setdefault(u, {u}) != group_by_node.setdefault(v, {v}):</t>
  </si>
  <si>
    <t>While this line correctly checks if nodes u and v belong to different groups (meaning adding the edge doesn't form a cycle), it modifies 'group_by_node' unnecessarily when u and v are already in the same group. A better approach is to first check if u and v are in the same group and only call setdefault if they are not. This improves code readability and potentially performance.</t>
  </si>
  <si>
    <t>next_palindrome.py</t>
  </si>
  <si>
    <t xml:space="preserve">Code:def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[0] + [1]_x000D_
The code is expected to function as follows:_x000D_
Finds the next palindromic integer when given the current integer_x000D_
Integers are stored as arrays of base 10 digits from most significant to least significant_x000D_
_x000D_
Input:_x000D_
digit_list: An array representing the current palindrome_x000D_
_x000D_
Output:_x000D_
An array which represents the next palindrome_x000D_
_x000D_
Preconditions:_x000D_
The initial input array represents a palindrome_x000D_
_x000D_
Example_x000D_
&gt;&gt;&gt; next_palindrome([1,4,9,4,1])_x000D_
[1,5,0,5,1]_x000D_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</si>
  <si>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find the next palindromic integer given an integer represented as a list of digits. It handles cases like 999 where the next palindrome requires an additional digit.",
"Fault Localisation": [
    {
    "Buggy Code Line": 10,
    "Code": "return digit_list",
    "Reason": "The code returns the digit_list as soon as the middle digit(s) are incremented without mirroring the change to the other half for non-9 cases. This leads to incorrect palindromes when the input is not all 9s."
    },
    {
    "Buggy Code Line": 13,
    "Code": "return [1] + (len(digit_list)) * [0] + [1]",
    "Reason": "While logically sound, this line might be redundant. The case it handles (all 9s) can be incorporated within the loop by allowing the loop to complete and then handling the carry-over. This would make the code cleaner."
    }
]
}
```</t>
  </si>
  <si>
    <t>The code aims to find the next palindromic integer given an integer represented as a list of digits. It handles cases like 999 where the next palindrome requires an additional digit.</t>
  </si>
  <si>
    <t>return digit_list</t>
  </si>
  <si>
    <t>The code returns the digit_list as soon as the middle digit(s) are incremented without mirroring the change to the other half for non-9 cases. This leads to incorrect palindromes when the input is not all 9s.</t>
  </si>
  <si>
    <t>return [1] + (len(digit_list)) * [0] + [1]</t>
  </si>
  <si>
    <t>While logically sound, this line might be redundant. The case it handles (all 9s) can be incorporated within the loop by allowing the loop to complete and then handling the carry-over. This would make the code cleaner.</t>
  </si>
  <si>
    <t>next_permutation.py</t>
  </si>
  <si>
    <t xml:space="preserve">Code:_x000D_
def next_permutation(perm):_x000D_
    for i in range(len(perm) - 2, -1, -1):_x000D_
        if perm[i] &lt; perm[i + 1]:_x000D_
            for j in range(len(perm) - 1, i, -1):_x000D_
                if perm[j] &lt; perm[i]:_x000D_
                    next_perm = list(perm)_x000D_
                    next_perm[i], next_perm[j] = perm[j], perm[i]_x000D_
                    next_perm[i + 1:] = reversed(next_perm[i + 1:])_x000D_
                    return next_perm_x000D_
_x000D_
_x000D_
The code is expected to function as follows:_x000D_
Next Permutation_x000D_
next-perm_x000D_
_x000D_
_x000D_
Input:_x000D_
perm: A list of unique ints_x000D_
_x000D_
Precondition:_x000D_
perm is not sorted in reverse order_x000D_
_x000D_
Output:_x000D_
The lexicographically next permutation of the elements of perm_x000D_
_x000D_
Example:_x000D_
&gt;&gt;&gt; next_permutation([3, 2, 4, 1])_x000D_
[3, 4, 1, 2]_x000D_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</si>
  <si>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aims to find the lexicographically next permutation of a given list of unique integers. It assumes the input list is not sorted in reverse order. The algorithm identifies the first decreasing element from the right and swaps it with the smallest element to its right that is larger. Finally, it reverses the sublist from the swapped element to the end.",
"Fault Localisation": [
    {
      "Buggy Code Line": 9,
      "Code": "if perm[j] &lt; perm[i]:",
      "Reason": "The condition should be `if perm[j] &gt; perm[i]:` to find the smallest element to the right that is larger than perm[i]."
    },
    {
      "Buggy Code Line": 10,
      "Code": "next_perm = list(perm)",
      "Reason": "While not a bug, this could be more efficient. Using `next_perm = perm[:]` avoids creating a new list object and might improve performance, especially for large lists."
    }
  ]
}
```</t>
  </si>
  <si>
    <t>This code aims to find the lexicographically next permutation of a given list of unique integers. It assumes the input list is not sorted in reverse order. The algorithm identifies the first decreasing element from the right and swaps it with the smallest element to its right that is larger. Finally, it reverses the sublist from the swapped element to the end.</t>
  </si>
  <si>
    <t>if perm[j] &lt; perm[i]:</t>
  </si>
  <si>
    <t>The condition should be `if perm[j] &gt; perm[i]:` to find the smallest element to the right that is larger than perm[i].</t>
  </si>
  <si>
    <t>next_perm = list(perm)</t>
  </si>
  <si>
    <t>While not a bug, this could be more efficient. Using `next_perm = perm[:]` avoids creating a new list object and might improve performance, especially for large lists.</t>
  </si>
  <si>
    <t>node.py</t>
  </si>
  <si>
    <t xml:space="preserve">Code:class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The code is expected to function as follows:none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</si>
  <si>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defines a `Node` class likely intended for building graph data structures. Each node can store a value and track its successor, a list of successors, predecessors, incoming nodes, and outgoing nodes.",
"Fault Localisation": [
    {
        "Buggy Code Line": 9,
        "Code": "    def successor(self):\n        return self.successor",
        "Reason": "The `successor()` method is redundant. It directly returns `self.successor`, which is already accessible as an attribute. This might be unintentional and could lead to confusion if the intent was to provide a method for setting a successor."
    },
    {
        "Buggy Code Line": 12,
        "Code": "    def successors(self):\n        return self.successors",
        "Reason": "Similar to `successor()`, the `successors()` method is also redundant, directly returning `self.successors`. The intent behind having both an attribute and a method with the same name is unclear."
    },
    {
        "Buggy Code Line": 15,
        "Code": "    def predecessors(self):\n        return self.predecessors",
        "Reason": "Following the pattern, the `predecessors()` method is redundant too, directly returning `self.predecessors`. This repetition of attributes as methods might indicate an incomplete implementation or a misunderstanding of Python's property access."
    }
]
}
```</t>
  </si>
  <si>
    <t>The code defines a `Node` class likely intended for building graph data structures. Each node can store a value and track its successor, a list of successors, predecessors, incoming nodes, and outgoing nodes.</t>
  </si>
  <si>
    <t xml:space="preserve">    def successor(self):\n        return self.successor</t>
  </si>
  <si>
    <t>The `successor()` method is redundant. It directly returns `self.successor`, which is already accessible as an attribute. This might be unintentional and could lead to confusion if the intent was to provide a method for setting a successor.</t>
  </si>
  <si>
    <t xml:space="preserve">    def successors(self):\n        return self.successors</t>
  </si>
  <si>
    <t>Similar to `successor()`, the `successors()` method is also redundant, directly returning `self.successors`. The intent behind having both an attribute and a method with the same name is unclear.</t>
  </si>
  <si>
    <t xml:space="preserve">    def predecessors(self):\n        return self.predecessors</t>
  </si>
  <si>
    <t>Following the pattern, the `predecessors()` method is redundant too, directly returning `self.predecessors`. This repetition of attributes as methods might indicate an incomplete implementation or a misunderstanding of Python's property access.</t>
  </si>
  <si>
    <t>pascal.py</t>
  </si>
  <si>
    <t xml:space="preserve">Code:_x000D_
def pascal(n):_x000D_
    rows = [[1]]_x000D_
    for r in range(1, n):_x000D_
        row = []_x000D_
        for c in range(0, r):_x000D_
            upleft = rows[r - 1][c - 1] if c &gt; 0 else 0_x000D_
            upright = rows[r - 1][c] if c &lt; r else 0_x000D_
            row.append(upleft + upright)_x000D_
        rows.append(row)_x000D_
_x000D_
    return rows_x000D_
_x000D_
The code is expected to function as follows:_x000D_
Pascal's Triangle_x000D_
pascal_x000D_
_x000D_
_x000D_
_x000D_
Input:_x000D_
n: The number of rows to return_x000D_
_x000D_
Precondition:_x000D_
n &gt;= 1_x000D_
_x000D_
Output:_x000D_
The first n rows of Pascal's triangle as a list of n lists_x000D_
_x000D_
Example:_x000D_
&gt;&gt;&gt; pascal(5)_x000D_
[[1], [1, 1], [1, 2, 1], [1, 3, 3, 1], [1, 4, 6, 4, 1]]_x000D_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</si>
  <si>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"Generate the first n rows of Pascal's triangle as a list of lists.",
"Fault Localisation": [
    {
    "Buggy Code Line": 7,
    "Code": "upright = rows[r - 1][c] if c &lt; r else 0",
    "Reason": "The condition 'c &lt; r' is always true within the loop's context. This might lead to index out of bound error when accessing rows[r-1][c] because c could be equal to r."
    },
    {
    "Buggy Code Line": 6,
    "Code": "upleft = rows[r - 1][c - 1] if c &gt; 0 else 0",
    "Reason": " Although unlikely, if r is 1 and c is 0, accessing rows[r-1][c-1] would attempt to access index -1, leading to an error."
    }
]
}
```</t>
  </si>
  <si>
    <t>Generate the first n rows of Pascal's triangle as a list of lists.</t>
  </si>
  <si>
    <t>upright = rows[r - 1][c] if c &lt; r else 0</t>
  </si>
  <si>
    <t>The condition 'c &lt; r' is always true within the loop's context. This might lead to index out of bound error when accessing rows[r-1][c] because c could be equal to r.</t>
  </si>
  <si>
    <t>upleft = rows[r - 1][c - 1] if c &gt; 0 else 0</t>
  </si>
  <si>
    <t xml:space="preserve"> Although unlikely, if r is 1 and c is 0, accessing rows[r-1][c-1] would attempt to access index -1, leading to an error.</t>
  </si>
  <si>
    <t>possible_change.py</t>
  </si>
  <si>
    <t xml:space="preserve">Code:# Python 3_x000D_
def possible_change(coins, total):_x000D_
    if total == 0:_x000D_
        return 1_x000D_
    if total &lt; 0:_x000D_
        return 0_x000D_
_x000D_
    first, *rest = coins_x000D_
    return possible_change(coins, total - first) + possible_change(rest, total)_x000D_
_x000D_
_x000D_
The code is expected to function as follows:_x000D_
Making Change_x000D_
change_x000D_
_x000D_
_x000D_
Input:_x000D_
coins: A list of positive ints representing coin denominations_x000D_
total: An int value to make change for_x000D_
_x000D_
Output:_x000D_
The number of distinct ways to make change adding up to total using only coins of the given values._x000D_
For example, there are exactly four distinct ways to make change for the value 11 using coins [1, 5, 10, 25]:_x000D_
1. {1: 11, 5: 0, 10: 0, 25: 0}_x000D_
2. {1: 6, 5: 1, 10: 0, 25: 0}_x000D_
3. {1: 1, 5: 2, 10: 0, 25: 0}_x000D_
4. {1: 1, 5: 0, 10: 1, 25: 0}_x000D_
_x000D_
Example:_x000D_
&gt;&gt;&gt; possible_change([1, 5, 10, 25], 11)_x000D_
4_x000D_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</si>
  <si>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calculate and return the number of unique combinations of coins (given a list of denominations) that sum up to a specified total amount.",
  "Fault Localisation": [
    {
      "Buggy Code Line": 7,
      "Code": "return possible_change(coins, total - first) + possible_change(rest, total)",
      "Reason": "The recursive calls might lead to an infinite loop. If 'total - first' never reaches 0 (e.g., if 'first' is larger than 'total'), the first recursive call will keep subtracting 'first' indefinitely.  Similarly, the second call always uses the original 'total' with a smaller 'rest' list, potentially leading to repetition without reaching the base case."
    }
  ]
}
```</t>
  </si>
  <si>
    <t>The code aims to calculate and return the number of unique combinations of coins (given a list of denominations) that sum up to a specified total amount.</t>
  </si>
  <si>
    <t>return possible_change(coins, total - first) + possible_change(rest, total)</t>
  </si>
  <si>
    <t>The recursive calls might lead to an infinite loop. If 'total - first' never reaches 0 (e.g., if 'first' is larger than 'total'), the first recursive call will keep subtracting 'first' indefinitely.  Similarly, the second call always uses the original 'total' with a smaller 'rest' list, potentially leading to repetition without reaching the base case.</t>
  </si>
  <si>
    <t>powerset.py</t>
  </si>
  <si>
    <t xml:space="preserve">Code:_x000D_
def powerset(arr):_x000D_
    if arr:_x000D_
        first, *rest = arr #python3 just like car and cdr (in this case anyway..)_x000D_
        rest_subsets = powerset(rest)_x000D_
        return [[first] + subset for subset in rest_subsets]_x000D_
    else:_x000D_
        return [[]]_x000D_
_x000D_
The code is expected to function as follows:_x000D_
Power Set_x000D_
_x000D_
Input:_x000D_
arr: A list_x000D_
_x000D_
Precondition:_x000D_
arr has no duplicate elements_x000D_
_x000D_
Output:_x000D_
A list of lists, each representing a different subset of arr. The empty set is always a subset of arr, and arr is always a subset of arr._x000D_
_x000D_
Example:_x000D_
&gt;&gt;&gt; powerset(['a', 'b', 'c'])_x000D_
[[], ['c'], ['b'], ['b', 'c'], ['a'], ['a', 'c'], ['a', 'b'], ['a', 'b', 'c']]_x000D_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</si>
  <si>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generates the power set of a given list `arr`, which is a set containing all possible subsets of `arr`, including the empty set and `arr` itself. ",
"Fault Localisation": [
    {
    "Buggy Code Line": 7,
    "Code": "return [[first] + subset for subset in rest_subsets]",
    "Reason": "This line only calculates subsets that include the `first` element. It's missing the subsets formed solely from `rest_subsets`, which are also part of the power set."
    }
]
}
```</t>
  </si>
  <si>
    <t xml:space="preserve">This code generates the power set of a given list `arr`, which is a set containing all possible subsets of `arr`, including the empty set and `arr` itself. </t>
  </si>
  <si>
    <t>return [[first] + subset for subset in rest_subsets]</t>
  </si>
  <si>
    <t>This line only calculates subsets that include the `first` element. It's missing the subsets formed solely from `rest_subsets`, which are also part of the power set.</t>
  </si>
  <si>
    <t>quicksort.py</t>
  </si>
  <si>
    <t xml:space="preserve">Code:def quicksort(arr):_x000D_
    if not arr:_x000D_
        return []_x000D_
_x000D_
    pivot = arr[0]_x000D_
    lesser = quicksort([x for x in arr[1:] if x &lt; pivot])_x000D_
    greater = quicksort([x for x in arr[1:] if x &gt; pivot])_x000D_
    return lesser + [pivot] + greater_x000D_
The code is expected to function as follows:_x000D_
QuickSort_x000D_
_x000D_
_x000D_
Input:_x000D_
arr: A list of ints_x000D_
_x000D_
Output:_x000D_
The elements of arr in sorted order_x000D_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</si>
  <si>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the quicksort algorithm to sort a list of integers.",
"Fault Localisation": [
    {
      "Buggy Code Line": 7,
      "Code": "return lesser + [pivot] + greater",
      "Reason": "The code does not handle elements equal to the pivot. When partitioning, elements equal to the pivot are excluded from both 'lesser' and 'greater', leading to their omission in the sorted output. "
    }
  ]
}
```</t>
  </si>
  <si>
    <t>This code implements the quicksort algorithm to sort a list of integers.</t>
  </si>
  <si>
    <t>return lesser + [pivot] + greater</t>
  </si>
  <si>
    <t xml:space="preserve">The code does not handle elements equal to the pivot. When partitioning, elements equal to the pivot are excluded from both 'lesser' and 'greater', leading to their omission in the sorted output. </t>
  </si>
  <si>
    <t>reverse_linked_list.py</t>
  </si>
  <si>
    <t xml:space="preserve">Code:def reverse_linked_list(node):_x000D_
    prevnode = None_x000D_
    while node:_x000D_
        nextnode = node.successor_x000D_
        node.successor = prevnode_x000D_
        node = nextnode_x000D_
    return prevnode_x000D_
_x000D_
The code is expected to function as follows:_x000D_
Reverse Linked List_x000D_
_x000D_
Reverses a linked list and returns the new head._x000D_
_x000D_
Input:_x000D_
node: The head of a singly-linked list_x000D_
_x000D_
Precondition:_x000D_
The input is acyclic_x000D_
_x000D_
Side effect:_x000D_
Mutates the list nodes' successor pointers_x000D_
_x000D_
Output:_x000D_
The head of the reversed linked list_x000D_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</si>
  <si>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snippet aims to reverse a singly linked list. It iterates through the list, changing each node's successor to the previous node, effectively reversing the list's direction.",
  "Fault Localisation": [
    {
      "Buggy Code Line": 7,
      "Code": "node = nextnode",
      "Reason": "While not technically a bug, this line could be considered a potential source of confusion. After this assignment, 'node' no longer refers to a node in the reversed list. This could lead to unexpected behavior if 'node' is accessed later in the code. It might be clearer to set 'node' to 'None' after the loop to explicitly indicate it's no longer pointing to a valid node in the reversed list."
    }
  ]
}
```</t>
  </si>
  <si>
    <t>This code snippet aims to reverse a singly linked list. It iterates through the list, changing each node's successor to the previous node, effectively reversing the list's direction.</t>
  </si>
  <si>
    <t>node = nextnode</t>
  </si>
  <si>
    <t>While not technically a bug, this line could be considered a potential source of confusion. After this assignment, 'node' no longer refers to a node in the reversed list. This could lead to unexpected behavior if 'node' is accessed later in the code. It might be clearer to set 'node' to 'None' after the loop to explicitly indicate it's no longer pointing to a valid node in the reversed list.</t>
  </si>
  <si>
    <t>rpn_eval.py</t>
  </si>
  <si>
    <t xml:space="preserve">Code:_x000D_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a, b)_x000D_
            )_x000D_
_x000D_
    return stack.pop()_x000D_
_x000D_
_x000D_
The code is expected to function as follows:_x000D_
Reverse Polish Notation_x000D_
_x000D_
Four-function calculator with input given in Reverse Polish Notation (RPN)._x000D_
_x000D_
Input:_x000D_
A list of values and operators encoded as floats and strings_x000D_
_x000D_
Precondition:_x000D_
all(_x000D_
isinstance(token, float) or token in ('+', '-', '*', '/') for token in tokens_x000D_
)_x000D_
_x000D_
Example:_x000D_
&gt;&gt;&gt; rpn_eval([3.0, 5.0, '+', 2.0, '/'])_x000D_
4.0_x000D_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</si>
  <si>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a Reverse Polish Notation (RPN) evaluator. It takes a list of floats and operators (+, -, *, /) as input and returns the result of the calculation in float.",
"Fault Localisation": [
    {
    "Buggy Code Line": 20,
    "Code": "return stack.pop()",
    "Reason": "The code does not handle edge cases where the input list might be empty or the calculation leads to an empty stack, potentially causing an IndexError."
    },
    {
    "Buggy Code Line": 15,
    "Code": "b = stack.pop()",
    "Reason": "Similar to the previous point, if the input is not a valid RPN expression, like having insufficient operands for an operation, it could lead to a 'pop from empty list' IndexError."
    },
    {
    "Buggy Code Line": 8,
    "Code": "'/': lambda a, b: a / b",
    "Reason": "While not a bug, it lacks handling for the division by zero scenario. It might lead to a ZeroDivisionError if 'b' is zero."
    }
]
}
```</t>
  </si>
  <si>
    <t>This code implements a Reverse Polish Notation (RPN) evaluator. It takes a list of floats and operators (+, -, *, /) as input and returns the result of the calculation in float.</t>
  </si>
  <si>
    <t>return stack.pop()</t>
  </si>
  <si>
    <t>The code does not handle edge cases where the input list might be empty or the calculation leads to an empty stack, potentially causing an IndexError.</t>
  </si>
  <si>
    <t>b = stack.pop()</t>
  </si>
  <si>
    <t>Similar to the previous point, if the input is not a valid RPN expression, like having insufficient operands for an operation, it could lead to a 'pop from empty list' IndexError.</t>
  </si>
  <si>
    <t>'/': lambda a, b: a / b</t>
  </si>
  <si>
    <t>While not a bug, it lacks handling for the division by zero scenario. It might lead to a ZeroDivisionError if 'b' is zero.</t>
  </si>
  <si>
    <t>shortest_paths.py</t>
  </si>
  <si>
    <t xml:space="preserve">Code:_x000D_
def shortest_paths(source, weight_by_edge):_x000D_
    weight_by_node = {_x000D_
        v: float('inf') for u, v in weight_by_edge_x000D_
    }_x000D_
    weight_by_node[source] = 0_x000D_
_x000D_
    for i in range(len(weight_by_node) - 1):_x000D_
        for (u, v), weight in weight_by_edge.items():_x000D_
            weight_by_edge[u, v] = min(_x000D_
                weight_by_node[u] + weight,_x000D_
                weight_by_node[v]_x000D_
            )_x000D_
_x000D_
    return weight_by_node_x000D_
_x000D_
The code is expected to function as follows:_x000D_
Minimum-Weight Paths_x000D_
bellman-ford_x000D_
_x000D_
Bellman-Ford algorithm implementation_x000D_
_x000D_
Given a directed graph that may contain negative edges (as long as there are no negative-weight cycles), efficiently calculates the minimum path weights from a source node to every other node in the graph._x000D_
_x000D_
Input:_x000D_
source: A node id_x000D_
weight_by_edge: A dict containing edge weights keyed by an ordered pair of node ids_x000D_
_x000D_
Precondition:_x000D_
The input graph contains no negative-weight cycles_x000D_
_x000D_
Output:_x000D_
A dict mapping each node id to the minimum weight of a path from the source node to that node_x000D_
_x000D_
Example:_x000D_
&gt;&gt;&gt; shortest_paths('A', {_x000D_
('A', 'B'): 3,_x000D_
('A', 'C'): 3,_x000D_
('A', 'F'): 5,_x000D_
('C', 'B'): -2,_x000D_
('C', 'D'): 7,_x000D_
('C', 'E'): 4,_x000D_
('D', 'E'): -5,_x000D_
('E', 'F'): -1_x000D_
})_x000D_
{'A': 0, 'C': 3, 'B': 1, 'E': 5, 'D': 10, 'F': 4}_x000D_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</si>
  <si>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the Bellman-Ford algorithm to find the shortest paths from a source node to all other nodes in a weighted directed graph. It aims to handle graphs with negative edge weights but assumes no negative-weight cycles.",
  "Fault Localisation": [
    {
      "Buggy Code Line": 11,
      "Code": "            weight_by_edge[u, v] = min(\n                weight_by_node[u] + weight,\n                weight_by_node[v]\n            )",
      "Reason": "Instead of updating the shortest path weight for the node 'v' in the 'weight_by_node' dictionary, this code mistakenly modifies the edge weight in the 'weight_by_edge' dictionary. This disrupts the original graph weights and leads to incorrect results."
    }
  ]
}
```</t>
  </si>
  <si>
    <t>This code implements the Bellman-Ford algorithm to find the shortest paths from a source node to all other nodes in a weighted directed graph. It aims to handle graphs with negative edge weights but assumes no negative-weight cycles.</t>
  </si>
  <si>
    <t xml:space="preserve">            weight_by_edge[u, v] = min(\n                weight_by_node[u] + weight,\n                weight_by_node[v]\n            )</t>
  </si>
  <si>
    <t>Instead of updating the shortest path weight for the node 'v' in the 'weight_by_node' dictionary, this code mistakenly modifies the edge weight in the 'weight_by_edge' dictionary. This disrupts the original graph weights and leads to incorrect results.</t>
  </si>
  <si>
    <t>shortest_path_length.py</t>
  </si>
  <si>
    <t xml:space="preserve">Code:from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get(unvisited_nodes, nextnode)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The code is expected to function as follows:_x000D_
Shortest Path_x000D_
_x000D_
dijkstra_x000D_
_x000D_
Implements Dijkstra's algorithm for finding a shortest path between two nodes in a directed graph._x000D_
_x000D_
Input:_x000D_
length_by_edge: A dict with every directed graph edge's length keyed by its corresponding ordered pair of nodes_x000D_
startnode: A node_x000D_
goalnode: A node_x000D_
_x000D_
Precondition:_x000D_
all(length &gt; 0 for length in length_by_edge.values())_x000D_
_x000D_
Output:_x000D_
The length of the shortest path from startnode to goalnode in the input graph_x000D_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</si>
  <si>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Dijkstra's algorithm to find the shortest path between two nodes in a directed graph. It uses a priority queue (implemented with heapq) to efficiently explore nodes in order of their distance from the start node.",
"Fault Localisation": [
    {
    "Buggy Code Line": 55,
    "Code": "return 0",
    "Reason": "The `get` function is meant to return the distance of a node in the heap if the node is present. Returning 0 if the node is not found is incorrect as it can lead to choosing a wrong path. It should instead return `float('inf')` to correctly represent that the node's distance is currently unknown and potentially infinite."
    },
    {
    "Buggy Code Line": 42,
    "Code": "get(unvisited_nodes, nextnode) + length_by_edge[node, nextnode]",
    "Reason": "While not necessarily a bug, this line lacks clarity and could benefit from using the `distance` variable already extracted from the heap. Instead of fetching the distance again using `get`, the code could directly use the `distance` variable for better readability and potential minor performance improvement."
    }
]
}
```</t>
  </si>
  <si>
    <t>The code implements Dijkstra's algorithm to find the shortest path between two nodes in a directed graph. It uses a priority queue (implemented with heapq) to efficiently explore nodes in order of their distance from the start node.</t>
  </si>
  <si>
    <t>return 0</t>
  </si>
  <si>
    <t>The `get` function is meant to return the distance of a node in the heap if the node is present. Returning 0 if the node is not found is incorrect as it can lead to choosing a wrong path. It should instead return `float('inf')` to correctly represent that the node's distance is currently unknown and potentially infinite.</t>
  </si>
  <si>
    <t>get(unvisited_nodes, nextnode) + length_by_edge[node, nextnode]</t>
  </si>
  <si>
    <t>While not necessarily a bug, this line lacks clarity and could benefit from using the `distance` variable already extracted from the heap. Instead of fetching the distance again using `get`, the code could directly use the `distance` variable for better readability and potential minor performance improvement.</t>
  </si>
  <si>
    <t>shortest_path_lengths.py</t>
  </si>
  <si>
    <t xml:space="preserve">Code:from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length_by_path[j, k]_x000D_
                )_x000D_
_x000D_
    return length_by_path_x000D_
_x000D_
The code is expected to function as follows:_x000D_
All Shortest Paths_x000D_
floyd-warshall_x000D_
_x000D_
Floyd-Warshall algorithm implementation._x000D_
_x000D_
Calculates the length of the shortest path connecting every ordered pair of nodes in a directed graph._x000D_
_x000D_
_x000D_
_x000D_
Input:_x000D_
n: The number of nodes in the graph. The nodes are assumed to have ids 0..n-1_x000D_
length_by_edge: A dict containing edge length keyed by an ordered pair of node ids_x000D_
_x000D_
Precondition:_x000D_
There are no negative-length cycles in the input graph_x000D_
_x000D_
Output:_x000D_
A dict containing shortest path length keyed by an ordered pair of node ids_x000D_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</si>
  <si>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implements the Floyd-Warshall algorithm to find the shortest path lengths between all pairs of nodes in a weighted directed graph. It takes the number of nodes and a dictionary of edge lengths as input and returns a dictionary of shortest path lengths between all pairs of nodes.",
"Fault Localisation": [
    {
    "Buggy Code Line": 12,
    "Code": "length_by_path[i, j] = min(\n                    length_by_path[i, j],\n                    length_by_path[i, k] + length_by_path[j, k]\n                )",
    "Reason": "The code incorrectly calculates the shortest path length using `length_by_path[i, k] + length_by_path[j, k]`. It should be `length_by_path[i, k] + length_by_path[k, j]` to consider paths passing through node `k`."
    },
    {
    "Buggy Code Line": 6,
    "Code": "length_by_path.update(length_by_edge)",
    "Reason": "While not a bug, it's potentially inefficient to update the `length_by_path` dictionary with `length_by_edge` directly. This could lead to unnecessary iterations in the algorithm if `length_by_edge` contains edges that are not part of the shortest paths."
    }
]
}
```</t>
  </si>
  <si>
    <t>This code implements the Floyd-Warshall algorithm to find the shortest path lengths between all pairs of nodes in a weighted directed graph. It takes the number of nodes and a dictionary of edge lengths as input and returns a dictionary of shortest path lengths between all pairs of nodes.</t>
  </si>
  <si>
    <t>length_by_path[i, j] = min(\n                    length_by_path[i, j],\n                    length_by_path[i, k] + length_by_path[j, k]\n                )</t>
  </si>
  <si>
    <t>The code incorrectly calculates the shortest path length using `length_by_path[i, k] + length_by_path[j, k]`. It should be `length_by_path[i, k] + length_by_path[k, j]` to consider paths passing through node `k`.</t>
  </si>
  <si>
    <t>length_by_path.update(length_by_edge)</t>
  </si>
  <si>
    <t>While not a bug, it's potentially inefficient to update the `length_by_path` dictionary with `length_by_edge` directly. This could lead to unnecessary iterations in the algorithm if `length_by_edge` contains edges that are not part of the shortest paths.</t>
  </si>
  <si>
    <t>shunting_yard.py</t>
  </si>
  <si>
    <t xml:space="preserve">Code:_x000D_
def shunting_yard(tokens):_x000D_
    precedence = {_x000D_
        '+': 1,_x000D_
        '-': 1,_x000D_
        '*': 2,_x000D_
        '/': 2_x000D_
    }_x000D_
_x000D_
    rpntokens = []_x000D_
    opstack = []_x000D_
    for token in tokens:_x000D_
        if isinstance(token, int):_x000D_
            rpntokens.append(token)_x000D_
        else:_x000D_
            while opstack and precedence[token] &lt;= precedence[opstack[-1]]:_x000D_
                rpntokens.append(opstack.pop())_x000D_
_x000D_
    while opstack:_x000D_
        rpntokens.append(opstack.pop())_x000D_
_x000D_
    return rpntokens_x000D_
_x000D_
The code is expected to function as follows:_x000D_
Infix to RPN Conversion_x000D_
shunting-yard_x000D_
_x000D_
_x000D_
Uses Dijkstra's shunting-yard algorithm to transform infix notation into equivalent Reverse Polish Notation._x000D_
_x000D_
Input:_x000D_
tokens: A list of tokens in infix notation_x000D_
_x000D_
Precondition:_x000D_
all(isinstance(token, int) or token in '+-*/' for token in tokens)_x000D_
_x000D_
Output:_x000D_
The input tokens reordered into Reverse Polish Notation_x000D_
_x000D_
Examples:_x000D_
&gt;&gt;&gt; shunting_yard([10, '-', 5, '-', 2])_x000D_
[10, 5, '-', 2, '-']_x000D_
&gt;&gt;&gt; shunting_yard([34, '-', 12, '/', 5])_x000D_
[34, 12, 5, '/' ,'-']_x000D_
&gt;&gt;&gt; shunting_yard([4, '+', 9, '*', 9, '-', 10, '+', 13])_x000D_
[4, 9, 9, '*', '+', 10, '-', 13,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</si>
  <si>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Shunting-yard algorithm to convert mathematical expressions from infix notation (e.g., 2 + 2) to Reverse Polish notation (e.g., 2 2 +).",
"Fault Localisation": [
    {
    "Buggy Code Line": 12,
    "Code": "while opstack and precedence[token] &lt;= precedence[opstack[-1]]:",
    "Reason": "The code does not handle the associativity of operators. For example, '-' and '/' are left-associative, meaning that operations are performed from left to right. The current implementation may lead to incorrect results for expressions like '10 - 5 - 2'."
    },
    {
    "Buggy Code Line": 15,
    "Code": "while opstack:",
    "Reason": "The code lacks proper handling of parentheses. Parentheses are crucial for defining operator precedence, and the current implementation does not account for them."
    },
    {
    "Buggy Code Line": 9,
    "Code": "if isinstance(token, int):",
    "Reason": "While not technically a bug, the code assumes that all numbers are integers. This might cause issues with expressions involving floating-point numbers."
    }
]
}
```</t>
  </si>
  <si>
    <t>The code implements the Shunting-yard algorithm to convert mathematical expressions from infix notation (e.g., 2 + 2) to Reverse Polish notation (e.g., 2 2 +).</t>
  </si>
  <si>
    <t>while opstack and precedence[token] &lt;= precedence[opstack[-1]]:</t>
  </si>
  <si>
    <t>The code does not handle the associativity of operators. For example, '-' and '/' are left-associative, meaning that operations are performed from left to right. The current implementation may lead to incorrect results for expressions like '10 - 5 - 2'.</t>
  </si>
  <si>
    <t>while opstack:</t>
  </si>
  <si>
    <t>The code lacks proper handling of parentheses. Parentheses are crucial for defining operator precedence, and the current implementation does not account for them.</t>
  </si>
  <si>
    <t>if isinstance(token, int):</t>
  </si>
  <si>
    <t>While not technically a bug, the code assumes that all numbers are integers. This might cause issues with expressions involving floating-point numbers.</t>
  </si>
  <si>
    <t>sieve.py</t>
  </si>
  <si>
    <t xml:space="preserve">Code:def sieve(max):_x000D_
    primes = []_x000D_
    for n in range(2, max + 1):_x000D_
        if any(n % p &gt; 0 for p in primes):_x000D_
            primes.append(n)_x000D_
    return primes_x000D_
The code is expected to function as follows:_x000D_
Sieve of Eratosthenes_x000D_
prime-sieve_x000D_
_x000D_
Input:_x000D_
max: A positive int representing an upper bound._x000D_
_x000D_
Output:_x000D_
A list containing all primes up to and including max_x000D_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</si>
  <si>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implements the Sieve of Eratosthenes algorithm to find all prime numbers up to a given limit (max).",
"Fault Localisation": [
    {
      "Buggy Code Line": 4,
      "Code": "if any(n % p &gt; 0 for p in primes):",
      "Reason": "The logic is incorrect. The code should append 'n' to 'primes' if 'n' is not divisible by any existing prime in the 'primes' list. However, the current code appends 'n' if there is 'any' prime that 'n' is not divisible by, which is not the correct condition for primality."
    }
]
}
```</t>
  </si>
  <si>
    <t>The code implements the Sieve of Eratosthenes algorithm to find all prime numbers up to a given limit (max).</t>
  </si>
  <si>
    <t>if any(n % p &gt; 0 for p in primes):</t>
  </si>
  <si>
    <t>The logic is incorrect. The code should append 'n' to 'primes' if 'n' is not divisible by any existing prime in the 'primes' list. However, the current code appends 'n' if there is 'any' prime that 'n' is not divisible by, which is not the correct condition for primality.</t>
  </si>
  <si>
    <t>sqrt.py</t>
  </si>
  <si>
    <t xml:space="preserve">Code:_x000D_
def sqrt(x, epsilon):_x000D_
    approx = x / 2_x000D_
    while abs(x - approx) &gt; epsilon:_x000D_
        approx = 0.5 * (approx + x / approx)_x000D_
    return approx_x000D_
The code is expected to function as follows:_x000D_
Square Root_x000D_
_x000D_
Newton-Raphson method implementation._x000D_
_x000D_
_x000D_
Input:_x000D_
x: A float_x000D_
epsilon: A float_x000D_
_x000D_
Precondition:_x000D_
x &gt;= 1 and epsilon &gt; 0_x000D_
_x000D_
Output:_x000D_
A float in the interval [sqrt(x) - epsilon, sqrt(x) + epsilon]_x000D_
_x000D_
Example:_x000D_
&gt;&gt;&gt; sqrt(2, 0.01)_x000D_
1.4166666666666665_x000D_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</si>
  <si>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the Newton-Raphson method to approximate the square root of a given number 'x' with a specified tolerance 'epsilon'.",
"Fault Localisation": [
    {
    "Buggy Code Line": 7,
    "Code": "    while abs(x - approx) &gt; epsilon:",
    "Reason": "The code should be comparing the square of the approximation to 'x', not just 'x - approx'.  The condition should be `abs(x - approx * approx)` to correctly check if the approximation is within the desired epsilon tolerance."
    },
    {
    "Buggy Code Line": 2,
    "Code": "    approx = x / 2",
    "Reason": "While this initial approximation works, it could be improved for faster convergence, especially for large values of 'x'.  A better initial guess might be `x / 3` or even using the `math.sqrt()` function for an initial estimate."
    }
]
}
```</t>
  </si>
  <si>
    <t>This code implements the Newton-Raphson method to approximate the square root of a given number 'x' with a specified tolerance 'epsilon'.</t>
  </si>
  <si>
    <t>The code should be comparing the square of the approximation to 'x', not just 'x - approx'.  The condition should be `abs(x - approx * approx)` to correctly check if the approximation is within the desired epsilon tolerance.</t>
  </si>
  <si>
    <t xml:space="preserve">    approx = x / 2</t>
  </si>
  <si>
    <t>While this initial approximation works, it could be improved for faster convergence, especially for large values of 'x'.  A better initial guess might be `x / 3` or even using the `math.sqrt()` function for an initial estimate.</t>
  </si>
  <si>
    <t>subsequences.py</t>
  </si>
  <si>
    <t xml:space="preserve">Code:def subsequences(a, b, k):_x000D_
    if k == 0:_x000D_
        return []_x000D_
_x000D_
    ret = []_x000D_
    for i in range(a, b + 1 - k):_x000D_
        ret.extend(_x000D_
            [i] + rest for rest in subsequences(i + 1, b, k - 1)_x000D_
        )_x000D_
_x000D_
    return ret_x000D_
_x000D_
_x000D_
_x000D_
The code is expected to function as follows:_x000D_
Subsequences_x000D_
_x000D_
_x000D_
Input:_x000D_
a: An int_x000D_
b: An int_x000D_
k: A positive int_x000D_
_x000D_
Output:_x000D_
A list of all length-k ascending sequences of ints in range(a, b)_x000D_
_x000D_
Example:_x000D_
&gt;&gt;&gt; subsequences(a=1, b=5, k=3)_x000D_
[[1, 2, 3], [1, 2, 4], [1, 3, 4], [2, 3, 4]]_x000D_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</si>
  <si>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generate all strictly ascending subsequences of length 'k' from a given integer range [a, b].",
"Fault Localisation": [
    {
      "Buggy Code Line": 7,
      "Code": "ret.extend(\n            [i] + rest for rest in subsequences(i + 1, b, k - 1)\n        )",
      "Reason": "The code uses `extend` with a generator expression, which doesn't immediately create the subsequences. This can lead to incorrect results if `ret` is modified later, as the generator will use the modified `ret`. Replacing it with a list comprehension will fix this issue."
    }
]
}
```</t>
  </si>
  <si>
    <t>The code aims to generate all strictly ascending subsequences of length 'k' from a given integer range [a, b].</t>
  </si>
  <si>
    <t>ret.extend(\n            [i] + rest for rest in subsequences(i + 1, b, k - 1)\n        )</t>
  </si>
  <si>
    <t>The code uses `extend` with a generator expression, which doesn't immediately create the subsequences. This can lead to incorrect results if `ret` is modified later, as the generator will use the modified `ret`. Replacing it with a list comprehension will fix this issue.</t>
  </si>
  <si>
    <t>topological_ordering.py</t>
  </si>
  <si>
    <t xml:space="preserve">Code:def topological_ordering(nodes):_x000D_
    ordered_nodes = [node for node in nodes if not node.incoming_nodes]_x000D_
_x000D_
    for node in ordered_nodes:_x000D_
        for nextnode in node.outgoing_nodes:_x000D_
            if set(ordered_nodes).issuperset(nextnode.outgoing_nodes) and nextnode not in ordered_nodes:_x000D_
                ordered_nodes.append(nextnode)_x000D_
_x000D_
    return ordered_nodes_x000D_
The code is expected to function as follows:_x000D_
Topological Sort_x000D_
_x000D_
Input:_x000D_
nodes: A list of directed graph nodes_x000D_
_x000D_
Precondition:_x000D_
The input graph is acyclic_x000D_
_x000D_
Output:_x000D_
An OrderedSet containing the elements of nodes in an order that puts each node before all the nodes it has edges to_x000D_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</si>
  <si>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Kahn's algorithm to determine a topological ordering of nodes in a directed acyclic graph (DAG). It aims to return a list of nodes where each node appears before any node it has an edge to.",
"Fault Localisation": [
    {
    "Buggy Code Line": 7,
    "Code": "if set(ordered_nodes).issuperset(nextnode.outgoing_nodes) and nextnode not in ordered_nodes:",
    "Reason": "This condition is incorrect for determining if a node's predecessors are all in 'ordered_nodes'. Instead of checking if all of 'nextnode.outgoing_nodes' are in 'ordered_nodes', it should be checking if all of 'nextnode.incoming_nodes' are in 'ordered_nodes'."
    },
    {
    "Buggy Code Line": 2,
    "Code": "ordered_nodes = [node for node in nodes if not node.incoming_nodes]",
    "Reason": "While logically sound, this line might not be robust enough for all graph representations. If 'node.incoming_nodes' is not guaranteed to be initialized as an empty list or set when a node has no incoming edges, this line could raise an AttributeError. A safer approach would be to explicitly check for the existence of 'node.incoming_nodes'."
    }
]
}
```</t>
  </si>
  <si>
    <t>This code implements Kahn's algorithm to determine a topological ordering of nodes in a directed acyclic graph (DAG). It aims to return a list of nodes where each node appears before any node it has an edge to.</t>
  </si>
  <si>
    <t>if set(ordered_nodes).issuperset(nextnode.outgoing_nodes) and nextnode not in ordered_nodes:</t>
  </si>
  <si>
    <t>This condition is incorrect for determining if a node's predecessors are all in 'ordered_nodes'. Instead of checking if all of 'nextnode.outgoing_nodes' are in 'ordered_nodes', it should be checking if all of 'nextnode.incoming_nodes' are in 'ordered_nodes'.</t>
  </si>
  <si>
    <t>ordered_nodes = [node for node in nodes if not node.incoming_nodes]</t>
  </si>
  <si>
    <t>While logically sound, this line might not be robust enough for all graph representations. If 'node.incoming_nodes' is not guaranteed to be initialized as an empty list or set when a node has no incoming edges, this line could raise an AttributeError. A safer approach would be to explicitly check for the existence of 'node.incoming_nodes'.</t>
  </si>
  <si>
    <t>to_base.py</t>
  </si>
  <si>
    <t xml:space="preserve">Code:_x000D_
import string_x000D_
def to_base(num, b):_x000D_
    result = ''_x000D_
    alphabet = string.digits + string.ascii_uppercase_x000D_
    while num &gt; 0:_x000D_
        i = num % b_x000D_
        num = num // b_x000D_
        result = result + alphabet[i]_x000D_
    return result_x000D_
_x000D_
_x000D_
The code is expected to function as follows:_x000D_
Integer Base Conversion_x000D_
base-conversion_x000D_
_x000D_
_x000D_
Input:_x000D_
num: A base-10 integer to convert._x000D_
b: The target base to convert it to._x000D_
_x000D_
Precondition:_x000D_
num &gt; 0, 2 &lt;= b &lt;= 36._x000D_
_x000D_
Output:_x000D_
A string representing the value of num in base b._x000D_
_x000D_
Example:_x000D_
&gt;&gt;&gt; to_base(31, 16)_x000D_
'1F'_x000D_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</si>
  <si>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converts a base-10 integer to its equivalent representation in a different base (between 2 and 36), returning the result as a string.",
"Fault Localisation": [
    {
      "Buggy Code Line": 9,
      "Code": "result = result + alphabet[i]",
      "Reason": "The digits are appended in reverse order. It should prepend the new digit instead of appending."
    }
  ]
}
```</t>
  </si>
  <si>
    <t>This code converts a base-10 integer to its equivalent representation in a different base (between 2 and 36), returning the result as a string.</t>
  </si>
  <si>
    <t>result = result + alphabet[i]</t>
  </si>
  <si>
    <t>The digits are appended in reverse order. It should prepend the new digit instead of appending.</t>
  </si>
  <si>
    <t>wrap.py</t>
  </si>
  <si>
    <t xml:space="preserve">Code:def wrap(text, cols):_x000D_
    lines = []_x000D_
    while len(text) &gt; cols:_x000D_
        end = text.rfind(' ', 0, cols + 1)_x000D_
        if end == -1:_x000D_
            end = cols_x000D_
        line, text = text[:end], text[end:]_x000D_
        lines.append(line)_x000D_
_x000D_
    return lines_x000D_
The code is expected to function as follows:_x000D_
Wrap Text_x000D_
_x000D_
Given a long string and a column width, break the string on spaces into a list of lines such that each line is no longer than the column width._x000D_
_x000D_
Input:_x000D_
text: The starting text._x000D_
cols: The target column width, i.e. the maximum length of any single line after wrapping._x000D_
_x000D_
Precondition:_x000D_
cols &gt; 0._x000D_
_x000D_
Output:_x000D_
An ordered list of strings, each no longer than the column width, such that the concatenation of the strings returns the original text,_x000D_
and such that no word in the original text is broken into two parts unless necessary.  The original amount of spaces are preserved (e.g. spaces_x000D_
at the start or end of each line aren't trimmed.),Wrapping Text_x000D_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</si>
  <si>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attempts to split a string into a list of lines, each line being no longer than a given column width ('cols'). It aims to break the string at spaces to avoid breaking words, but will break words if a word is longer than 'cols'.",
  "Fault Localisation": [
    {
      "Buggy Code Line": 8,
      "Code": "line, text = text[:end], text[end:]",
      "Reason": "If a space is found at the 'cols' index ('end' == cols), the space character will be included at the beginning of the next line. This can lead to unnecessary leading spaces in the wrapped lines."
    },
    {
      "Buggy Code Line": 12,
      "Code": "return lines",
      "Reason": "The code does not handle the last part of the text after the loop finishes. The remaining 'text' should be appended to 'lines' as the last line."
    }
  ]
}
```</t>
  </si>
  <si>
    <t>This code attempts to split a string into a list of lines, each line being no longer than a given column width ('cols'). It aims to break the string at spaces to avoid breaking words, but will break words if a word is longer than 'cols'.</t>
  </si>
  <si>
    <t>line, text = text[:end], text[end:]</t>
  </si>
  <si>
    <t>If a space is found at the 'cols' index ('end' == cols), the space character will be included at the beginning of the next line. This can lead to unnecessary leading spaces in the wrapped lines.</t>
  </si>
  <si>
    <t>return lines</t>
  </si>
  <si>
    <t>The code does not handle the last part of the text after the loop finishes. The remaining 'text' should be appended to 'lines' as the last line.</t>
  </si>
  <si>
    <t>Expected Line with Bug</t>
  </si>
  <si>
    <t>Check 1</t>
  </si>
  <si>
    <t>Check 2</t>
  </si>
  <si>
    <t>Check 3</t>
  </si>
  <si>
    <t>T1</t>
  </si>
  <si>
    <t>T2</t>
  </si>
  <si>
    <t>T3</t>
  </si>
  <si>
    <t>n ^= n - 1</t>
  </si>
  <si>
    <r>
      <t xml:space="preserve">Omission - Within the else statement and before the return any clause.
 else:
            </t>
    </r>
    <r>
      <rPr>
        <sz val="11"/>
        <color rgb="FFFF0000"/>
        <rFont val="Aptos Narrow"/>
        <family val="2"/>
        <scheme val="minor"/>
      </rPr>
      <t>nodesvisited.add(node)</t>
    </r>
    <r>
      <rPr>
        <sz val="11"/>
        <color theme="1"/>
        <rFont val="Aptos Narrow"/>
        <family val="2"/>
        <scheme val="minor"/>
      </rPr>
      <t xml:space="preserve">
            return any(
                search_from(nextnode) for nextnode in node.successors
            )</t>
    </r>
  </si>
  <si>
    <t>if hare.successor is None:</t>
  </si>
  <si>
    <t>return True</t>
  </si>
  <si>
    <t>longest = length + 1</t>
  </si>
  <si>
    <t>max_ending_here = max_ending_here + x</t>
  </si>
  <si>
    <t>if len(arr) == 0:</t>
  </si>
  <si>
    <t>group_by_node[node].update(group_by_node[u])</t>
  </si>
  <si>
    <t>for c in range(0, r):</t>
  </si>
  <si>
    <t>if total &lt; 0:</t>
  </si>
  <si>
    <t>greater = quicksort([x for x in arr[1:] if x &gt; pivot])</t>
  </si>
  <si>
    <r>
      <t xml:space="preserve">A line is omitted between the lines:  'nextnode = node.successor'  'node.successor = prevnode;
while node:
        nextnode = node.successor
        node.successor = prevnode
        </t>
    </r>
    <r>
      <rPr>
        <sz val="11"/>
        <color rgb="FFFF0000"/>
        <rFont val="Aptos Narrow"/>
        <family val="2"/>
        <scheme val="minor"/>
      </rPr>
      <t>prevnode = node</t>
    </r>
    <r>
      <rPr>
        <sz val="11"/>
        <color theme="1"/>
        <rFont val="Aptos Narrow"/>
        <family val="2"/>
        <scheme val="minor"/>
      </rPr>
      <t xml:space="preserve">
        node = nextnode
    return prevnode</t>
    </r>
  </si>
  <si>
    <t>op(token, a, b)</t>
  </si>
  <si>
    <t>weight_by_edge[u, v] = min(weight_by_node[u] + weight, weight_by_node[v])</t>
  </si>
  <si>
    <t>length_by_path[i, j] = min(length_by_path[i, j], length_by_path[i, k] + length_by_path[j,k])</t>
  </si>
  <si>
    <r>
      <t xml:space="preserve">Omission: after this loop: while opstack and precedence[token] &lt;= precedence[opstack[-1]]:
        else:
            while opstack and precedence[token] &lt;= precedence[opstack[-1]]:
                rpntokens.append(opstack.pop())
            </t>
    </r>
    <r>
      <rPr>
        <sz val="11"/>
        <color rgb="FFFF0000"/>
        <rFont val="Aptos Narrow"/>
        <family val="2"/>
        <scheme val="minor"/>
      </rPr>
      <t>opstack.append(token)</t>
    </r>
    <r>
      <rPr>
        <sz val="11"/>
        <color theme="1"/>
        <rFont val="Aptos Narrow"/>
        <family val="2"/>
        <scheme val="minor"/>
      </rPr>
      <t xml:space="preserve">
    while opstack:
        rpntokens.append(opstack.pop())</t>
    </r>
  </si>
  <si>
    <t>while abs(x - approx) &gt; epsilon:</t>
  </si>
  <si>
    <r>
      <t xml:space="preserve">Omission - Before the final return statement
    </t>
    </r>
    <r>
      <rPr>
        <sz val="11"/>
        <color rgb="FFFF0000"/>
        <rFont val="Aptos Narrow"/>
        <family val="2"/>
        <scheme val="minor"/>
      </rPr>
      <t>lines.append(text)</t>
    </r>
    <r>
      <rPr>
        <sz val="11"/>
        <color theme="1"/>
        <rFont val="Aptos Narrow"/>
        <family val="2"/>
        <scheme val="minor"/>
      </rPr>
      <t xml:space="preserve">
    return lines</t>
    </r>
  </si>
  <si>
    <t xml:space="preserve">Percentage </t>
  </si>
  <si>
    <t>Mean</t>
  </si>
  <si>
    <t>Median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</si>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</sst>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F0000"/>
        <bgColor indexed="64"/>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vertical="top" wrapText="1"/>
    </xf>
    <xf numFmtId="0" fontId="0" fillId="0" borderId="0" xfId="0" applyAlignment="1">
      <alignment horizontal="center" vertical="top" wrapText="1"/>
    </xf>
    <xf numFmtId="0" fontId="0" fillId="0" borderId="0" xfId="0" applyFill="1" applyAlignment="1">
      <alignment vertical="top" wrapText="1"/>
    </xf>
    <xf numFmtId="0" fontId="0" fillId="37"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40CF2-B437-431E-90CB-AACAAFCA46C9}">
  <dimension ref="A1:W45"/>
  <sheetViews>
    <sheetView tabSelected="1" topLeftCell="A40" zoomScale="65" workbookViewId="0">
      <selection activeCell="O56" sqref="O56"/>
    </sheetView>
  </sheetViews>
  <sheetFormatPr defaultRowHeight="14.75" x14ac:dyDescent="0.75"/>
  <cols>
    <col min="1" max="1" width="8.7265625" style="1"/>
    <col min="2" max="2" width="8.7265625" style="1" customWidth="1"/>
    <col min="3" max="3" width="25.36328125" style="1" customWidth="1"/>
    <col min="4" max="6" width="8.7265625" style="1" customWidth="1"/>
    <col min="7" max="16" width="25.36328125" style="1" customWidth="1"/>
    <col min="17" max="23" width="6.54296875" style="1" customWidth="1"/>
    <col min="25" max="25" width="0" hidden="1" customWidth="1"/>
  </cols>
  <sheetData>
    <row r="1" spans="1:23" ht="44.25" x14ac:dyDescent="0.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313</v>
      </c>
      <c r="Q1" s="1" t="s">
        <v>314</v>
      </c>
      <c r="R1" s="1" t="s">
        <v>315</v>
      </c>
      <c r="S1" s="1" t="s">
        <v>316</v>
      </c>
      <c r="U1" s="1" t="s">
        <v>317</v>
      </c>
      <c r="V1" s="1" t="s">
        <v>318</v>
      </c>
      <c r="W1" s="1" t="s">
        <v>319</v>
      </c>
    </row>
    <row r="2" spans="1:23" ht="409.5" x14ac:dyDescent="0.75">
      <c r="A2" s="8" t="s">
        <v>15</v>
      </c>
      <c r="B2" s="8" t="s">
        <v>16</v>
      </c>
      <c r="C2" s="8" t="s">
        <v>17</v>
      </c>
      <c r="D2" s="8">
        <v>275</v>
      </c>
      <c r="E2" s="8">
        <v>60</v>
      </c>
      <c r="F2" s="8" t="s">
        <v>18</v>
      </c>
      <c r="G2" s="8"/>
      <c r="H2" s="8"/>
      <c r="I2" s="8"/>
      <c r="J2" s="8"/>
      <c r="K2" s="8"/>
      <c r="L2" s="8"/>
      <c r="M2" s="8"/>
      <c r="N2" s="8"/>
      <c r="O2" s="8"/>
      <c r="P2" s="8" t="s">
        <v>320</v>
      </c>
      <c r="Q2" s="8" t="b">
        <f>IF(H2=P2,TRUE,FALSE)</f>
        <v>0</v>
      </c>
      <c r="R2" s="8" t="b">
        <f>IF(K2=P2,TRUE,FALSE)</f>
        <v>0</v>
      </c>
      <c r="S2" s="8" t="b">
        <f>IF(N2=P2,TRUE,FALSE)</f>
        <v>0</v>
      </c>
      <c r="T2" s="8"/>
      <c r="U2" s="8" t="b">
        <f>Q2</f>
        <v>0</v>
      </c>
      <c r="V2" s="8" t="b">
        <f>IF(U2=TRUE,TRUE,IF(R2=TRUE,TRUE,FALSE))</f>
        <v>0</v>
      </c>
      <c r="W2" s="8" t="b">
        <f>IF(U2=TRUE,TRUE,IF(V2=TRUE,TRUE,IF(S2=TRUE,TRUE,FALSE)))</f>
        <v>0</v>
      </c>
    </row>
    <row r="3" spans="1:23" ht="409.5" x14ac:dyDescent="0.75">
      <c r="A3" s="1" t="s">
        <v>19</v>
      </c>
      <c r="B3" s="1" t="s">
        <v>20</v>
      </c>
      <c r="C3" s="1" t="s">
        <v>21</v>
      </c>
      <c r="D3" s="1">
        <v>346</v>
      </c>
      <c r="E3" s="1">
        <v>236</v>
      </c>
      <c r="F3" s="1" t="s">
        <v>22</v>
      </c>
      <c r="G3" s="1">
        <v>12</v>
      </c>
      <c r="H3" s="1" t="s">
        <v>23</v>
      </c>
      <c r="I3" s="1" t="s">
        <v>24</v>
      </c>
      <c r="J3" s="1">
        <v>7</v>
      </c>
      <c r="K3" s="1" t="s">
        <v>25</v>
      </c>
      <c r="L3" s="1" t="s">
        <v>26</v>
      </c>
      <c r="P3" s="1" t="s">
        <v>25</v>
      </c>
      <c r="Q3" s="1" t="b">
        <f t="shared" ref="Q3:Q42" si="0">IF(H3=P3,TRUE,FALSE)</f>
        <v>0</v>
      </c>
      <c r="R3" s="1" t="b">
        <f t="shared" ref="R3:R42" si="1">IF(K3=P3,TRUE,FALSE)</f>
        <v>1</v>
      </c>
      <c r="S3" s="1" t="b">
        <f t="shared" ref="S3:S42" si="2">IF(N3=P3,TRUE,FALSE)</f>
        <v>0</v>
      </c>
      <c r="U3" s="1" t="b">
        <f t="shared" ref="U3:U42" si="3">Q3</f>
        <v>0</v>
      </c>
      <c r="V3" s="1" t="b">
        <f t="shared" ref="V3:V42" si="4">IF(U3=TRUE,TRUE,IF(R3=TRUE,TRUE,FALSE))</f>
        <v>1</v>
      </c>
      <c r="W3" s="1" t="b">
        <f t="shared" ref="W3:W42" si="5">IF(U3=TRUE,TRUE,IF(V3=TRUE,TRUE,IF(S3=TRUE,TRUE,FALSE)))</f>
        <v>1</v>
      </c>
    </row>
    <row r="4" spans="1:23" ht="409.5" x14ac:dyDescent="0.75">
      <c r="A4" s="1" t="s">
        <v>27</v>
      </c>
      <c r="B4" s="1" t="s">
        <v>28</v>
      </c>
      <c r="C4" s="1" t="s">
        <v>29</v>
      </c>
      <c r="D4" s="1">
        <v>321</v>
      </c>
      <c r="E4" s="1">
        <v>105</v>
      </c>
      <c r="F4" s="1" t="s">
        <v>30</v>
      </c>
      <c r="G4" s="1">
        <v>9</v>
      </c>
      <c r="H4" s="1" t="s">
        <v>31</v>
      </c>
      <c r="I4" s="1" t="s">
        <v>32</v>
      </c>
      <c r="P4" s="1" t="s">
        <v>31</v>
      </c>
      <c r="Q4" s="1" t="b">
        <f t="shared" si="0"/>
        <v>1</v>
      </c>
      <c r="R4" s="1" t="b">
        <f t="shared" si="1"/>
        <v>0</v>
      </c>
      <c r="S4" s="1" t="b">
        <f t="shared" si="2"/>
        <v>0</v>
      </c>
      <c r="U4" s="1" t="b">
        <f t="shared" si="3"/>
        <v>1</v>
      </c>
      <c r="V4" s="1" t="b">
        <f t="shared" si="4"/>
        <v>1</v>
      </c>
      <c r="W4" s="1" t="b">
        <f t="shared" si="5"/>
        <v>1</v>
      </c>
    </row>
    <row r="5" spans="1:23" ht="409.5" x14ac:dyDescent="0.75">
      <c r="A5" s="1" t="s">
        <v>33</v>
      </c>
      <c r="B5" s="1" t="s">
        <v>34</v>
      </c>
      <c r="C5" s="1" t="s">
        <v>35</v>
      </c>
      <c r="D5" s="1">
        <v>311</v>
      </c>
      <c r="E5" s="1">
        <v>242</v>
      </c>
      <c r="F5" s="1" t="s">
        <v>36</v>
      </c>
      <c r="G5" s="1">
        <v>7</v>
      </c>
      <c r="H5" s="1" t="s">
        <v>37</v>
      </c>
      <c r="I5" s="1" t="s">
        <v>38</v>
      </c>
      <c r="J5" s="1">
        <v>9</v>
      </c>
      <c r="K5" s="1" t="s">
        <v>39</v>
      </c>
      <c r="L5" s="1" t="s">
        <v>40</v>
      </c>
      <c r="P5" s="2" t="s">
        <v>321</v>
      </c>
      <c r="Q5" s="1" t="b">
        <f t="shared" si="0"/>
        <v>0</v>
      </c>
      <c r="R5" s="1" t="b">
        <f t="shared" si="1"/>
        <v>0</v>
      </c>
      <c r="S5" s="1" t="b">
        <f t="shared" si="2"/>
        <v>0</v>
      </c>
      <c r="U5" s="1" t="b">
        <f t="shared" si="3"/>
        <v>0</v>
      </c>
      <c r="V5" s="1" t="b">
        <f t="shared" si="4"/>
        <v>0</v>
      </c>
      <c r="W5" s="1" t="b">
        <f t="shared" si="5"/>
        <v>0</v>
      </c>
    </row>
    <row r="6" spans="1:23" ht="409.5" x14ac:dyDescent="0.75">
      <c r="A6" s="1" t="s">
        <v>41</v>
      </c>
      <c r="B6" s="1" t="s">
        <v>42</v>
      </c>
      <c r="C6" s="1" t="s">
        <v>43</v>
      </c>
      <c r="D6" s="1">
        <v>294</v>
      </c>
      <c r="E6" s="1">
        <v>171</v>
      </c>
      <c r="F6" s="1" t="s">
        <v>44</v>
      </c>
      <c r="G6" s="1">
        <v>9</v>
      </c>
      <c r="H6" s="1" t="s">
        <v>45</v>
      </c>
      <c r="I6" s="1" t="s">
        <v>46</v>
      </c>
      <c r="P6" s="1" t="s">
        <v>322</v>
      </c>
      <c r="Q6" s="1" t="b">
        <f t="shared" si="0"/>
        <v>0</v>
      </c>
      <c r="R6" s="1" t="b">
        <f t="shared" si="1"/>
        <v>0</v>
      </c>
      <c r="S6" s="1" t="b">
        <f t="shared" si="2"/>
        <v>0</v>
      </c>
      <c r="U6" s="1" t="b">
        <f t="shared" si="3"/>
        <v>0</v>
      </c>
      <c r="V6" s="1" t="b">
        <f t="shared" si="4"/>
        <v>0</v>
      </c>
      <c r="W6" s="1" t="b">
        <f t="shared" si="5"/>
        <v>0</v>
      </c>
    </row>
    <row r="7" spans="1:23" ht="409.5" x14ac:dyDescent="0.75">
      <c r="A7" s="1" t="s">
        <v>47</v>
      </c>
      <c r="B7" s="1" t="s">
        <v>48</v>
      </c>
      <c r="C7" s="1" t="s">
        <v>49</v>
      </c>
      <c r="D7" s="1">
        <v>391</v>
      </c>
      <c r="E7" s="1">
        <v>225</v>
      </c>
      <c r="F7" s="1" t="s">
        <v>50</v>
      </c>
      <c r="G7" s="1">
        <v>6</v>
      </c>
      <c r="H7" s="1" t="s">
        <v>51</v>
      </c>
      <c r="I7" s="1" t="s">
        <v>52</v>
      </c>
      <c r="J7" s="1">
        <v>11</v>
      </c>
      <c r="K7" s="1" t="s">
        <v>53</v>
      </c>
      <c r="L7" s="1" t="s">
        <v>54</v>
      </c>
      <c r="P7" s="1" t="s">
        <v>51</v>
      </c>
      <c r="Q7" s="1" t="b">
        <f t="shared" si="0"/>
        <v>1</v>
      </c>
      <c r="R7" s="1" t="b">
        <f t="shared" si="1"/>
        <v>0</v>
      </c>
      <c r="S7" s="1" t="b">
        <f t="shared" si="2"/>
        <v>0</v>
      </c>
      <c r="U7" s="1" t="b">
        <f t="shared" si="3"/>
        <v>1</v>
      </c>
      <c r="V7" s="1" t="b">
        <f t="shared" si="4"/>
        <v>1</v>
      </c>
      <c r="W7" s="1" t="b">
        <f t="shared" si="5"/>
        <v>1</v>
      </c>
    </row>
    <row r="8" spans="1:23" ht="409.5" x14ac:dyDescent="0.75">
      <c r="A8" s="1" t="s">
        <v>55</v>
      </c>
      <c r="B8" s="1" t="s">
        <v>56</v>
      </c>
      <c r="C8" s="1" t="s">
        <v>57</v>
      </c>
      <c r="D8" s="1">
        <v>370</v>
      </c>
      <c r="E8" s="1">
        <v>254</v>
      </c>
      <c r="F8" s="1" t="s">
        <v>58</v>
      </c>
      <c r="G8" s="1">
        <v>10</v>
      </c>
      <c r="H8" s="1" t="s">
        <v>59</v>
      </c>
      <c r="I8" s="1" t="s">
        <v>60</v>
      </c>
      <c r="J8" s="1">
        <v>4</v>
      </c>
      <c r="K8" s="1" t="s">
        <v>61</v>
      </c>
      <c r="L8" s="1" t="s">
        <v>62</v>
      </c>
      <c r="P8" s="1" t="s">
        <v>59</v>
      </c>
      <c r="Q8" s="1" t="b">
        <f t="shared" si="0"/>
        <v>1</v>
      </c>
      <c r="R8" s="1" t="b">
        <f t="shared" si="1"/>
        <v>0</v>
      </c>
      <c r="S8" s="1" t="b">
        <f t="shared" si="2"/>
        <v>0</v>
      </c>
      <c r="U8" s="1" t="b">
        <f t="shared" si="3"/>
        <v>1</v>
      </c>
      <c r="V8" s="1" t="b">
        <f t="shared" si="4"/>
        <v>1</v>
      </c>
      <c r="W8" s="1" t="b">
        <f t="shared" si="5"/>
        <v>1</v>
      </c>
    </row>
    <row r="9" spans="1:23" ht="409.5" x14ac:dyDescent="0.75">
      <c r="A9" s="1" t="s">
        <v>63</v>
      </c>
      <c r="B9" s="1" t="s">
        <v>64</v>
      </c>
      <c r="C9" s="1" t="s">
        <v>65</v>
      </c>
      <c r="D9" s="1">
        <v>318</v>
      </c>
      <c r="E9" s="1">
        <v>119</v>
      </c>
      <c r="F9" s="1" t="s">
        <v>66</v>
      </c>
      <c r="G9" s="1">
        <v>9</v>
      </c>
      <c r="H9" s="1" t="s">
        <v>67</v>
      </c>
      <c r="I9" s="1" t="s">
        <v>68</v>
      </c>
      <c r="P9" s="1" t="s">
        <v>67</v>
      </c>
      <c r="Q9" s="1" t="b">
        <f t="shared" si="0"/>
        <v>1</v>
      </c>
      <c r="R9" s="1" t="b">
        <f t="shared" si="1"/>
        <v>0</v>
      </c>
      <c r="S9" s="1" t="b">
        <f t="shared" si="2"/>
        <v>0</v>
      </c>
      <c r="U9" s="1" t="b">
        <f t="shared" si="3"/>
        <v>1</v>
      </c>
      <c r="V9" s="1" t="b">
        <f t="shared" si="4"/>
        <v>1</v>
      </c>
      <c r="W9" s="1" t="b">
        <f t="shared" si="5"/>
        <v>1</v>
      </c>
    </row>
    <row r="10" spans="1:23" ht="409.5" x14ac:dyDescent="0.75">
      <c r="A10" s="1" t="s">
        <v>69</v>
      </c>
      <c r="B10" s="1" t="s">
        <v>70</v>
      </c>
      <c r="C10" s="1" t="s">
        <v>71</v>
      </c>
      <c r="D10" s="1">
        <v>284</v>
      </c>
      <c r="E10" s="1">
        <v>193</v>
      </c>
      <c r="F10" s="1" t="s">
        <v>72</v>
      </c>
      <c r="G10" s="1">
        <v>7</v>
      </c>
      <c r="H10" s="1" t="s">
        <v>73</v>
      </c>
      <c r="I10" s="1" t="s">
        <v>74</v>
      </c>
      <c r="J10" s="1">
        <v>1</v>
      </c>
      <c r="K10" s="1" t="s">
        <v>75</v>
      </c>
      <c r="L10" s="1" t="s">
        <v>76</v>
      </c>
      <c r="P10" s="1" t="s">
        <v>73</v>
      </c>
      <c r="Q10" s="1" t="b">
        <f t="shared" si="0"/>
        <v>1</v>
      </c>
      <c r="R10" s="1" t="b">
        <f t="shared" si="1"/>
        <v>0</v>
      </c>
      <c r="S10" s="1" t="b">
        <f t="shared" si="2"/>
        <v>0</v>
      </c>
      <c r="U10" s="1" t="b">
        <f t="shared" si="3"/>
        <v>1</v>
      </c>
      <c r="V10" s="1" t="b">
        <f t="shared" si="4"/>
        <v>1</v>
      </c>
      <c r="W10" s="1" t="b">
        <f t="shared" si="5"/>
        <v>1</v>
      </c>
    </row>
    <row r="11" spans="1:23" ht="409.5" x14ac:dyDescent="0.75">
      <c r="A11" s="1" t="s">
        <v>77</v>
      </c>
      <c r="B11" s="1" t="s">
        <v>78</v>
      </c>
      <c r="C11" s="1" t="s">
        <v>79</v>
      </c>
      <c r="D11" s="1">
        <v>356</v>
      </c>
      <c r="E11" s="1">
        <v>231</v>
      </c>
      <c r="F11" s="1" t="s">
        <v>80</v>
      </c>
      <c r="G11" s="1">
        <v>7</v>
      </c>
      <c r="H11" s="1" t="s">
        <v>81</v>
      </c>
      <c r="I11" s="1" t="s">
        <v>82</v>
      </c>
      <c r="J11" s="1">
        <v>9</v>
      </c>
      <c r="K11" s="1" t="s">
        <v>83</v>
      </c>
      <c r="L11" s="1" t="s">
        <v>84</v>
      </c>
      <c r="P11" s="1" t="s">
        <v>83</v>
      </c>
      <c r="Q11" s="1" t="b">
        <f t="shared" si="0"/>
        <v>0</v>
      </c>
      <c r="R11" s="1" t="b">
        <f t="shared" si="1"/>
        <v>1</v>
      </c>
      <c r="S11" s="1" t="b">
        <f t="shared" si="2"/>
        <v>0</v>
      </c>
      <c r="U11" s="1" t="b">
        <f t="shared" si="3"/>
        <v>0</v>
      </c>
      <c r="V11" s="1" t="b">
        <f t="shared" si="4"/>
        <v>1</v>
      </c>
      <c r="W11" s="1" t="b">
        <f t="shared" si="5"/>
        <v>1</v>
      </c>
    </row>
    <row r="12" spans="1:23" ht="409.5" x14ac:dyDescent="0.75">
      <c r="A12" s="1" t="s">
        <v>85</v>
      </c>
      <c r="B12" s="1" t="s">
        <v>86</v>
      </c>
      <c r="C12" s="1" t="s">
        <v>87</v>
      </c>
      <c r="D12" s="1">
        <v>495</v>
      </c>
      <c r="E12" s="1">
        <v>147</v>
      </c>
      <c r="F12" s="1" t="s">
        <v>88</v>
      </c>
      <c r="G12" s="1">
        <v>7</v>
      </c>
      <c r="H12" s="1" t="s">
        <v>89</v>
      </c>
      <c r="I12" s="1" t="s">
        <v>90</v>
      </c>
      <c r="P12" s="1" t="s">
        <v>89</v>
      </c>
      <c r="Q12" s="1" t="b">
        <f t="shared" si="0"/>
        <v>1</v>
      </c>
      <c r="R12" s="1" t="b">
        <f t="shared" si="1"/>
        <v>0</v>
      </c>
      <c r="S12" s="1" t="b">
        <f t="shared" si="2"/>
        <v>0</v>
      </c>
      <c r="U12" s="1" t="b">
        <f t="shared" si="3"/>
        <v>1</v>
      </c>
      <c r="V12" s="1" t="b">
        <f t="shared" si="4"/>
        <v>1</v>
      </c>
      <c r="W12" s="1" t="b">
        <f t="shared" si="5"/>
        <v>1</v>
      </c>
    </row>
    <row r="13" spans="1:23" ht="409.5" x14ac:dyDescent="0.75">
      <c r="A13" s="1" t="s">
        <v>91</v>
      </c>
      <c r="B13" s="1" t="s">
        <v>92</v>
      </c>
      <c r="C13" s="4" t="s">
        <v>93</v>
      </c>
      <c r="D13" s="1">
        <v>329</v>
      </c>
      <c r="E13" s="1">
        <v>130</v>
      </c>
      <c r="F13" s="1" t="s">
        <v>94</v>
      </c>
      <c r="P13" s="4" t="s">
        <v>323</v>
      </c>
      <c r="Q13" s="3" t="b">
        <v>1</v>
      </c>
      <c r="R13" s="1" t="b">
        <f t="shared" si="1"/>
        <v>0</v>
      </c>
      <c r="S13" s="1" t="b">
        <f t="shared" si="2"/>
        <v>0</v>
      </c>
      <c r="U13" s="1" t="b">
        <f t="shared" si="3"/>
        <v>1</v>
      </c>
      <c r="V13" s="1" t="b">
        <f t="shared" si="4"/>
        <v>1</v>
      </c>
      <c r="W13" s="1" t="b">
        <f t="shared" si="5"/>
        <v>1</v>
      </c>
    </row>
    <row r="14" spans="1:23" ht="409.5" x14ac:dyDescent="0.75">
      <c r="A14" s="1" t="s">
        <v>95</v>
      </c>
      <c r="B14" s="1" t="s">
        <v>96</v>
      </c>
      <c r="C14" s="1" t="s">
        <v>97</v>
      </c>
      <c r="D14" s="1">
        <v>492</v>
      </c>
      <c r="E14" s="1">
        <v>246</v>
      </c>
      <c r="F14" s="1" t="s">
        <v>98</v>
      </c>
      <c r="G14" s="1">
        <v>7</v>
      </c>
      <c r="H14" s="1" t="s">
        <v>99</v>
      </c>
      <c r="I14" s="1" t="s">
        <v>100</v>
      </c>
      <c r="J14" s="1">
        <v>4</v>
      </c>
      <c r="K14" s="1" t="s">
        <v>101</v>
      </c>
      <c r="L14" s="1" t="s">
        <v>102</v>
      </c>
      <c r="P14" s="1" t="s">
        <v>99</v>
      </c>
      <c r="Q14" s="1" t="b">
        <f t="shared" si="0"/>
        <v>1</v>
      </c>
      <c r="R14" s="1" t="b">
        <f t="shared" si="1"/>
        <v>0</v>
      </c>
      <c r="S14" s="1" t="b">
        <f t="shared" si="2"/>
        <v>0</v>
      </c>
      <c r="U14" s="1" t="b">
        <f t="shared" si="3"/>
        <v>1</v>
      </c>
      <c r="V14" s="1" t="b">
        <f t="shared" si="4"/>
        <v>1</v>
      </c>
      <c r="W14" s="1" t="b">
        <f t="shared" si="5"/>
        <v>1</v>
      </c>
    </row>
    <row r="15" spans="1:23" ht="409.5" x14ac:dyDescent="0.75">
      <c r="A15" s="1" t="s">
        <v>103</v>
      </c>
      <c r="B15" s="1" t="s">
        <v>104</v>
      </c>
      <c r="C15" s="1" t="s">
        <v>105</v>
      </c>
      <c r="D15" s="1">
        <v>500</v>
      </c>
      <c r="E15" s="1">
        <v>137</v>
      </c>
      <c r="F15" s="1" t="s">
        <v>106</v>
      </c>
      <c r="G15" s="1">
        <v>10</v>
      </c>
      <c r="H15" s="1" t="s">
        <v>107</v>
      </c>
      <c r="I15" s="1" t="s">
        <v>108</v>
      </c>
      <c r="P15" s="1" t="s">
        <v>107</v>
      </c>
      <c r="Q15" s="1" t="b">
        <f t="shared" si="0"/>
        <v>1</v>
      </c>
      <c r="R15" s="1" t="b">
        <f t="shared" si="1"/>
        <v>0</v>
      </c>
      <c r="S15" s="1" t="b">
        <f t="shared" si="2"/>
        <v>0</v>
      </c>
      <c r="U15" s="1" t="b">
        <f t="shared" si="3"/>
        <v>1</v>
      </c>
      <c r="V15" s="1" t="b">
        <f t="shared" si="4"/>
        <v>1</v>
      </c>
      <c r="W15" s="1" t="b">
        <f t="shared" si="5"/>
        <v>1</v>
      </c>
    </row>
    <row r="16" spans="1:23" ht="409.5" x14ac:dyDescent="0.75">
      <c r="A16" s="1" t="s">
        <v>109</v>
      </c>
      <c r="B16" s="1" t="s">
        <v>110</v>
      </c>
      <c r="C16" s="1" t="s">
        <v>111</v>
      </c>
      <c r="D16" s="1">
        <v>365</v>
      </c>
      <c r="E16" s="1">
        <v>311</v>
      </c>
      <c r="F16" s="1" t="s">
        <v>112</v>
      </c>
      <c r="G16" s="1">
        <v>9</v>
      </c>
      <c r="H16" s="1" t="s">
        <v>113</v>
      </c>
      <c r="I16" s="1" t="s">
        <v>114</v>
      </c>
      <c r="J16" s="1">
        <v>2</v>
      </c>
      <c r="K16" s="1" t="s">
        <v>115</v>
      </c>
      <c r="L16" s="1" t="s">
        <v>116</v>
      </c>
      <c r="M16" s="1">
        <v>3</v>
      </c>
      <c r="N16" s="1" t="s">
        <v>117</v>
      </c>
      <c r="O16" s="1" t="s">
        <v>118</v>
      </c>
      <c r="P16" s="1" t="s">
        <v>113</v>
      </c>
      <c r="Q16" s="1" t="b">
        <f t="shared" si="0"/>
        <v>1</v>
      </c>
      <c r="R16" s="1" t="b">
        <f t="shared" si="1"/>
        <v>0</v>
      </c>
      <c r="S16" s="1" t="b">
        <f t="shared" si="2"/>
        <v>0</v>
      </c>
      <c r="U16" s="1" t="b">
        <f t="shared" si="3"/>
        <v>1</v>
      </c>
      <c r="V16" s="1" t="b">
        <f t="shared" si="4"/>
        <v>1</v>
      </c>
      <c r="W16" s="1" t="b">
        <f t="shared" si="5"/>
        <v>1</v>
      </c>
    </row>
    <row r="17" spans="1:23" ht="409.5" x14ac:dyDescent="0.75">
      <c r="A17" s="1" t="s">
        <v>119</v>
      </c>
      <c r="B17" s="1" t="s">
        <v>120</v>
      </c>
      <c r="C17" s="1" t="s">
        <v>121</v>
      </c>
      <c r="D17" s="1">
        <v>349</v>
      </c>
      <c r="E17" s="1">
        <v>386</v>
      </c>
      <c r="F17" s="1" t="s">
        <v>122</v>
      </c>
      <c r="G17" s="1">
        <v>7</v>
      </c>
      <c r="H17" s="1" t="s">
        <v>123</v>
      </c>
      <c r="I17" s="1" t="s">
        <v>124</v>
      </c>
      <c r="J17" s="1">
        <v>6</v>
      </c>
      <c r="K17" s="1" t="s">
        <v>125</v>
      </c>
      <c r="L17" s="1" t="s">
        <v>126</v>
      </c>
      <c r="M17" s="1">
        <v>3</v>
      </c>
      <c r="N17" s="1" t="s">
        <v>127</v>
      </c>
      <c r="O17" s="1" t="s">
        <v>128</v>
      </c>
      <c r="P17" s="1" t="s">
        <v>123</v>
      </c>
      <c r="Q17" s="1" t="b">
        <f t="shared" si="0"/>
        <v>1</v>
      </c>
      <c r="R17" s="1" t="b">
        <f t="shared" si="1"/>
        <v>0</v>
      </c>
      <c r="S17" s="1" t="b">
        <f t="shared" si="2"/>
        <v>0</v>
      </c>
      <c r="U17" s="1" t="b">
        <f t="shared" si="3"/>
        <v>1</v>
      </c>
      <c r="V17" s="1" t="b">
        <f t="shared" si="4"/>
        <v>1</v>
      </c>
      <c r="W17" s="1" t="b">
        <f t="shared" si="5"/>
        <v>1</v>
      </c>
    </row>
    <row r="18" spans="1:23" ht="409.5" x14ac:dyDescent="0.75">
      <c r="A18" s="1" t="s">
        <v>129</v>
      </c>
      <c r="B18" s="1" t="s">
        <v>130</v>
      </c>
      <c r="C18" s="1" t="s">
        <v>131</v>
      </c>
      <c r="D18" s="1">
        <v>433</v>
      </c>
      <c r="E18" s="1">
        <v>211</v>
      </c>
      <c r="F18" s="1" t="s">
        <v>132</v>
      </c>
      <c r="G18" s="1">
        <v>9</v>
      </c>
      <c r="H18" s="1" t="s">
        <v>133</v>
      </c>
      <c r="I18" s="1" t="s">
        <v>134</v>
      </c>
      <c r="J18" s="1">
        <v>14</v>
      </c>
      <c r="K18" s="1" t="s">
        <v>135</v>
      </c>
      <c r="L18" s="1" t="s">
        <v>136</v>
      </c>
      <c r="P18" s="1" t="s">
        <v>133</v>
      </c>
      <c r="Q18" s="1" t="b">
        <f t="shared" si="0"/>
        <v>1</v>
      </c>
      <c r="R18" s="1" t="b">
        <f t="shared" si="1"/>
        <v>0</v>
      </c>
      <c r="S18" s="1" t="b">
        <f t="shared" si="2"/>
        <v>0</v>
      </c>
      <c r="U18" s="1" t="b">
        <f t="shared" si="3"/>
        <v>1</v>
      </c>
      <c r="V18" s="1" t="b">
        <f t="shared" si="4"/>
        <v>1</v>
      </c>
      <c r="W18" s="1" t="b">
        <f t="shared" si="5"/>
        <v>1</v>
      </c>
    </row>
    <row r="19" spans="1:23" ht="409.5" x14ac:dyDescent="0.75">
      <c r="A19" s="1" t="s">
        <v>137</v>
      </c>
      <c r="B19" s="1" t="s">
        <v>138</v>
      </c>
      <c r="C19" s="1" t="s">
        <v>139</v>
      </c>
      <c r="D19" s="1">
        <v>391</v>
      </c>
      <c r="E19" s="1">
        <v>275</v>
      </c>
      <c r="F19" s="1" t="s">
        <v>140</v>
      </c>
      <c r="G19" s="1">
        <v>10</v>
      </c>
      <c r="H19" s="1" t="s">
        <v>141</v>
      </c>
      <c r="I19" s="1" t="s">
        <v>142</v>
      </c>
      <c r="J19" s="1">
        <v>7</v>
      </c>
      <c r="K19" s="1" t="s">
        <v>143</v>
      </c>
      <c r="L19" s="1" t="s">
        <v>144</v>
      </c>
      <c r="P19" s="7" t="s">
        <v>324</v>
      </c>
      <c r="Q19" s="1" t="b">
        <f t="shared" si="0"/>
        <v>0</v>
      </c>
      <c r="R19" s="1" t="b">
        <f t="shared" si="1"/>
        <v>0</v>
      </c>
      <c r="S19" s="1" t="b">
        <f t="shared" si="2"/>
        <v>0</v>
      </c>
      <c r="U19" s="1" t="b">
        <f t="shared" si="3"/>
        <v>0</v>
      </c>
      <c r="V19" s="1" t="b">
        <f t="shared" si="4"/>
        <v>0</v>
      </c>
      <c r="W19" s="1" t="b">
        <f t="shared" si="5"/>
        <v>0</v>
      </c>
    </row>
    <row r="20" spans="1:23" ht="409.5" x14ac:dyDescent="0.75">
      <c r="A20" s="1" t="s">
        <v>145</v>
      </c>
      <c r="B20" s="1" t="s">
        <v>146</v>
      </c>
      <c r="C20" s="1" t="s">
        <v>147</v>
      </c>
      <c r="D20" s="1">
        <v>410</v>
      </c>
      <c r="E20" s="1">
        <v>306</v>
      </c>
      <c r="F20" s="1" t="s">
        <v>148</v>
      </c>
      <c r="G20" s="1">
        <v>9</v>
      </c>
      <c r="H20" s="1" t="s">
        <v>149</v>
      </c>
      <c r="I20" s="1" t="s">
        <v>150</v>
      </c>
      <c r="J20" s="1">
        <v>7</v>
      </c>
      <c r="K20" s="1" t="s">
        <v>151</v>
      </c>
      <c r="L20" s="1" t="s">
        <v>152</v>
      </c>
      <c r="P20" s="1" t="s">
        <v>151</v>
      </c>
      <c r="Q20" s="1" t="b">
        <f t="shared" si="0"/>
        <v>0</v>
      </c>
      <c r="R20" s="1" t="b">
        <f t="shared" si="1"/>
        <v>1</v>
      </c>
      <c r="S20" s="1" t="b">
        <f t="shared" si="2"/>
        <v>0</v>
      </c>
      <c r="U20" s="1" t="b">
        <f t="shared" si="3"/>
        <v>0</v>
      </c>
      <c r="V20" s="1" t="b">
        <f t="shared" si="4"/>
        <v>1</v>
      </c>
      <c r="W20" s="1" t="b">
        <f t="shared" si="5"/>
        <v>1</v>
      </c>
    </row>
    <row r="21" spans="1:23" ht="409.5" x14ac:dyDescent="0.75">
      <c r="A21" s="1" t="s">
        <v>153</v>
      </c>
      <c r="B21" s="1" t="s">
        <v>154</v>
      </c>
      <c r="C21" s="1" t="s">
        <v>155</v>
      </c>
      <c r="D21" s="1">
        <v>372</v>
      </c>
      <c r="E21" s="1">
        <v>208</v>
      </c>
      <c r="F21" s="1" t="s">
        <v>156</v>
      </c>
      <c r="G21" s="1">
        <v>4</v>
      </c>
      <c r="H21" s="1" t="s">
        <v>157</v>
      </c>
      <c r="I21" s="1" t="s">
        <v>158</v>
      </c>
      <c r="J21" s="1">
        <v>5</v>
      </c>
      <c r="K21" s="1" t="s">
        <v>159</v>
      </c>
      <c r="L21" s="1" t="s">
        <v>160</v>
      </c>
      <c r="P21" s="1" t="s">
        <v>325</v>
      </c>
      <c r="Q21" s="1" t="b">
        <f t="shared" si="0"/>
        <v>0</v>
      </c>
      <c r="R21" s="1" t="b">
        <f t="shared" si="1"/>
        <v>0</v>
      </c>
      <c r="S21" s="1" t="b">
        <f t="shared" si="2"/>
        <v>0</v>
      </c>
      <c r="U21" s="1" t="b">
        <f t="shared" si="3"/>
        <v>0</v>
      </c>
      <c r="V21" s="1" t="b">
        <f t="shared" si="4"/>
        <v>0</v>
      </c>
      <c r="W21" s="1" t="b">
        <f t="shared" si="5"/>
        <v>0</v>
      </c>
    </row>
    <row r="22" spans="1:23" ht="409.5" x14ac:dyDescent="0.75">
      <c r="A22" s="8" t="s">
        <v>161</v>
      </c>
      <c r="B22" s="8" t="s">
        <v>162</v>
      </c>
      <c r="C22" s="8" t="s">
        <v>163</v>
      </c>
      <c r="D22" s="8">
        <v>387</v>
      </c>
      <c r="E22" s="8">
        <v>92</v>
      </c>
      <c r="F22" s="8" t="s">
        <v>164</v>
      </c>
      <c r="G22" s="8"/>
      <c r="H22" s="8"/>
      <c r="I22" s="8"/>
      <c r="J22" s="8"/>
      <c r="K22" s="8"/>
      <c r="L22" s="8"/>
      <c r="M22" s="8"/>
      <c r="N22" s="8"/>
      <c r="O22" s="8"/>
      <c r="P22" s="8" t="s">
        <v>326</v>
      </c>
      <c r="Q22" s="8" t="b">
        <f t="shared" si="0"/>
        <v>0</v>
      </c>
      <c r="R22" s="8" t="b">
        <f t="shared" si="1"/>
        <v>0</v>
      </c>
      <c r="S22" s="8" t="b">
        <f t="shared" si="2"/>
        <v>0</v>
      </c>
      <c r="T22" s="8"/>
      <c r="U22" s="8" t="b">
        <f t="shared" si="3"/>
        <v>0</v>
      </c>
      <c r="V22" s="8" t="b">
        <f t="shared" si="4"/>
        <v>0</v>
      </c>
      <c r="W22" s="8" t="b">
        <f t="shared" si="5"/>
        <v>0</v>
      </c>
    </row>
    <row r="23" spans="1:23" ht="409.5" x14ac:dyDescent="0.75">
      <c r="A23" s="1" t="s">
        <v>165</v>
      </c>
      <c r="B23" s="1" t="s">
        <v>166</v>
      </c>
      <c r="C23" s="1" t="s">
        <v>167</v>
      </c>
      <c r="D23" s="1">
        <v>517</v>
      </c>
      <c r="E23" s="1">
        <v>306</v>
      </c>
      <c r="F23" s="1" t="s">
        <v>168</v>
      </c>
      <c r="G23" s="1">
        <v>11</v>
      </c>
      <c r="H23" s="1" t="s">
        <v>327</v>
      </c>
      <c r="I23" s="1" t="s">
        <v>169</v>
      </c>
      <c r="J23" s="1">
        <v>7</v>
      </c>
      <c r="K23" s="1" t="s">
        <v>170</v>
      </c>
      <c r="L23" s="1" t="s">
        <v>171</v>
      </c>
      <c r="P23" s="1" t="s">
        <v>327</v>
      </c>
      <c r="Q23" s="1" t="b">
        <f t="shared" si="0"/>
        <v>1</v>
      </c>
      <c r="R23" s="1" t="b">
        <f t="shared" si="1"/>
        <v>0</v>
      </c>
      <c r="S23" s="1" t="b">
        <f t="shared" si="2"/>
        <v>0</v>
      </c>
      <c r="U23" s="1" t="b">
        <f t="shared" si="3"/>
        <v>1</v>
      </c>
      <c r="V23" s="1" t="b">
        <f t="shared" si="4"/>
        <v>1</v>
      </c>
      <c r="W23" s="1" t="b">
        <f t="shared" si="5"/>
        <v>1</v>
      </c>
    </row>
    <row r="24" spans="1:23" ht="409.5" x14ac:dyDescent="0.75">
      <c r="A24" s="1" t="s">
        <v>172</v>
      </c>
      <c r="B24" s="1" t="s">
        <v>173</v>
      </c>
      <c r="C24" s="1" t="s">
        <v>174</v>
      </c>
      <c r="D24" s="1">
        <v>475</v>
      </c>
      <c r="E24" s="1">
        <v>243</v>
      </c>
      <c r="F24" s="1" t="s">
        <v>175</v>
      </c>
      <c r="G24" s="1">
        <v>10</v>
      </c>
      <c r="H24" s="1" t="s">
        <v>176</v>
      </c>
      <c r="I24" s="1" t="s">
        <v>177</v>
      </c>
      <c r="J24" s="1">
        <v>13</v>
      </c>
      <c r="K24" s="1" t="s">
        <v>178</v>
      </c>
      <c r="L24" s="1" t="s">
        <v>179</v>
      </c>
      <c r="P24" s="1" t="s">
        <v>178</v>
      </c>
      <c r="Q24" s="1" t="b">
        <f t="shared" si="0"/>
        <v>0</v>
      </c>
      <c r="R24" s="1" t="b">
        <f t="shared" si="1"/>
        <v>1</v>
      </c>
      <c r="S24" s="1" t="b">
        <f t="shared" si="2"/>
        <v>0</v>
      </c>
      <c r="U24" s="1" t="b">
        <f t="shared" si="3"/>
        <v>0</v>
      </c>
      <c r="V24" s="1" t="b">
        <f t="shared" si="4"/>
        <v>1</v>
      </c>
      <c r="W24" s="1" t="b">
        <f t="shared" si="5"/>
        <v>1</v>
      </c>
    </row>
    <row r="25" spans="1:23" ht="409.5" x14ac:dyDescent="0.75">
      <c r="A25" s="1" t="s">
        <v>180</v>
      </c>
      <c r="B25" s="1" t="s">
        <v>181</v>
      </c>
      <c r="C25" s="1" t="s">
        <v>182</v>
      </c>
      <c r="D25" s="1">
        <v>399</v>
      </c>
      <c r="E25" s="1">
        <v>239</v>
      </c>
      <c r="F25" s="1" t="s">
        <v>183</v>
      </c>
      <c r="G25" s="1">
        <v>9</v>
      </c>
      <c r="H25" s="1" t="s">
        <v>184</v>
      </c>
      <c r="I25" s="1" t="s">
        <v>185</v>
      </c>
      <c r="J25" s="1">
        <v>10</v>
      </c>
      <c r="K25" s="1" t="s">
        <v>186</v>
      </c>
      <c r="L25" s="1" t="s">
        <v>187</v>
      </c>
      <c r="P25" s="1" t="s">
        <v>184</v>
      </c>
      <c r="Q25" s="1" t="b">
        <f t="shared" si="0"/>
        <v>1</v>
      </c>
      <c r="R25" s="1" t="b">
        <f t="shared" si="1"/>
        <v>0</v>
      </c>
      <c r="S25" s="1" t="b">
        <f t="shared" si="2"/>
        <v>0</v>
      </c>
      <c r="U25" s="1" t="b">
        <f t="shared" si="3"/>
        <v>1</v>
      </c>
      <c r="V25" s="1" t="b">
        <f t="shared" si="4"/>
        <v>1</v>
      </c>
      <c r="W25" s="1" t="b">
        <f t="shared" si="5"/>
        <v>1</v>
      </c>
    </row>
    <row r="26" spans="1:23" ht="409.5" x14ac:dyDescent="0.75">
      <c r="A26" s="5" t="s">
        <v>188</v>
      </c>
      <c r="B26" s="5" t="s">
        <v>189</v>
      </c>
      <c r="C26" s="5" t="s">
        <v>190</v>
      </c>
      <c r="D26" s="5">
        <v>305</v>
      </c>
      <c r="E26" s="5">
        <v>331</v>
      </c>
      <c r="F26" s="5" t="s">
        <v>191</v>
      </c>
      <c r="G26" s="5">
        <v>9</v>
      </c>
      <c r="H26" s="5" t="s">
        <v>192</v>
      </c>
      <c r="I26" s="5" t="s">
        <v>193</v>
      </c>
      <c r="J26" s="5">
        <v>12</v>
      </c>
      <c r="K26" s="5" t="s">
        <v>194</v>
      </c>
      <c r="L26" s="5" t="s">
        <v>195</v>
      </c>
      <c r="M26" s="5">
        <v>15</v>
      </c>
      <c r="N26" s="5" t="s">
        <v>196</v>
      </c>
      <c r="O26" s="5" t="s">
        <v>197</v>
      </c>
      <c r="P26" s="5"/>
      <c r="Q26" s="5"/>
      <c r="R26" s="5"/>
      <c r="S26" s="5"/>
      <c r="T26" s="5"/>
      <c r="U26" s="5"/>
      <c r="V26" s="5"/>
      <c r="W26" s="5"/>
    </row>
    <row r="27" spans="1:23" ht="409.5" x14ac:dyDescent="0.75">
      <c r="A27" s="1" t="s">
        <v>198</v>
      </c>
      <c r="B27" s="1" t="s">
        <v>199</v>
      </c>
      <c r="C27" s="1" t="s">
        <v>200</v>
      </c>
      <c r="D27" s="1">
        <v>397</v>
      </c>
      <c r="E27" s="1">
        <v>222</v>
      </c>
      <c r="F27" s="1" t="s">
        <v>201</v>
      </c>
      <c r="G27" s="1">
        <v>7</v>
      </c>
      <c r="H27" s="1" t="s">
        <v>202</v>
      </c>
      <c r="I27" s="4" t="s">
        <v>203</v>
      </c>
      <c r="J27" s="1">
        <v>6</v>
      </c>
      <c r="K27" s="1" t="s">
        <v>204</v>
      </c>
      <c r="L27" s="1" t="s">
        <v>205</v>
      </c>
      <c r="P27" s="4" t="s">
        <v>328</v>
      </c>
      <c r="Q27" s="3" t="b">
        <v>1</v>
      </c>
      <c r="R27" s="1" t="b">
        <f t="shared" si="1"/>
        <v>0</v>
      </c>
      <c r="S27" s="1" t="b">
        <f t="shared" si="2"/>
        <v>0</v>
      </c>
      <c r="U27" s="1" t="b">
        <f t="shared" si="3"/>
        <v>1</v>
      </c>
      <c r="V27" s="1" t="b">
        <f t="shared" si="4"/>
        <v>1</v>
      </c>
      <c r="W27" s="1" t="b">
        <f t="shared" si="5"/>
        <v>1</v>
      </c>
    </row>
    <row r="28" spans="1:23" ht="409.5" x14ac:dyDescent="0.75">
      <c r="A28" s="1" t="s">
        <v>206</v>
      </c>
      <c r="B28" s="1" t="s">
        <v>207</v>
      </c>
      <c r="C28" s="1" t="s">
        <v>208</v>
      </c>
      <c r="D28" s="1">
        <v>487</v>
      </c>
      <c r="E28" s="1">
        <v>183</v>
      </c>
      <c r="F28" s="1" t="s">
        <v>209</v>
      </c>
      <c r="G28" s="1">
        <v>7</v>
      </c>
      <c r="H28" s="4" t="s">
        <v>210</v>
      </c>
      <c r="I28" s="4" t="s">
        <v>211</v>
      </c>
      <c r="P28" s="4" t="s">
        <v>329</v>
      </c>
      <c r="Q28" s="3" t="b">
        <v>1</v>
      </c>
      <c r="R28" s="1" t="b">
        <f t="shared" si="1"/>
        <v>0</v>
      </c>
      <c r="S28" s="1" t="b">
        <f t="shared" si="2"/>
        <v>0</v>
      </c>
      <c r="U28" s="1" t="b">
        <f t="shared" si="3"/>
        <v>1</v>
      </c>
      <c r="V28" s="1" t="b">
        <f t="shared" si="4"/>
        <v>1</v>
      </c>
      <c r="W28" s="1" t="b">
        <f t="shared" si="5"/>
        <v>1</v>
      </c>
    </row>
    <row r="29" spans="1:23" ht="409.5" x14ac:dyDescent="0.75">
      <c r="A29" s="1" t="s">
        <v>212</v>
      </c>
      <c r="B29" s="1" t="s">
        <v>213</v>
      </c>
      <c r="C29" s="1" t="s">
        <v>214</v>
      </c>
      <c r="D29" s="1">
        <v>359</v>
      </c>
      <c r="E29" s="1">
        <v>136</v>
      </c>
      <c r="F29" s="1" t="s">
        <v>215</v>
      </c>
      <c r="G29" s="1">
        <v>7</v>
      </c>
      <c r="H29" s="1" t="s">
        <v>216</v>
      </c>
      <c r="I29" s="1" t="s">
        <v>217</v>
      </c>
      <c r="P29" s="1" t="s">
        <v>216</v>
      </c>
      <c r="Q29" s="1" t="b">
        <f t="shared" si="0"/>
        <v>1</v>
      </c>
      <c r="R29" s="1" t="b">
        <f t="shared" si="1"/>
        <v>0</v>
      </c>
      <c r="S29" s="1" t="b">
        <f t="shared" si="2"/>
        <v>0</v>
      </c>
      <c r="U29" s="1" t="b">
        <f t="shared" si="3"/>
        <v>1</v>
      </c>
      <c r="V29" s="1" t="b">
        <f t="shared" si="4"/>
        <v>1</v>
      </c>
      <c r="W29" s="1" t="b">
        <f t="shared" si="5"/>
        <v>1</v>
      </c>
    </row>
    <row r="30" spans="1:23" ht="409.5" x14ac:dyDescent="0.75">
      <c r="A30" s="1" t="s">
        <v>218</v>
      </c>
      <c r="B30" s="1" t="s">
        <v>219</v>
      </c>
      <c r="C30" s="1" t="s">
        <v>220</v>
      </c>
      <c r="D30" s="1">
        <v>273</v>
      </c>
      <c r="E30" s="1">
        <v>117</v>
      </c>
      <c r="F30" s="1" t="s">
        <v>221</v>
      </c>
      <c r="G30" s="1">
        <v>7</v>
      </c>
      <c r="H30" s="1" t="s">
        <v>222</v>
      </c>
      <c r="I30" s="1" t="s">
        <v>223</v>
      </c>
      <c r="P30" s="1" t="s">
        <v>330</v>
      </c>
      <c r="Q30" s="1" t="b">
        <f t="shared" si="0"/>
        <v>0</v>
      </c>
      <c r="R30" s="1" t="b">
        <f t="shared" si="1"/>
        <v>0</v>
      </c>
      <c r="S30" s="1" t="b">
        <f t="shared" si="2"/>
        <v>0</v>
      </c>
      <c r="U30" s="1" t="b">
        <f t="shared" si="3"/>
        <v>0</v>
      </c>
      <c r="V30" s="1" t="b">
        <f t="shared" si="4"/>
        <v>0</v>
      </c>
      <c r="W30" s="1" t="b">
        <f t="shared" si="5"/>
        <v>0</v>
      </c>
    </row>
    <row r="31" spans="1:23" ht="409.5" x14ac:dyDescent="0.75">
      <c r="A31" s="1" t="s">
        <v>224</v>
      </c>
      <c r="B31" s="1" t="s">
        <v>225</v>
      </c>
      <c r="C31" s="1" t="s">
        <v>226</v>
      </c>
      <c r="D31" s="1">
        <v>295</v>
      </c>
      <c r="E31" s="1">
        <v>183</v>
      </c>
      <c r="F31" s="1" t="s">
        <v>227</v>
      </c>
      <c r="G31" s="1">
        <v>7</v>
      </c>
      <c r="H31" s="1" t="s">
        <v>228</v>
      </c>
      <c r="I31" s="1" t="s">
        <v>229</v>
      </c>
      <c r="P31" s="2" t="s">
        <v>331</v>
      </c>
      <c r="Q31" s="3" t="b">
        <v>1</v>
      </c>
      <c r="R31" s="1" t="b">
        <f t="shared" si="1"/>
        <v>0</v>
      </c>
      <c r="S31" s="1" t="b">
        <f t="shared" si="2"/>
        <v>0</v>
      </c>
      <c r="U31" s="1" t="b">
        <f t="shared" si="3"/>
        <v>1</v>
      </c>
      <c r="V31" s="1" t="b">
        <f t="shared" si="4"/>
        <v>1</v>
      </c>
      <c r="W31" s="1" t="b">
        <f t="shared" si="5"/>
        <v>1</v>
      </c>
    </row>
    <row r="32" spans="1:23" ht="409.5" x14ac:dyDescent="0.75">
      <c r="A32" s="1" t="s">
        <v>230</v>
      </c>
      <c r="B32" s="1" t="s">
        <v>231</v>
      </c>
      <c r="C32" s="1" t="s">
        <v>232</v>
      </c>
      <c r="D32" s="1">
        <v>439</v>
      </c>
      <c r="E32" s="1">
        <v>269</v>
      </c>
      <c r="F32" s="1" t="s">
        <v>233</v>
      </c>
      <c r="G32" s="1">
        <v>20</v>
      </c>
      <c r="H32" s="1" t="s">
        <v>234</v>
      </c>
      <c r="I32" s="1" t="s">
        <v>235</v>
      </c>
      <c r="J32" s="1">
        <v>15</v>
      </c>
      <c r="K32" s="1" t="s">
        <v>236</v>
      </c>
      <c r="L32" s="1" t="s">
        <v>237</v>
      </c>
      <c r="M32" s="1">
        <v>8</v>
      </c>
      <c r="N32" s="1" t="s">
        <v>238</v>
      </c>
      <c r="O32" s="1" t="s">
        <v>239</v>
      </c>
      <c r="P32" s="1" t="s">
        <v>332</v>
      </c>
      <c r="Q32" s="1" t="b">
        <f t="shared" si="0"/>
        <v>0</v>
      </c>
      <c r="R32" s="1" t="b">
        <f t="shared" si="1"/>
        <v>0</v>
      </c>
      <c r="S32" s="1" t="b">
        <f t="shared" si="2"/>
        <v>0</v>
      </c>
      <c r="U32" s="1" t="b">
        <f t="shared" si="3"/>
        <v>0</v>
      </c>
      <c r="V32" s="1" t="b">
        <f t="shared" si="4"/>
        <v>0</v>
      </c>
      <c r="W32" s="1" t="b">
        <f t="shared" si="5"/>
        <v>0</v>
      </c>
    </row>
    <row r="33" spans="1:23" ht="409.5" x14ac:dyDescent="0.75">
      <c r="A33" s="1" t="s">
        <v>240</v>
      </c>
      <c r="B33" s="1" t="s">
        <v>241</v>
      </c>
      <c r="C33" s="1" t="s">
        <v>242</v>
      </c>
      <c r="D33" s="1">
        <v>589</v>
      </c>
      <c r="E33" s="1">
        <v>196</v>
      </c>
      <c r="F33" s="1" t="s">
        <v>243</v>
      </c>
      <c r="G33" s="1">
        <v>11</v>
      </c>
      <c r="H33" s="4" t="s">
        <v>244</v>
      </c>
      <c r="I33" s="1" t="s">
        <v>245</v>
      </c>
      <c r="P33" s="4" t="s">
        <v>333</v>
      </c>
      <c r="Q33" s="3" t="b">
        <v>1</v>
      </c>
      <c r="R33" s="1" t="b">
        <f t="shared" si="1"/>
        <v>0</v>
      </c>
      <c r="S33" s="1" t="b">
        <f t="shared" si="2"/>
        <v>0</v>
      </c>
      <c r="U33" s="1" t="b">
        <f t="shared" si="3"/>
        <v>1</v>
      </c>
      <c r="V33" s="1" t="b">
        <f t="shared" si="4"/>
        <v>1</v>
      </c>
      <c r="W33" s="1" t="b">
        <f t="shared" si="5"/>
        <v>1</v>
      </c>
    </row>
    <row r="34" spans="1:23" ht="409.5" x14ac:dyDescent="0.75">
      <c r="A34" s="1" t="s">
        <v>246</v>
      </c>
      <c r="B34" s="1" t="s">
        <v>247</v>
      </c>
      <c r="C34" s="1" t="s">
        <v>248</v>
      </c>
      <c r="D34" s="1">
        <v>667</v>
      </c>
      <c r="E34" s="1">
        <v>278</v>
      </c>
      <c r="F34" s="1" t="s">
        <v>249</v>
      </c>
      <c r="G34" s="1">
        <v>55</v>
      </c>
      <c r="H34" s="1" t="s">
        <v>250</v>
      </c>
      <c r="I34" s="1" t="s">
        <v>251</v>
      </c>
      <c r="J34" s="1">
        <v>42</v>
      </c>
      <c r="K34" s="1" t="s">
        <v>252</v>
      </c>
      <c r="L34" s="1" t="s">
        <v>253</v>
      </c>
      <c r="P34" s="1" t="s">
        <v>252</v>
      </c>
      <c r="Q34" s="1" t="b">
        <f t="shared" si="0"/>
        <v>0</v>
      </c>
      <c r="R34" s="1" t="b">
        <f t="shared" si="1"/>
        <v>1</v>
      </c>
      <c r="S34" s="1" t="b">
        <f t="shared" si="2"/>
        <v>0</v>
      </c>
      <c r="U34" s="1" t="b">
        <f t="shared" si="3"/>
        <v>0</v>
      </c>
      <c r="V34" s="1" t="b">
        <f t="shared" si="4"/>
        <v>1</v>
      </c>
      <c r="W34" s="1" t="b">
        <f t="shared" si="5"/>
        <v>1</v>
      </c>
    </row>
    <row r="35" spans="1:23" ht="409.5" x14ac:dyDescent="0.75">
      <c r="A35" s="1" t="s">
        <v>254</v>
      </c>
      <c r="B35" s="1" t="s">
        <v>255</v>
      </c>
      <c r="C35" s="1" t="s">
        <v>256</v>
      </c>
      <c r="D35" s="1">
        <v>479</v>
      </c>
      <c r="E35" s="1">
        <v>327</v>
      </c>
      <c r="F35" s="1" t="s">
        <v>257</v>
      </c>
      <c r="G35" s="1">
        <v>12</v>
      </c>
      <c r="H35" s="1" t="s">
        <v>258</v>
      </c>
      <c r="I35" s="1" t="s">
        <v>259</v>
      </c>
      <c r="J35" s="1">
        <v>6</v>
      </c>
      <c r="K35" s="1" t="s">
        <v>260</v>
      </c>
      <c r="L35" s="1" t="s">
        <v>261</v>
      </c>
      <c r="P35" s="4" t="s">
        <v>334</v>
      </c>
      <c r="Q35" s="3" t="b">
        <v>1</v>
      </c>
      <c r="R35" s="1" t="b">
        <f t="shared" si="1"/>
        <v>0</v>
      </c>
      <c r="S35" s="1" t="b">
        <f t="shared" si="2"/>
        <v>0</v>
      </c>
      <c r="U35" s="1" t="b">
        <f t="shared" si="3"/>
        <v>1</v>
      </c>
      <c r="V35" s="1" t="b">
        <f t="shared" si="4"/>
        <v>1</v>
      </c>
      <c r="W35" s="1" t="b">
        <f t="shared" si="5"/>
        <v>1</v>
      </c>
    </row>
    <row r="36" spans="1:23" ht="409.5" x14ac:dyDescent="0.75">
      <c r="A36" s="1" t="s">
        <v>262</v>
      </c>
      <c r="B36" s="1" t="s">
        <v>263</v>
      </c>
      <c r="C36" s="1" t="s">
        <v>264</v>
      </c>
      <c r="D36" s="1">
        <v>545</v>
      </c>
      <c r="E36" s="1">
        <v>293</v>
      </c>
      <c r="F36" s="1" t="s">
        <v>265</v>
      </c>
      <c r="G36" s="1">
        <v>12</v>
      </c>
      <c r="H36" s="1" t="s">
        <v>266</v>
      </c>
      <c r="I36" s="1" t="s">
        <v>267</v>
      </c>
      <c r="J36" s="1">
        <v>15</v>
      </c>
      <c r="K36" s="1" t="s">
        <v>268</v>
      </c>
      <c r="L36" s="1" t="s">
        <v>269</v>
      </c>
      <c r="M36" s="1">
        <v>9</v>
      </c>
      <c r="N36" s="1" t="s">
        <v>270</v>
      </c>
      <c r="O36" s="1" t="s">
        <v>271</v>
      </c>
      <c r="P36" s="2" t="s">
        <v>335</v>
      </c>
      <c r="Q36" s="1" t="b">
        <f t="shared" si="0"/>
        <v>0</v>
      </c>
      <c r="R36" s="1" t="b">
        <f t="shared" si="1"/>
        <v>0</v>
      </c>
      <c r="S36" s="1" t="b">
        <f t="shared" si="2"/>
        <v>0</v>
      </c>
      <c r="U36" s="1" t="b">
        <f t="shared" si="3"/>
        <v>0</v>
      </c>
      <c r="V36" s="1" t="b">
        <f t="shared" si="4"/>
        <v>0</v>
      </c>
      <c r="W36" s="1" t="b">
        <f t="shared" si="5"/>
        <v>0</v>
      </c>
    </row>
    <row r="37" spans="1:23" ht="409.5" x14ac:dyDescent="0.75">
      <c r="A37" s="1" t="s">
        <v>272</v>
      </c>
      <c r="B37" s="1" t="s">
        <v>273</v>
      </c>
      <c r="C37" s="1" t="s">
        <v>274</v>
      </c>
      <c r="D37" s="1">
        <v>261</v>
      </c>
      <c r="E37" s="1">
        <v>161</v>
      </c>
      <c r="F37" s="1" t="s">
        <v>275</v>
      </c>
      <c r="G37" s="1">
        <v>4</v>
      </c>
      <c r="H37" s="1" t="s">
        <v>276</v>
      </c>
      <c r="I37" s="1" t="s">
        <v>277</v>
      </c>
      <c r="P37" s="1" t="s">
        <v>276</v>
      </c>
      <c r="Q37" s="1" t="b">
        <f t="shared" si="0"/>
        <v>1</v>
      </c>
      <c r="R37" s="1" t="b">
        <f t="shared" si="1"/>
        <v>0</v>
      </c>
      <c r="S37" s="1" t="b">
        <f t="shared" si="2"/>
        <v>0</v>
      </c>
      <c r="U37" s="1" t="b">
        <f t="shared" si="3"/>
        <v>1</v>
      </c>
      <c r="V37" s="1" t="b">
        <f t="shared" si="4"/>
        <v>1</v>
      </c>
      <c r="W37" s="1" t="b">
        <f t="shared" si="5"/>
        <v>1</v>
      </c>
    </row>
    <row r="38" spans="1:23" ht="409.5" x14ac:dyDescent="0.75">
      <c r="A38" s="1" t="s">
        <v>278</v>
      </c>
      <c r="B38" s="1" t="s">
        <v>279</v>
      </c>
      <c r="C38" s="1" t="s">
        <v>280</v>
      </c>
      <c r="D38" s="1">
        <v>326</v>
      </c>
      <c r="E38" s="1">
        <v>228</v>
      </c>
      <c r="F38" s="1" t="s">
        <v>281</v>
      </c>
      <c r="G38" s="1">
        <v>7</v>
      </c>
      <c r="H38" s="1" t="s">
        <v>336</v>
      </c>
      <c r="I38" s="1" t="s">
        <v>282</v>
      </c>
      <c r="J38" s="1">
        <v>2</v>
      </c>
      <c r="K38" s="1" t="s">
        <v>283</v>
      </c>
      <c r="L38" s="1" t="s">
        <v>284</v>
      </c>
      <c r="P38" s="1" t="s">
        <v>336</v>
      </c>
      <c r="Q38" s="1" t="b">
        <f t="shared" si="0"/>
        <v>1</v>
      </c>
      <c r="R38" s="1" t="b">
        <f t="shared" si="1"/>
        <v>0</v>
      </c>
      <c r="S38" s="1" t="b">
        <f t="shared" si="2"/>
        <v>0</v>
      </c>
      <c r="U38" s="1" t="b">
        <f t="shared" si="3"/>
        <v>1</v>
      </c>
      <c r="V38" s="1" t="b">
        <f t="shared" si="4"/>
        <v>1</v>
      </c>
      <c r="W38" s="1" t="b">
        <f t="shared" si="5"/>
        <v>1</v>
      </c>
    </row>
    <row r="39" spans="1:23" ht="409.5" x14ac:dyDescent="0.75">
      <c r="A39" s="1" t="s">
        <v>285</v>
      </c>
      <c r="B39" s="1" t="s">
        <v>286</v>
      </c>
      <c r="C39" s="1" t="s">
        <v>287</v>
      </c>
      <c r="D39" s="1">
        <v>367</v>
      </c>
      <c r="E39" s="1">
        <v>166</v>
      </c>
      <c r="F39" s="1" t="s">
        <v>288</v>
      </c>
      <c r="G39" s="1">
        <v>7</v>
      </c>
      <c r="H39" s="1" t="s">
        <v>289</v>
      </c>
      <c r="I39" s="1" t="s">
        <v>290</v>
      </c>
      <c r="P39" s="1" t="s">
        <v>83</v>
      </c>
      <c r="Q39" s="1" t="b">
        <f t="shared" si="0"/>
        <v>0</v>
      </c>
      <c r="R39" s="1" t="b">
        <f t="shared" si="1"/>
        <v>0</v>
      </c>
      <c r="S39" s="1" t="b">
        <f t="shared" si="2"/>
        <v>0</v>
      </c>
      <c r="U39" s="1" t="b">
        <f t="shared" si="3"/>
        <v>0</v>
      </c>
      <c r="V39" s="1" t="b">
        <f t="shared" si="4"/>
        <v>0</v>
      </c>
      <c r="W39" s="1" t="b">
        <f t="shared" si="5"/>
        <v>0</v>
      </c>
    </row>
    <row r="40" spans="1:23" ht="409.5" x14ac:dyDescent="0.75">
      <c r="A40" s="1" t="s">
        <v>291</v>
      </c>
      <c r="B40" s="1" t="s">
        <v>292</v>
      </c>
      <c r="C40" s="1" t="s">
        <v>293</v>
      </c>
      <c r="D40" s="1">
        <v>325</v>
      </c>
      <c r="E40" s="1">
        <v>303</v>
      </c>
      <c r="F40" s="1" t="s">
        <v>294</v>
      </c>
      <c r="G40" s="1">
        <v>7</v>
      </c>
      <c r="H40" s="1" t="s">
        <v>295</v>
      </c>
      <c r="I40" s="1" t="s">
        <v>296</v>
      </c>
      <c r="J40" s="1">
        <v>2</v>
      </c>
      <c r="K40" s="1" t="s">
        <v>297</v>
      </c>
      <c r="L40" s="1" t="s">
        <v>298</v>
      </c>
      <c r="P40" s="1" t="s">
        <v>295</v>
      </c>
      <c r="Q40" s="1" t="b">
        <f t="shared" si="0"/>
        <v>1</v>
      </c>
      <c r="R40" s="1" t="b">
        <f t="shared" si="1"/>
        <v>0</v>
      </c>
      <c r="S40" s="1" t="b">
        <f t="shared" si="2"/>
        <v>0</v>
      </c>
      <c r="U40" s="1" t="b">
        <f t="shared" si="3"/>
        <v>1</v>
      </c>
      <c r="V40" s="1" t="b">
        <f t="shared" si="4"/>
        <v>1</v>
      </c>
      <c r="W40" s="1" t="b">
        <f t="shared" si="5"/>
        <v>1</v>
      </c>
    </row>
    <row r="41" spans="1:23" ht="409.5" x14ac:dyDescent="0.75">
      <c r="A41" s="1" t="s">
        <v>299</v>
      </c>
      <c r="B41" s="1" t="s">
        <v>300</v>
      </c>
      <c r="C41" s="1" t="s">
        <v>301</v>
      </c>
      <c r="D41" s="1">
        <v>339</v>
      </c>
      <c r="E41" s="1">
        <v>114</v>
      </c>
      <c r="F41" s="1" t="s">
        <v>302</v>
      </c>
      <c r="G41" s="1">
        <v>9</v>
      </c>
      <c r="H41" s="1" t="s">
        <v>303</v>
      </c>
      <c r="I41" s="1" t="s">
        <v>304</v>
      </c>
      <c r="P41" s="1" t="s">
        <v>303</v>
      </c>
      <c r="Q41" s="1" t="b">
        <f t="shared" si="0"/>
        <v>1</v>
      </c>
      <c r="R41" s="1" t="b">
        <f t="shared" si="1"/>
        <v>0</v>
      </c>
      <c r="S41" s="1" t="b">
        <f t="shared" si="2"/>
        <v>0</v>
      </c>
      <c r="U41" s="1" t="b">
        <f t="shared" si="3"/>
        <v>1</v>
      </c>
      <c r="V41" s="1" t="b">
        <f t="shared" si="4"/>
        <v>1</v>
      </c>
      <c r="W41" s="1" t="b">
        <f t="shared" si="5"/>
        <v>1</v>
      </c>
    </row>
    <row r="42" spans="1:23" ht="409.5" x14ac:dyDescent="0.75">
      <c r="A42" s="1" t="s">
        <v>305</v>
      </c>
      <c r="B42" s="1" t="s">
        <v>306</v>
      </c>
      <c r="C42" s="1" t="s">
        <v>307</v>
      </c>
      <c r="D42" s="1">
        <v>412</v>
      </c>
      <c r="E42" s="1">
        <v>230</v>
      </c>
      <c r="F42" s="1" t="s">
        <v>308</v>
      </c>
      <c r="G42" s="1">
        <v>8</v>
      </c>
      <c r="H42" s="1" t="s">
        <v>309</v>
      </c>
      <c r="I42" s="1" t="s">
        <v>310</v>
      </c>
      <c r="J42" s="1">
        <v>12</v>
      </c>
      <c r="K42" s="4" t="s">
        <v>311</v>
      </c>
      <c r="L42" s="4" t="s">
        <v>312</v>
      </c>
      <c r="P42" s="2" t="s">
        <v>337</v>
      </c>
      <c r="Q42" s="1" t="b">
        <f t="shared" si="0"/>
        <v>0</v>
      </c>
      <c r="R42" s="3" t="b">
        <v>1</v>
      </c>
      <c r="S42" s="1" t="b">
        <f t="shared" si="2"/>
        <v>0</v>
      </c>
      <c r="U42" s="1" t="b">
        <f t="shared" si="3"/>
        <v>0</v>
      </c>
      <c r="V42" s="1" t="b">
        <f t="shared" si="4"/>
        <v>1</v>
      </c>
      <c r="W42" s="1" t="b">
        <f t="shared" si="5"/>
        <v>1</v>
      </c>
    </row>
    <row r="43" spans="1:23" x14ac:dyDescent="0.75">
      <c r="C43" s="6" t="s">
        <v>339</v>
      </c>
      <c r="D43" s="6">
        <f>AVERAGE(D2:D42)</f>
        <v>391.34146341463412</v>
      </c>
      <c r="E43" s="6">
        <f>AVERAGE(E2:E42)</f>
        <v>214.8780487804878</v>
      </c>
      <c r="P43" s="6" t="b">
        <v>1</v>
      </c>
      <c r="Q43" s="1">
        <f>COUNTIF(Q2:Q42,TRUE)</f>
        <v>24</v>
      </c>
      <c r="R43" s="1">
        <f t="shared" ref="R43:W43" si="6">COUNTIF(R2:R42,TRUE)</f>
        <v>6</v>
      </c>
      <c r="S43" s="1">
        <f t="shared" si="6"/>
        <v>0</v>
      </c>
      <c r="U43" s="1">
        <f t="shared" si="6"/>
        <v>24</v>
      </c>
      <c r="V43" s="1">
        <f t="shared" si="6"/>
        <v>30</v>
      </c>
      <c r="W43" s="1">
        <f t="shared" si="6"/>
        <v>30</v>
      </c>
    </row>
    <row r="44" spans="1:23" x14ac:dyDescent="0.75">
      <c r="C44" s="6" t="s">
        <v>340</v>
      </c>
      <c r="D44" s="6">
        <f>MEDIAN(D2:D42)</f>
        <v>370</v>
      </c>
      <c r="E44" s="6">
        <f>MEDIAN(E2:E42)</f>
        <v>225</v>
      </c>
      <c r="P44" s="6" t="b">
        <v>0</v>
      </c>
      <c r="Q44" s="1">
        <f>COUNTIF(Q2:Q42,FALSE)</f>
        <v>16</v>
      </c>
      <c r="R44" s="1">
        <f t="shared" ref="R44:W44" si="7">COUNTIF(R2:R42,FALSE)</f>
        <v>34</v>
      </c>
      <c r="S44" s="1">
        <f t="shared" si="7"/>
        <v>40</v>
      </c>
      <c r="U44" s="1">
        <f t="shared" si="7"/>
        <v>16</v>
      </c>
      <c r="V44" s="1">
        <f t="shared" si="7"/>
        <v>10</v>
      </c>
      <c r="W44" s="1">
        <f t="shared" si="7"/>
        <v>10</v>
      </c>
    </row>
    <row r="45" spans="1:23" x14ac:dyDescent="0.75">
      <c r="C45" s="6" t="s">
        <v>341</v>
      </c>
      <c r="D45" s="6">
        <f>SUM(D2:D42)</f>
        <v>16045</v>
      </c>
      <c r="E45" s="6">
        <f>SUM(E2:E42)</f>
        <v>8810</v>
      </c>
      <c r="P45" s="6" t="s">
        <v>338</v>
      </c>
      <c r="Q45" s="1">
        <f t="shared" ref="Q45:S45" si="8">Q43/(Q43+Q44)*100</f>
        <v>60</v>
      </c>
      <c r="R45" s="1">
        <f t="shared" si="8"/>
        <v>15</v>
      </c>
      <c r="S45" s="1">
        <f t="shared" si="8"/>
        <v>0</v>
      </c>
      <c r="U45" s="1">
        <f>U43/(U43+U44)*100</f>
        <v>60</v>
      </c>
      <c r="V45" s="1">
        <f t="shared" ref="V45:W45" si="9">V43/(V43+V44)*100</f>
        <v>75</v>
      </c>
      <c r="W45" s="1">
        <f t="shared" si="9"/>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one_shot_Gemini_1.5_Pro_Python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Raees Dindar</dc:creator>
  <cp:lastModifiedBy>Muhammad Raees Dindar</cp:lastModifiedBy>
  <dcterms:created xsi:type="dcterms:W3CDTF">2024-09-11T12:24:37Z</dcterms:created>
  <dcterms:modified xsi:type="dcterms:W3CDTF">2024-09-11T15:55:05Z</dcterms:modified>
</cp:coreProperties>
</file>