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FL\"/>
    </mc:Choice>
  </mc:AlternateContent>
  <xr:revisionPtr revIDLastSave="0" documentId="8_{153FD47D-012E-421E-B590-5AA67D5EEFDF}" xr6:coauthVersionLast="47" xr6:coauthVersionMax="47" xr10:uidLastSave="{00000000-0000-0000-0000-000000000000}"/>
  <bookViews>
    <workbookView xWindow="9480" yWindow="-21720" windowWidth="38640" windowHeight="21120" xr2:uid="{4B822296-CBA9-4D7F-82FB-8AA3CE8C9D7A}"/>
  </bookViews>
  <sheets>
    <sheet name="zero_shot_Gemini_1.0_Pro_Python" sheetId="1" r:id="rId1"/>
  </sheets>
  <calcPr calcId="0"/>
</workbook>
</file>

<file path=xl/calcChain.xml><?xml version="1.0" encoding="utf-8"?>
<calcChain xmlns="http://schemas.openxmlformats.org/spreadsheetml/2006/main">
  <c r="E45" i="1" l="1"/>
  <c r="D45" i="1"/>
  <c r="E44" i="1"/>
  <c r="D44" i="1"/>
  <c r="E43" i="1"/>
  <c r="D43" i="1"/>
  <c r="R42" i="1"/>
  <c r="V42" i="1" s="1"/>
  <c r="W42" i="1" s="1"/>
  <c r="U33" i="1"/>
  <c r="Q28" i="1"/>
  <c r="U28" i="1" s="1"/>
  <c r="Q29" i="1"/>
  <c r="U29" i="1" s="1"/>
  <c r="Q13" i="1"/>
  <c r="U13" i="1" s="1"/>
  <c r="U42" i="1"/>
  <c r="S42" i="1"/>
  <c r="Q42" i="1"/>
  <c r="U41" i="1"/>
  <c r="S41" i="1"/>
  <c r="R41" i="1"/>
  <c r="Q41" i="1"/>
  <c r="S40" i="1"/>
  <c r="R40" i="1"/>
  <c r="Q40" i="1"/>
  <c r="U40" i="1" s="1"/>
  <c r="S39" i="1"/>
  <c r="R39" i="1"/>
  <c r="Q39" i="1"/>
  <c r="U39" i="1" s="1"/>
  <c r="V38" i="1"/>
  <c r="U38" i="1"/>
  <c r="W38" i="1" s="1"/>
  <c r="S38" i="1"/>
  <c r="R38" i="1"/>
  <c r="Q38" i="1"/>
  <c r="U37" i="1"/>
  <c r="V37" i="1" s="1"/>
  <c r="S37" i="1"/>
  <c r="R37" i="1"/>
  <c r="Q37" i="1"/>
  <c r="S36" i="1"/>
  <c r="R36" i="1"/>
  <c r="Q36" i="1"/>
  <c r="U36" i="1" s="1"/>
  <c r="W35" i="1"/>
  <c r="V35" i="1"/>
  <c r="U35" i="1"/>
  <c r="S35" i="1"/>
  <c r="R35" i="1"/>
  <c r="U34" i="1"/>
  <c r="S34" i="1"/>
  <c r="R34" i="1"/>
  <c r="Q34" i="1"/>
  <c r="S33" i="1"/>
  <c r="R33" i="1"/>
  <c r="S32" i="1"/>
  <c r="R32" i="1"/>
  <c r="Q32" i="1"/>
  <c r="U32" i="1" s="1"/>
  <c r="V31" i="1"/>
  <c r="U31" i="1"/>
  <c r="W31" i="1" s="1"/>
  <c r="S31" i="1"/>
  <c r="R31" i="1"/>
  <c r="S30" i="1"/>
  <c r="R30" i="1"/>
  <c r="Q30" i="1"/>
  <c r="U30" i="1" s="1"/>
  <c r="S29" i="1"/>
  <c r="R29" i="1"/>
  <c r="S28" i="1"/>
  <c r="R28" i="1"/>
  <c r="U27" i="1"/>
  <c r="W27" i="1" s="1"/>
  <c r="S27" i="1"/>
  <c r="R27" i="1"/>
  <c r="S25" i="1"/>
  <c r="R25" i="1"/>
  <c r="Q25" i="1"/>
  <c r="U25" i="1" s="1"/>
  <c r="W24" i="1"/>
  <c r="V24" i="1"/>
  <c r="U24" i="1"/>
  <c r="S24" i="1"/>
  <c r="R24" i="1"/>
  <c r="Q24" i="1"/>
  <c r="U23" i="1"/>
  <c r="S23" i="1"/>
  <c r="Q23" i="1"/>
  <c r="S22" i="1"/>
  <c r="R22" i="1"/>
  <c r="Q22" i="1"/>
  <c r="U22" i="1" s="1"/>
  <c r="S21" i="1"/>
  <c r="R21" i="1"/>
  <c r="Q21" i="1"/>
  <c r="U21" i="1" s="1"/>
  <c r="W20" i="1"/>
  <c r="V20" i="1"/>
  <c r="U20" i="1"/>
  <c r="S20" i="1"/>
  <c r="R20" i="1"/>
  <c r="Q20" i="1"/>
  <c r="U19" i="1"/>
  <c r="R19" i="1"/>
  <c r="Q19" i="1"/>
  <c r="S18" i="1"/>
  <c r="R18" i="1"/>
  <c r="Q18" i="1"/>
  <c r="U18" i="1" s="1"/>
  <c r="S17" i="1"/>
  <c r="R17" i="1"/>
  <c r="Q17" i="1"/>
  <c r="U17" i="1" s="1"/>
  <c r="W16" i="1"/>
  <c r="V16" i="1"/>
  <c r="U16" i="1"/>
  <c r="S16" i="1"/>
  <c r="R16" i="1"/>
  <c r="Q16" i="1"/>
  <c r="U15" i="1"/>
  <c r="S15" i="1"/>
  <c r="R15" i="1"/>
  <c r="Q15" i="1"/>
  <c r="S14" i="1"/>
  <c r="R14" i="1"/>
  <c r="Q14" i="1"/>
  <c r="U14" i="1" s="1"/>
  <c r="S13" i="1"/>
  <c r="R13" i="1"/>
  <c r="V12" i="1"/>
  <c r="U12" i="1"/>
  <c r="W12" i="1" s="1"/>
  <c r="S12" i="1"/>
  <c r="R12" i="1"/>
  <c r="Q12" i="1"/>
  <c r="U11" i="1"/>
  <c r="W11" i="1" s="1"/>
  <c r="S11" i="1"/>
  <c r="R11" i="1"/>
  <c r="Q11" i="1"/>
  <c r="S10" i="1"/>
  <c r="R10" i="1"/>
  <c r="Q10" i="1"/>
  <c r="U10" i="1" s="1"/>
  <c r="S9" i="1"/>
  <c r="R9" i="1"/>
  <c r="Q9" i="1"/>
  <c r="U9" i="1" s="1"/>
  <c r="V8" i="1"/>
  <c r="U8" i="1"/>
  <c r="S8" i="1"/>
  <c r="R8" i="1"/>
  <c r="Q8" i="1"/>
  <c r="U7" i="1"/>
  <c r="S7" i="1"/>
  <c r="R7" i="1"/>
  <c r="Q7" i="1"/>
  <c r="S6" i="1"/>
  <c r="R6" i="1"/>
  <c r="Q6" i="1"/>
  <c r="U6" i="1" s="1"/>
  <c r="S5" i="1"/>
  <c r="Q5" i="1"/>
  <c r="U5" i="1" s="1"/>
  <c r="V4" i="1"/>
  <c r="U4" i="1"/>
  <c r="W4" i="1" s="1"/>
  <c r="S4" i="1"/>
  <c r="R4" i="1"/>
  <c r="Q4" i="1"/>
  <c r="U3" i="1"/>
  <c r="V3" i="1" s="1"/>
  <c r="S3" i="1"/>
  <c r="R3" i="1"/>
  <c r="Q3" i="1"/>
  <c r="S2" i="1"/>
  <c r="R2" i="1"/>
  <c r="Q2" i="1"/>
  <c r="R43" i="1" l="1"/>
  <c r="V28" i="1"/>
  <c r="W28" i="1"/>
  <c r="V13" i="1"/>
  <c r="W13" i="1" s="1"/>
  <c r="Q44" i="1"/>
  <c r="S43" i="1"/>
  <c r="R44" i="1"/>
  <c r="S44" i="1"/>
  <c r="S45" i="1" s="1"/>
  <c r="W8" i="1"/>
  <c r="W9" i="1"/>
  <c r="V9" i="1"/>
  <c r="W17" i="1"/>
  <c r="V17" i="1"/>
  <c r="W21" i="1"/>
  <c r="V21" i="1"/>
  <c r="V25" i="1"/>
  <c r="W25" i="1" s="1"/>
  <c r="W39" i="1"/>
  <c r="V39" i="1"/>
  <c r="V5" i="1"/>
  <c r="W5" i="1" s="1"/>
  <c r="W15" i="1"/>
  <c r="W19" i="1"/>
  <c r="W41" i="1"/>
  <c r="W7" i="1"/>
  <c r="W10" i="1"/>
  <c r="V10" i="1"/>
  <c r="V14" i="1"/>
  <c r="W14" i="1" s="1"/>
  <c r="V18" i="1"/>
  <c r="W18" i="1" s="1"/>
  <c r="V22" i="1"/>
  <c r="W22" i="1" s="1"/>
  <c r="V29" i="1"/>
  <c r="W29" i="1" s="1"/>
  <c r="W40" i="1"/>
  <c r="V40" i="1"/>
  <c r="V6" i="1"/>
  <c r="W6" i="1" s="1"/>
  <c r="V36" i="1"/>
  <c r="W36" i="1" s="1"/>
  <c r="V32" i="1"/>
  <c r="W32" i="1" s="1"/>
  <c r="V30" i="1"/>
  <c r="W30" i="1" s="1"/>
  <c r="V15" i="1"/>
  <c r="V23" i="1"/>
  <c r="W23" i="1" s="1"/>
  <c r="V34" i="1"/>
  <c r="W34" i="1" s="1"/>
  <c r="V7" i="1"/>
  <c r="V11" i="1"/>
  <c r="V27" i="1"/>
  <c r="V41" i="1"/>
  <c r="U2" i="1"/>
  <c r="W3" i="1"/>
  <c r="V33" i="1"/>
  <c r="W33" i="1" s="1"/>
  <c r="W37" i="1"/>
  <c r="V19" i="1"/>
  <c r="Q43" i="1"/>
  <c r="Q45" i="1" s="1"/>
  <c r="R45" i="1" l="1"/>
  <c r="W2" i="1"/>
  <c r="U43" i="1"/>
  <c r="V2" i="1"/>
  <c r="U44" i="1"/>
  <c r="W43" i="1" l="1"/>
  <c r="W44" i="1"/>
  <c r="V43" i="1"/>
  <c r="V44" i="1"/>
  <c r="U45" i="1"/>
  <c r="W45" i="1" l="1"/>
  <c r="V45" i="1"/>
</calcChain>
</file>

<file path=xl/sharedStrings.xml><?xml version="1.0" encoding="utf-8"?>
<sst xmlns="http://schemas.openxmlformats.org/spreadsheetml/2006/main" count="357" uniqueCount="338">
  <si>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</si>
  <si>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</si>
  <si>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</si>
  <si>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</si>
  <si>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</si>
  <si>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</si>
  <si>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</si>
  <si>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</si>
  <si>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</si>
  <si>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</si>
  <si>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</si>
  <si>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</si>
  <si>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</si>
  <si>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</si>
  <si>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</si>
  <si>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bitcount.py</t>
  </si>
  <si>
    <t xml:space="preserve">Code:_x000D_
def bitcount(n):_x000D_
    count = 0_x000D_
    while n:_x000D_
        n ^= n - 1_x000D_
        count += 1_x000D_
    return count_x000D_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</si>
  <si>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"Counts the number of ones in the binary representation of a given integer n.",
"Fault Localisation": [
    {
    "Buggy Code Line": 3,
    "Code": "n ^= n - 1",
    "Reason": "The ^= operator is a bitwise XOR operator, which flips the bits of n that are set in n - 1. However, the n - 1 operation subtracts one from n, which may result in a negative number if n is negative. This can lead to incorrect bit counting."
    }
]
}
```</t>
  </si>
  <si>
    <t>Counts the number of ones in the binary representation of a given integer n.</t>
  </si>
  <si>
    <t>n ^= n - 1</t>
  </si>
  <si>
    <t>The ^= operator is a bitwise XOR operator, which flips the bits of n that are set in n - 1. However, the n - 1 operation subtracts one from n, which may result in a negative number if n is negative. This can lead to incorrect bit counting.</t>
  </si>
  <si>
    <t>breadth_first_search.py</t>
  </si>
  <si>
    <t xml:space="preserve">Code:_x000D_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</si>
  <si>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snippet provided implements a breadth-first search algorithm, which is used to find the shortest path from a starting node to a goal node in a graph.",
"Fault Localisation": [
    {
    "Buggy Code Line": 15,
    "Code": "queue.extend(node for node in node.successors if node not in nodesseen)",
    "Reason": "This line is incorrect because it tries to add the same node to the queue multiple times. This can cause the algorithm to get stuck in an infinite loop."
    },
    {
    "Buggy Code Line": 15,
    "Code": "queue.extend(node for node in node.successors if node not in nodesseen)",
    "Reason": "This line is incorrect because it does not check if the goal node has been reached. This can cause the algorithm to continue searching even after the goal node has been found."
    }
    ]
}
```</t>
  </si>
  <si>
    <t>The code snippet provided implements a breadth-first search algorithm, which is used to find the shortest path from a starting node to a goal node in a graph.</t>
  </si>
  <si>
    <t>queue.extend(node for node in node.successors if node not in nodesseen)</t>
  </si>
  <si>
    <t>This line is incorrect because it tries to add the same node to the queue multiple times. This can cause the algorithm to get stuck in an infinite loop.</t>
  </si>
  <si>
    <t>This line is incorrect because it does not check if the goal node has been reached. This can cause the algorithm to continue searching even after the goal node has been found.</t>
  </si>
  <si>
    <t>bucketsort.py</t>
  </si>
  <si>
    <t xml:space="preserve">Code:def bucketsort(arr, k):_x000D_
    counts = [0] * k_x000D_
    for x in arr:_x000D_
        counts[x] += 1_x000D_
_x000D_
    sorted_arr = []_x000D_
    for i, count in enumerate(arr):_x000D_
        sorted_arr.extend([i] * count)_x000D_
_x000D_
    return sorted_arr_x000D_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</si>
  <si>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provided is an implementation of the Bucket Sort algorithm, which is a sorting algorithm that sorts elements by distributing them into a number of buckets and then sorting each bucket individually.",
"Fault Localisation": [
    {
    "Buggy Code Line": 9,
    "Code": "sorted_arr.extend([i] * count)",
    "Reason": "In this line, the code attempts to extend the sorted_arr list with count copies of the element i. However, it should be extending the list with count copies of the element x instead, as x represents the element being sorted."
    },
    {
    "Buggy Code Line": 5,
    "Code": "for x in arr:",
    "Reason": "The code iterates over the arr list using a for loop. It should be using the range(len(arr)) loop to iterate over the indices of the arr list instead."
    }
]
}
```</t>
  </si>
  <si>
    <t>The code provided is an implementation of the Bucket Sort algorithm, which is a sorting algorithm that sorts elements by distributing them into a number of buckets and then sorting each bucket individually.</t>
  </si>
  <si>
    <t>sorted_arr.extend([i] * count)</t>
  </si>
  <si>
    <t>In this line, the code attempts to extend the sorted_arr list with count copies of the element i. However, it should be extending the list with count copies of the element x instead, as x represents the element being sorted.</t>
  </si>
  <si>
    <t>for x in arr:</t>
  </si>
  <si>
    <t>The code iterates over the arr list using a for loop. It should be using the range(len(arr)) loop to iterate over the indices of the arr list instead.</t>
  </si>
  <si>
    <t>depth_first_search.py</t>
  </si>
  <si>
    <t xml:space="preserve">Code:def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</si>
  <si>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"Perform a depth-first search from a start node to a goal node.",
"Fault Localisation": [
    {
    "Buggy Code Line": 4,
    "Code": "def search_from(node):",
    "Reason": "Missing `self` parameter, which is required for methods defined within a class."
    },
    {
    "Buggy Code Line": 7,
    "Code": "return any(\n                search_from(nextnode) for nextnode in node.successors\n            )",
    "Reason": "Missing `nodesvisited.add(node)` to mark the node as visited before exploring its successors."
    },
    {
    "Buggy Code Line": 16,
    "Code": "return search_from(startnode)",
    "Reason": "Should call `search_from` method without the parenthesis as a function since it returns a boolean, not a callable."
    }
]
}
```</t>
  </si>
  <si>
    <t>Perform a depth-first search from a start node to a goal node.</t>
  </si>
  <si>
    <t>def search_from(node):</t>
  </si>
  <si>
    <t>Missing `self` parameter, which is required for methods defined within a class.</t>
  </si>
  <si>
    <t>return any(\n                search_from(nextnode) for nextnode in node.successors\n            )</t>
  </si>
  <si>
    <t>Missing `nodesvisited.add(node)` to mark the node as visited before exploring its successors.</t>
  </si>
  <si>
    <t>return search_from(startnode)</t>
  </si>
  <si>
    <t>Should call `search_from` method without the parenthesis as a function since it returns a boolean, not a callable.</t>
  </si>
  <si>
    <t>detect_cycle.py</t>
  </si>
  <si>
    <t xml:space="preserve">Code:def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</si>
  <si>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"Determines if there is a cycle in the linked list by using Floyd's turtle and hare algorithm.",
"Fault Localisation": [
    {
    "Buggy Code Line": 12,
    "Code": "hare is tortoise",
    "Reason": "The condition should be `hare == tortoise` to check if the hare and tortoise have met."
    }
]
}
```</t>
  </si>
  <si>
    <t>Determines if there is a cycle in the linked list by using Floyd's turtle and hare algorithm.</t>
  </si>
  <si>
    <t>hare is tortoise</t>
  </si>
  <si>
    <t>The condition should be `hare == tortoise` to check if the hare and tortoise have met.</t>
  </si>
  <si>
    <t>find_first_in_sorted.py</t>
  </si>
  <si>
    <t xml:space="preserve">Code:def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</si>
  <si>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searches for the first occurrence of a number `x` in a sorted array `arr` and returns its index. If the number is not found, it returns -1.",
    "Fault Localisation": [
        {
        "Buggy Code Line": 6,
        "Code": "if x == arr[mid] and (mid == 0 or x != arr[mid - 1]):",
        "Reason": "The line checks if the element at index `mid` in the array is equal to `x` and if it's the first occurrence of `x`. The condition check should be done on the next element `arr[mid + 1]`. So `(mid == 0 or x != arr[mid + 1])` should be used."
        }
    ]
    }
```</t>
  </si>
  <si>
    <t>The code searches for the first occurrence of a number `x` in a sorted array `arr` and returns its index. If the number is not found, it returns -1.</t>
  </si>
  <si>
    <t>if x == arr[mid] and (mid == 0 or x != arr[mid - 1]):</t>
  </si>
  <si>
    <t>The line checks if the element at index `mid` in the array is equal to `x` and if it's the first occurrence of `x`. The condition check should be done on the next element `arr[mid + 1]`. So `(mid == 0 or x != arr[mid + 1])` should be used.</t>
  </si>
  <si>
    <t>find_in_sorted.py</t>
  </si>
  <si>
    <t xml:space="preserve">Code:def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</si>
  <si>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implements a binary search function to find an element in a sorted array.",
        "Fault Localisation": [
            {
            "Buggy Code Line": "6",
            "Code": "if start == end:",
            "Reason": "The base case should be 'start &gt;= end' because it is possible to have an empty array when 'start == end'"
            },
            {
            "Buggy Code Line": "13",
            "Code": "return binsearch(start, mid)",
            "Reason": "Should be 'return binsearch(start, mid-1)' as the search interval should exclude the midpoint when 'x &lt; arr[mid]'"
            },
            {
            "Buggy Code Line": "15",
            "Code": "return binsearch(mid, end)",
            "Reason": "Should be 'return binsearch(mid+1, end)' as the search interval should exclude the midpoint when 'x &gt; arr[mid]'"
            },
        ]
        }
    ```</t>
  </si>
  <si>
    <t>The code implements a binary search function to find an element in a sorted array.</t>
  </si>
  <si>
    <t>flatten.py</t>
  </si>
  <si>
    <t xml:space="preserve">Code:def flatten(arr):_x000D_
    for x in arr:_x000D_
        if isinstance(x, list):_x000D_
            for y in flatten(x):_x000D_
                yield y_x000D_
        else:_x000D_
            yield flatten(x)_x000D_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</si>
  <si>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snippet is intended to flatten a nested list into a single-level list.",
        "Fault Localisation": [
            {
            "Buggy Code Line": 11,
            "Code": "yield flatten(x)",
            "Reason": "This line will cause infinite recursion if `x` is a list, as `flatten(x)` will call `flatten(x)` again, and so on."
            },
            {
            "Buggy Code Line": 11,
            "Code": "yield flatten(x)",
            "Reason": "This line will also cause infinite recursion if `x` is an empty list, as `flatten(x)` will call `flatten([])` again, and so on."
            },
            {
            "Buggy Code Line": 8,
            "Code": "for x in arr:",
            "Reason": "This line iterates over all elements in `arr`, but it does not check if `arr` is a list, so if `arr` is not a list, the code will break."
            }
        ]
        }
```</t>
  </si>
  <si>
    <t>The code snippet is intended to flatten a nested list into a single-level list.</t>
  </si>
  <si>
    <t>yield flatten(x)</t>
  </si>
  <si>
    <t>This line will cause infinite recursion if `x` is a list, as `flatten(x)` will call `flatten(x)` again, and so on.</t>
  </si>
  <si>
    <t>This line will also cause infinite recursion if `x` is an empty list, as `flatten(x)` will call `flatten([])` again, and so on.</t>
  </si>
  <si>
    <t>This line iterates over all elements in `arr`, but it does not check if `arr` is a list, so if `arr` is not a list, the code will break.</t>
  </si>
  <si>
    <t>gcd.py</t>
  </si>
  <si>
    <t xml:space="preserve">Code:def gcd(a, b):_x000D_
    if b == 0:_x000D_
        return a_x000D_
    else:_x000D_
        return gcd(a % b, b)_x000D_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</si>
  <si>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"Calculate the greatest common divisor (GCD) of two numbers using the Euclidean algorithm.",
"Fault Localisation": [
    {
    "Buggy Code Line": 4,
    "Code": "return gcd(a % b, b)",
    "Reason": "The recursive call should be gcd(b, a % b) instead of gcd(a % b, b) to calculate the GCD correctly."
    }
]
}
```</t>
  </si>
  <si>
    <t>Calculate the greatest common divisor (GCD) of two numbers using the Euclidean algorithm.</t>
  </si>
  <si>
    <t>return gcd(a % b, b)</t>
  </si>
  <si>
    <t>The recursive call should be gcd(b, a % b) instead of gcd(a % b, b) to calculate the GCD correctly.</t>
  </si>
  <si>
    <t>get_factors.py</t>
  </si>
  <si>
    <t xml:space="preserve">Code:_x000D_
def get_factors(n):_x000D_
    if n == 1:_x000D_
        return []_x000D_
_x000D_
    for i in range(2, int(n ** 0.5) + 1):_x000D_
        if n % i == 0:_x000D_
            return [i] + get_factors(n // i)_x000D_
_x000D_
    return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</si>
  <si>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snippet calculates the prime factors of a given number 'n' and returns them as a list.",
    "Fault Localisation": [
        {
        "Buggy Code Line": 8,
        "Code": "return []",
        "Reason": "The function should return a list of factors, whereas an empty list is returned when 'n' is not a prime number."
        },
        {
        "Buggy Code Line": 6,
        "Code": "for i in range(2, int(n ** 0.5) + 1):",
        "Reason": "The range should include 'n' itself to ensure that any perfect squares are handled correctly."
        },
        {
        "Buggy Code Line": 9,
        "Code": "[i] + get_factors(n // i)",
        "Reason": "The code doesn't account for the case where 'i' is equal to 'n', which would result in infinite recursion."
        }
    ]
    }
```</t>
  </si>
  <si>
    <t>The code snippet calculates the prime factors of a given number 'n' and returns them as a list.</t>
  </si>
  <si>
    <t>return []</t>
  </si>
  <si>
    <t>The function should return a list of factors, whereas an empty list is returned when 'n' is not a prime number.</t>
  </si>
  <si>
    <t>for i in range(2, int(n ** 0.5) + 1):</t>
  </si>
  <si>
    <t>The range should include 'n' itself to ensure that any perfect squares are handled correctly.</t>
  </si>
  <si>
    <t>[i] + get_factors(n // i)</t>
  </si>
  <si>
    <t>The code doesn't account for the case where 'i' is equal to 'n', which would result in infinite recursion.</t>
  </si>
  <si>
    <t>hanoi.py</t>
  </si>
  <si>
    <t xml:space="preserve">Code:def hanoi(height, start=1, end=3):_x000D_
    steps = []_x000D_
    if height &gt; 0:_x000D_
        helper = ({1, 2, 3} - {start} - {end}).pop()_x000D_
        steps.extend(hanoi(height - 1, start, helper))_x000D_
        steps.append((start, helper))_x000D_
        steps.extend(hanoi(height - 1, helper, end))_x000D_
_x000D_
    return steps_x000D_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</si>
  <si>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provided code solves the Tower of Hanoi puzzle recursively, moving a stack of disks from one peg to another using a third peg. The function returns a list of tuples representing the steps required to move the disks.",
"Fault Localisation": [
    {
    "Buggy Code Line": 7,
    "Code": "helper = ({1, 2, 3} - {start} - {end}).pop()",
    "Reason": "This line may raise an error if the initial placement of disks is invalid, such that there is no third peg available to move disks."
    },
    {
    "Buggy Code Line": 11,
    "Code": "steps.append((start, helper))",
    "Reason": "This line may not correctly represent the transfer of the disk, as it is moving from the start peg to a helper peg that may not be the correct destination. The actual behavior will depend on the initial state of the puzzle and the values of 'start' and 'end'."
    }
]
}
```</t>
  </si>
  <si>
    <t>The provided code solves the Tower of Hanoi puzzle recursively, moving a stack of disks from one peg to another using a third peg. The function returns a list of tuples representing the steps required to move the disks.</t>
  </si>
  <si>
    <t>helper = ({1, 2, 3} - {start} - {end}).pop()</t>
  </si>
  <si>
    <t>This line may raise an error if the initial placement of disks is invalid, such that there is no third peg available to move disks.</t>
  </si>
  <si>
    <t>steps.append((start, helper))</t>
  </si>
  <si>
    <t>This line may not correctly represent the transfer of the disk, as it is moving from the start peg to a helper peg that may not be the correct destination. The actual behavior will depend on the initial state of the puzzle and the values of 'start' and 'end'.</t>
  </si>
  <si>
    <t>is_valid_parenthesization.py</t>
  </si>
  <si>
    <t xml:space="preserve">Code:_x000D_
def is_valid_parenthesization(parens):_x000D_
    depth = 0_x000D_
    for paren in parens:_x000D_
        if paren == '(':_x000D_
            depth += 1_x000D_
        else:_x000D_
            depth -= 1_x000D_
            if depth &lt; 0:_x000D_
                return False_x000D_
_x000D_
    return True_x000D_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</si>
  <si>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function checks whether a string of parentheses is valid, meaning that each opening parenthesis '(' has a corresponding closing parenthesis ')', and the parentheses are nested in a correct order.",
    "Fault Localisation": [
        {
        "Buggy Code Line": "6",
        "Code": "depth += 1",
        "Reason": "To correctly check the validity of parentheses, this line should be `depth -= 1`."
        }
    ]
    }
```</t>
  </si>
  <si>
    <t>This function checks whether a string of parentheses is valid, meaning that each opening parenthesis '(' has a corresponding closing parenthesis ')', and the parentheses are nested in a correct order.</t>
  </si>
  <si>
    <t>kheapsort.py</t>
  </si>
  <si>
    <t xml:space="preserve">Code:def kheapsort(arr, k):_x000D_
    import heapq_x000D_
_x000D_
    heap = arr[:k]_x000D_
    heapq.heapify(heap)_x000D_
_x000D_
    for x in arr:_x000D_
        yield heapq.heappushpop(heap, x)_x000D_
_x000D_
    while heap:_x000D_
        yield heapq.heappop(heap)_x000D_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</si>
  <si>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intention of this code is to create a generator that yields the elements of the input array arr in sorted order using the k-heapsort algorithm. The algorithm maintains a heap of size k and iterates over the input array, pushing each element into the heap and then popping the smallest element from the heap.",
"Fault Localisation": [
    {
    "Buggy Code Line": "7",
    "Code": "for x in arr:",
    "Reason": "This loop is iterating over the input array arr, but it might be possible for the input array to be very large. This could cause the generator to yield elements very slowly or even run out of memory."
    },
    {
    "Buggy Code Line": "8",
    "Code": "yield heapq.heappushpop(heap, x)",
    "Reason": "This line is trying to push the element x into the heap and then pop the smallest element from the heap. However, if the heap is already full, then the push operation will fail."
    },
    {
    "Buggy Code Line": "10",
    "Code": "while heap:",
    "Reason": "This loop is iterating over the heap until it is empty. However, it is possible for the heap to never become empty if the input array is very large and the k value is small."
    }
]
}
```</t>
  </si>
  <si>
    <t>The intention of this code is to create a generator that yields the elements of the input array arr in sorted order using the k-heapsort algorithm. The algorithm maintains a heap of size k and iterates over the input array, pushing each element into the heap and then popping the smallest element from the heap.</t>
  </si>
  <si>
    <t>knapsack.py</t>
  </si>
  <si>
    <t xml:space="preserve">Code:_x000D_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</si>
  <si>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implements the 0-1 knapsack dynamic programming algorithm. It computes the maximum value of items that can be put into a knapsack of capacity W.",
"Fault Localisation": [
    {
    "Buggy Code Line": 4,
    "Code": "from collections import defaultdict",
    "Reason": "This import is effectively unnecessary as the function doesn't use any of the defaultdict methods."
    },
    {
    "Buggy Code Line": 12,
    "Code": "if weight &lt; j:",
    "Reason": "This condition should be 'if weight &lt;= j:' to be able to include the current item into the solution."
    },
    {
    "Buggy Code Line": 14,
    "Code": "memo[i, j] = memo[i - 1, j]",
    "Reason": "The value at memo[i, j] should be updated with max(memo[i, j], memo[i - 1, j]), not set equal to memo[i - 1, j]. This is because there might be a solution with a better value than the one stored in memo[i - 1, j]."
    },
]
}
```</t>
  </si>
  <si>
    <t>This code implements the 0-1 knapsack dynamic programming algorithm. It computes the maximum value of items that can be put into a knapsack of capacity W.</t>
  </si>
  <si>
    <t>from collections import defaultdict</t>
  </si>
  <si>
    <t>This import is effectively unnecessary as the function doesn't use any of the defaultdict methods.</t>
  </si>
  <si>
    <t>if weight &lt; j:</t>
  </si>
  <si>
    <t>This condition should be 'if weight &lt;= j:' to be able to include the current item into the solution.</t>
  </si>
  <si>
    <t>memo[i, j] = memo[i - 1, j]</t>
  </si>
  <si>
    <t>The value at memo[i, j] should be updated with max(memo[i, j], memo[i - 1, j]), not set equal to memo[i - 1, j]. This is because there might be a solution with a better value than the one stored in memo[i - 1, j].</t>
  </si>
  <si>
    <t>kth.py</t>
  </si>
  <si>
    <t xml:space="preserve">Code:def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</si>
  <si>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snippet implements a function `kth` that finds the kth smallest element in an array of integers.",
"Fault Localisation": [
    {
    "Buggy Code Line": 6,
    "Code": "`num_lessoreq = len(arr) - len(above)`",
    "Reason": "`num_lessoreq` is used to find the number of elements in the array that are less than or equal to the pivot. However, this calculation subtracts the number of elements in `above` from the length of the original array, which is incorrect. It should subtract the number of elements in `above` from the length of the original array minus one."
    },
    {
    "Buggy Code Line": 7,
    "Code": "`if k &lt; num_less:`",
    "Reason": "This condition checks if there are fewer than `k` elements in the `below` array, which would indicate that the kth element must be in the `above` array. However, this condition should instead check if there are fewer than or equal to `k` elements in the `below` array, since the kth element could be in either the `below` or `above` array."
    }
]
}
```</t>
  </si>
  <si>
    <t>This code snippet implements a function `kth` that finds the kth smallest element in an array of integers.</t>
  </si>
  <si>
    <t>`num_lessoreq = len(arr) - len(above)`</t>
  </si>
  <si>
    <t>`num_lessoreq` is used to find the number of elements in the array that are less than or equal to the pivot. However, this calculation subtracts the number of elements in `above` from the length of the original array, which is incorrect. It should subtract the number of elements in `above` from the length of the original array minus one.</t>
  </si>
  <si>
    <t>`if k &lt; num_less:`</t>
  </si>
  <si>
    <t>This condition checks if there are fewer than `k` elements in the `below` array, which would indicate that the kth element must be in the `above` array. However, this condition should instead check if there are fewer than or equal to `k` elements in the `below` array, since the kth element could be in either the `below` or `above` array.</t>
  </si>
  <si>
    <t>lcs_length.py</t>
  </si>
  <si>
    <t xml:space="preserve">Code:def lcs_length(s, t):_x000D_
    from collections import Counter_x000D_
_x000D_
    dp = Counter()_x000D_
_x000D_
    for i in range(len(s)):_x000D_
        for j in range(len(t)):_x000D_
            if s[i] == t[j]:_x000D_
                dp[i, j] = dp[i - 1, j] + 1_x000D_
_x000D_
    return max(dp.values()) if dp else 0_x000D_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</si>
  <si>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calculates the longest common subsequence (LCS) between two strings based on dynamic programming technique.",
    "Fault Localisation": [
        {
        "Buggy Code Line": 5,
        "Code": "dp[i, j] = dp[i - 1, j] + 1",
        "Reason": "The code should access the value at index `(i - 1, j - 1)` instead of `(i - 1, j)` to correctly calculate and store the LCS length at the current index `(i, j)`"
        },
        {
        "Buggy Code Line": 8,
        "Code": "return max(dp.values()) if dp else 0",
        "Reason": "The code should return the maximum value from the `dp` counter instead of its keys. It should use `max(dp.values())` to return the maximum LCS length."
        },
        {
        "Buggy Code Line": 7,
        "Code": "if dp else 0",
        "Reason": "The code should use the null coalesce operator `dp or 0` instead of `if dp else 0` to handle the case when `dp` is empty. It should return `0` if the `dp` is empty indicating no common subsequence between the input strings."
        }
    ]
    }
```</t>
  </si>
  <si>
    <t>This code calculates the longest common subsequence (LCS) between two strings based on dynamic programming technique.</t>
  </si>
  <si>
    <t>dp[i, j] = dp[i - 1, j] + 1</t>
  </si>
  <si>
    <t>The code should access the value at index `(i - 1, j - 1)` instead of `(i - 1, j)` to correctly calculate and store the LCS length at the current index `(i, j)`</t>
  </si>
  <si>
    <t>return max(dp.values()) if dp else 0</t>
  </si>
  <si>
    <t>The code should return the maximum value from the `dp` counter instead of its keys. It should use `max(dp.values())` to return the maximum LCS length.</t>
  </si>
  <si>
    <t>if dp else 0</t>
  </si>
  <si>
    <t>The code should use the null coalesce operator `dp or 0` instead of `if dp else 0` to handle the case when `dp` is empty. It should return `0` if the `dp` is empty indicating no common subsequence between the input strings.</t>
  </si>
  <si>
    <t>levenshtein.py</t>
  </si>
  <si>
    <t xml:space="preserve">Code:def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</si>
  <si>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"Calculates the Levenshtein distance between two strings, which represents the minimum number of edits (insertions, deletions, or substitutions) required to transform one string into the other.",
"Fault Localisation": [
    {
    "Buggy Code Line": 2,
    "Code": "elif source[0] == target[0]:\n        return 1 + levenshtein(source[1:], target[1:])",
    "Reason": "In this case the distance is 0, not 1."
    },
    {
    "Buggy Code Line": 13,
    "Code": "        levenshtein(source[1:], target)",
    "Reason": "There is no target[0] in this expression."
    },
    {
    "Buggy Code Line": 10,
    "Code": "return 1 + min(\n            levenshtein(source,     target[1:]),\n            levenshtein(source[1:], target[1:]),\n            levenshtein(source[1:], target)\n        )",
    "Reason": "The first expression could be replaced with levenshtein(source, target[1]), and the last one with levenshtein(source[1:], target)."
    }
]
}
```</t>
  </si>
  <si>
    <t>Calculates the Levenshtein distance between two strings, which represents the minimum number of edits (insertions, deletions, or substitutions) required to transform one string into the other.</t>
  </si>
  <si>
    <t>elif source[0] == target[0]:\n        return 1 + levenshtein(source[1:], target[1:])</t>
  </si>
  <si>
    <t>In this case the distance is 0, not 1.</t>
  </si>
  <si>
    <t xml:space="preserve">        levenshtein(source[1:], target)</t>
  </si>
  <si>
    <t>There is no target[0] in this expression.</t>
  </si>
  <si>
    <t>return 1 + min(\n            levenshtein(source,     target[1:]),\n            levenshtein(source[1:], target[1:]),\n            levenshtein(source[1:], target)\n        )</t>
  </si>
  <si>
    <t>The first expression could be replaced with levenshtein(source, target[1]), and the last one with levenshtein(source[1:], target).</t>
  </si>
  <si>
    <t>lis.py</t>
  </si>
  <si>
    <t xml:space="preserve">Code:_x000D_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</si>
  <si>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snippet finds the length of the longest increasing subsequence in an array.
It creates a dictionary `ends` that maps the length of the longest increasing subsequence ending at a particular index to the index itself.
The code iterates over the array, and for each element, it finds the length of the longest increasing subsequence ending at that index, using the `prefix_lengths` list.
The length of the longest increasing subsequence ending at a particular index is the maximum of the lengths of the longest increasing subsequences ending at the indices before it that are less than the current element.
If the length of the longest increasing subsequence ending at the current index is greater than the current longest subsequence, the code updates the `ends` dictionary and the `longest` variable.",
"Fault Localisation": [
    {
    "Buggy Code Line": "prefix_lengths = [j for j in range(1, longest + 1) if arr[ends[j]] &lt; val]",
    "Code": "[j for j in range(1, longest + 1) if arr[ends[j]] &lt; val]",
    "Reason": "The code assumes that the `ends` dictionary has an entry for every index in the range `[1, longest]`.
    However, this is not guaranteed, and if the `ends` dictionary does not have an entry for a particular index, the code will raise a `KeyError`."
    },
    {
    "Buggy Code Line": "length = max(prefix_lengths) if prefix_lengths else 0",
    "Code": "max(prefix_lengths) if prefix_lengths else 0",
    "Reason": "The code assumes that the `prefix_lengths` list is not empty. However, if the `prefix_lengths` list is empty, the code will raise a `ValueError`."
    },
    {
    "Buggy Code Line": "if length == longest or val &lt; arr[ends[length + 1]]:",
    "Code": "if length == longest or val &lt; arr[ends[length + 1]]",
    "Reason": "The code assumes that the `length + 1` key exists in the `ends` dictionary.
    However, this is not guaranteed, and if the `length + 1` key does not exist in the `ends` dictionary, the code will raise a `KeyError`."
    }
]
}
```</t>
  </si>
  <si>
    <t>The code snippet finds the length of the longest increasing subsequence in an array.
It creates a dictionary `ends` that maps the length of the longest increasing subsequence ending at a particular index to the index itself.
The code iterates over the array, and for each element, it finds the length of the longest increasing subsequence ending at that index, using the `prefix_lengths` list.
The length of the longest increasing subsequence ending at a particular index is the maximum of the lengths of the longest increasing subsequences ending at the indices before it that are less than the current element.
If the length of the longest increasing subsequence ending at the current index is greater than the current longest subsequence, the code updates the `ends` dictionary and the `longest` variable.</t>
  </si>
  <si>
    <t>longest_common_subsequence.py</t>
  </si>
  <si>
    <t xml:space="preserve">Code:def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</si>
  <si>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function finds the longest common subsequence between two given strings a and b using recursive calls to reduce the size of the input string. The base cases occur when either a or b is empty or when their first characters match. In the latter case, the character is added to the result, and the subsequent characters are recursively checked.",
"Fault Localisation": [
    {
    "Buggy Code Line": "12",
    "Code": "return max(\n            longest_common_subsequence(a, b[1:]),\n            longest_common_subsequence(a[1:], b),\n            key=len\n        )",
    "Reason": "The code incorrectly calls longest_common_subsequence(a, b[1:]) twice instead of longest_common_subsequence(a[1:], b[1:]). This will lead to incorrect results."
    }
]
}
```</t>
  </si>
  <si>
    <t>This function finds the longest common subsequence between two given strings a and b using recursive calls to reduce the size of the input string. The base cases occur when either a or b is empty or when their first characters match. In the latter case, the character is added to the result, and the subsequent characters are recursively checked.</t>
  </si>
  <si>
    <t>max_sublist_sum.py</t>
  </si>
  <si>
    <t xml:space="preserve">Code:_x000D_
def max_sublist_sum(arr):_x000D_
    max_ending_here = 0_x000D_
    max_so_far = 0_x000D_
_x000D_
    for x in arr:_x000D_
        max_ending_here = max_ending_here + x_x000D_
        max_so_far = max(max_so_far, max_ending_here)_x000D_
_x000D_
    return max_so_far_x000D_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</si>
  <si>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provided Python code finds the maximum sum of a contiguous subarray within the given array.",
    "Fault Localisation": [
        {
        "Buggy Code Line": 6,
        "Code": "max_ending_here = max_ending_here + x",
        "Reason": "If the current value is negative, adding it to max_ending_here will lead to incorrect results."
        },
        {
        "Buggy Code Line": 7,
        "Code": "max_so_far = max(max_so_far, max_ending_here)",
        "Reason": "Similarly, if max_ending_here becomes negative after adding the current value, it shouldn't update the max_so_far."
        }
    ]
    }
```</t>
  </si>
  <si>
    <t>The provided Python code finds the maximum sum of a contiguous subarray within the given array.</t>
  </si>
  <si>
    <t>max_ending_here = max_ending_here + x</t>
  </si>
  <si>
    <t>If the current value is negative, adding it to max_ending_here will lead to incorrect results.</t>
  </si>
  <si>
    <t>max_so_far = max(max_so_far, max_ending_here)</t>
  </si>
  <si>
    <t>Similarly, if max_ending_here becomes negative after adding the current value, it shouldn't update the max_so_far.</t>
  </si>
  <si>
    <t>mergesort.py</t>
  </si>
  <si>
    <t xml:space="preserve">Code:_x000D_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</si>
  <si>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implements the merge sort algorithm in Python. It 
            sorts an array by dividing it into two halves, sorting each 
            half, and merging the sorted halves.",
"Fault Localisation": [
    {
    "Buggy Code Line": 6,
    "Code": "result.extend(left[i:] or right[j:])",
    "Reason": "The condition (left[i:] or right[j:]) always evaluates 
                to True, so it is unnecessary. It can be simplified to 
                result.extend(left[i:] + right[j:])"
    },
    {
    "Buggy Code Line": 2,
    "Code": "def merge(left, right):",
    "Reason": "The merge function is not indented properly. It should be 
                indented by four spaces."
    }
]
}
```</t>
  </si>
  <si>
    <t>This code implements the merge sort algorithm in Python. It 
            sorts an array by dividing it into two halves, sorting each 
            half, and merging the sorted halves.</t>
  </si>
  <si>
    <t>result.extend(left[i:] or right[j:])</t>
  </si>
  <si>
    <t>The condition (left[i:] or right[j:]) always evaluates 
                to True, so it is unnecessary. It can be simplified to 
                result.extend(left[i:] + right[j:])</t>
  </si>
  <si>
    <t>def merge(left, right):</t>
  </si>
  <si>
    <t>The merge function is not indented properly. It should be 
                indented by four spaces.</t>
  </si>
  <si>
    <t>minimum_spanning_tree.py</t>
  </si>
  <si>
    <t xml:space="preserve">Code:_x000D_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</si>
  <si>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"Find the minimum spanning tree of a weighted graph using Kruskal's algorithm.",
"Fault Localisation": [
    {
    "Buggy Code Line": 15,
    "Code": "group_by_node[u].update(group_by_node[v])",
    "Reason": "This line should be `group_by_node[u] = group_by_node[v]` as otherwise the reference to the same set object will be lost."
    },
    {
    "Buggy Code Line": 16,
    "Code": "for node in group_by_node[v]: group_by_node[node].update(group_by_node[u])",
    "Reason": "This line should be `for node in group_by_node[v]: group_by_node[node] = group_by_node[u]` as otherwise the reference to the same set object will be lost."
    }
]
}
```</t>
  </si>
  <si>
    <t>Find the minimum spanning tree of a weighted graph using Kruskal's algorithm.</t>
  </si>
  <si>
    <t>group_by_node[u].update(group_by_node[v])</t>
  </si>
  <si>
    <t>This line should be `group_by_node[u] = group_by_node[v]` as otherwise the reference to the same set object will be lost.</t>
  </si>
  <si>
    <t>for node in group_by_node[v]: group_by_node[node].update(group_by_node[u])</t>
  </si>
  <si>
    <t>This line should be `for node in group_by_node[v]: group_by_node[node] = group_by_node[u]` as otherwise the reference to the same set object will be lost.</t>
  </si>
  <si>
    <t>next_palindrome.py</t>
  </si>
  <si>
    <t xml:space="preserve">Code:def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</si>
  <si>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snippet takes in a list of digits representing a number and returns the next smallest palindrome of that number.",
"Fault Localisation": [
    {
    "Buggy Code Line": 14,
    "Code": "return [1] + (len(digit_list)) * [0] + [1]",
    "Reason": "This line of code is incorrect. It should return [1] + (len(digit_list)-1) * [0] + [1] to ensure that the length of the list remains the same."
    }
]
}
```</t>
  </si>
  <si>
    <t>The code snippet takes in a list of digits representing a number and returns the next smallest palindrome of that number.</t>
  </si>
  <si>
    <t>return [1] + (len(digit_list)) * [0] + [1]</t>
  </si>
  <si>
    <t>This line of code is incorrect. It should return [1] + (len(digit_list)-1) * [0] + [1] to ensure that the length of the list remains the same.</t>
  </si>
  <si>
    <t>next_permutation.py</t>
  </si>
  <si>
    <t xml:space="preserve">Code:_x000D_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</si>
  <si>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provided Python code implements an algorithm to find the next lexicographically larger permutation of the input list `perm`.",
"Fault Localisation": [
    {
    "Buggy Code Line": 11,
    "Code": "`next_perm = list(perm)`",
    "Reason": "Not necessary to create a copy of `perm` since the original list will be modified anyway."
    },
    {
    "Buggy Code Line": 13,
    "Code": "`next_perm[i + 1:] = reversed(next_perm[i + 1:])`",
    "Reason": "Can use the built-in `reversed` function instead of creating a new list."
    }
]
}
```</t>
  </si>
  <si>
    <t>The provided Python code implements an algorithm to find the next lexicographically larger permutation of the input list `perm`.</t>
  </si>
  <si>
    <t>`next_perm = list(perm)`</t>
  </si>
  <si>
    <t>Not necessary to create a copy of `perm` since the original list will be modified anyway.</t>
  </si>
  <si>
    <t>`next_perm[i + 1:] = reversed(next_perm[i + 1:])`</t>
  </si>
  <si>
    <t>Can use the built-in `reversed` function instead of creating a new list.</t>
  </si>
  <si>
    <t>node.py</t>
  </si>
  <si>
    <t xml:space="preserve">Code:class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</si>
  <si>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snippet is a class definition for a node object. The node object has a value and can have multiple successors and predecessors.",
"Fault Localisation": [
    {
    "Buggy Code Line": 1,
    "Code": "class Node:",
    "Reason": "The class name 'Node' is not capitalized, which is a common coding convention."
    },
    {
    "Buggy Code Line": 3,
    "Code": "self.successor = successor",
    "Reason": "The attribute 'successor' should be named 'next' to follow common naming conventions."
    }
]
}
```</t>
  </si>
  <si>
    <t>The code snippet is a class definition for a node object. The node object has a value and can have multiple successors and predecessors.</t>
  </si>
  <si>
    <t>class Node:</t>
  </si>
  <si>
    <t>The class name 'Node' is not capitalized, which is a common coding convention.</t>
  </si>
  <si>
    <t>self.successor = successor</t>
  </si>
  <si>
    <t>The attribute 'successor' should be named 'next' to follow common naming conventions.</t>
  </si>
  <si>
    <t>pascal.py</t>
  </si>
  <si>
    <t xml:space="preserve">Code:_x000D_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</si>
  <si>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"Generates a Pascal's triangle with 'n' rows.",
"Fault Localisation": [
    {
    "Buggy Code Line": 10,
    "Code": "upright = rows[r - 1][c] if c &lt; r else 0",
    "Reason": "This code is incorrect because it may cause an IndexError if 'c' is equal to 'r'. When 'c' is equal to 'r', the code should access 'rows[r - 1][r - 1]' instead of 'rows[r - 1][r]'."
    }
]
}
```</t>
  </si>
  <si>
    <t>Generates a Pascal's triangle with 'n' rows.</t>
  </si>
  <si>
    <t>upright = rows[r - 1][c] if c &lt; r else 0</t>
  </si>
  <si>
    <t>This code is incorrect because it may cause an IndexError if 'c' is equal to 'r'. When 'c' is equal to 'r', the code should access 'rows[r - 1][r - 1]' instead of 'rows[r - 1][r]'.</t>
  </si>
  <si>
    <t>possible_change.py</t>
  </si>
  <si>
    <t xml:space="preserve">Code:# Python 3_x000D_
def possible_change(coins, total):_x000D_
    if total == 0:_x000D_
        return 1_x000D_
    if total &lt; 0:_x000D_
        return 0_x000D_
_x000D_
    first, *rest = coins_x000D_
    return possible_change(coins, total - first) + possible_change(rest, total)_x000D_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</si>
  <si>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computes the number of ways to make change for a given total using the given denominations of coins.",
    "Fault Localisation": [
        {
        "Buggy Code Line": 7,
        "Code": "return possible_change(coins, total - first) + possible_change(rest, total)",
        "Reason": "This line should be `return possible_change(coins, total - first) + possible_change(rest, total - first)`"
        },
        {
        "Buggy Code Line": 8,
        "Code": "coins, total)",
        "Reason": "This line should be `rest, total)`"
        }
    ]
    }
```</t>
  </si>
  <si>
    <t>This code computes the number of ways to make change for a given total using the given denominations of coins.</t>
  </si>
  <si>
    <t>return possible_change(coins, total - first) + possible_change(rest, total)</t>
  </si>
  <si>
    <t>This line should be `return possible_change(coins, total - first) + possible_change(rest, total - first)`</t>
  </si>
  <si>
    <t>coins, total)</t>
  </si>
  <si>
    <t>This line should be `rest, total)`</t>
  </si>
  <si>
    <t>powerset.py</t>
  </si>
  <si>
    <t xml:space="preserve">Code:_x000D_
def powerset(arr):_x000D_
    if arr:_x000D_
        first, *rest = arr #python3 just like car and cdr (in this case anyway..)_x000D_
        rest_subsets = powerset(rest)_x000D_
        return [[first] + subset for subset in rest_subsets]_x000D_
    else:_x000D_
        return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</si>
  <si>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snippet provided aims to calculate the powerset of an input array.",
"Fault Localisation": [
            {
            "Buggy Code Line": 4,
            "Code": "rest_subsets = powerset(rest)",
            "Reason": "If the 'arr' is empty, the 'powerset(rest)' will raise an IndexError because 'rest' will be an empty list, resulting in 'first, *rest' attempting to unpack an empty list."
            }
        ]
}
```</t>
  </si>
  <si>
    <t>The code snippet provided aims to calculate the powerset of an input array.</t>
  </si>
  <si>
    <t>rest_subsets = powerset(rest)</t>
  </si>
  <si>
    <t>If the 'arr' is empty, the 'powerset(rest)' will raise an IndexError because 'rest' will be an empty list, resulting in 'first, *rest' attempting to unpack an empty list.</t>
  </si>
  <si>
    <t>quicksort.py</t>
  </si>
  <si>
    <t xml:space="preserve">Code:def quicksort(arr):_x000D_
    if not arr:_x000D_
        return []_x000D_
_x000D_
    pivot = arr[0]_x000D_
    lesser = quicksort([x for x in arr[1:] if x &lt; pivot])_x000D_
    greater = quicksort([x for x in arr[1:] if x &gt; pivot])_x000D_
    return lesser + [pivot] + greater_x000D_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</si>
  <si>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provided code snippet implements the quicksort algorithm. It takes an array as input and returns a sorted array.",
"Fault Localisation": [
    {
    "Buggy Code Line": "2",
    "Code": "if not arr:",
    "Reason": "The base case should be `if not arr or len(arr) == 0:` to handle empty arrays."
    },
    {
    "Buggy Code Line": "10",
    "Code": "return lesser + [pivot] + greater",
    "Reason": "The code may produce an error if `lesser` or `greater` contains duplicate values of the pivot, leading to an infinite recursion."
    }
]
}
```</t>
  </si>
  <si>
    <t>The provided code snippet implements the quicksort algorithm. It takes an array as input and returns a sorted array.</t>
  </si>
  <si>
    <t>reverse_linked_list.py</t>
  </si>
  <si>
    <t xml:space="preserve">Code:def reverse_linked_list(node):_x000D_
    prevnode = None_x000D_
    while node:_x000D_
        nextnode = node.successor_x000D_
        node.successor = prevnode_x000D_
        node = nextnode_x000D_
    return prevnode_x000D_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</si>
  <si>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Python code snippet provided above reverses a linked list in place. It does this by iterating through the list, reversing the `successor` pointers of each node, and returning the new head of the list.",
"Fault Localisation": [
    {
    "Buggy Code Line": "2",
    "Code": "prevnode = None",
    "Reason": "`prevnode` should be initialised to `node` instead of `None` in order to correctly reverse the linked list."
    }
]
}
```</t>
  </si>
  <si>
    <t>The Python code snippet provided above reverses a linked list in place. It does this by iterating through the list, reversing the `successor` pointers of each node, and returning the new head of the list.</t>
  </si>
  <si>
    <t>rpn_eval.py</t>
  </si>
  <si>
    <t xml:space="preserve">Code:_x000D_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</si>
  <si>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snippet implements a Reverse Polish Notation (RPN) evaluator, which evaluates mathematical expressions represented in postfix notation.",
"Fault Localisation": [
    {
    "Buggy Code Line": 13,
    "Code": "stack.pop()",
    "Reason": "This line might result in an IndexError exception if the stack is empty, which can occur if the input tokens contain invalid or mismatched operators and operands."
    }
]
}
```</t>
  </si>
  <si>
    <t>The code snippet implements a Reverse Polish Notation (RPN) evaluator, which evaluates mathematical expressions represented in postfix notation.</t>
  </si>
  <si>
    <t>stack.pop()</t>
  </si>
  <si>
    <t>This line might result in an IndexError exception if the stack is empty, which can occur if the input tokens contain invalid or mismatched operators and operands.</t>
  </si>
  <si>
    <t>shortest_paths.py</t>
  </si>
  <si>
    <t xml:space="preserve">Code:_x000D_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</si>
  <si>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finds the shortest path from a source node to all other nodes in a weighted graph. It uses the Bellman-Ford algorithm to compute the shortest paths.",
"Fault Localisation": [
    {
    "Buggy Code Line": 13,
    "Code": "weight_by_edge[u, v] = min(\n                weight_by_node[u] + weight,\n                weight_by_node[v]\n            )",
    "Reason": "The relaxation criterion is incorrect. It should be weight_by_edge[u, v] = min(weight_by_edge[u, v], weight_by_node[u] + weight)."
    },
    {
    "Buggy Code Line": 8,
    "Code": "weight_by_node = {\n        v: float('inf') for u, v in weight_by_edge\n    }",
    "Reason": "The initialisation of weight_by_node is incorrect. It should be weight_by_node = {v: float('inf') for u, v in weight_by_edge if u != source}"
    },
    {
    "Buggy Code Line": 1,
    "Code": "def shortest_paths(source, weight_by_edge):",
    "Reason": "The function should take a graph as an input, not just the weight_by_edge dictionary."
    }
]
}
```</t>
  </si>
  <si>
    <t>This code finds the shortest path from a source node to all other nodes in a weighted graph. It uses the Bellman-Ford algorithm to compute the shortest paths.</t>
  </si>
  <si>
    <t>weight_by_edge[u, v] = min(\n                weight_by_node[u] + weight,\n                weight_by_node[v]\n            )</t>
  </si>
  <si>
    <t>The relaxation criterion is incorrect. It should be weight_by_edge[u, v] = min(weight_by_edge[u, v], weight_by_node[u] + weight).</t>
  </si>
  <si>
    <t>weight_by_node = {\n        v: float('inf') for u, v in weight_by_edge\n    }</t>
  </si>
  <si>
    <t>The initialisation of weight_by_node is incorrect. It should be weight_by_node = {v: float('inf') for u, v in weight_by_edge if u != source}</t>
  </si>
  <si>
    <t>def shortest_paths(source, weight_by_edge):</t>
  </si>
  <si>
    <t>The function should take a graph as an input, not just the weight_by_edge dictionary.</t>
  </si>
  <si>
    <t>shortest_path_length.py</t>
  </si>
  <si>
    <t xml:space="preserve">Code:from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</si>
  <si>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finds the shortest path between two nodes in a graph using Dijkstra's algorithm, represented as edge lengths and their corresponding nodes.",
"Fault Localisation": [
    {
    "Buggy Code Line": "10",
    "Code": "if nextnode in visited_nodes:",
    "Reason": "This check should come after checking if the node is in unvisited_nodes. Otherwise, it will skip adding nodes to unvisited_nodes that are in visited_nodes, potentially leading to incorrect shortest path calculations."
    },
    {
    "Buggy Code Line": "18",
    "Code": "if b == node:",
    "Reason": "This check should compare nodes instead of distances. It should be changed to if a == dist:"
    },
    {
    "Buggy Code Line": "23",
    "Code": "heappush(node_heap, dist_node)",
    "Reason": "This line adds a new node to the heap even if the distance is worse than the existing distance. It should only add the node if the distance is better."
    }
]
}
```</t>
  </si>
  <si>
    <t>This code finds the shortest path between two nodes in a graph using Dijkstra's algorithm, represented as edge lengths and their corresponding nodes.</t>
  </si>
  <si>
    <t>shortest_path_lengths.py</t>
  </si>
  <si>
    <t xml:space="preserve">Code:from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</si>
  <si>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provided Python code defines a function, `shortest_path_lengths`, which finds the shortest paths between all pairs of nodes in a graph. It uses the Floyd-Warshall algorithm with complexity O(n^3) to compute these shortest paths.",
"Fault Localisation": [
    {
    "Buggy Code Line": "11",
    "Code": "length_by_path[i, j] = min(",
    "Reason": "Missing the argument list of the 'min' function."
    }
]
}
```</t>
  </si>
  <si>
    <t>The provided Python code defines a function, `shortest_path_lengths`, which finds the shortest paths between all pairs of nodes in a graph. It uses the Floyd-Warshall algorithm with complexity O(n^3) to compute these shortest paths.</t>
  </si>
  <si>
    <t>shunting_yard.py</t>
  </si>
  <si>
    <t xml:space="preserve">Code:_x000D_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</si>
  <si>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snippet is a shunting-yard algorithm, it takes an arithmetic expression in infix and transforms it into Reverse Polish Notation (or postfix notation) for easier evaluation.",
"Fault Localisation": [
    {
    "Buggy Code Line": 15,
    "Code": "while opstack:",
    "Reason": "The while loop should check if the opstack is empty, otherwise it will loop forever"
    }
]
}
```</t>
  </si>
  <si>
    <t>The snippet is a shunting-yard algorithm, it takes an arithmetic expression in infix and transforms it into Reverse Polish Notation (or postfix notation) for easier evaluation.</t>
  </si>
  <si>
    <t>while opstack:</t>
  </si>
  <si>
    <t>The while loop should check if the opstack is empty, otherwise it will loop forever</t>
  </si>
  <si>
    <t>sieve.py</t>
  </si>
  <si>
    <t xml:space="preserve">Code:def sieve(max):_x000D_
    primes = []_x000D_
    for n in range(2, max + 1):_x000D_
        if any(n % p &gt; 0 for p in primes):_x000D_
            primes.append(n)_x000D_
    return primes_x000D_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</si>
  <si>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provided Python code's intention is to generate a list of prime numbers up to a specified limit using the Sieve of Eratosthenes algorithm.",
    "Fault Localisation": [
        {
        "Buggy Code Line": 5,
        "Code": "if any(n % p &gt; 0 for p in primes):",
        "Reason": "This line is problematic since it checks if 'n' is not divisible by any number in 'primes'. If 'n' is found to be not divisible by any prime number in 'primes', it is mistakenly considered a prime number and appended to 'primes'. However, this approach is incorrect. In the Sieve of Eratosthenes algorithm, numbers that are divisible by any of the primes in 'primes' should be excluded, not included."
        }
    ]
    }
```</t>
  </si>
  <si>
    <t>The provided Python code's intention is to generate a list of prime numbers up to a specified limit using the Sieve of Eratosthenes algorithm.</t>
  </si>
  <si>
    <t>if any(n % p &gt; 0 for p in primes):</t>
  </si>
  <si>
    <t>This line is problematic since it checks if 'n' is not divisible by any number in 'primes'. If 'n' is found to be not divisible by any prime number in 'primes', it is mistakenly considered a prime number and appended to 'primes'. However, this approach is incorrect. In the Sieve of Eratosthenes algorithm, numbers that are divisible by any of the primes in 'primes' should be excluded, not included.</t>
  </si>
  <si>
    <t>sqrt.py</t>
  </si>
  <si>
    <t xml:space="preserve">Code:_x000D_
def sqrt(x, epsilon):_x000D_
    approx = x / 2_x000D_
    while abs(x - approx) &gt; epsilon:_x000D_
        approx = 0.5 * (approx + x / approx)_x000D_
    return approx_x000D_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</si>
  <si>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calculates the square root of a given number using the Babylonian method.",
"Fault Localisation": [
    {
    "Buggy Code Line": 6,
    "Code": "approx = 0.5 * (approx + x / approx)",
    "Reason": "The code doesn't handle the case when x is zero. In this case, the approximation would be None, which can lead to an error."
    },
    {
    "Buggy Code Line": 2,
    "Code": "approx = x / 2",
    "Reason": "The initial approximation is stored in the 'approx' variable, but the termination condition checks if the absolute difference between x and 'approx' is greater than the specified epsilon. It would make more sense to compare 'approx' to the square root of x, rather than x."
    },
    {
    "Buggy Code Line": 5,
    "Code": "while abs(x - approx) &gt; epsilon:",
    "Reason": "The epsilon value is not guaranteed to be positive. If it's negative, the loop condition will never be met, resulting in an infinite loop."
    }
]
}
```</t>
  </si>
  <si>
    <t>This code calculates the square root of a given number using the Babylonian method.</t>
  </si>
  <si>
    <t>approx = 0.5 * (approx + x / approx)</t>
  </si>
  <si>
    <t>The code doesn't handle the case when x is zero. In this case, the approximation would be None, which can lead to an error.</t>
  </si>
  <si>
    <t>approx = x / 2</t>
  </si>
  <si>
    <t>The initial approximation is stored in the 'approx' variable, but the termination condition checks if the absolute difference between x and 'approx' is greater than the specified epsilon. It would make more sense to compare 'approx' to the square root of x, rather than x.</t>
  </si>
  <si>
    <t>while abs(x - approx) &gt; epsilon:</t>
  </si>
  <si>
    <t>The epsilon value is not guaranteed to be positive. If it's negative, the loop condition will never be met, resulting in an infinite loop.</t>
  </si>
  <si>
    <t>subsequences.py</t>
  </si>
  <si>
    <t xml:space="preserve">Code:def subsequences(a, b, k):_x000D_
    if k == 0:_x000D_
        return []_x000D_
_x000D_
    ret = []_x000D_
    for i in range(a, b + 1 - k):_x000D_
        ret.extend(_x000D_
            [i] + rest for rest in subsequences(i + 1, b, k - 1)_x000D_
        )_x000D_
_x000D_
    return ret_x000D_
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</si>
  <si>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"Generates lists of k subsequences.",
"Fault Localisation": [
    {
    "Buggy Code Line": 7,
    "Code": "ret.extend(\n            [i] + rest for rest in subsequences(i + 1, b, k - 1)\n        )",
    "Reason": "Infinite recursion"
    },
    {
    "Buggy Code Line": 6,
    "Code": "for i in range(a, b + 1 - k):",
    "Reason": "Off-by-one error in range"
    }
]
}
```</t>
  </si>
  <si>
    <t>Generates lists of k subsequences.</t>
  </si>
  <si>
    <t>ret.extend(\n            [i] + rest for rest in subsequences(i + 1, b, k - 1)\n        )</t>
  </si>
  <si>
    <t>Infinite recursion</t>
  </si>
  <si>
    <t>for i in range(a, b + 1 - k):</t>
  </si>
  <si>
    <t>Off-by-one error in range</t>
  </si>
  <si>
    <t>topological_ordering.py</t>
  </si>
  <si>
    <t xml:space="preserve">Code:def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</si>
  <si>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"Topological ordering is a linear ordering of the nodes in a directed graph where each node comes before all nodes to which it has outgoing edges.",
    "Fault Localisation": [
        {
        "Buggy Code Line": 8,
        "Code": "if set(ordered_nodes).issuperset(nextnode.outgoing_nodes) and nextnode not in ordered_nodes:",
        "Reason": "The condition should be checking if the set of outgoing nodes of the nextnode is a subset of the set of ordered nodes, not a superset."
        },
        {
        "Buggy Code Line": 5,
        "Code": "for node in ordered_nodes:",
        "Reason": "The loop should be iterating over a copy of the ordered_nodes, not the original list, as the list is being modified during the iteration."
        },
        {
        "Buggy Code Line": 7,
        "Code": "if nextnode not in ordered_nodes:",
        "Reason": "The condition should be checking if nextnode is already in ordered_nodes, not if it is not."
        }
    ]
    }
```</t>
  </si>
  <si>
    <t>Topological ordering is a linear ordering of the nodes in a directed graph where each node comes before all nodes to which it has outgoing edges.</t>
  </si>
  <si>
    <t>if set(ordered_nodes).issuperset(nextnode.outgoing_nodes) and nextnode not in ordered_nodes:</t>
  </si>
  <si>
    <t>The condition should be checking if the set of outgoing nodes of the nextnode is a subset of the set of ordered nodes, not a superset.</t>
  </si>
  <si>
    <t>for node in ordered_nodes:</t>
  </si>
  <si>
    <t>The loop should be iterating over a copy of the ordered_nodes, not the original list, as the list is being modified during the iteration.</t>
  </si>
  <si>
    <t>if nextnode not in ordered_nodes:</t>
  </si>
  <si>
    <t>The condition should be checking if nextnode is already in ordered_nodes, not if it is not.</t>
  </si>
  <si>
    <t>to_base.py</t>
  </si>
  <si>
    <t xml:space="preserve">Code:_x000D_
import string_x000D_
def to_base(num, b):_x000D_
    result = ''_x000D_
    alphabet = string.digits + string.ascii_uppercase_x000D_
    while num &gt; 0:_x000D_
        i = num % b_x000D_
        num = num // b_x000D_
        result = result + alphabet[i]_x000D_
    return result_x000D_
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</si>
  <si>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snippet converts a number to a different base using string.digit and string.ascii_uppercase as the alphabet for the new base",
    "Fault Localisation": [
        {
        "Buggy Code Line": "1",
        "Code": "import string",
        "Reason": "The code uses the string module without specifying what part of it is needed, which can lead to unnecessary imports and increase the program's load time."
        },
        {
        "Buggy Code Line": "10",
        "Code": "return result",
        "Reason": "The function doesn't handle the case when the number is negative, which can lead to incorrect results."
        },
        {
        "Buggy Code Line": "7",
        "Code": "while num &gt; 0:",
        "Reason": "The code doesn't check if the base is valid (greater than 1 and less than 37), which can lead to incorrect results."
        }
    ]
    }
```</t>
  </si>
  <si>
    <t>The code snippet converts a number to a different base using string.digit and string.ascii_uppercase as the alphabet for the new base</t>
  </si>
  <si>
    <t>wrap.py</t>
  </si>
  <si>
    <t xml:space="preserve">Code:def wrap(text, cols):_x000D_
    lines = []_x000D_
    while len(text) &gt; cols:_x000D_
        end = text.rfind(' ', 0, cols + 1)_x000D_
        if end == -1:_x000D_
            end = cols_x000D_
        line, text = text[:end], text[end:]_x000D_
        lines.append(line)_x000D_
_x000D_
    return lines_x000D_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</si>
  <si>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function breaks the text string into lines with a specified column width, ensuring that line breaks only occur at spaces.",
    "Fault Localisation": [
        {
            "Buggy Code Line": 4,
            "Code": "if end == -1:",
            "Reason": "This condition will never be true as `text.rfind()` will always return `0` when it fails to find a space within the specified column width. This means that the line will be broken at the end of the text string, regardless of whether there is a space there."
        },
        {
            "Buggy Code Line": 6,
            "Code": "line, text = text[:end], text[end:]",
            "Reason": "This line should be `line, text = text[:end - 1], text[end + 1:]` to ensure that the line break occurs at the last space character within the column width."
        }
    ]
}
```</t>
  </si>
  <si>
    <t>The function breaks the text string into lines with a specified column width, ensuring that line breaks only occur at spaces.</t>
  </si>
  <si>
    <t>if end == -1:</t>
  </si>
  <si>
    <t>This condition will never be true as `text.rfind()` will always return `0` when it fails to find a space within the specified column width. This means that the line will be broken at the end of the text string, regardless of whether there is a space there.</t>
  </si>
  <si>
    <t>line, text = text[:end], text[end:]</t>
  </si>
  <si>
    <t>This line should be `line, text = text[:end - 1], text[end + 1:]` to ensure that the line break occurs at the last space character within the column width.</t>
  </si>
  <si>
    <t>Expected Line with Bug</t>
  </si>
  <si>
    <t>Check 1</t>
  </si>
  <si>
    <t>Check 2</t>
  </si>
  <si>
    <t>Check 3</t>
  </si>
  <si>
    <t>T1</t>
  </si>
  <si>
    <t>T2</t>
  </si>
  <si>
    <t>T3</t>
  </si>
  <si>
    <t>while True:</t>
  </si>
  <si>
    <t>for i, count in enumerate(arr):</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</si>
  <si>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</si>
  <si>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</si>
  <si>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while lo &lt;= hi:</t>
  </si>
  <si>
    <t>return binsearch(mid, end)</t>
  </si>
  <si>
    <t>return True</t>
  </si>
  <si>
    <t>return kth(above, k)</t>
  </si>
  <si>
    <t>return 1 + levenshtein(source[1:], target[1:])</t>
  </si>
  <si>
    <t>longest = length + 1</t>
  </si>
  <si>
    <t>return a[0] + longest_common_subsequence(a[1:], b)</t>
  </si>
  <si>
    <t>if len(arr) == 0:</t>
  </si>
  <si>
    <t>group_by_node[node].update(group_by_node[u])</t>
  </si>
  <si>
    <t>if perm[j] &lt; perm[i]:</t>
  </si>
  <si>
    <t>for c in range(0, r):</t>
  </si>
  <si>
    <t>if total &lt; 0:</t>
  </si>
  <si>
    <t>return [[first] + subset for subset in rest_subsets]</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</si>
  <si>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</si>
  <si>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</si>
  <si>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</si>
  <si>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</si>
  <si>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</si>
  <si>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</si>
  <si>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</si>
  <si>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result = result + alphabet[i]</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</si>
  <si>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</si>
  <si>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 xml:space="preserve">Percentage </t>
  </si>
  <si>
    <t>The code assumes that the `length + 1` key exists in the `ends` dictionary.
    However, this is not guaranteed, and if the `length + 1` key does not exist in the `ends` dictionary, the code will raise a `KeyError`.</t>
  </si>
  <si>
    <t>`prevnode` should be initialised to `node` instead of `None` in order to correctly reverse the linked list.</t>
  </si>
  <si>
    <t>length_by_path[i, j] = min(</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</si>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</sst>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79FFA-0AAD-49FF-9D4A-7861E752E161}">
  <dimension ref="A1:W45"/>
  <sheetViews>
    <sheetView tabSelected="1" topLeftCell="A42" zoomScale="95" workbookViewId="0">
      <selection activeCell="I50" sqref="I50"/>
    </sheetView>
  </sheetViews>
  <sheetFormatPr defaultRowHeight="14.75" x14ac:dyDescent="0.75"/>
  <cols>
    <col min="1" max="1" width="8.7265625" style="1"/>
    <col min="2" max="2" width="8.7265625" style="1" customWidth="1"/>
    <col min="3" max="3" width="33.1328125" style="1" customWidth="1"/>
    <col min="4" max="6" width="8.7265625" style="1" customWidth="1"/>
    <col min="7" max="7" width="8.7265625" style="1"/>
    <col min="8" max="9" width="33.1328125" style="1" customWidth="1"/>
    <col min="10" max="10" width="8.7265625" style="1"/>
    <col min="11" max="12" width="33.1328125" style="1" customWidth="1"/>
    <col min="13" max="13" width="8.7265625" style="1"/>
    <col min="14" max="16" width="33.1328125" style="1" customWidth="1"/>
    <col min="17" max="23" width="6.54296875" style="1" customWidth="1"/>
  </cols>
  <sheetData>
    <row r="1" spans="1:23" ht="44.25" x14ac:dyDescent="0.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298</v>
      </c>
      <c r="Q1" s="1" t="s">
        <v>299</v>
      </c>
      <c r="R1" s="1" t="s">
        <v>300</v>
      </c>
      <c r="S1" s="1" t="s">
        <v>301</v>
      </c>
      <c r="U1" s="1" t="s">
        <v>302</v>
      </c>
      <c r="V1" s="1" t="s">
        <v>303</v>
      </c>
      <c r="W1" s="1" t="s">
        <v>304</v>
      </c>
    </row>
    <row r="2" spans="1:23" ht="409.5" x14ac:dyDescent="0.75">
      <c r="A2" s="1" t="s">
        <v>15</v>
      </c>
      <c r="B2" s="1" t="s">
        <v>16</v>
      </c>
      <c r="C2" s="1" t="s">
        <v>17</v>
      </c>
      <c r="D2" s="1">
        <v>194</v>
      </c>
      <c r="E2" s="1">
        <v>132</v>
      </c>
      <c r="F2" s="1" t="s">
        <v>18</v>
      </c>
      <c r="G2" s="1">
        <v>3</v>
      </c>
      <c r="H2" s="1" t="s">
        <v>19</v>
      </c>
      <c r="I2" s="1" t="s">
        <v>20</v>
      </c>
      <c r="P2" s="7" t="s">
        <v>19</v>
      </c>
      <c r="Q2" s="7" t="b">
        <f>IF(H2=P2,TRUE,FALSE)</f>
        <v>1</v>
      </c>
      <c r="R2" s="7" t="b">
        <f>IF(K2=P2,TRUE,FALSE)</f>
        <v>0</v>
      </c>
      <c r="S2" s="7" t="b">
        <f>IF(N2=P2,TRUE,FALSE)</f>
        <v>0</v>
      </c>
      <c r="T2" s="7"/>
      <c r="U2" s="7" t="b">
        <f>Q2</f>
        <v>1</v>
      </c>
      <c r="V2" s="7" t="b">
        <f>IF(U2=TRUE,TRUE,IF(R2=TRUE,TRUE,FALSE))</f>
        <v>1</v>
      </c>
      <c r="W2" s="7" t="b">
        <f>IF(U2=TRUE,TRUE,IF(V2=TRUE,TRUE,IF(S2=TRUE,TRUE,FALSE)))</f>
        <v>1</v>
      </c>
    </row>
    <row r="3" spans="1:23" ht="409.5" x14ac:dyDescent="0.75">
      <c r="A3" s="1" t="s">
        <v>21</v>
      </c>
      <c r="B3" s="1" t="s">
        <v>22</v>
      </c>
      <c r="C3" s="1" t="s">
        <v>23</v>
      </c>
      <c r="D3" s="1">
        <v>289</v>
      </c>
      <c r="E3" s="1">
        <v>220</v>
      </c>
      <c r="F3" s="1" t="s">
        <v>24</v>
      </c>
      <c r="G3" s="1">
        <v>15</v>
      </c>
      <c r="H3" s="1" t="s">
        <v>25</v>
      </c>
      <c r="I3" s="1" t="s">
        <v>26</v>
      </c>
      <c r="J3" s="1">
        <v>15</v>
      </c>
      <c r="K3" s="1" t="s">
        <v>25</v>
      </c>
      <c r="L3" s="1" t="s">
        <v>27</v>
      </c>
      <c r="P3" s="1" t="s">
        <v>305</v>
      </c>
      <c r="Q3" s="1" t="b">
        <f t="shared" ref="Q3:Q42" si="0">IF(H3=P3,TRUE,FALSE)</f>
        <v>0</v>
      </c>
      <c r="R3" s="1" t="b">
        <f t="shared" ref="R3:R42" si="1">IF(K3=P3,TRUE,FALSE)</f>
        <v>0</v>
      </c>
      <c r="S3" s="1" t="b">
        <f t="shared" ref="S3:S42" si="2">IF(N3=P3,TRUE,FALSE)</f>
        <v>0</v>
      </c>
      <c r="U3" s="1" t="b">
        <f t="shared" ref="U3:U42" si="3">Q3</f>
        <v>0</v>
      </c>
      <c r="V3" s="1" t="b">
        <f t="shared" ref="V3:V42" si="4">IF(U3=TRUE,TRUE,IF(R3=TRUE,TRUE,FALSE))</f>
        <v>0</v>
      </c>
      <c r="W3" s="1" t="b">
        <f t="shared" ref="W3:W42" si="5">IF(U3=TRUE,TRUE,IF(V3=TRUE,TRUE,IF(S3=TRUE,TRUE,FALSE)))</f>
        <v>0</v>
      </c>
    </row>
    <row r="4" spans="1:23" ht="409.5" x14ac:dyDescent="0.75">
      <c r="A4" s="1" t="s">
        <v>28</v>
      </c>
      <c r="B4" s="1" t="s">
        <v>29</v>
      </c>
      <c r="C4" s="1" t="s">
        <v>30</v>
      </c>
      <c r="D4" s="1">
        <v>233</v>
      </c>
      <c r="E4" s="1">
        <v>214</v>
      </c>
      <c r="F4" s="1" t="s">
        <v>31</v>
      </c>
      <c r="G4" s="1">
        <v>9</v>
      </c>
      <c r="H4" s="1" t="s">
        <v>32</v>
      </c>
      <c r="I4" s="1" t="s">
        <v>33</v>
      </c>
      <c r="J4" s="1">
        <v>5</v>
      </c>
      <c r="K4" s="1" t="s">
        <v>34</v>
      </c>
      <c r="L4" s="1" t="s">
        <v>35</v>
      </c>
      <c r="P4" s="1" t="s">
        <v>306</v>
      </c>
      <c r="Q4" s="1" t="b">
        <f t="shared" si="0"/>
        <v>0</v>
      </c>
      <c r="R4" s="1" t="b">
        <f t="shared" si="1"/>
        <v>0</v>
      </c>
      <c r="S4" s="1" t="b">
        <f t="shared" si="2"/>
        <v>0</v>
      </c>
      <c r="U4" s="1" t="b">
        <f t="shared" si="3"/>
        <v>0</v>
      </c>
      <c r="V4" s="1" t="b">
        <f t="shared" si="4"/>
        <v>0</v>
      </c>
      <c r="W4" s="1" t="b">
        <f t="shared" si="5"/>
        <v>0</v>
      </c>
    </row>
    <row r="5" spans="1:23" ht="409.5" x14ac:dyDescent="0.75">
      <c r="A5" s="1" t="s">
        <v>36</v>
      </c>
      <c r="B5" s="1" t="s">
        <v>37</v>
      </c>
      <c r="C5" s="1" t="s">
        <v>38</v>
      </c>
      <c r="D5" s="1">
        <v>255</v>
      </c>
      <c r="E5" s="1">
        <v>225</v>
      </c>
      <c r="F5" s="1" t="s">
        <v>39</v>
      </c>
      <c r="G5" s="1">
        <v>4</v>
      </c>
      <c r="H5" s="1" t="s">
        <v>40</v>
      </c>
      <c r="I5" s="1" t="s">
        <v>41</v>
      </c>
      <c r="J5" s="1">
        <v>7</v>
      </c>
      <c r="K5" s="3" t="s">
        <v>42</v>
      </c>
      <c r="L5" s="1" t="s">
        <v>43</v>
      </c>
      <c r="M5" s="1">
        <v>16</v>
      </c>
      <c r="N5" s="1" t="s">
        <v>44</v>
      </c>
      <c r="O5" s="1" t="s">
        <v>45</v>
      </c>
      <c r="P5" s="2" t="s">
        <v>307</v>
      </c>
      <c r="Q5" s="1" t="b">
        <f t="shared" si="0"/>
        <v>0</v>
      </c>
      <c r="R5" s="4" t="b">
        <v>1</v>
      </c>
      <c r="S5" s="1" t="b">
        <f t="shared" si="2"/>
        <v>0</v>
      </c>
      <c r="U5" s="1" t="b">
        <f t="shared" si="3"/>
        <v>0</v>
      </c>
      <c r="V5" s="1" t="b">
        <f t="shared" si="4"/>
        <v>1</v>
      </c>
      <c r="W5" s="1" t="b">
        <f t="shared" si="5"/>
        <v>1</v>
      </c>
    </row>
    <row r="6" spans="1:23" ht="409.5" x14ac:dyDescent="0.75">
      <c r="A6" s="1" t="s">
        <v>46</v>
      </c>
      <c r="B6" s="1" t="s">
        <v>47</v>
      </c>
      <c r="C6" s="1" t="s">
        <v>48</v>
      </c>
      <c r="D6" s="1">
        <v>227</v>
      </c>
      <c r="E6" s="1">
        <v>96</v>
      </c>
      <c r="F6" s="1" t="s">
        <v>49</v>
      </c>
      <c r="G6" s="1">
        <v>12</v>
      </c>
      <c r="H6" s="1" t="s">
        <v>50</v>
      </c>
      <c r="I6" s="1" t="s">
        <v>51</v>
      </c>
      <c r="P6" s="1" t="s">
        <v>308</v>
      </c>
      <c r="Q6" s="1" t="b">
        <f t="shared" si="0"/>
        <v>0</v>
      </c>
      <c r="R6" s="1" t="b">
        <f t="shared" si="1"/>
        <v>0</v>
      </c>
      <c r="S6" s="1" t="b">
        <f t="shared" si="2"/>
        <v>0</v>
      </c>
      <c r="U6" s="1" t="b">
        <f t="shared" si="3"/>
        <v>0</v>
      </c>
      <c r="V6" s="1" t="b">
        <f t="shared" si="4"/>
        <v>0</v>
      </c>
      <c r="W6" s="1" t="b">
        <f t="shared" si="5"/>
        <v>0</v>
      </c>
    </row>
    <row r="7" spans="1:23" ht="409.5" x14ac:dyDescent="0.75">
      <c r="A7" s="1" t="s">
        <v>52</v>
      </c>
      <c r="B7" s="1" t="s">
        <v>53</v>
      </c>
      <c r="C7" s="1" t="s">
        <v>54</v>
      </c>
      <c r="D7" s="1">
        <v>277</v>
      </c>
      <c r="E7" s="1">
        <v>190</v>
      </c>
      <c r="F7" s="1" t="s">
        <v>55</v>
      </c>
      <c r="G7" s="1">
        <v>6</v>
      </c>
      <c r="H7" s="1" t="s">
        <v>56</v>
      </c>
      <c r="I7" s="1" t="s">
        <v>57</v>
      </c>
      <c r="P7" s="1" t="s">
        <v>309</v>
      </c>
      <c r="Q7" s="1" t="b">
        <f t="shared" si="0"/>
        <v>0</v>
      </c>
      <c r="R7" s="1" t="b">
        <f t="shared" si="1"/>
        <v>0</v>
      </c>
      <c r="S7" s="1" t="b">
        <f t="shared" si="2"/>
        <v>0</v>
      </c>
      <c r="U7" s="1" t="b">
        <f t="shared" si="3"/>
        <v>0</v>
      </c>
      <c r="V7" s="1" t="b">
        <f t="shared" si="4"/>
        <v>0</v>
      </c>
      <c r="W7" s="1" t="b">
        <f t="shared" si="5"/>
        <v>0</v>
      </c>
    </row>
    <row r="8" spans="1:23" ht="409.5" x14ac:dyDescent="0.75">
      <c r="A8" s="1" t="s">
        <v>58</v>
      </c>
      <c r="B8" s="1" t="s">
        <v>59</v>
      </c>
      <c r="C8" s="3" t="s">
        <v>60</v>
      </c>
      <c r="D8" s="1">
        <v>268</v>
      </c>
      <c r="E8" s="1">
        <v>241</v>
      </c>
      <c r="F8" s="1" t="s">
        <v>61</v>
      </c>
      <c r="N8" s="3" t="s">
        <v>310</v>
      </c>
      <c r="P8" s="3" t="s">
        <v>310</v>
      </c>
      <c r="Q8" s="1" t="b">
        <f t="shared" si="0"/>
        <v>0</v>
      </c>
      <c r="R8" s="1" t="b">
        <f t="shared" si="1"/>
        <v>0</v>
      </c>
      <c r="S8" s="1" t="b">
        <f t="shared" si="2"/>
        <v>1</v>
      </c>
      <c r="U8" s="1" t="b">
        <f t="shared" si="3"/>
        <v>0</v>
      </c>
      <c r="V8" s="1" t="b">
        <f t="shared" si="4"/>
        <v>0</v>
      </c>
      <c r="W8" s="1" t="b">
        <f t="shared" si="5"/>
        <v>1</v>
      </c>
    </row>
    <row r="9" spans="1:23" ht="409.5" x14ac:dyDescent="0.75">
      <c r="A9" s="1" t="s">
        <v>62</v>
      </c>
      <c r="B9" s="1" t="s">
        <v>63</v>
      </c>
      <c r="C9" s="1" t="s">
        <v>64</v>
      </c>
      <c r="D9" s="1">
        <v>202</v>
      </c>
      <c r="E9" s="1">
        <v>254</v>
      </c>
      <c r="F9" s="1" t="s">
        <v>65</v>
      </c>
      <c r="G9" s="1">
        <v>11</v>
      </c>
      <c r="H9" s="1" t="s">
        <v>66</v>
      </c>
      <c r="I9" s="1" t="s">
        <v>67</v>
      </c>
      <c r="J9" s="1">
        <v>11</v>
      </c>
      <c r="K9" s="1" t="s">
        <v>66</v>
      </c>
      <c r="L9" s="1" t="s">
        <v>68</v>
      </c>
      <c r="M9" s="1">
        <v>8</v>
      </c>
      <c r="N9" s="1" t="s">
        <v>34</v>
      </c>
      <c r="O9" s="1" t="s">
        <v>69</v>
      </c>
      <c r="P9" s="1" t="s">
        <v>66</v>
      </c>
      <c r="Q9" s="1" t="b">
        <f t="shared" si="0"/>
        <v>1</v>
      </c>
      <c r="R9" s="1" t="b">
        <f t="shared" si="1"/>
        <v>1</v>
      </c>
      <c r="S9" s="1" t="b">
        <f t="shared" si="2"/>
        <v>0</v>
      </c>
      <c r="U9" s="1" t="b">
        <f t="shared" si="3"/>
        <v>1</v>
      </c>
      <c r="V9" s="1" t="b">
        <f t="shared" si="4"/>
        <v>1</v>
      </c>
      <c r="W9" s="1" t="b">
        <f t="shared" si="5"/>
        <v>1</v>
      </c>
    </row>
    <row r="10" spans="1:23" ht="409.5" x14ac:dyDescent="0.75">
      <c r="A10" s="1" t="s">
        <v>70</v>
      </c>
      <c r="B10" s="1" t="s">
        <v>71</v>
      </c>
      <c r="C10" s="1" t="s">
        <v>72</v>
      </c>
      <c r="D10" s="1">
        <v>189</v>
      </c>
      <c r="E10" s="1">
        <v>106</v>
      </c>
      <c r="F10" s="1" t="s">
        <v>73</v>
      </c>
      <c r="G10" s="1">
        <v>4</v>
      </c>
      <c r="H10" s="1" t="s">
        <v>74</v>
      </c>
      <c r="I10" s="1" t="s">
        <v>75</v>
      </c>
      <c r="P10" s="1" t="s">
        <v>74</v>
      </c>
      <c r="Q10" s="1" t="b">
        <f t="shared" si="0"/>
        <v>1</v>
      </c>
      <c r="R10" s="1" t="b">
        <f t="shared" si="1"/>
        <v>0</v>
      </c>
      <c r="S10" s="1" t="b">
        <f t="shared" si="2"/>
        <v>0</v>
      </c>
      <c r="U10" s="1" t="b">
        <f t="shared" si="3"/>
        <v>1</v>
      </c>
      <c r="V10" s="1" t="b">
        <f t="shared" si="4"/>
        <v>1</v>
      </c>
      <c r="W10" s="1" t="b">
        <f t="shared" si="5"/>
        <v>1</v>
      </c>
    </row>
    <row r="11" spans="1:23" ht="409.5" x14ac:dyDescent="0.75">
      <c r="A11" s="1" t="s">
        <v>76</v>
      </c>
      <c r="B11" s="1" t="s">
        <v>77</v>
      </c>
      <c r="C11" s="1" t="s">
        <v>78</v>
      </c>
      <c r="D11" s="1">
        <v>229</v>
      </c>
      <c r="E11" s="1">
        <v>239</v>
      </c>
      <c r="F11" s="1" t="s">
        <v>79</v>
      </c>
      <c r="G11" s="1">
        <v>8</v>
      </c>
      <c r="H11" s="1" t="s">
        <v>80</v>
      </c>
      <c r="I11" s="1" t="s">
        <v>81</v>
      </c>
      <c r="J11" s="1">
        <v>6</v>
      </c>
      <c r="K11" s="1" t="s">
        <v>82</v>
      </c>
      <c r="L11" s="1" t="s">
        <v>83</v>
      </c>
      <c r="M11" s="1">
        <v>9</v>
      </c>
      <c r="N11" s="1" t="s">
        <v>84</v>
      </c>
      <c r="O11" s="1" t="s">
        <v>85</v>
      </c>
      <c r="P11" s="1" t="s">
        <v>80</v>
      </c>
      <c r="Q11" s="1" t="b">
        <f t="shared" si="0"/>
        <v>1</v>
      </c>
      <c r="R11" s="1" t="b">
        <f t="shared" si="1"/>
        <v>0</v>
      </c>
      <c r="S11" s="1" t="b">
        <f t="shared" si="2"/>
        <v>0</v>
      </c>
      <c r="U11" s="1" t="b">
        <f t="shared" si="3"/>
        <v>1</v>
      </c>
      <c r="V11" s="1" t="b">
        <f t="shared" si="4"/>
        <v>1</v>
      </c>
      <c r="W11" s="1" t="b">
        <f t="shared" si="5"/>
        <v>1</v>
      </c>
    </row>
    <row r="12" spans="1:23" ht="409.5" x14ac:dyDescent="0.75">
      <c r="A12" s="1" t="s">
        <v>86</v>
      </c>
      <c r="B12" s="1" t="s">
        <v>87</v>
      </c>
      <c r="C12" s="1" t="s">
        <v>88</v>
      </c>
      <c r="D12" s="1">
        <v>257</v>
      </c>
      <c r="E12" s="1">
        <v>235</v>
      </c>
      <c r="F12" s="1" t="s">
        <v>89</v>
      </c>
      <c r="G12" s="1">
        <v>7</v>
      </c>
      <c r="H12" s="1" t="s">
        <v>90</v>
      </c>
      <c r="I12" s="1" t="s">
        <v>91</v>
      </c>
      <c r="J12" s="1">
        <v>11</v>
      </c>
      <c r="K12" s="1" t="s">
        <v>92</v>
      </c>
      <c r="L12" s="1" t="s">
        <v>93</v>
      </c>
      <c r="P12" s="1" t="s">
        <v>92</v>
      </c>
      <c r="Q12" s="1" t="b">
        <f t="shared" si="0"/>
        <v>0</v>
      </c>
      <c r="R12" s="1" t="b">
        <f t="shared" si="1"/>
        <v>1</v>
      </c>
      <c r="S12" s="1" t="b">
        <f t="shared" si="2"/>
        <v>0</v>
      </c>
      <c r="U12" s="1" t="b">
        <f t="shared" si="3"/>
        <v>0</v>
      </c>
      <c r="V12" s="1" t="b">
        <f t="shared" si="4"/>
        <v>1</v>
      </c>
      <c r="W12" s="1" t="b">
        <f t="shared" si="5"/>
        <v>1</v>
      </c>
    </row>
    <row r="13" spans="1:23" ht="409.5" x14ac:dyDescent="0.75">
      <c r="A13" s="1" t="s">
        <v>94</v>
      </c>
      <c r="B13" s="1" t="s">
        <v>95</v>
      </c>
      <c r="C13" s="1" t="s">
        <v>96</v>
      </c>
      <c r="D13" s="1">
        <v>228</v>
      </c>
      <c r="E13" s="1">
        <v>114</v>
      </c>
      <c r="F13" s="1" t="s">
        <v>97</v>
      </c>
      <c r="P13" s="7" t="s">
        <v>311</v>
      </c>
      <c r="Q13" s="1" t="b">
        <f t="shared" si="0"/>
        <v>0</v>
      </c>
      <c r="R13" s="1" t="b">
        <f t="shared" si="1"/>
        <v>0</v>
      </c>
      <c r="S13" s="1" t="b">
        <f t="shared" si="2"/>
        <v>0</v>
      </c>
      <c r="U13" s="1" t="b">
        <f t="shared" si="3"/>
        <v>0</v>
      </c>
      <c r="V13" s="1" t="b">
        <f t="shared" si="4"/>
        <v>0</v>
      </c>
      <c r="W13" s="1" t="b">
        <f t="shared" si="5"/>
        <v>0</v>
      </c>
    </row>
    <row r="14" spans="1:23" ht="409.5" x14ac:dyDescent="0.75">
      <c r="A14" s="1" t="s">
        <v>98</v>
      </c>
      <c r="B14" s="1" t="s">
        <v>99</v>
      </c>
      <c r="C14" s="3" t="s">
        <v>100</v>
      </c>
      <c r="D14" s="1">
        <v>228</v>
      </c>
      <c r="E14" s="1">
        <v>311</v>
      </c>
      <c r="F14" s="1" t="s">
        <v>101</v>
      </c>
      <c r="H14" s="3" t="s">
        <v>34</v>
      </c>
      <c r="P14" s="3" t="s">
        <v>34</v>
      </c>
      <c r="Q14" s="1" t="b">
        <f t="shared" si="0"/>
        <v>1</v>
      </c>
      <c r="R14" s="1" t="b">
        <f t="shared" si="1"/>
        <v>0</v>
      </c>
      <c r="S14" s="1" t="b">
        <f t="shared" si="2"/>
        <v>0</v>
      </c>
      <c r="U14" s="1" t="b">
        <f t="shared" si="3"/>
        <v>1</v>
      </c>
      <c r="V14" s="1" t="b">
        <f t="shared" si="4"/>
        <v>1</v>
      </c>
      <c r="W14" s="1" t="b">
        <f t="shared" si="5"/>
        <v>1</v>
      </c>
    </row>
    <row r="15" spans="1:23" ht="409.5" x14ac:dyDescent="0.75">
      <c r="A15" s="1" t="s">
        <v>102</v>
      </c>
      <c r="B15" s="1" t="s">
        <v>103</v>
      </c>
      <c r="C15" s="1" t="s">
        <v>104</v>
      </c>
      <c r="D15" s="1">
        <v>301</v>
      </c>
      <c r="E15" s="1">
        <v>279</v>
      </c>
      <c r="F15" s="1" t="s">
        <v>105</v>
      </c>
      <c r="G15" s="1">
        <v>4</v>
      </c>
      <c r="H15" s="1" t="s">
        <v>106</v>
      </c>
      <c r="I15" s="1" t="s">
        <v>107</v>
      </c>
      <c r="J15" s="1">
        <v>12</v>
      </c>
      <c r="K15" s="1" t="s">
        <v>108</v>
      </c>
      <c r="L15" s="1" t="s">
        <v>109</v>
      </c>
      <c r="M15" s="1">
        <v>14</v>
      </c>
      <c r="N15" s="1" t="s">
        <v>110</v>
      </c>
      <c r="O15" s="1" t="s">
        <v>111</v>
      </c>
      <c r="P15" s="1" t="s">
        <v>108</v>
      </c>
      <c r="Q15" s="1" t="b">
        <f t="shared" si="0"/>
        <v>0</v>
      </c>
      <c r="R15" s="1" t="b">
        <f t="shared" si="1"/>
        <v>1</v>
      </c>
      <c r="S15" s="1" t="b">
        <f t="shared" si="2"/>
        <v>0</v>
      </c>
      <c r="U15" s="1" t="b">
        <f t="shared" si="3"/>
        <v>0</v>
      </c>
      <c r="V15" s="1" t="b">
        <f t="shared" si="4"/>
        <v>1</v>
      </c>
      <c r="W15" s="1" t="b">
        <f t="shared" si="5"/>
        <v>1</v>
      </c>
    </row>
    <row r="16" spans="1:23" ht="409.5" x14ac:dyDescent="0.75">
      <c r="A16" s="1" t="s">
        <v>112</v>
      </c>
      <c r="B16" s="1" t="s">
        <v>113</v>
      </c>
      <c r="C16" s="1" t="s">
        <v>114</v>
      </c>
      <c r="D16" s="1">
        <v>282</v>
      </c>
      <c r="E16" s="1">
        <v>282</v>
      </c>
      <c r="F16" s="1" t="s">
        <v>115</v>
      </c>
      <c r="G16" s="1">
        <v>6</v>
      </c>
      <c r="H16" s="1" t="s">
        <v>116</v>
      </c>
      <c r="I16" s="1" t="s">
        <v>117</v>
      </c>
      <c r="J16" s="1">
        <v>7</v>
      </c>
      <c r="K16" s="1" t="s">
        <v>118</v>
      </c>
      <c r="L16" s="1" t="s">
        <v>119</v>
      </c>
      <c r="P16" s="1" t="s">
        <v>312</v>
      </c>
      <c r="Q16" s="1" t="b">
        <f t="shared" si="0"/>
        <v>0</v>
      </c>
      <c r="R16" s="1" t="b">
        <f t="shared" si="1"/>
        <v>0</v>
      </c>
      <c r="S16" s="1" t="b">
        <f t="shared" si="2"/>
        <v>0</v>
      </c>
      <c r="U16" s="1" t="b">
        <f t="shared" si="3"/>
        <v>0</v>
      </c>
      <c r="V16" s="1" t="b">
        <f t="shared" si="4"/>
        <v>0</v>
      </c>
      <c r="W16" s="1" t="b">
        <f t="shared" si="5"/>
        <v>0</v>
      </c>
    </row>
    <row r="17" spans="1:23" ht="409.5" x14ac:dyDescent="0.75">
      <c r="A17" s="1" t="s">
        <v>120</v>
      </c>
      <c r="B17" s="1" t="s">
        <v>121</v>
      </c>
      <c r="C17" s="1" t="s">
        <v>122</v>
      </c>
      <c r="D17" s="1">
        <v>256</v>
      </c>
      <c r="E17" s="1">
        <v>315</v>
      </c>
      <c r="F17" s="1" t="s">
        <v>123</v>
      </c>
      <c r="G17" s="1">
        <v>5</v>
      </c>
      <c r="H17" s="1" t="s">
        <v>124</v>
      </c>
      <c r="I17" s="1" t="s">
        <v>125</v>
      </c>
      <c r="J17" s="1">
        <v>8</v>
      </c>
      <c r="K17" s="1" t="s">
        <v>126</v>
      </c>
      <c r="L17" s="1" t="s">
        <v>127</v>
      </c>
      <c r="M17" s="1">
        <v>7</v>
      </c>
      <c r="N17" s="1" t="s">
        <v>128</v>
      </c>
      <c r="O17" s="1" t="s">
        <v>129</v>
      </c>
      <c r="P17" s="1" t="s">
        <v>124</v>
      </c>
      <c r="Q17" s="1" t="b">
        <f t="shared" si="0"/>
        <v>1</v>
      </c>
      <c r="R17" s="1" t="b">
        <f t="shared" si="1"/>
        <v>0</v>
      </c>
      <c r="S17" s="1" t="b">
        <f t="shared" si="2"/>
        <v>0</v>
      </c>
      <c r="U17" s="1" t="b">
        <f t="shared" si="3"/>
        <v>1</v>
      </c>
      <c r="V17" s="1" t="b">
        <f t="shared" si="4"/>
        <v>1</v>
      </c>
      <c r="W17" s="1" t="b">
        <f t="shared" si="5"/>
        <v>1</v>
      </c>
    </row>
    <row r="18" spans="1:23" ht="409.5" x14ac:dyDescent="0.75">
      <c r="A18" s="1" t="s">
        <v>130</v>
      </c>
      <c r="B18" s="1" t="s">
        <v>131</v>
      </c>
      <c r="C18" s="1" t="s">
        <v>132</v>
      </c>
      <c r="D18" s="1">
        <v>275</v>
      </c>
      <c r="E18" s="1">
        <v>294</v>
      </c>
      <c r="F18" s="1" t="s">
        <v>133</v>
      </c>
      <c r="G18" s="1">
        <v>2</v>
      </c>
      <c r="H18" s="1" t="s">
        <v>134</v>
      </c>
      <c r="I18" s="1" t="s">
        <v>135</v>
      </c>
      <c r="J18" s="1">
        <v>13</v>
      </c>
      <c r="K18" s="1" t="s">
        <v>136</v>
      </c>
      <c r="L18" s="1" t="s">
        <v>137</v>
      </c>
      <c r="M18" s="1">
        <v>10</v>
      </c>
      <c r="N18" s="1" t="s">
        <v>138</v>
      </c>
      <c r="O18" s="1" t="s">
        <v>139</v>
      </c>
      <c r="P18" s="1" t="s">
        <v>313</v>
      </c>
      <c r="Q18" s="1" t="b">
        <f t="shared" si="0"/>
        <v>0</v>
      </c>
      <c r="R18" s="1" t="b">
        <f t="shared" si="1"/>
        <v>0</v>
      </c>
      <c r="S18" s="1" t="b">
        <f t="shared" si="2"/>
        <v>0</v>
      </c>
      <c r="U18" s="1" t="b">
        <f t="shared" si="3"/>
        <v>0</v>
      </c>
      <c r="V18" s="1" t="b">
        <f t="shared" si="4"/>
        <v>0</v>
      </c>
      <c r="W18" s="1" t="b">
        <f t="shared" si="5"/>
        <v>0</v>
      </c>
    </row>
    <row r="19" spans="1:23" ht="409.5" x14ac:dyDescent="0.75">
      <c r="A19" s="1" t="s">
        <v>140</v>
      </c>
      <c r="B19" s="1" t="s">
        <v>141</v>
      </c>
      <c r="C19" s="1" t="s">
        <v>142</v>
      </c>
      <c r="D19" s="1">
        <v>288</v>
      </c>
      <c r="E19" s="1">
        <v>531</v>
      </c>
      <c r="F19" s="1" t="s">
        <v>143</v>
      </c>
      <c r="O19" s="3" t="s">
        <v>332</v>
      </c>
      <c r="P19" s="3" t="s">
        <v>314</v>
      </c>
      <c r="Q19" s="1" t="b">
        <f t="shared" si="0"/>
        <v>0</v>
      </c>
      <c r="R19" s="1" t="b">
        <f t="shared" si="1"/>
        <v>0</v>
      </c>
      <c r="S19" s="4" t="b">
        <v>1</v>
      </c>
      <c r="U19" s="1" t="b">
        <f t="shared" si="3"/>
        <v>0</v>
      </c>
      <c r="V19" s="1" t="b">
        <f t="shared" si="4"/>
        <v>0</v>
      </c>
      <c r="W19" s="1" t="b">
        <f t="shared" si="5"/>
        <v>1</v>
      </c>
    </row>
    <row r="20" spans="1:23" ht="409.5" x14ac:dyDescent="0.75">
      <c r="A20" s="1" t="s">
        <v>144</v>
      </c>
      <c r="B20" s="1" t="s">
        <v>145</v>
      </c>
      <c r="C20" s="1" t="s">
        <v>146</v>
      </c>
      <c r="D20" s="1">
        <v>267</v>
      </c>
      <c r="E20" s="1">
        <v>203</v>
      </c>
      <c r="F20" s="1" t="s">
        <v>147</v>
      </c>
      <c r="P20" s="1" t="s">
        <v>315</v>
      </c>
      <c r="Q20" s="1" t="b">
        <f t="shared" si="0"/>
        <v>0</v>
      </c>
      <c r="R20" s="1" t="b">
        <f t="shared" si="1"/>
        <v>0</v>
      </c>
      <c r="S20" s="1" t="b">
        <f t="shared" si="2"/>
        <v>0</v>
      </c>
      <c r="U20" s="1" t="b">
        <f t="shared" si="3"/>
        <v>0</v>
      </c>
      <c r="V20" s="1" t="b">
        <f t="shared" si="4"/>
        <v>0</v>
      </c>
      <c r="W20" s="1" t="b">
        <f t="shared" si="5"/>
        <v>0</v>
      </c>
    </row>
    <row r="21" spans="1:23" ht="409.5" x14ac:dyDescent="0.75">
      <c r="A21" s="1" t="s">
        <v>148</v>
      </c>
      <c r="B21" s="1" t="s">
        <v>149</v>
      </c>
      <c r="C21" s="1" t="s">
        <v>150</v>
      </c>
      <c r="D21" s="1">
        <v>245</v>
      </c>
      <c r="E21" s="1">
        <v>186</v>
      </c>
      <c r="F21" s="1" t="s">
        <v>151</v>
      </c>
      <c r="G21" s="1">
        <v>6</v>
      </c>
      <c r="H21" s="1" t="s">
        <v>152</v>
      </c>
      <c r="I21" s="1" t="s">
        <v>153</v>
      </c>
      <c r="J21" s="1">
        <v>7</v>
      </c>
      <c r="K21" s="1" t="s">
        <v>154</v>
      </c>
      <c r="L21" s="1" t="s">
        <v>155</v>
      </c>
      <c r="P21" s="1" t="s">
        <v>152</v>
      </c>
      <c r="Q21" s="1" t="b">
        <f t="shared" si="0"/>
        <v>1</v>
      </c>
      <c r="R21" s="1" t="b">
        <f t="shared" si="1"/>
        <v>0</v>
      </c>
      <c r="S21" s="1" t="b">
        <f t="shared" si="2"/>
        <v>0</v>
      </c>
      <c r="U21" s="1" t="b">
        <f t="shared" si="3"/>
        <v>1</v>
      </c>
      <c r="V21" s="1" t="b">
        <f t="shared" si="4"/>
        <v>1</v>
      </c>
      <c r="W21" s="1" t="b">
        <f t="shared" si="5"/>
        <v>1</v>
      </c>
    </row>
    <row r="22" spans="1:23" ht="409.5" x14ac:dyDescent="0.75">
      <c r="A22" s="1" t="s">
        <v>156</v>
      </c>
      <c r="B22" s="1" t="s">
        <v>157</v>
      </c>
      <c r="C22" s="1" t="s">
        <v>158</v>
      </c>
      <c r="D22" s="1">
        <v>344</v>
      </c>
      <c r="E22" s="1">
        <v>207</v>
      </c>
      <c r="F22" s="1" t="s">
        <v>159</v>
      </c>
      <c r="G22" s="1">
        <v>6</v>
      </c>
      <c r="H22" s="1" t="s">
        <v>160</v>
      </c>
      <c r="I22" s="1" t="s">
        <v>161</v>
      </c>
      <c r="J22" s="1">
        <v>2</v>
      </c>
      <c r="K22" s="1" t="s">
        <v>162</v>
      </c>
      <c r="L22" s="1" t="s">
        <v>163</v>
      </c>
      <c r="P22" s="7" t="s">
        <v>316</v>
      </c>
      <c r="Q22" s="7" t="b">
        <f t="shared" si="0"/>
        <v>0</v>
      </c>
      <c r="R22" s="7" t="b">
        <f t="shared" si="1"/>
        <v>0</v>
      </c>
      <c r="S22" s="7" t="b">
        <f t="shared" si="2"/>
        <v>0</v>
      </c>
      <c r="T22" s="7"/>
      <c r="U22" s="7" t="b">
        <f t="shared" si="3"/>
        <v>0</v>
      </c>
      <c r="V22" s="7" t="b">
        <f t="shared" si="4"/>
        <v>0</v>
      </c>
      <c r="W22" s="7" t="b">
        <f t="shared" si="5"/>
        <v>0</v>
      </c>
    </row>
    <row r="23" spans="1:23" ht="409.5" x14ac:dyDescent="0.75">
      <c r="A23" s="1" t="s">
        <v>164</v>
      </c>
      <c r="B23" s="1" t="s">
        <v>165</v>
      </c>
      <c r="C23" s="1" t="s">
        <v>166</v>
      </c>
      <c r="D23" s="1">
        <v>326</v>
      </c>
      <c r="E23" s="1">
        <v>228</v>
      </c>
      <c r="F23" s="1" t="s">
        <v>167</v>
      </c>
      <c r="G23" s="1">
        <v>15</v>
      </c>
      <c r="H23" s="1" t="s">
        <v>168</v>
      </c>
      <c r="I23" s="1" t="s">
        <v>169</v>
      </c>
      <c r="J23" s="1">
        <v>16</v>
      </c>
      <c r="K23" s="3" t="s">
        <v>170</v>
      </c>
      <c r="L23" s="1" t="s">
        <v>171</v>
      </c>
      <c r="P23" s="3" t="s">
        <v>317</v>
      </c>
      <c r="Q23" s="1" t="b">
        <f t="shared" si="0"/>
        <v>0</v>
      </c>
      <c r="R23" s="4" t="b">
        <v>1</v>
      </c>
      <c r="S23" s="1" t="b">
        <f t="shared" si="2"/>
        <v>0</v>
      </c>
      <c r="U23" s="1" t="b">
        <f t="shared" si="3"/>
        <v>0</v>
      </c>
      <c r="V23" s="1" t="b">
        <f t="shared" si="4"/>
        <v>1</v>
      </c>
      <c r="W23" s="1" t="b">
        <f t="shared" si="5"/>
        <v>1</v>
      </c>
    </row>
    <row r="24" spans="1:23" ht="409.5" x14ac:dyDescent="0.75">
      <c r="A24" s="1" t="s">
        <v>172</v>
      </c>
      <c r="B24" s="1" t="s">
        <v>173</v>
      </c>
      <c r="C24" s="1" t="s">
        <v>174</v>
      </c>
      <c r="D24" s="1">
        <v>352</v>
      </c>
      <c r="E24" s="1">
        <v>137</v>
      </c>
      <c r="F24" s="1" t="s">
        <v>175</v>
      </c>
      <c r="G24" s="1">
        <v>14</v>
      </c>
      <c r="H24" s="1" t="s">
        <v>176</v>
      </c>
      <c r="I24" s="1" t="s">
        <v>177</v>
      </c>
      <c r="P24" s="1" t="s">
        <v>176</v>
      </c>
      <c r="Q24" s="1" t="b">
        <f t="shared" si="0"/>
        <v>1</v>
      </c>
      <c r="R24" s="1" t="b">
        <f t="shared" si="1"/>
        <v>0</v>
      </c>
      <c r="S24" s="1" t="b">
        <f t="shared" si="2"/>
        <v>0</v>
      </c>
      <c r="U24" s="1" t="b">
        <f t="shared" si="3"/>
        <v>1</v>
      </c>
      <c r="V24" s="1" t="b">
        <f t="shared" si="4"/>
        <v>1</v>
      </c>
      <c r="W24" s="1" t="b">
        <f t="shared" si="5"/>
        <v>1</v>
      </c>
    </row>
    <row r="25" spans="1:23" ht="409.5" x14ac:dyDescent="0.75">
      <c r="A25" s="1" t="s">
        <v>178</v>
      </c>
      <c r="B25" s="1" t="s">
        <v>179</v>
      </c>
      <c r="C25" s="1" t="s">
        <v>180</v>
      </c>
      <c r="D25" s="1">
        <v>296</v>
      </c>
      <c r="E25" s="1">
        <v>173</v>
      </c>
      <c r="F25" s="1" t="s">
        <v>181</v>
      </c>
      <c r="G25" s="1">
        <v>11</v>
      </c>
      <c r="H25" s="1" t="s">
        <v>182</v>
      </c>
      <c r="I25" s="1" t="s">
        <v>183</v>
      </c>
      <c r="J25" s="1">
        <v>13</v>
      </c>
      <c r="K25" s="1" t="s">
        <v>184</v>
      </c>
      <c r="L25" s="1" t="s">
        <v>185</v>
      </c>
      <c r="P25" s="1" t="s">
        <v>318</v>
      </c>
      <c r="Q25" s="1" t="b">
        <f t="shared" si="0"/>
        <v>0</v>
      </c>
      <c r="R25" s="1" t="b">
        <f t="shared" si="1"/>
        <v>0</v>
      </c>
      <c r="S25" s="1" t="b">
        <f t="shared" si="2"/>
        <v>0</v>
      </c>
      <c r="U25" s="1" t="b">
        <f t="shared" si="3"/>
        <v>0</v>
      </c>
      <c r="V25" s="1" t="b">
        <f t="shared" si="4"/>
        <v>0</v>
      </c>
      <c r="W25" s="1" t="b">
        <f t="shared" si="5"/>
        <v>0</v>
      </c>
    </row>
    <row r="26" spans="1:23" ht="409.5" x14ac:dyDescent="0.75">
      <c r="A26" s="5" t="s">
        <v>186</v>
      </c>
      <c r="B26" s="5" t="s">
        <v>187</v>
      </c>
      <c r="C26" s="5" t="s">
        <v>188</v>
      </c>
      <c r="D26" s="5">
        <v>294</v>
      </c>
      <c r="E26" s="5">
        <v>149</v>
      </c>
      <c r="F26" s="5" t="s">
        <v>189</v>
      </c>
      <c r="G26" s="5">
        <v>1</v>
      </c>
      <c r="H26" s="5" t="s">
        <v>190</v>
      </c>
      <c r="I26" s="5" t="s">
        <v>191</v>
      </c>
      <c r="J26" s="5">
        <v>3</v>
      </c>
      <c r="K26" s="5" t="s">
        <v>192</v>
      </c>
      <c r="L26" s="5" t="s">
        <v>193</v>
      </c>
      <c r="M26" s="5"/>
      <c r="N26" s="5"/>
      <c r="O26" s="5"/>
      <c r="P26" s="5"/>
      <c r="Q26" s="5"/>
      <c r="R26" s="5"/>
      <c r="S26" s="5"/>
      <c r="T26" s="5"/>
      <c r="U26" s="5"/>
      <c r="V26" s="5"/>
      <c r="W26" s="5"/>
    </row>
    <row r="27" spans="1:23" ht="409.5" x14ac:dyDescent="0.75">
      <c r="A27" s="1" t="s">
        <v>194</v>
      </c>
      <c r="B27" s="1" t="s">
        <v>195</v>
      </c>
      <c r="C27" s="1" t="s">
        <v>196</v>
      </c>
      <c r="D27" s="1">
        <v>268</v>
      </c>
      <c r="E27" s="1">
        <v>145</v>
      </c>
      <c r="F27" s="1" t="s">
        <v>197</v>
      </c>
      <c r="G27" s="1">
        <v>10</v>
      </c>
      <c r="H27" s="3" t="s">
        <v>198</v>
      </c>
      <c r="I27" s="3" t="s">
        <v>199</v>
      </c>
      <c r="P27" s="3" t="s">
        <v>319</v>
      </c>
      <c r="Q27" s="4" t="b">
        <v>1</v>
      </c>
      <c r="R27" s="1" t="b">
        <f t="shared" si="1"/>
        <v>0</v>
      </c>
      <c r="S27" s="1" t="b">
        <f t="shared" si="2"/>
        <v>0</v>
      </c>
      <c r="U27" s="1" t="b">
        <f t="shared" si="3"/>
        <v>1</v>
      </c>
      <c r="V27" s="1" t="b">
        <f t="shared" si="4"/>
        <v>1</v>
      </c>
      <c r="W27" s="1" t="b">
        <f t="shared" si="5"/>
        <v>1</v>
      </c>
    </row>
    <row r="28" spans="1:23" ht="409.5" x14ac:dyDescent="0.75">
      <c r="A28" s="1" t="s">
        <v>200</v>
      </c>
      <c r="B28" s="1" t="s">
        <v>201</v>
      </c>
      <c r="C28" s="1" t="s">
        <v>202</v>
      </c>
      <c r="D28" s="1">
        <v>231</v>
      </c>
      <c r="E28" s="1">
        <v>168</v>
      </c>
      <c r="F28" s="1" t="s">
        <v>203</v>
      </c>
      <c r="G28" s="1">
        <v>7</v>
      </c>
      <c r="H28" s="1" t="s">
        <v>204</v>
      </c>
      <c r="I28" s="1" t="s">
        <v>205</v>
      </c>
      <c r="J28" s="1">
        <v>8</v>
      </c>
      <c r="K28" s="1" t="s">
        <v>206</v>
      </c>
      <c r="L28" s="1" t="s">
        <v>207</v>
      </c>
      <c r="P28" s="7" t="s">
        <v>320</v>
      </c>
      <c r="Q28" s="1" t="b">
        <f>IF(H28=P28,TRUE,FALSE)</f>
        <v>0</v>
      </c>
      <c r="R28" s="1" t="b">
        <f t="shared" si="1"/>
        <v>0</v>
      </c>
      <c r="S28" s="1" t="b">
        <f t="shared" si="2"/>
        <v>0</v>
      </c>
      <c r="U28" s="1" t="b">
        <f t="shared" si="3"/>
        <v>0</v>
      </c>
      <c r="V28" s="1" t="b">
        <f t="shared" si="4"/>
        <v>0</v>
      </c>
      <c r="W28" s="1" t="b">
        <f t="shared" si="5"/>
        <v>0</v>
      </c>
    </row>
    <row r="29" spans="1:23" ht="409.5" x14ac:dyDescent="0.75">
      <c r="A29" s="1" t="s">
        <v>208</v>
      </c>
      <c r="B29" s="1" t="s">
        <v>209</v>
      </c>
      <c r="C29" s="1" t="s">
        <v>210</v>
      </c>
      <c r="D29" s="1">
        <v>225</v>
      </c>
      <c r="E29" s="1">
        <v>120</v>
      </c>
      <c r="F29" s="1" t="s">
        <v>211</v>
      </c>
      <c r="G29" s="1">
        <v>4</v>
      </c>
      <c r="H29" s="1" t="s">
        <v>212</v>
      </c>
      <c r="I29" s="1" t="s">
        <v>213</v>
      </c>
      <c r="P29" s="1" t="s">
        <v>321</v>
      </c>
      <c r="Q29" s="1" t="b">
        <f t="shared" si="0"/>
        <v>0</v>
      </c>
      <c r="R29" s="1" t="b">
        <f t="shared" si="1"/>
        <v>0</v>
      </c>
      <c r="S29" s="1" t="b">
        <f t="shared" si="2"/>
        <v>0</v>
      </c>
      <c r="U29" s="1" t="b">
        <f t="shared" si="3"/>
        <v>0</v>
      </c>
      <c r="V29" s="1" t="b">
        <f t="shared" si="4"/>
        <v>0</v>
      </c>
      <c r="W29" s="1" t="b">
        <f t="shared" si="5"/>
        <v>0</v>
      </c>
    </row>
    <row r="30" spans="1:23" ht="409.5" x14ac:dyDescent="0.75">
      <c r="A30" s="1" t="s">
        <v>214</v>
      </c>
      <c r="B30" s="1" t="s">
        <v>215</v>
      </c>
      <c r="C30" s="1" t="s">
        <v>216</v>
      </c>
      <c r="D30" s="1">
        <v>230</v>
      </c>
      <c r="E30" s="1">
        <v>167</v>
      </c>
      <c r="F30" s="1" t="s">
        <v>217</v>
      </c>
      <c r="P30" s="1" t="s">
        <v>322</v>
      </c>
      <c r="Q30" s="1" t="b">
        <f t="shared" si="0"/>
        <v>0</v>
      </c>
      <c r="R30" s="1" t="b">
        <f t="shared" si="1"/>
        <v>0</v>
      </c>
      <c r="S30" s="1" t="b">
        <f t="shared" si="2"/>
        <v>0</v>
      </c>
      <c r="U30" s="1" t="b">
        <f t="shared" si="3"/>
        <v>0</v>
      </c>
      <c r="V30" s="1" t="b">
        <f t="shared" si="4"/>
        <v>0</v>
      </c>
      <c r="W30" s="1" t="b">
        <f t="shared" si="5"/>
        <v>0</v>
      </c>
    </row>
    <row r="31" spans="1:23" ht="409.5" x14ac:dyDescent="0.75">
      <c r="A31" s="1" t="s">
        <v>218</v>
      </c>
      <c r="B31" s="1" t="s">
        <v>219</v>
      </c>
      <c r="C31" s="1" t="s">
        <v>220</v>
      </c>
      <c r="D31" s="1">
        <v>206</v>
      </c>
      <c r="E31" s="1">
        <v>123</v>
      </c>
      <c r="F31" s="1" t="s">
        <v>221</v>
      </c>
      <c r="I31" s="1" t="s">
        <v>333</v>
      </c>
      <c r="P31" s="2" t="s">
        <v>323</v>
      </c>
      <c r="Q31" s="4" t="b">
        <v>1</v>
      </c>
      <c r="R31" s="1" t="b">
        <f t="shared" si="1"/>
        <v>0</v>
      </c>
      <c r="S31" s="1" t="b">
        <f t="shared" si="2"/>
        <v>0</v>
      </c>
      <c r="U31" s="1" t="b">
        <f t="shared" si="3"/>
        <v>1</v>
      </c>
      <c r="V31" s="1" t="b">
        <f t="shared" si="4"/>
        <v>1</v>
      </c>
      <c r="W31" s="1" t="b">
        <f t="shared" si="5"/>
        <v>1</v>
      </c>
    </row>
    <row r="32" spans="1:23" ht="409.5" x14ac:dyDescent="0.75">
      <c r="A32" s="1" t="s">
        <v>222</v>
      </c>
      <c r="B32" s="1" t="s">
        <v>223</v>
      </c>
      <c r="C32" s="1" t="s">
        <v>224</v>
      </c>
      <c r="D32" s="1">
        <v>322</v>
      </c>
      <c r="E32" s="1">
        <v>109</v>
      </c>
      <c r="F32" s="1" t="s">
        <v>225</v>
      </c>
      <c r="G32" s="1">
        <v>13</v>
      </c>
      <c r="H32" s="1" t="s">
        <v>226</v>
      </c>
      <c r="I32" s="1" t="s">
        <v>227</v>
      </c>
      <c r="P32" s="1" t="s">
        <v>324</v>
      </c>
      <c r="Q32" s="1" t="b">
        <f t="shared" si="0"/>
        <v>0</v>
      </c>
      <c r="R32" s="1" t="b">
        <f t="shared" si="1"/>
        <v>0</v>
      </c>
      <c r="S32" s="1" t="b">
        <f t="shared" si="2"/>
        <v>0</v>
      </c>
      <c r="U32" s="1" t="b">
        <f t="shared" si="3"/>
        <v>0</v>
      </c>
      <c r="V32" s="1" t="b">
        <f t="shared" si="4"/>
        <v>0</v>
      </c>
      <c r="W32" s="1" t="b">
        <f t="shared" si="5"/>
        <v>0</v>
      </c>
    </row>
    <row r="33" spans="1:23" ht="409.5" x14ac:dyDescent="0.75">
      <c r="A33" s="1" t="s">
        <v>228</v>
      </c>
      <c r="B33" s="1" t="s">
        <v>229</v>
      </c>
      <c r="C33" s="1" t="s">
        <v>230</v>
      </c>
      <c r="D33" s="1">
        <v>304</v>
      </c>
      <c r="E33" s="1">
        <v>331</v>
      </c>
      <c r="F33" s="1" t="s">
        <v>231</v>
      </c>
      <c r="G33" s="1">
        <v>13</v>
      </c>
      <c r="H33" s="1" t="s">
        <v>232</v>
      </c>
      <c r="I33" s="1" t="s">
        <v>233</v>
      </c>
      <c r="J33" s="1">
        <v>8</v>
      </c>
      <c r="K33" s="1" t="s">
        <v>234</v>
      </c>
      <c r="L33" s="1" t="s">
        <v>235</v>
      </c>
      <c r="M33" s="1">
        <v>1</v>
      </c>
      <c r="N33" s="1" t="s">
        <v>236</v>
      </c>
      <c r="O33" s="1" t="s">
        <v>237</v>
      </c>
      <c r="P33" s="3" t="s">
        <v>325</v>
      </c>
      <c r="Q33" s="4" t="b">
        <v>1</v>
      </c>
      <c r="R33" s="1" t="b">
        <f t="shared" si="1"/>
        <v>0</v>
      </c>
      <c r="S33" s="1" t="b">
        <f t="shared" si="2"/>
        <v>0</v>
      </c>
      <c r="U33" s="1" t="b">
        <f t="shared" si="3"/>
        <v>1</v>
      </c>
      <c r="V33" s="1" t="b">
        <f t="shared" si="4"/>
        <v>1</v>
      </c>
      <c r="W33" s="1" t="b">
        <f t="shared" si="5"/>
        <v>1</v>
      </c>
    </row>
    <row r="34" spans="1:23" ht="409.5" x14ac:dyDescent="0.75">
      <c r="A34" s="1" t="s">
        <v>238</v>
      </c>
      <c r="B34" s="1" t="s">
        <v>239</v>
      </c>
      <c r="C34" s="1" t="s">
        <v>240</v>
      </c>
      <c r="D34" s="1">
        <v>533</v>
      </c>
      <c r="E34" s="1">
        <v>258</v>
      </c>
      <c r="F34" s="1" t="s">
        <v>241</v>
      </c>
      <c r="P34" s="1" t="s">
        <v>326</v>
      </c>
      <c r="Q34" s="1" t="b">
        <f t="shared" si="0"/>
        <v>0</v>
      </c>
      <c r="R34" s="1" t="b">
        <f t="shared" si="1"/>
        <v>0</v>
      </c>
      <c r="S34" s="1" t="b">
        <f t="shared" si="2"/>
        <v>0</v>
      </c>
      <c r="U34" s="1" t="b">
        <f t="shared" si="3"/>
        <v>0</v>
      </c>
      <c r="V34" s="1" t="b">
        <f t="shared" si="4"/>
        <v>0</v>
      </c>
      <c r="W34" s="1" t="b">
        <f t="shared" si="5"/>
        <v>0</v>
      </c>
    </row>
    <row r="35" spans="1:23" ht="409.5" x14ac:dyDescent="0.75">
      <c r="A35" s="1" t="s">
        <v>242</v>
      </c>
      <c r="B35" s="1" t="s">
        <v>243</v>
      </c>
      <c r="C35" s="1" t="s">
        <v>244</v>
      </c>
      <c r="D35" s="1">
        <v>327</v>
      </c>
      <c r="E35" s="1">
        <v>128</v>
      </c>
      <c r="F35" s="1" t="s">
        <v>245</v>
      </c>
      <c r="H35" s="3" t="s">
        <v>334</v>
      </c>
      <c r="P35" s="3" t="s">
        <v>327</v>
      </c>
      <c r="Q35" s="4" t="b">
        <v>1</v>
      </c>
      <c r="R35" s="1" t="b">
        <f t="shared" si="1"/>
        <v>0</v>
      </c>
      <c r="S35" s="1" t="b">
        <f t="shared" si="2"/>
        <v>0</v>
      </c>
      <c r="U35" s="1" t="b">
        <f t="shared" si="3"/>
        <v>1</v>
      </c>
      <c r="V35" s="1" t="b">
        <f t="shared" si="4"/>
        <v>1</v>
      </c>
      <c r="W35" s="1" t="b">
        <f t="shared" si="5"/>
        <v>1</v>
      </c>
    </row>
    <row r="36" spans="1:23" ht="409.5" x14ac:dyDescent="0.75">
      <c r="A36" s="1" t="s">
        <v>246</v>
      </c>
      <c r="B36" s="1" t="s">
        <v>247</v>
      </c>
      <c r="C36" s="1" t="s">
        <v>248</v>
      </c>
      <c r="D36" s="1">
        <v>312</v>
      </c>
      <c r="E36" s="1">
        <v>108</v>
      </c>
      <c r="F36" s="1" t="s">
        <v>249</v>
      </c>
      <c r="G36" s="1">
        <v>15</v>
      </c>
      <c r="H36" s="1" t="s">
        <v>250</v>
      </c>
      <c r="I36" s="1" t="s">
        <v>251</v>
      </c>
      <c r="P36" s="2" t="s">
        <v>328</v>
      </c>
      <c r="Q36" s="1" t="b">
        <f t="shared" si="0"/>
        <v>0</v>
      </c>
      <c r="R36" s="1" t="b">
        <f t="shared" si="1"/>
        <v>0</v>
      </c>
      <c r="S36" s="1" t="b">
        <f t="shared" si="2"/>
        <v>0</v>
      </c>
      <c r="U36" s="1" t="b">
        <f t="shared" si="3"/>
        <v>0</v>
      </c>
      <c r="V36" s="1" t="b">
        <f t="shared" si="4"/>
        <v>0</v>
      </c>
      <c r="W36" s="1" t="b">
        <f t="shared" si="5"/>
        <v>0</v>
      </c>
    </row>
    <row r="37" spans="1:23" ht="409.5" x14ac:dyDescent="0.75">
      <c r="A37" s="1" t="s">
        <v>252</v>
      </c>
      <c r="B37" s="1" t="s">
        <v>253</v>
      </c>
      <c r="C37" s="1" t="s">
        <v>254</v>
      </c>
      <c r="D37" s="1">
        <v>205</v>
      </c>
      <c r="E37" s="1">
        <v>190</v>
      </c>
      <c r="F37" s="1" t="s">
        <v>255</v>
      </c>
      <c r="G37" s="1">
        <v>5</v>
      </c>
      <c r="H37" s="1" t="s">
        <v>256</v>
      </c>
      <c r="I37" s="1" t="s">
        <v>257</v>
      </c>
      <c r="P37" s="1" t="s">
        <v>256</v>
      </c>
      <c r="Q37" s="1" t="b">
        <f t="shared" si="0"/>
        <v>1</v>
      </c>
      <c r="R37" s="1" t="b">
        <f t="shared" si="1"/>
        <v>0</v>
      </c>
      <c r="S37" s="1" t="b">
        <f t="shared" si="2"/>
        <v>0</v>
      </c>
      <c r="U37" s="1" t="b">
        <f t="shared" si="3"/>
        <v>1</v>
      </c>
      <c r="V37" s="1" t="b">
        <f t="shared" si="4"/>
        <v>1</v>
      </c>
      <c r="W37" s="1" t="b">
        <f t="shared" si="5"/>
        <v>1</v>
      </c>
    </row>
    <row r="38" spans="1:23" ht="409.5" x14ac:dyDescent="0.75">
      <c r="A38" s="1" t="s">
        <v>258</v>
      </c>
      <c r="B38" s="1" t="s">
        <v>259</v>
      </c>
      <c r="C38" s="1" t="s">
        <v>260</v>
      </c>
      <c r="D38" s="1">
        <v>202</v>
      </c>
      <c r="E38" s="1">
        <v>270</v>
      </c>
      <c r="F38" s="1" t="s">
        <v>261</v>
      </c>
      <c r="G38" s="1">
        <v>6</v>
      </c>
      <c r="H38" s="1" t="s">
        <v>262</v>
      </c>
      <c r="I38" s="1" t="s">
        <v>263</v>
      </c>
      <c r="J38" s="1">
        <v>2</v>
      </c>
      <c r="K38" s="1" t="s">
        <v>264</v>
      </c>
      <c r="L38" s="1" t="s">
        <v>265</v>
      </c>
      <c r="M38" s="1">
        <v>5</v>
      </c>
      <c r="N38" s="1" t="s">
        <v>266</v>
      </c>
      <c r="O38" s="1" t="s">
        <v>267</v>
      </c>
      <c r="P38" s="1" t="s">
        <v>266</v>
      </c>
      <c r="Q38" s="1" t="b">
        <f t="shared" si="0"/>
        <v>0</v>
      </c>
      <c r="R38" s="1" t="b">
        <f t="shared" si="1"/>
        <v>0</v>
      </c>
      <c r="S38" s="1" t="b">
        <f t="shared" si="2"/>
        <v>1</v>
      </c>
      <c r="U38" s="1" t="b">
        <f t="shared" si="3"/>
        <v>0</v>
      </c>
      <c r="V38" s="1" t="b">
        <f t="shared" si="4"/>
        <v>0</v>
      </c>
      <c r="W38" s="1" t="b">
        <f t="shared" si="5"/>
        <v>1</v>
      </c>
    </row>
    <row r="39" spans="1:23" ht="409.5" x14ac:dyDescent="0.75">
      <c r="A39" s="1" t="s">
        <v>268</v>
      </c>
      <c r="B39" s="1" t="s">
        <v>269</v>
      </c>
      <c r="C39" s="1" t="s">
        <v>270</v>
      </c>
      <c r="D39" s="1">
        <v>244</v>
      </c>
      <c r="E39" s="1">
        <v>147</v>
      </c>
      <c r="F39" s="1" t="s">
        <v>271</v>
      </c>
      <c r="G39" s="1">
        <v>7</v>
      </c>
      <c r="H39" s="1" t="s">
        <v>272</v>
      </c>
      <c r="I39" s="1" t="s">
        <v>273</v>
      </c>
      <c r="J39" s="1">
        <v>6</v>
      </c>
      <c r="K39" s="1" t="s">
        <v>274</v>
      </c>
      <c r="L39" s="1" t="s">
        <v>275</v>
      </c>
      <c r="P39" s="1" t="s">
        <v>80</v>
      </c>
      <c r="Q39" s="1" t="b">
        <f t="shared" si="0"/>
        <v>0</v>
      </c>
      <c r="R39" s="1" t="b">
        <f t="shared" si="1"/>
        <v>0</v>
      </c>
      <c r="S39" s="1" t="b">
        <f t="shared" si="2"/>
        <v>0</v>
      </c>
      <c r="U39" s="1" t="b">
        <f t="shared" si="3"/>
        <v>0</v>
      </c>
      <c r="V39" s="1" t="b">
        <f t="shared" si="4"/>
        <v>0</v>
      </c>
      <c r="W39" s="1" t="b">
        <f t="shared" si="5"/>
        <v>0</v>
      </c>
    </row>
    <row r="40" spans="1:23" ht="409.5" x14ac:dyDescent="0.75">
      <c r="A40" s="1" t="s">
        <v>276</v>
      </c>
      <c r="B40" s="1" t="s">
        <v>277</v>
      </c>
      <c r="C40" s="1" t="s">
        <v>278</v>
      </c>
      <c r="D40" s="1">
        <v>251</v>
      </c>
      <c r="E40" s="1">
        <v>266</v>
      </c>
      <c r="F40" s="1" t="s">
        <v>279</v>
      </c>
      <c r="G40" s="1">
        <v>8</v>
      </c>
      <c r="H40" s="1" t="s">
        <v>280</v>
      </c>
      <c r="I40" s="1" t="s">
        <v>281</v>
      </c>
      <c r="J40" s="1">
        <v>5</v>
      </c>
      <c r="K40" s="1" t="s">
        <v>282</v>
      </c>
      <c r="L40" s="1" t="s">
        <v>283</v>
      </c>
      <c r="M40" s="1">
        <v>7</v>
      </c>
      <c r="N40" s="1" t="s">
        <v>284</v>
      </c>
      <c r="O40" s="1" t="s">
        <v>285</v>
      </c>
      <c r="P40" s="1" t="s">
        <v>280</v>
      </c>
      <c r="Q40" s="1" t="b">
        <f t="shared" si="0"/>
        <v>1</v>
      </c>
      <c r="R40" s="1" t="b">
        <f t="shared" si="1"/>
        <v>0</v>
      </c>
      <c r="S40" s="1" t="b">
        <f t="shared" si="2"/>
        <v>0</v>
      </c>
      <c r="U40" s="1" t="b">
        <f t="shared" si="3"/>
        <v>1</v>
      </c>
      <c r="V40" s="1" t="b">
        <f t="shared" si="4"/>
        <v>1</v>
      </c>
      <c r="W40" s="1" t="b">
        <f t="shared" si="5"/>
        <v>1</v>
      </c>
    </row>
    <row r="41" spans="1:23" ht="409.5" x14ac:dyDescent="0.75">
      <c r="A41" s="1" t="s">
        <v>286</v>
      </c>
      <c r="B41" s="1" t="s">
        <v>287</v>
      </c>
      <c r="C41" s="1" t="s">
        <v>288</v>
      </c>
      <c r="D41" s="1">
        <v>228</v>
      </c>
      <c r="E41" s="1">
        <v>236</v>
      </c>
      <c r="F41" s="1" t="s">
        <v>289</v>
      </c>
      <c r="P41" s="1" t="s">
        <v>329</v>
      </c>
      <c r="Q41" s="1" t="b">
        <f t="shared" si="0"/>
        <v>0</v>
      </c>
      <c r="R41" s="1" t="b">
        <f t="shared" si="1"/>
        <v>0</v>
      </c>
      <c r="S41" s="1" t="b">
        <f t="shared" si="2"/>
        <v>0</v>
      </c>
      <c r="U41" s="1" t="b">
        <f t="shared" si="3"/>
        <v>0</v>
      </c>
      <c r="V41" s="1" t="b">
        <f t="shared" si="4"/>
        <v>0</v>
      </c>
      <c r="W41" s="1" t="b">
        <f t="shared" si="5"/>
        <v>0</v>
      </c>
    </row>
    <row r="42" spans="1:23" ht="409.5" x14ac:dyDescent="0.75">
      <c r="A42" s="1" t="s">
        <v>290</v>
      </c>
      <c r="B42" s="1" t="s">
        <v>291</v>
      </c>
      <c r="C42" s="1" t="s">
        <v>292</v>
      </c>
      <c r="D42" s="1">
        <v>236</v>
      </c>
      <c r="E42" s="1">
        <v>223</v>
      </c>
      <c r="F42" s="1" t="s">
        <v>293</v>
      </c>
      <c r="G42" s="1">
        <v>4</v>
      </c>
      <c r="H42" s="1" t="s">
        <v>294</v>
      </c>
      <c r="I42" s="1" t="s">
        <v>295</v>
      </c>
      <c r="J42" s="1">
        <v>6</v>
      </c>
      <c r="K42" s="1" t="s">
        <v>296</v>
      </c>
      <c r="L42" s="1" t="s">
        <v>297</v>
      </c>
      <c r="P42" s="2" t="s">
        <v>330</v>
      </c>
      <c r="Q42" s="1" t="b">
        <f t="shared" si="0"/>
        <v>0</v>
      </c>
      <c r="R42" s="1" t="b">
        <f t="shared" si="1"/>
        <v>0</v>
      </c>
      <c r="S42" s="1" t="b">
        <f t="shared" si="2"/>
        <v>0</v>
      </c>
      <c r="U42" s="1" t="b">
        <f t="shared" si="3"/>
        <v>0</v>
      </c>
      <c r="V42" s="1" t="b">
        <f t="shared" si="4"/>
        <v>0</v>
      </c>
      <c r="W42" s="1" t="b">
        <f t="shared" si="5"/>
        <v>0</v>
      </c>
    </row>
    <row r="43" spans="1:23" x14ac:dyDescent="0.75">
      <c r="C43" s="6" t="s">
        <v>335</v>
      </c>
      <c r="D43" s="6">
        <f>AVERAGE(D2:D42)</f>
        <v>266.48780487804879</v>
      </c>
      <c r="E43" s="6">
        <f>AVERAGE(E2:E42)</f>
        <v>208.53658536585365</v>
      </c>
      <c r="P43" s="6" t="b">
        <v>1</v>
      </c>
      <c r="Q43" s="1">
        <f>COUNTIF(Q2:Q42,TRUE)</f>
        <v>14</v>
      </c>
      <c r="R43" s="1">
        <f t="shared" ref="R43:W43" si="6">COUNTIF(R2:R42,TRUE)</f>
        <v>5</v>
      </c>
      <c r="S43" s="1">
        <f t="shared" si="6"/>
        <v>3</v>
      </c>
      <c r="U43" s="1">
        <f t="shared" si="6"/>
        <v>14</v>
      </c>
      <c r="V43" s="1">
        <f t="shared" si="6"/>
        <v>18</v>
      </c>
      <c r="W43" s="1">
        <f t="shared" si="6"/>
        <v>21</v>
      </c>
    </row>
    <row r="44" spans="1:23" x14ac:dyDescent="0.75">
      <c r="C44" s="6" t="s">
        <v>336</v>
      </c>
      <c r="D44" s="6">
        <f>MEDIAN(D2:D42)</f>
        <v>256</v>
      </c>
      <c r="E44" s="6">
        <f>MEDIAN(E2:E42)</f>
        <v>207</v>
      </c>
      <c r="P44" s="6" t="b">
        <v>0</v>
      </c>
      <c r="Q44" s="1">
        <f>COUNTIF(Q2:Q42,FALSE)</f>
        <v>26</v>
      </c>
      <c r="R44" s="1">
        <f t="shared" ref="R44:W44" si="7">COUNTIF(R2:R42,FALSE)</f>
        <v>35</v>
      </c>
      <c r="S44" s="1">
        <f t="shared" si="7"/>
        <v>37</v>
      </c>
      <c r="U44" s="1">
        <f t="shared" si="7"/>
        <v>26</v>
      </c>
      <c r="V44" s="1">
        <f t="shared" si="7"/>
        <v>22</v>
      </c>
      <c r="W44" s="1">
        <f t="shared" si="7"/>
        <v>19</v>
      </c>
    </row>
    <row r="45" spans="1:23" x14ac:dyDescent="0.75">
      <c r="C45" s="6" t="s">
        <v>337</v>
      </c>
      <c r="D45" s="6">
        <f>SUM(D2:D42)</f>
        <v>10926</v>
      </c>
      <c r="E45" s="6">
        <f>SUM(E2:E42)</f>
        <v>8550</v>
      </c>
      <c r="P45" s="6" t="s">
        <v>331</v>
      </c>
      <c r="Q45" s="1">
        <f t="shared" ref="Q45:S45" si="8">Q43/(Q43+Q44)*100</f>
        <v>35</v>
      </c>
      <c r="R45" s="1">
        <f t="shared" si="8"/>
        <v>12.5</v>
      </c>
      <c r="S45" s="1">
        <f t="shared" si="8"/>
        <v>7.5</v>
      </c>
      <c r="U45" s="1">
        <f>U43/(U43+U44)*100</f>
        <v>35</v>
      </c>
      <c r="V45" s="1">
        <f t="shared" ref="V45:W45" si="9">V43/(V43+V44)*100</f>
        <v>45</v>
      </c>
      <c r="W45" s="1">
        <f t="shared" si="9"/>
        <v>52.5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zero_shot_Gemini_1.0_Pro_Python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2024-09-11T14:03:19Z</dcterms:created>
  <dcterms:modified xsi:type="dcterms:W3CDTF">2024-09-11T14:03:19Z</dcterms:modified>
</cp:coreProperties>
</file>