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YHU\Desktop\"/>
    </mc:Choice>
  </mc:AlternateContent>
  <xr:revisionPtr revIDLastSave="0" documentId="13_ncr:1_{BDCBB725-0ED2-4D01-8DB9-03A1A4E79B29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ASIC-3-WH328" sheetId="14" r:id="rId1"/>
    <sheet name="IL1Beta-WH328 " sheetId="26" r:id="rId2"/>
    <sheet name="TNF-alfa-WH328" sheetId="27" r:id="rId3"/>
    <sheet name="IL1Ra-WH328" sheetId="28" r:id="rId4"/>
    <sheet name="TSG6-WH328 " sheetId="29" r:id="rId5"/>
    <sheet name="YAP-WH328" sheetId="30" r:id="rId6"/>
    <sheet name="ACTIN BETA-WH328" sheetId="31" r:id="rId7"/>
    <sheet name="LMNA-C -WH328" sheetId="32" r:id="rId8"/>
    <sheet name="MYOSIN -WH328" sheetId="33" r:id="rId9"/>
    <sheet name="IL6 -WH328" sheetId="34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4" l="1"/>
  <c r="Q13" i="14"/>
  <c r="T13" i="14"/>
  <c r="U13" i="14"/>
  <c r="V13" i="14"/>
  <c r="Y13" i="14"/>
  <c r="AB13" i="14"/>
  <c r="AC13" i="14"/>
  <c r="AD13" i="14"/>
  <c r="AG13" i="14"/>
  <c r="I14" i="14"/>
  <c r="Q14" i="14"/>
  <c r="T14" i="14"/>
  <c r="U14" i="14"/>
  <c r="V14" i="14"/>
  <c r="Y14" i="14"/>
  <c r="AB14" i="14"/>
  <c r="AC14" i="14"/>
  <c r="AD14" i="14"/>
  <c r="AG14" i="14"/>
  <c r="V22" i="32"/>
  <c r="U22" i="32"/>
  <c r="T22" i="32"/>
  <c r="Y22" i="32"/>
  <c r="AG22" i="32"/>
  <c r="B67" i="14"/>
  <c r="F67" i="14"/>
  <c r="B68" i="14"/>
  <c r="F68" i="14"/>
  <c r="B69" i="14"/>
  <c r="F69" i="14"/>
  <c r="B70" i="14"/>
  <c r="F70" i="14"/>
  <c r="B71" i="14"/>
  <c r="F71" i="14"/>
  <c r="B72" i="14"/>
  <c r="F72" i="14"/>
  <c r="H41" i="14"/>
  <c r="L41" i="14"/>
  <c r="T41" i="14"/>
  <c r="B73" i="14"/>
  <c r="P41" i="14"/>
  <c r="X41" i="14"/>
  <c r="F73" i="14"/>
  <c r="H42" i="14"/>
  <c r="L42" i="14"/>
  <c r="T42" i="14"/>
  <c r="B74" i="14"/>
  <c r="P42" i="14"/>
  <c r="X42" i="14"/>
  <c r="F74" i="14"/>
  <c r="I15" i="14"/>
  <c r="T15" i="14"/>
  <c r="U15" i="14"/>
  <c r="V15" i="14"/>
  <c r="Y15" i="14"/>
  <c r="AG15" i="14"/>
  <c r="H43" i="14"/>
  <c r="L43" i="14"/>
  <c r="T43" i="14"/>
  <c r="B75" i="14"/>
  <c r="P43" i="14"/>
  <c r="X43" i="14"/>
  <c r="F75" i="14"/>
  <c r="I16" i="14"/>
  <c r="T16" i="14"/>
  <c r="U16" i="14"/>
  <c r="V16" i="14"/>
  <c r="Y16" i="14"/>
  <c r="AG16" i="14"/>
  <c r="H44" i="14"/>
  <c r="L44" i="14"/>
  <c r="T44" i="14"/>
  <c r="B76" i="14"/>
  <c r="P44" i="14"/>
  <c r="X44" i="14"/>
  <c r="F76" i="14"/>
  <c r="I17" i="14"/>
  <c r="T17" i="14"/>
  <c r="U17" i="14"/>
  <c r="V17" i="14"/>
  <c r="Y17" i="14"/>
  <c r="AG17" i="14"/>
  <c r="H45" i="14"/>
  <c r="L45" i="14"/>
  <c r="T45" i="14"/>
  <c r="B77" i="14"/>
  <c r="P45" i="14"/>
  <c r="X45" i="14"/>
  <c r="F77" i="14"/>
  <c r="I18" i="14"/>
  <c r="T18" i="14"/>
  <c r="U18" i="14"/>
  <c r="V18" i="14"/>
  <c r="Y18" i="14"/>
  <c r="AG18" i="14"/>
  <c r="H46" i="14"/>
  <c r="L46" i="14"/>
  <c r="T46" i="14"/>
  <c r="B78" i="14"/>
  <c r="P46" i="14"/>
  <c r="X46" i="14"/>
  <c r="F78" i="14"/>
  <c r="I19" i="14"/>
  <c r="T19" i="14"/>
  <c r="U19" i="14"/>
  <c r="V19" i="14"/>
  <c r="Y19" i="14"/>
  <c r="AG19" i="14"/>
  <c r="H47" i="14"/>
  <c r="L47" i="14"/>
  <c r="T47" i="14"/>
  <c r="B79" i="14"/>
  <c r="P47" i="14"/>
  <c r="X47" i="14"/>
  <c r="F79" i="14"/>
  <c r="I20" i="14"/>
  <c r="T20" i="14"/>
  <c r="U20" i="14"/>
  <c r="V20" i="14"/>
  <c r="Y20" i="14"/>
  <c r="AG20" i="14"/>
  <c r="H48" i="14"/>
  <c r="L48" i="14"/>
  <c r="T48" i="14"/>
  <c r="B80" i="14"/>
  <c r="P48" i="14"/>
  <c r="X48" i="14"/>
  <c r="F80" i="14"/>
  <c r="I21" i="14"/>
  <c r="T21" i="14"/>
  <c r="U21" i="14"/>
  <c r="V21" i="14"/>
  <c r="Y21" i="14"/>
  <c r="AG21" i="14"/>
  <c r="H49" i="14"/>
  <c r="L49" i="14"/>
  <c r="T49" i="14"/>
  <c r="B81" i="14"/>
  <c r="P49" i="14"/>
  <c r="X49" i="14"/>
  <c r="F81" i="14"/>
  <c r="I22" i="14"/>
  <c r="T22" i="14"/>
  <c r="U22" i="14"/>
  <c r="V22" i="14"/>
  <c r="Y22" i="14"/>
  <c r="AG22" i="14"/>
  <c r="H50" i="14"/>
  <c r="L50" i="14"/>
  <c r="T50" i="14"/>
  <c r="B82" i="14"/>
  <c r="P50" i="14"/>
  <c r="X50" i="14"/>
  <c r="F82" i="14"/>
  <c r="I23" i="14"/>
  <c r="T23" i="14"/>
  <c r="U23" i="14"/>
  <c r="V23" i="14"/>
  <c r="Y23" i="14"/>
  <c r="AG23" i="14"/>
  <c r="H51" i="14"/>
  <c r="L51" i="14"/>
  <c r="T51" i="14"/>
  <c r="B83" i="14"/>
  <c r="P51" i="14"/>
  <c r="X51" i="14"/>
  <c r="F83" i="14"/>
  <c r="I24" i="14"/>
  <c r="T24" i="14"/>
  <c r="U24" i="14"/>
  <c r="V24" i="14"/>
  <c r="Y24" i="14"/>
  <c r="AG24" i="14"/>
  <c r="H52" i="14"/>
  <c r="L52" i="14"/>
  <c r="T52" i="14"/>
  <c r="B84" i="14"/>
  <c r="P52" i="14"/>
  <c r="X52" i="14"/>
  <c r="F84" i="14"/>
  <c r="I24" i="34"/>
  <c r="T24" i="34"/>
  <c r="U24" i="34"/>
  <c r="Y24" i="34"/>
  <c r="H52" i="34"/>
  <c r="P52" i="34"/>
  <c r="X52" i="34"/>
  <c r="AG24" i="34"/>
  <c r="F84" i="34"/>
  <c r="L52" i="34"/>
  <c r="T52" i="34"/>
  <c r="B84" i="34"/>
  <c r="I23" i="34"/>
  <c r="T23" i="34"/>
  <c r="U23" i="34"/>
  <c r="V23" i="34"/>
  <c r="Y23" i="34"/>
  <c r="H51" i="34"/>
  <c r="P51" i="34"/>
  <c r="X51" i="34"/>
  <c r="AG23" i="34"/>
  <c r="F83" i="34"/>
  <c r="L51" i="34"/>
  <c r="T51" i="34"/>
  <c r="B83" i="34"/>
  <c r="I22" i="34"/>
  <c r="T22" i="34"/>
  <c r="U22" i="34"/>
  <c r="V22" i="34"/>
  <c r="Y22" i="34"/>
  <c r="H50" i="34"/>
  <c r="P50" i="34"/>
  <c r="X50" i="34"/>
  <c r="AG22" i="34"/>
  <c r="F82" i="34"/>
  <c r="L50" i="34"/>
  <c r="T50" i="34"/>
  <c r="B82" i="34"/>
  <c r="I21" i="34"/>
  <c r="T21" i="34"/>
  <c r="U21" i="34"/>
  <c r="V21" i="34"/>
  <c r="Y21" i="34"/>
  <c r="H49" i="34"/>
  <c r="P49" i="34"/>
  <c r="X49" i="34"/>
  <c r="AG21" i="34"/>
  <c r="F81" i="34"/>
  <c r="L49" i="34"/>
  <c r="T49" i="34"/>
  <c r="B81" i="34"/>
  <c r="I20" i="34"/>
  <c r="T20" i="34"/>
  <c r="U20" i="34"/>
  <c r="V20" i="34"/>
  <c r="Y20" i="34"/>
  <c r="H48" i="34"/>
  <c r="P48" i="34"/>
  <c r="X48" i="34"/>
  <c r="AG20" i="34"/>
  <c r="F80" i="34"/>
  <c r="L48" i="34"/>
  <c r="T48" i="34"/>
  <c r="B80" i="34"/>
  <c r="I19" i="34"/>
  <c r="U19" i="34"/>
  <c r="V19" i="34"/>
  <c r="Y19" i="34"/>
  <c r="H47" i="34"/>
  <c r="P47" i="34"/>
  <c r="X47" i="34"/>
  <c r="AG19" i="34"/>
  <c r="F79" i="34"/>
  <c r="L47" i="34"/>
  <c r="T47" i="34"/>
  <c r="B79" i="34"/>
  <c r="I18" i="34"/>
  <c r="T18" i="34"/>
  <c r="U18" i="34"/>
  <c r="V18" i="34"/>
  <c r="Y18" i="34"/>
  <c r="H46" i="34"/>
  <c r="P46" i="34"/>
  <c r="X46" i="34"/>
  <c r="AG18" i="34"/>
  <c r="F78" i="34"/>
  <c r="L46" i="34"/>
  <c r="T46" i="34"/>
  <c r="B78" i="34"/>
  <c r="I17" i="34"/>
  <c r="T17" i="34"/>
  <c r="U17" i="34"/>
  <c r="V17" i="34"/>
  <c r="Y17" i="34"/>
  <c r="H45" i="34"/>
  <c r="P45" i="34"/>
  <c r="X45" i="34"/>
  <c r="AG17" i="34"/>
  <c r="F77" i="34"/>
  <c r="L45" i="34"/>
  <c r="T45" i="34"/>
  <c r="B77" i="34"/>
  <c r="I16" i="34"/>
  <c r="T16" i="34"/>
  <c r="U16" i="34"/>
  <c r="V16" i="34"/>
  <c r="Y16" i="34"/>
  <c r="H44" i="34"/>
  <c r="P44" i="34"/>
  <c r="X44" i="34"/>
  <c r="AG16" i="34"/>
  <c r="F76" i="34"/>
  <c r="L44" i="34"/>
  <c r="T44" i="34"/>
  <c r="B76" i="34"/>
  <c r="I15" i="34"/>
  <c r="U15" i="34"/>
  <c r="V15" i="34"/>
  <c r="Y15" i="34"/>
  <c r="H43" i="34"/>
  <c r="P43" i="34"/>
  <c r="X43" i="34"/>
  <c r="AG15" i="34"/>
  <c r="F75" i="34"/>
  <c r="L43" i="34"/>
  <c r="T43" i="34"/>
  <c r="B75" i="34"/>
  <c r="I14" i="34"/>
  <c r="T14" i="34"/>
  <c r="U14" i="34"/>
  <c r="V14" i="34"/>
  <c r="Y14" i="34"/>
  <c r="H42" i="34"/>
  <c r="P42" i="34"/>
  <c r="X42" i="34"/>
  <c r="AG14" i="34"/>
  <c r="F74" i="34"/>
  <c r="L42" i="34"/>
  <c r="T42" i="34"/>
  <c r="B74" i="34"/>
  <c r="I13" i="34"/>
  <c r="T13" i="34"/>
  <c r="U13" i="34"/>
  <c r="V13" i="34"/>
  <c r="Y13" i="34"/>
  <c r="H41" i="34"/>
  <c r="P41" i="34"/>
  <c r="X41" i="34"/>
  <c r="AG13" i="34"/>
  <c r="F73" i="34"/>
  <c r="L41" i="34"/>
  <c r="T41" i="34"/>
  <c r="B73" i="34"/>
  <c r="AB24" i="34"/>
  <c r="AC24" i="34"/>
  <c r="AD24" i="34"/>
  <c r="B52" i="34"/>
  <c r="E52" i="34"/>
  <c r="AB23" i="34"/>
  <c r="AC23" i="34"/>
  <c r="AD23" i="34"/>
  <c r="B51" i="34"/>
  <c r="E51" i="34"/>
  <c r="AB22" i="34"/>
  <c r="AC22" i="34"/>
  <c r="AD22" i="34"/>
  <c r="B50" i="34"/>
  <c r="E50" i="34"/>
  <c r="AB21" i="34"/>
  <c r="AC21" i="34"/>
  <c r="AD21" i="34"/>
  <c r="B49" i="34"/>
  <c r="E49" i="34"/>
  <c r="AB20" i="34"/>
  <c r="AC20" i="34"/>
  <c r="AD20" i="34"/>
  <c r="B48" i="34"/>
  <c r="E48" i="34"/>
  <c r="AB19" i="34"/>
  <c r="AC19" i="34"/>
  <c r="AD19" i="34"/>
  <c r="B47" i="34"/>
  <c r="E47" i="34"/>
  <c r="AB18" i="34"/>
  <c r="AC18" i="34"/>
  <c r="AD18" i="34"/>
  <c r="B46" i="34"/>
  <c r="E46" i="34"/>
  <c r="AB17" i="34"/>
  <c r="AC17" i="34"/>
  <c r="AD17" i="34"/>
  <c r="B45" i="34"/>
  <c r="E45" i="34"/>
  <c r="AB16" i="34"/>
  <c r="AC16" i="34"/>
  <c r="AD16" i="34"/>
  <c r="B44" i="34"/>
  <c r="E44" i="34"/>
  <c r="AB15" i="34"/>
  <c r="AC15" i="34"/>
  <c r="AD15" i="34"/>
  <c r="B43" i="34"/>
  <c r="E43" i="34"/>
  <c r="AB14" i="34"/>
  <c r="AC14" i="34"/>
  <c r="AD14" i="34"/>
  <c r="B42" i="34"/>
  <c r="E42" i="34"/>
  <c r="AB13" i="34"/>
  <c r="AC13" i="34"/>
  <c r="AD13" i="34"/>
  <c r="B41" i="34"/>
  <c r="E41" i="34"/>
  <c r="Q24" i="34"/>
  <c r="Q23" i="34"/>
  <c r="Q22" i="34"/>
  <c r="Q21" i="34"/>
  <c r="Q20" i="34"/>
  <c r="Q19" i="34"/>
  <c r="Q18" i="34"/>
  <c r="Q17" i="34"/>
  <c r="Q16" i="34"/>
  <c r="Q15" i="34"/>
  <c r="Q14" i="34"/>
  <c r="Q13" i="34"/>
  <c r="T13" i="33"/>
  <c r="U13" i="33"/>
  <c r="V13" i="33"/>
  <c r="V24" i="33"/>
  <c r="U15" i="33"/>
  <c r="T15" i="33"/>
  <c r="V15" i="33"/>
  <c r="AD15" i="33"/>
  <c r="I24" i="33"/>
  <c r="T24" i="33"/>
  <c r="U24" i="33"/>
  <c r="Y24" i="33"/>
  <c r="H52" i="33"/>
  <c r="P52" i="33"/>
  <c r="X52" i="33"/>
  <c r="AG24" i="33"/>
  <c r="F84" i="33"/>
  <c r="L52" i="33"/>
  <c r="T52" i="33"/>
  <c r="B84" i="33"/>
  <c r="I23" i="33"/>
  <c r="T23" i="33"/>
  <c r="U23" i="33"/>
  <c r="V23" i="33"/>
  <c r="Y23" i="33"/>
  <c r="H51" i="33"/>
  <c r="P51" i="33"/>
  <c r="X51" i="33"/>
  <c r="AG23" i="33"/>
  <c r="F83" i="33"/>
  <c r="L51" i="33"/>
  <c r="T51" i="33"/>
  <c r="B83" i="33"/>
  <c r="I22" i="33"/>
  <c r="T22" i="33"/>
  <c r="U22" i="33"/>
  <c r="V22" i="33"/>
  <c r="Y22" i="33"/>
  <c r="H50" i="33"/>
  <c r="P50" i="33"/>
  <c r="X50" i="33"/>
  <c r="AG22" i="33"/>
  <c r="F82" i="33"/>
  <c r="L50" i="33"/>
  <c r="T50" i="33"/>
  <c r="B82" i="33"/>
  <c r="I21" i="33"/>
  <c r="T21" i="33"/>
  <c r="U21" i="33"/>
  <c r="V21" i="33"/>
  <c r="Y21" i="33"/>
  <c r="H49" i="33"/>
  <c r="P49" i="33"/>
  <c r="X49" i="33"/>
  <c r="AG21" i="33"/>
  <c r="F81" i="33"/>
  <c r="L49" i="33"/>
  <c r="T49" i="33"/>
  <c r="B81" i="33"/>
  <c r="I20" i="33"/>
  <c r="T20" i="33"/>
  <c r="U20" i="33"/>
  <c r="V20" i="33"/>
  <c r="Y20" i="33"/>
  <c r="H48" i="33"/>
  <c r="P48" i="33"/>
  <c r="X48" i="33"/>
  <c r="AG20" i="33"/>
  <c r="F80" i="33"/>
  <c r="L48" i="33"/>
  <c r="T48" i="33"/>
  <c r="B80" i="33"/>
  <c r="I19" i="33"/>
  <c r="T19" i="33"/>
  <c r="U19" i="33"/>
  <c r="V19" i="33"/>
  <c r="Y19" i="33"/>
  <c r="H47" i="33"/>
  <c r="P47" i="33"/>
  <c r="X47" i="33"/>
  <c r="AG19" i="33"/>
  <c r="F79" i="33"/>
  <c r="L47" i="33"/>
  <c r="T47" i="33"/>
  <c r="B79" i="33"/>
  <c r="I18" i="33"/>
  <c r="T18" i="33"/>
  <c r="U18" i="33"/>
  <c r="V18" i="33"/>
  <c r="Y18" i="33"/>
  <c r="H46" i="33"/>
  <c r="P46" i="33"/>
  <c r="X46" i="33"/>
  <c r="AG18" i="33"/>
  <c r="F78" i="33"/>
  <c r="L46" i="33"/>
  <c r="T46" i="33"/>
  <c r="B78" i="33"/>
  <c r="I17" i="33"/>
  <c r="T17" i="33"/>
  <c r="U17" i="33"/>
  <c r="V17" i="33"/>
  <c r="Y17" i="33"/>
  <c r="H45" i="33"/>
  <c r="P45" i="33"/>
  <c r="X45" i="33"/>
  <c r="AG17" i="33"/>
  <c r="F77" i="33"/>
  <c r="L45" i="33"/>
  <c r="T45" i="33"/>
  <c r="B77" i="33"/>
  <c r="I16" i="33"/>
  <c r="T16" i="33"/>
  <c r="U16" i="33"/>
  <c r="V16" i="33"/>
  <c r="Y16" i="33"/>
  <c r="H44" i="33"/>
  <c r="P44" i="33"/>
  <c r="X44" i="33"/>
  <c r="AG16" i="33"/>
  <c r="F76" i="33"/>
  <c r="L44" i="33"/>
  <c r="T44" i="33"/>
  <c r="B76" i="33"/>
  <c r="I15" i="33"/>
  <c r="Y15" i="33"/>
  <c r="H43" i="33"/>
  <c r="P43" i="33"/>
  <c r="X43" i="33"/>
  <c r="AG15" i="33"/>
  <c r="F75" i="33"/>
  <c r="L43" i="33"/>
  <c r="T43" i="33"/>
  <c r="B75" i="33"/>
  <c r="I14" i="33"/>
  <c r="T14" i="33"/>
  <c r="U14" i="33"/>
  <c r="V14" i="33"/>
  <c r="Y14" i="33"/>
  <c r="H42" i="33"/>
  <c r="P42" i="33"/>
  <c r="X42" i="33"/>
  <c r="AG14" i="33"/>
  <c r="F74" i="33"/>
  <c r="L42" i="33"/>
  <c r="T42" i="33"/>
  <c r="B74" i="33"/>
  <c r="I13" i="33"/>
  <c r="Y13" i="33"/>
  <c r="H41" i="33"/>
  <c r="P41" i="33"/>
  <c r="X41" i="33"/>
  <c r="AG13" i="33"/>
  <c r="F73" i="33"/>
  <c r="L41" i="33"/>
  <c r="T41" i="33"/>
  <c r="B73" i="33"/>
  <c r="AB24" i="33"/>
  <c r="AC24" i="33"/>
  <c r="AD24" i="33"/>
  <c r="B52" i="33"/>
  <c r="E52" i="33"/>
  <c r="AB23" i="33"/>
  <c r="AC23" i="33"/>
  <c r="AD23" i="33"/>
  <c r="B51" i="33"/>
  <c r="E51" i="33"/>
  <c r="AB22" i="33"/>
  <c r="AC22" i="33"/>
  <c r="AD22" i="33"/>
  <c r="B50" i="33"/>
  <c r="E50" i="33"/>
  <c r="AB21" i="33"/>
  <c r="AC21" i="33"/>
  <c r="AD21" i="33"/>
  <c r="B49" i="33"/>
  <c r="E49" i="33"/>
  <c r="AB20" i="33"/>
  <c r="AC20" i="33"/>
  <c r="AD20" i="33"/>
  <c r="B48" i="33"/>
  <c r="E48" i="33"/>
  <c r="AB19" i="33"/>
  <c r="AC19" i="33"/>
  <c r="AD19" i="33"/>
  <c r="B47" i="33"/>
  <c r="E47" i="33"/>
  <c r="AB18" i="33"/>
  <c r="AC18" i="33"/>
  <c r="AD18" i="33"/>
  <c r="B46" i="33"/>
  <c r="E46" i="33"/>
  <c r="AB17" i="33"/>
  <c r="AC17" i="33"/>
  <c r="AD17" i="33"/>
  <c r="B45" i="33"/>
  <c r="E45" i="33"/>
  <c r="AB16" i="33"/>
  <c r="AC16" i="33"/>
  <c r="AD16" i="33"/>
  <c r="B44" i="33"/>
  <c r="E44" i="33"/>
  <c r="AB15" i="33"/>
  <c r="AC15" i="33"/>
  <c r="B43" i="33"/>
  <c r="E43" i="33"/>
  <c r="AB14" i="33"/>
  <c r="AC14" i="33"/>
  <c r="AD14" i="33"/>
  <c r="B42" i="33"/>
  <c r="E42" i="33"/>
  <c r="AB13" i="33"/>
  <c r="AC13" i="33"/>
  <c r="AD13" i="33"/>
  <c r="B41" i="33"/>
  <c r="E41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I24" i="32"/>
  <c r="T24" i="32"/>
  <c r="U24" i="32"/>
  <c r="V24" i="32"/>
  <c r="Y24" i="32"/>
  <c r="H52" i="32"/>
  <c r="P52" i="32"/>
  <c r="X52" i="32"/>
  <c r="AG24" i="32"/>
  <c r="F84" i="32"/>
  <c r="L52" i="32"/>
  <c r="T52" i="32"/>
  <c r="B84" i="32"/>
  <c r="I23" i="32"/>
  <c r="T23" i="32"/>
  <c r="U23" i="32"/>
  <c r="V23" i="32"/>
  <c r="Y23" i="32"/>
  <c r="H51" i="32"/>
  <c r="P51" i="32"/>
  <c r="X51" i="32"/>
  <c r="AG23" i="32"/>
  <c r="F83" i="32"/>
  <c r="L51" i="32"/>
  <c r="T51" i="32"/>
  <c r="B83" i="32"/>
  <c r="I22" i="32"/>
  <c r="H50" i="32"/>
  <c r="P50" i="32"/>
  <c r="X50" i="32"/>
  <c r="F82" i="32"/>
  <c r="L50" i="32"/>
  <c r="T50" i="32"/>
  <c r="B82" i="32"/>
  <c r="I21" i="32"/>
  <c r="T21" i="32"/>
  <c r="U21" i="32"/>
  <c r="V21" i="32"/>
  <c r="Y21" i="32"/>
  <c r="H49" i="32"/>
  <c r="P49" i="32"/>
  <c r="X49" i="32"/>
  <c r="AG21" i="32"/>
  <c r="F81" i="32"/>
  <c r="L49" i="32"/>
  <c r="T49" i="32"/>
  <c r="B81" i="32"/>
  <c r="I20" i="32"/>
  <c r="T20" i="32"/>
  <c r="U20" i="32"/>
  <c r="V20" i="32"/>
  <c r="Y20" i="32"/>
  <c r="H48" i="32"/>
  <c r="P48" i="32"/>
  <c r="X48" i="32"/>
  <c r="AG20" i="32"/>
  <c r="F80" i="32"/>
  <c r="L48" i="32"/>
  <c r="T48" i="32"/>
  <c r="B80" i="32"/>
  <c r="I19" i="32"/>
  <c r="T19" i="32"/>
  <c r="U19" i="32"/>
  <c r="V19" i="32"/>
  <c r="Y19" i="32"/>
  <c r="H47" i="32"/>
  <c r="P47" i="32"/>
  <c r="X47" i="32"/>
  <c r="AG19" i="32"/>
  <c r="F79" i="32"/>
  <c r="L47" i="32"/>
  <c r="T47" i="32"/>
  <c r="B79" i="32"/>
  <c r="I18" i="32"/>
  <c r="T18" i="32"/>
  <c r="U18" i="32"/>
  <c r="V18" i="32"/>
  <c r="Y18" i="32"/>
  <c r="H46" i="32"/>
  <c r="P46" i="32"/>
  <c r="X46" i="32"/>
  <c r="AG18" i="32"/>
  <c r="F78" i="32"/>
  <c r="L46" i="32"/>
  <c r="T46" i="32"/>
  <c r="B78" i="32"/>
  <c r="I17" i="32"/>
  <c r="T17" i="32"/>
  <c r="U17" i="32"/>
  <c r="V17" i="32"/>
  <c r="Y17" i="32"/>
  <c r="H45" i="32"/>
  <c r="P45" i="32"/>
  <c r="X45" i="32"/>
  <c r="AG17" i="32"/>
  <c r="F77" i="32"/>
  <c r="L45" i="32"/>
  <c r="T45" i="32"/>
  <c r="B77" i="32"/>
  <c r="I16" i="32"/>
  <c r="T16" i="32"/>
  <c r="U16" i="32"/>
  <c r="V16" i="32"/>
  <c r="Y16" i="32"/>
  <c r="H44" i="32"/>
  <c r="P44" i="32"/>
  <c r="X44" i="32"/>
  <c r="AG16" i="32"/>
  <c r="F76" i="32"/>
  <c r="L44" i="32"/>
  <c r="T44" i="32"/>
  <c r="B76" i="32"/>
  <c r="I15" i="32"/>
  <c r="T15" i="32"/>
  <c r="U15" i="32"/>
  <c r="V15" i="32"/>
  <c r="Y15" i="32"/>
  <c r="H43" i="32"/>
  <c r="P43" i="32"/>
  <c r="X43" i="32"/>
  <c r="AG15" i="32"/>
  <c r="F75" i="32"/>
  <c r="L43" i="32"/>
  <c r="T43" i="32"/>
  <c r="B75" i="32"/>
  <c r="I14" i="32"/>
  <c r="T14" i="32"/>
  <c r="U14" i="32"/>
  <c r="V14" i="32"/>
  <c r="Y14" i="32"/>
  <c r="H42" i="32"/>
  <c r="P42" i="32"/>
  <c r="X42" i="32"/>
  <c r="AG14" i="32"/>
  <c r="F74" i="32"/>
  <c r="L42" i="32"/>
  <c r="T42" i="32"/>
  <c r="B74" i="32"/>
  <c r="I13" i="32"/>
  <c r="T13" i="32"/>
  <c r="U13" i="32"/>
  <c r="V13" i="32"/>
  <c r="Y13" i="32"/>
  <c r="H41" i="32"/>
  <c r="P41" i="32"/>
  <c r="X41" i="32"/>
  <c r="AG13" i="32"/>
  <c r="F73" i="32"/>
  <c r="L41" i="32"/>
  <c r="T41" i="32"/>
  <c r="B73" i="32"/>
  <c r="AB24" i="32"/>
  <c r="AC24" i="32"/>
  <c r="AD24" i="32"/>
  <c r="B52" i="32"/>
  <c r="E52" i="32"/>
  <c r="AB23" i="32"/>
  <c r="AC23" i="32"/>
  <c r="AD23" i="32"/>
  <c r="B51" i="32"/>
  <c r="E51" i="32"/>
  <c r="AB22" i="32"/>
  <c r="AC22" i="32"/>
  <c r="AD22" i="32"/>
  <c r="B50" i="32"/>
  <c r="E50" i="32"/>
  <c r="AB21" i="32"/>
  <c r="AC21" i="32"/>
  <c r="AD21" i="32"/>
  <c r="B49" i="32"/>
  <c r="E49" i="32"/>
  <c r="AB20" i="32"/>
  <c r="AC20" i="32"/>
  <c r="AD20" i="32"/>
  <c r="B48" i="32"/>
  <c r="E48" i="32"/>
  <c r="AB19" i="32"/>
  <c r="AC19" i="32"/>
  <c r="AD19" i="32"/>
  <c r="B47" i="32"/>
  <c r="E47" i="32"/>
  <c r="AB18" i="32"/>
  <c r="AC18" i="32"/>
  <c r="AD18" i="32"/>
  <c r="B46" i="32"/>
  <c r="E46" i="32"/>
  <c r="AB17" i="32"/>
  <c r="AC17" i="32"/>
  <c r="AD17" i="32"/>
  <c r="B45" i="32"/>
  <c r="E45" i="32"/>
  <c r="AB16" i="32"/>
  <c r="AC16" i="32"/>
  <c r="AD16" i="32"/>
  <c r="B44" i="32"/>
  <c r="E44" i="32"/>
  <c r="AB15" i="32"/>
  <c r="AC15" i="32"/>
  <c r="AD15" i="32"/>
  <c r="B43" i="32"/>
  <c r="E43" i="32"/>
  <c r="AB14" i="32"/>
  <c r="AC14" i="32"/>
  <c r="AD14" i="32"/>
  <c r="B42" i="32"/>
  <c r="E42" i="32"/>
  <c r="AB13" i="32"/>
  <c r="AC13" i="32"/>
  <c r="AD13" i="32"/>
  <c r="B41" i="32"/>
  <c r="E41" i="32"/>
  <c r="Q24" i="32"/>
  <c r="Q23" i="32"/>
  <c r="Q22" i="32"/>
  <c r="Q21" i="32"/>
  <c r="Q20" i="32"/>
  <c r="Q19" i="32"/>
  <c r="Q18" i="32"/>
  <c r="Q17" i="32"/>
  <c r="Q16" i="32"/>
  <c r="Q15" i="32"/>
  <c r="Q14" i="32"/>
  <c r="Q13" i="32"/>
  <c r="I24" i="31"/>
  <c r="T24" i="31"/>
  <c r="U24" i="31"/>
  <c r="V24" i="31"/>
  <c r="Y24" i="31"/>
  <c r="H52" i="31"/>
  <c r="P52" i="31"/>
  <c r="X52" i="31"/>
  <c r="AG24" i="31"/>
  <c r="F84" i="31"/>
  <c r="L52" i="31"/>
  <c r="T52" i="31"/>
  <c r="B84" i="31"/>
  <c r="I23" i="31"/>
  <c r="T23" i="31"/>
  <c r="U23" i="31"/>
  <c r="V23" i="31"/>
  <c r="Y23" i="31"/>
  <c r="H51" i="31"/>
  <c r="P51" i="31"/>
  <c r="X51" i="31"/>
  <c r="AG23" i="31"/>
  <c r="F83" i="31"/>
  <c r="L51" i="31"/>
  <c r="T51" i="31"/>
  <c r="B83" i="31"/>
  <c r="I22" i="31"/>
  <c r="T22" i="31"/>
  <c r="U22" i="31"/>
  <c r="V22" i="31"/>
  <c r="Y22" i="31"/>
  <c r="H50" i="31"/>
  <c r="P50" i="31"/>
  <c r="X50" i="31"/>
  <c r="AG22" i="31"/>
  <c r="F82" i="31"/>
  <c r="L50" i="31"/>
  <c r="T50" i="31"/>
  <c r="B82" i="31"/>
  <c r="I21" i="31"/>
  <c r="T21" i="31"/>
  <c r="U21" i="31"/>
  <c r="V21" i="31"/>
  <c r="Y21" i="31"/>
  <c r="H49" i="31"/>
  <c r="P49" i="31"/>
  <c r="X49" i="31"/>
  <c r="AG21" i="31"/>
  <c r="F81" i="31"/>
  <c r="L49" i="31"/>
  <c r="T49" i="31"/>
  <c r="B81" i="31"/>
  <c r="I20" i="31"/>
  <c r="T20" i="31"/>
  <c r="U20" i="31"/>
  <c r="V20" i="31"/>
  <c r="Y20" i="31"/>
  <c r="H48" i="31"/>
  <c r="P48" i="31"/>
  <c r="X48" i="31"/>
  <c r="AG20" i="31"/>
  <c r="F80" i="31"/>
  <c r="L48" i="31"/>
  <c r="T48" i="31"/>
  <c r="B80" i="31"/>
  <c r="I19" i="31"/>
  <c r="T19" i="31"/>
  <c r="U19" i="31"/>
  <c r="V19" i="31"/>
  <c r="Y19" i="31"/>
  <c r="H47" i="31"/>
  <c r="P47" i="31"/>
  <c r="X47" i="31"/>
  <c r="AG19" i="31"/>
  <c r="F79" i="31"/>
  <c r="L47" i="31"/>
  <c r="T47" i="31"/>
  <c r="B79" i="31"/>
  <c r="I18" i="31"/>
  <c r="T18" i="31"/>
  <c r="U18" i="31"/>
  <c r="V18" i="31"/>
  <c r="Y18" i="31"/>
  <c r="H46" i="31"/>
  <c r="P46" i="31"/>
  <c r="X46" i="31"/>
  <c r="AG18" i="31"/>
  <c r="F78" i="31"/>
  <c r="L46" i="31"/>
  <c r="T46" i="31"/>
  <c r="B78" i="31"/>
  <c r="I17" i="31"/>
  <c r="T17" i="31"/>
  <c r="U17" i="31"/>
  <c r="V17" i="31"/>
  <c r="Y17" i="31"/>
  <c r="H45" i="31"/>
  <c r="P45" i="31"/>
  <c r="X45" i="31"/>
  <c r="AG17" i="31"/>
  <c r="F77" i="31"/>
  <c r="L45" i="31"/>
  <c r="T45" i="31"/>
  <c r="B77" i="31"/>
  <c r="I16" i="31"/>
  <c r="T16" i="31"/>
  <c r="U16" i="31"/>
  <c r="V16" i="31"/>
  <c r="Y16" i="31"/>
  <c r="H44" i="31"/>
  <c r="P44" i="31"/>
  <c r="X44" i="31"/>
  <c r="AG16" i="31"/>
  <c r="F76" i="31"/>
  <c r="L44" i="31"/>
  <c r="T44" i="31"/>
  <c r="B76" i="31"/>
  <c r="I15" i="31"/>
  <c r="T15" i="31"/>
  <c r="U15" i="31"/>
  <c r="V15" i="31"/>
  <c r="Y15" i="31"/>
  <c r="H43" i="31"/>
  <c r="P43" i="31"/>
  <c r="X43" i="31"/>
  <c r="AG15" i="31"/>
  <c r="F75" i="31"/>
  <c r="L43" i="31"/>
  <c r="T43" i="31"/>
  <c r="B75" i="31"/>
  <c r="I14" i="31"/>
  <c r="T14" i="31"/>
  <c r="U14" i="31"/>
  <c r="V14" i="31"/>
  <c r="Y14" i="31"/>
  <c r="H42" i="31"/>
  <c r="P42" i="31"/>
  <c r="X42" i="31"/>
  <c r="AG14" i="31"/>
  <c r="F74" i="31"/>
  <c r="L42" i="31"/>
  <c r="T42" i="31"/>
  <c r="B74" i="31"/>
  <c r="I13" i="31"/>
  <c r="T13" i="31"/>
  <c r="U13" i="31"/>
  <c r="V13" i="31"/>
  <c r="Y13" i="31"/>
  <c r="H41" i="31"/>
  <c r="P41" i="31"/>
  <c r="X41" i="31"/>
  <c r="AG13" i="31"/>
  <c r="F73" i="31"/>
  <c r="L41" i="31"/>
  <c r="T41" i="31"/>
  <c r="B73" i="31"/>
  <c r="AB24" i="31"/>
  <c r="AC24" i="31"/>
  <c r="AD24" i="31"/>
  <c r="B52" i="31"/>
  <c r="E52" i="31"/>
  <c r="AB23" i="31"/>
  <c r="AC23" i="31"/>
  <c r="AD23" i="31"/>
  <c r="B51" i="31"/>
  <c r="E51" i="31"/>
  <c r="AB22" i="31"/>
  <c r="AC22" i="31"/>
  <c r="AD22" i="31"/>
  <c r="B50" i="31"/>
  <c r="E50" i="31"/>
  <c r="AB21" i="31"/>
  <c r="AC21" i="31"/>
  <c r="AD21" i="31"/>
  <c r="B49" i="31"/>
  <c r="E49" i="31"/>
  <c r="AB20" i="31"/>
  <c r="AC20" i="31"/>
  <c r="AD20" i="31"/>
  <c r="B48" i="31"/>
  <c r="E48" i="31"/>
  <c r="AB19" i="31"/>
  <c r="AC19" i="31"/>
  <c r="AD19" i="31"/>
  <c r="B47" i="31"/>
  <c r="E47" i="31"/>
  <c r="AB18" i="31"/>
  <c r="AC18" i="31"/>
  <c r="AD18" i="31"/>
  <c r="B46" i="31"/>
  <c r="E46" i="31"/>
  <c r="AB17" i="31"/>
  <c r="AC17" i="31"/>
  <c r="AD17" i="31"/>
  <c r="B45" i="31"/>
  <c r="E45" i="31"/>
  <c r="AB16" i="31"/>
  <c r="AC16" i="31"/>
  <c r="AD16" i="31"/>
  <c r="B44" i="31"/>
  <c r="E44" i="31"/>
  <c r="AB15" i="31"/>
  <c r="AC15" i="31"/>
  <c r="AD15" i="31"/>
  <c r="B43" i="31"/>
  <c r="E43" i="31"/>
  <c r="AB14" i="31"/>
  <c r="AC14" i="31"/>
  <c r="AD14" i="31"/>
  <c r="B42" i="31"/>
  <c r="E42" i="31"/>
  <c r="AB13" i="31"/>
  <c r="AC13" i="31"/>
  <c r="AD13" i="31"/>
  <c r="B41" i="31"/>
  <c r="E41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AG24" i="30"/>
  <c r="Y24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V15" i="30"/>
  <c r="U15" i="30"/>
  <c r="T24" i="30"/>
  <c r="U24" i="30"/>
  <c r="V24" i="30"/>
  <c r="H52" i="30"/>
  <c r="P52" i="30"/>
  <c r="X52" i="30"/>
  <c r="F84" i="30"/>
  <c r="L52" i="30"/>
  <c r="T52" i="30"/>
  <c r="B84" i="30"/>
  <c r="T23" i="30"/>
  <c r="U23" i="30"/>
  <c r="V23" i="30"/>
  <c r="Y23" i="30"/>
  <c r="H51" i="30"/>
  <c r="P51" i="30"/>
  <c r="X51" i="30"/>
  <c r="AG23" i="30"/>
  <c r="F83" i="30"/>
  <c r="L51" i="30"/>
  <c r="T51" i="30"/>
  <c r="B83" i="30"/>
  <c r="T22" i="30"/>
  <c r="U22" i="30"/>
  <c r="V22" i="30"/>
  <c r="Y22" i="30"/>
  <c r="H50" i="30"/>
  <c r="P50" i="30"/>
  <c r="X50" i="30"/>
  <c r="AG22" i="30"/>
  <c r="F82" i="30"/>
  <c r="L50" i="30"/>
  <c r="T50" i="30"/>
  <c r="B82" i="30"/>
  <c r="T21" i="30"/>
  <c r="U21" i="30"/>
  <c r="V21" i="30"/>
  <c r="Y21" i="30"/>
  <c r="H49" i="30"/>
  <c r="P49" i="30"/>
  <c r="X49" i="30"/>
  <c r="AG21" i="30"/>
  <c r="F81" i="30"/>
  <c r="L49" i="30"/>
  <c r="T49" i="30"/>
  <c r="B81" i="30"/>
  <c r="T20" i="30"/>
  <c r="U20" i="30"/>
  <c r="V20" i="30"/>
  <c r="Y20" i="30"/>
  <c r="H48" i="30"/>
  <c r="P48" i="30"/>
  <c r="X48" i="30"/>
  <c r="AG20" i="30"/>
  <c r="F80" i="30"/>
  <c r="L48" i="30"/>
  <c r="T48" i="30"/>
  <c r="B80" i="30"/>
  <c r="T19" i="30"/>
  <c r="U19" i="30"/>
  <c r="V19" i="30"/>
  <c r="Y19" i="30"/>
  <c r="H47" i="30"/>
  <c r="P47" i="30"/>
  <c r="X47" i="30"/>
  <c r="AG19" i="30"/>
  <c r="F79" i="30"/>
  <c r="L47" i="30"/>
  <c r="T47" i="30"/>
  <c r="B79" i="30"/>
  <c r="T18" i="30"/>
  <c r="U18" i="30"/>
  <c r="V18" i="30"/>
  <c r="Y18" i="30"/>
  <c r="H46" i="30"/>
  <c r="P46" i="30"/>
  <c r="X46" i="30"/>
  <c r="AG18" i="30"/>
  <c r="F78" i="30"/>
  <c r="L46" i="30"/>
  <c r="T46" i="30"/>
  <c r="B78" i="30"/>
  <c r="T17" i="30"/>
  <c r="U17" i="30"/>
  <c r="V17" i="30"/>
  <c r="Y17" i="30"/>
  <c r="H45" i="30"/>
  <c r="P45" i="30"/>
  <c r="X45" i="30"/>
  <c r="AG17" i="30"/>
  <c r="F77" i="30"/>
  <c r="L45" i="30"/>
  <c r="T45" i="30"/>
  <c r="B77" i="30"/>
  <c r="T16" i="30"/>
  <c r="U16" i="30"/>
  <c r="V16" i="30"/>
  <c r="Y16" i="30"/>
  <c r="H44" i="30"/>
  <c r="P44" i="30"/>
  <c r="X44" i="30"/>
  <c r="AG16" i="30"/>
  <c r="F76" i="30"/>
  <c r="L44" i="30"/>
  <c r="T44" i="30"/>
  <c r="B76" i="30"/>
  <c r="Y15" i="30"/>
  <c r="H43" i="30"/>
  <c r="P43" i="30"/>
  <c r="X43" i="30"/>
  <c r="AG15" i="30"/>
  <c r="F75" i="30"/>
  <c r="L43" i="30"/>
  <c r="T43" i="30"/>
  <c r="B75" i="30"/>
  <c r="T14" i="30"/>
  <c r="U14" i="30"/>
  <c r="V14" i="30"/>
  <c r="Y14" i="30"/>
  <c r="H42" i="30"/>
  <c r="P42" i="30"/>
  <c r="X42" i="30"/>
  <c r="AG14" i="30"/>
  <c r="F74" i="30"/>
  <c r="L42" i="30"/>
  <c r="T42" i="30"/>
  <c r="B74" i="30"/>
  <c r="T13" i="30"/>
  <c r="U13" i="30"/>
  <c r="V13" i="30"/>
  <c r="Y13" i="30"/>
  <c r="H41" i="30"/>
  <c r="P41" i="30"/>
  <c r="X41" i="30"/>
  <c r="AG13" i="30"/>
  <c r="F73" i="30"/>
  <c r="L41" i="30"/>
  <c r="T41" i="30"/>
  <c r="B73" i="30"/>
  <c r="AB24" i="30"/>
  <c r="AC24" i="30"/>
  <c r="AD24" i="30"/>
  <c r="B52" i="30"/>
  <c r="E52" i="30"/>
  <c r="AB23" i="30"/>
  <c r="AC23" i="30"/>
  <c r="AD23" i="30"/>
  <c r="B51" i="30"/>
  <c r="E51" i="30"/>
  <c r="AB22" i="30"/>
  <c r="AC22" i="30"/>
  <c r="AD22" i="30"/>
  <c r="B50" i="30"/>
  <c r="E50" i="30"/>
  <c r="AB21" i="30"/>
  <c r="AC21" i="30"/>
  <c r="AD21" i="30"/>
  <c r="B49" i="30"/>
  <c r="E49" i="30"/>
  <c r="AB20" i="30"/>
  <c r="AC20" i="30"/>
  <c r="AD20" i="30"/>
  <c r="B48" i="30"/>
  <c r="E48" i="30"/>
  <c r="AB19" i="30"/>
  <c r="AC19" i="30"/>
  <c r="AD19" i="30"/>
  <c r="B47" i="30"/>
  <c r="E47" i="30"/>
  <c r="AB18" i="30"/>
  <c r="AC18" i="30"/>
  <c r="AD18" i="30"/>
  <c r="B46" i="30"/>
  <c r="E46" i="30"/>
  <c r="AB17" i="30"/>
  <c r="AC17" i="30"/>
  <c r="AD17" i="30"/>
  <c r="B45" i="30"/>
  <c r="E45" i="30"/>
  <c r="AB16" i="30"/>
  <c r="AC16" i="30"/>
  <c r="AD16" i="30"/>
  <c r="B44" i="30"/>
  <c r="E44" i="30"/>
  <c r="AB15" i="30"/>
  <c r="AC15" i="30"/>
  <c r="AD15" i="30"/>
  <c r="B43" i="30"/>
  <c r="E43" i="30"/>
  <c r="AB14" i="30"/>
  <c r="AC14" i="30"/>
  <c r="AD14" i="30"/>
  <c r="B42" i="30"/>
  <c r="E42" i="30"/>
  <c r="AB13" i="30"/>
  <c r="AC13" i="30"/>
  <c r="AD13" i="30"/>
  <c r="B41" i="30"/>
  <c r="E41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T13" i="29"/>
  <c r="T14" i="29"/>
  <c r="T15" i="29"/>
  <c r="T16" i="29"/>
  <c r="T17" i="29"/>
  <c r="T18" i="29"/>
  <c r="T19" i="29"/>
  <c r="T20" i="29"/>
  <c r="T21" i="29"/>
  <c r="T22" i="29"/>
  <c r="T23" i="29"/>
  <c r="T24" i="29"/>
  <c r="I24" i="29"/>
  <c r="U24" i="29"/>
  <c r="V24" i="29"/>
  <c r="Y24" i="29"/>
  <c r="H52" i="29"/>
  <c r="P52" i="29"/>
  <c r="X52" i="29"/>
  <c r="AG24" i="29"/>
  <c r="F84" i="29"/>
  <c r="L52" i="29"/>
  <c r="T52" i="29"/>
  <c r="B84" i="29"/>
  <c r="I23" i="29"/>
  <c r="U23" i="29"/>
  <c r="V23" i="29"/>
  <c r="Y23" i="29"/>
  <c r="H51" i="29"/>
  <c r="P51" i="29"/>
  <c r="X51" i="29"/>
  <c r="AG23" i="29"/>
  <c r="F83" i="29"/>
  <c r="L51" i="29"/>
  <c r="T51" i="29"/>
  <c r="B83" i="29"/>
  <c r="I22" i="29"/>
  <c r="U22" i="29"/>
  <c r="Y22" i="29"/>
  <c r="H50" i="29"/>
  <c r="P50" i="29"/>
  <c r="X50" i="29"/>
  <c r="AG22" i="29"/>
  <c r="F82" i="29"/>
  <c r="L50" i="29"/>
  <c r="T50" i="29"/>
  <c r="B82" i="29"/>
  <c r="I21" i="29"/>
  <c r="U21" i="29"/>
  <c r="V21" i="29"/>
  <c r="Y21" i="29"/>
  <c r="H49" i="29"/>
  <c r="P49" i="29"/>
  <c r="X49" i="29"/>
  <c r="AG21" i="29"/>
  <c r="F81" i="29"/>
  <c r="L49" i="29"/>
  <c r="T49" i="29"/>
  <c r="B81" i="29"/>
  <c r="I20" i="29"/>
  <c r="U20" i="29"/>
  <c r="V20" i="29"/>
  <c r="Y20" i="29"/>
  <c r="H48" i="29"/>
  <c r="P48" i="29"/>
  <c r="X48" i="29"/>
  <c r="AG20" i="29"/>
  <c r="F80" i="29"/>
  <c r="L48" i="29"/>
  <c r="T48" i="29"/>
  <c r="B80" i="29"/>
  <c r="I19" i="29"/>
  <c r="U19" i="29"/>
  <c r="V19" i="29"/>
  <c r="Y19" i="29"/>
  <c r="H47" i="29"/>
  <c r="P47" i="29"/>
  <c r="X47" i="29"/>
  <c r="AG19" i="29"/>
  <c r="F79" i="29"/>
  <c r="L47" i="29"/>
  <c r="T47" i="29"/>
  <c r="B79" i="29"/>
  <c r="I18" i="29"/>
  <c r="U18" i="29"/>
  <c r="V18" i="29"/>
  <c r="Y18" i="29"/>
  <c r="H46" i="29"/>
  <c r="P46" i="29"/>
  <c r="X46" i="29"/>
  <c r="AG18" i="29"/>
  <c r="F78" i="29"/>
  <c r="L46" i="29"/>
  <c r="T46" i="29"/>
  <c r="B78" i="29"/>
  <c r="I17" i="29"/>
  <c r="U17" i="29"/>
  <c r="V17" i="29"/>
  <c r="Y17" i="29"/>
  <c r="H45" i="29"/>
  <c r="P45" i="29"/>
  <c r="X45" i="29"/>
  <c r="AG17" i="29"/>
  <c r="F77" i="29"/>
  <c r="L45" i="29"/>
  <c r="T45" i="29"/>
  <c r="B77" i="29"/>
  <c r="I16" i="29"/>
  <c r="U16" i="29"/>
  <c r="V16" i="29"/>
  <c r="Y16" i="29"/>
  <c r="H44" i="29"/>
  <c r="P44" i="29"/>
  <c r="X44" i="29"/>
  <c r="AG16" i="29"/>
  <c r="F76" i="29"/>
  <c r="L44" i="29"/>
  <c r="T44" i="29"/>
  <c r="B76" i="29"/>
  <c r="I15" i="29"/>
  <c r="U15" i="29"/>
  <c r="V15" i="29"/>
  <c r="Y15" i="29"/>
  <c r="H43" i="29"/>
  <c r="P43" i="29"/>
  <c r="X43" i="29"/>
  <c r="AG15" i="29"/>
  <c r="F75" i="29"/>
  <c r="L43" i="29"/>
  <c r="T43" i="29"/>
  <c r="B75" i="29"/>
  <c r="I14" i="29"/>
  <c r="U14" i="29"/>
  <c r="V14" i="29"/>
  <c r="Y14" i="29"/>
  <c r="H42" i="29"/>
  <c r="P42" i="29"/>
  <c r="X42" i="29"/>
  <c r="AG14" i="29"/>
  <c r="F74" i="29"/>
  <c r="L42" i="29"/>
  <c r="T42" i="29"/>
  <c r="B74" i="29"/>
  <c r="I13" i="29"/>
  <c r="U13" i="29"/>
  <c r="V13" i="29"/>
  <c r="Y13" i="29"/>
  <c r="H41" i="29"/>
  <c r="P41" i="29"/>
  <c r="X41" i="29"/>
  <c r="AG13" i="29"/>
  <c r="F73" i="29"/>
  <c r="L41" i="29"/>
  <c r="T41" i="29"/>
  <c r="B73" i="29"/>
  <c r="AB24" i="29"/>
  <c r="AC24" i="29"/>
  <c r="AD24" i="29"/>
  <c r="B52" i="29"/>
  <c r="E52" i="29"/>
  <c r="AB23" i="29"/>
  <c r="AC23" i="29"/>
  <c r="AD23" i="29"/>
  <c r="B51" i="29"/>
  <c r="E51" i="29"/>
  <c r="AB22" i="29"/>
  <c r="AC22" i="29"/>
  <c r="AD22" i="29"/>
  <c r="B50" i="29"/>
  <c r="E50" i="29"/>
  <c r="AB21" i="29"/>
  <c r="AC21" i="29"/>
  <c r="AD21" i="29"/>
  <c r="B49" i="29"/>
  <c r="E49" i="29"/>
  <c r="AB20" i="29"/>
  <c r="AC20" i="29"/>
  <c r="AD20" i="29"/>
  <c r="B48" i="29"/>
  <c r="E48" i="29"/>
  <c r="AB19" i="29"/>
  <c r="AC19" i="29"/>
  <c r="AD19" i="29"/>
  <c r="B47" i="29"/>
  <c r="E47" i="29"/>
  <c r="AB18" i="29"/>
  <c r="AC18" i="29"/>
  <c r="AD18" i="29"/>
  <c r="B46" i="29"/>
  <c r="E46" i="29"/>
  <c r="AB17" i="29"/>
  <c r="AC17" i="29"/>
  <c r="AD17" i="29"/>
  <c r="B45" i="29"/>
  <c r="E45" i="29"/>
  <c r="AB16" i="29"/>
  <c r="AC16" i="29"/>
  <c r="AD16" i="29"/>
  <c r="B44" i="29"/>
  <c r="E44" i="29"/>
  <c r="AB15" i="29"/>
  <c r="AC15" i="29"/>
  <c r="AD15" i="29"/>
  <c r="B43" i="29"/>
  <c r="E43" i="29"/>
  <c r="AB14" i="29"/>
  <c r="AC14" i="29"/>
  <c r="AD14" i="29"/>
  <c r="B42" i="29"/>
  <c r="E42" i="29"/>
  <c r="AB13" i="29"/>
  <c r="AC13" i="29"/>
  <c r="AD13" i="29"/>
  <c r="B41" i="29"/>
  <c r="E41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I24" i="28"/>
  <c r="T24" i="28"/>
  <c r="U24" i="28"/>
  <c r="V24" i="28"/>
  <c r="Y24" i="28"/>
  <c r="H52" i="28"/>
  <c r="P52" i="28"/>
  <c r="X52" i="28"/>
  <c r="AG24" i="28"/>
  <c r="F84" i="28"/>
  <c r="L52" i="28"/>
  <c r="T52" i="28"/>
  <c r="B84" i="28"/>
  <c r="I23" i="28"/>
  <c r="T23" i="28"/>
  <c r="U23" i="28"/>
  <c r="V23" i="28"/>
  <c r="Y23" i="28"/>
  <c r="H51" i="28"/>
  <c r="P51" i="28"/>
  <c r="X51" i="28"/>
  <c r="AG23" i="28"/>
  <c r="F83" i="28"/>
  <c r="L51" i="28"/>
  <c r="T51" i="28"/>
  <c r="B83" i="28"/>
  <c r="I22" i="28"/>
  <c r="T22" i="28"/>
  <c r="U22" i="28"/>
  <c r="V22" i="28"/>
  <c r="Y22" i="28"/>
  <c r="H50" i="28"/>
  <c r="P50" i="28"/>
  <c r="X50" i="28"/>
  <c r="AG22" i="28"/>
  <c r="F82" i="28"/>
  <c r="L50" i="28"/>
  <c r="T50" i="28"/>
  <c r="B82" i="28"/>
  <c r="I21" i="28"/>
  <c r="T21" i="28"/>
  <c r="U21" i="28"/>
  <c r="V21" i="28"/>
  <c r="Y21" i="28"/>
  <c r="H49" i="28"/>
  <c r="P49" i="28"/>
  <c r="X49" i="28"/>
  <c r="AG21" i="28"/>
  <c r="F81" i="28"/>
  <c r="L49" i="28"/>
  <c r="T49" i="28"/>
  <c r="B81" i="28"/>
  <c r="I20" i="28"/>
  <c r="T20" i="28"/>
  <c r="U20" i="28"/>
  <c r="V20" i="28"/>
  <c r="Y20" i="28"/>
  <c r="H48" i="28"/>
  <c r="P48" i="28"/>
  <c r="X48" i="28"/>
  <c r="AG20" i="28"/>
  <c r="F80" i="28"/>
  <c r="L48" i="28"/>
  <c r="T48" i="28"/>
  <c r="B80" i="28"/>
  <c r="I19" i="28"/>
  <c r="T19" i="28"/>
  <c r="U19" i="28"/>
  <c r="V19" i="28"/>
  <c r="Y19" i="28"/>
  <c r="H47" i="28"/>
  <c r="P47" i="28"/>
  <c r="X47" i="28"/>
  <c r="AG19" i="28"/>
  <c r="F79" i="28"/>
  <c r="L47" i="28"/>
  <c r="T47" i="28"/>
  <c r="B79" i="28"/>
  <c r="I18" i="28"/>
  <c r="T18" i="28"/>
  <c r="U18" i="28"/>
  <c r="V18" i="28"/>
  <c r="Y18" i="28"/>
  <c r="H46" i="28"/>
  <c r="P46" i="28"/>
  <c r="X46" i="28"/>
  <c r="AG18" i="28"/>
  <c r="F78" i="28"/>
  <c r="L46" i="28"/>
  <c r="T46" i="28"/>
  <c r="B78" i="28"/>
  <c r="I17" i="28"/>
  <c r="T17" i="28"/>
  <c r="U17" i="28"/>
  <c r="V17" i="28"/>
  <c r="Y17" i="28"/>
  <c r="H45" i="28"/>
  <c r="P45" i="28"/>
  <c r="X45" i="28"/>
  <c r="AG17" i="28"/>
  <c r="F77" i="28"/>
  <c r="L45" i="28"/>
  <c r="T45" i="28"/>
  <c r="B77" i="28"/>
  <c r="I16" i="28"/>
  <c r="T16" i="28"/>
  <c r="U16" i="28"/>
  <c r="V16" i="28"/>
  <c r="Y16" i="28"/>
  <c r="H44" i="28"/>
  <c r="P44" i="28"/>
  <c r="X44" i="28"/>
  <c r="AG16" i="28"/>
  <c r="F76" i="28"/>
  <c r="L44" i="28"/>
  <c r="T44" i="28"/>
  <c r="B76" i="28"/>
  <c r="I15" i="28"/>
  <c r="T15" i="28"/>
  <c r="U15" i="28"/>
  <c r="V15" i="28"/>
  <c r="Y15" i="28"/>
  <c r="H43" i="28"/>
  <c r="P43" i="28"/>
  <c r="X43" i="28"/>
  <c r="AG15" i="28"/>
  <c r="F75" i="28"/>
  <c r="L43" i="28"/>
  <c r="T43" i="28"/>
  <c r="B75" i="28"/>
  <c r="I14" i="28"/>
  <c r="T14" i="28"/>
  <c r="U14" i="28"/>
  <c r="V14" i="28"/>
  <c r="Y14" i="28"/>
  <c r="H42" i="28"/>
  <c r="P42" i="28"/>
  <c r="X42" i="28"/>
  <c r="AG14" i="28"/>
  <c r="F74" i="28"/>
  <c r="L42" i="28"/>
  <c r="T42" i="28"/>
  <c r="B74" i="28"/>
  <c r="I13" i="28"/>
  <c r="T13" i="28"/>
  <c r="U13" i="28"/>
  <c r="V13" i="28"/>
  <c r="Y13" i="28"/>
  <c r="H41" i="28"/>
  <c r="P41" i="28"/>
  <c r="X41" i="28"/>
  <c r="AG13" i="28"/>
  <c r="F73" i="28"/>
  <c r="L41" i="28"/>
  <c r="T41" i="28"/>
  <c r="B73" i="28"/>
  <c r="AB24" i="28"/>
  <c r="AC24" i="28"/>
  <c r="AD24" i="28"/>
  <c r="B52" i="28"/>
  <c r="E52" i="28"/>
  <c r="AB23" i="28"/>
  <c r="AC23" i="28"/>
  <c r="AD23" i="28"/>
  <c r="B51" i="28"/>
  <c r="E51" i="28"/>
  <c r="AB22" i="28"/>
  <c r="AC22" i="28"/>
  <c r="AD22" i="28"/>
  <c r="B50" i="28"/>
  <c r="E50" i="28"/>
  <c r="AB21" i="28"/>
  <c r="AC21" i="28"/>
  <c r="AD21" i="28"/>
  <c r="B49" i="28"/>
  <c r="E49" i="28"/>
  <c r="AB20" i="28"/>
  <c r="AC20" i="28"/>
  <c r="AD20" i="28"/>
  <c r="B48" i="28"/>
  <c r="E48" i="28"/>
  <c r="AB19" i="28"/>
  <c r="AC19" i="28"/>
  <c r="AD19" i="28"/>
  <c r="B47" i="28"/>
  <c r="E47" i="28"/>
  <c r="AB18" i="28"/>
  <c r="AC18" i="28"/>
  <c r="AD18" i="28"/>
  <c r="B46" i="28"/>
  <c r="E46" i="28"/>
  <c r="AB17" i="28"/>
  <c r="AC17" i="28"/>
  <c r="AD17" i="28"/>
  <c r="B45" i="28"/>
  <c r="E45" i="28"/>
  <c r="AB16" i="28"/>
  <c r="AC16" i="28"/>
  <c r="AD16" i="28"/>
  <c r="B44" i="28"/>
  <c r="E44" i="28"/>
  <c r="AB15" i="28"/>
  <c r="AC15" i="28"/>
  <c r="AD15" i="28"/>
  <c r="B43" i="28"/>
  <c r="E43" i="28"/>
  <c r="AB14" i="28"/>
  <c r="AC14" i="28"/>
  <c r="AD14" i="28"/>
  <c r="B42" i="28"/>
  <c r="E42" i="28"/>
  <c r="AB13" i="28"/>
  <c r="AC13" i="28"/>
  <c r="AD13" i="28"/>
  <c r="B41" i="28"/>
  <c r="E41" i="28"/>
  <c r="Q24" i="28"/>
  <c r="Q23" i="28"/>
  <c r="Q22" i="28"/>
  <c r="Q21" i="28"/>
  <c r="Q20" i="28"/>
  <c r="Q19" i="28"/>
  <c r="Q18" i="28"/>
  <c r="Q17" i="28"/>
  <c r="Q16" i="28"/>
  <c r="Q15" i="28"/>
  <c r="Q14" i="28"/>
  <c r="Q13" i="28"/>
  <c r="I24" i="27"/>
  <c r="T24" i="27"/>
  <c r="U24" i="27"/>
  <c r="V24" i="27"/>
  <c r="Y24" i="27"/>
  <c r="H52" i="27"/>
  <c r="P52" i="27"/>
  <c r="X52" i="27"/>
  <c r="AG24" i="27"/>
  <c r="F84" i="27"/>
  <c r="L52" i="27"/>
  <c r="T52" i="27"/>
  <c r="B84" i="27"/>
  <c r="I23" i="27"/>
  <c r="T23" i="27"/>
  <c r="U23" i="27"/>
  <c r="V23" i="27"/>
  <c r="Y23" i="27"/>
  <c r="H51" i="27"/>
  <c r="P51" i="27"/>
  <c r="X51" i="27"/>
  <c r="AG23" i="27"/>
  <c r="F83" i="27"/>
  <c r="L51" i="27"/>
  <c r="T51" i="27"/>
  <c r="B83" i="27"/>
  <c r="I22" i="27"/>
  <c r="T22" i="27"/>
  <c r="U22" i="27"/>
  <c r="V22" i="27"/>
  <c r="Y22" i="27"/>
  <c r="H50" i="27"/>
  <c r="P50" i="27"/>
  <c r="X50" i="27"/>
  <c r="AG22" i="27"/>
  <c r="F82" i="27"/>
  <c r="L50" i="27"/>
  <c r="T50" i="27"/>
  <c r="B82" i="27"/>
  <c r="I21" i="27"/>
  <c r="T21" i="27"/>
  <c r="U21" i="27"/>
  <c r="V21" i="27"/>
  <c r="Y21" i="27"/>
  <c r="H49" i="27"/>
  <c r="P49" i="27"/>
  <c r="X49" i="27"/>
  <c r="AG21" i="27"/>
  <c r="F81" i="27"/>
  <c r="L49" i="27"/>
  <c r="T49" i="27"/>
  <c r="B81" i="27"/>
  <c r="I20" i="27"/>
  <c r="T20" i="27"/>
  <c r="U20" i="27"/>
  <c r="V20" i="27"/>
  <c r="Y20" i="27"/>
  <c r="H48" i="27"/>
  <c r="P48" i="27"/>
  <c r="X48" i="27"/>
  <c r="AG20" i="27"/>
  <c r="F80" i="27"/>
  <c r="L48" i="27"/>
  <c r="T48" i="27"/>
  <c r="B80" i="27"/>
  <c r="I19" i="27"/>
  <c r="T19" i="27"/>
  <c r="U19" i="27"/>
  <c r="V19" i="27"/>
  <c r="Y19" i="27"/>
  <c r="H47" i="27"/>
  <c r="P47" i="27"/>
  <c r="X47" i="27"/>
  <c r="AG19" i="27"/>
  <c r="F79" i="27"/>
  <c r="L47" i="27"/>
  <c r="T47" i="27"/>
  <c r="B79" i="27"/>
  <c r="I18" i="27"/>
  <c r="T18" i="27"/>
  <c r="U18" i="27"/>
  <c r="V18" i="27"/>
  <c r="Y18" i="27"/>
  <c r="H46" i="27"/>
  <c r="P46" i="27"/>
  <c r="X46" i="27"/>
  <c r="AG18" i="27"/>
  <c r="F78" i="27"/>
  <c r="L46" i="27"/>
  <c r="T46" i="27"/>
  <c r="B78" i="27"/>
  <c r="I17" i="27"/>
  <c r="T17" i="27"/>
  <c r="U17" i="27"/>
  <c r="V17" i="27"/>
  <c r="Y17" i="27"/>
  <c r="H45" i="27"/>
  <c r="P45" i="27"/>
  <c r="X45" i="27"/>
  <c r="AG17" i="27"/>
  <c r="F77" i="27"/>
  <c r="L45" i="27"/>
  <c r="T45" i="27"/>
  <c r="B77" i="27"/>
  <c r="I16" i="27"/>
  <c r="U16" i="27"/>
  <c r="V16" i="27"/>
  <c r="Y16" i="27"/>
  <c r="H44" i="27"/>
  <c r="P44" i="27"/>
  <c r="X44" i="27"/>
  <c r="AG16" i="27"/>
  <c r="F76" i="27"/>
  <c r="L44" i="27"/>
  <c r="T44" i="27"/>
  <c r="B76" i="27"/>
  <c r="I15" i="27"/>
  <c r="T15" i="27"/>
  <c r="U15" i="27"/>
  <c r="V15" i="27"/>
  <c r="Y15" i="27"/>
  <c r="H43" i="27"/>
  <c r="P43" i="27"/>
  <c r="X43" i="27"/>
  <c r="AG15" i="27"/>
  <c r="F75" i="27"/>
  <c r="L43" i="27"/>
  <c r="T43" i="27"/>
  <c r="B75" i="27"/>
  <c r="I14" i="27"/>
  <c r="T14" i="27"/>
  <c r="U14" i="27"/>
  <c r="V14" i="27"/>
  <c r="Y14" i="27"/>
  <c r="H42" i="27"/>
  <c r="P42" i="27"/>
  <c r="X42" i="27"/>
  <c r="AG14" i="27"/>
  <c r="F74" i="27"/>
  <c r="L42" i="27"/>
  <c r="T42" i="27"/>
  <c r="B74" i="27"/>
  <c r="I13" i="27"/>
  <c r="T13" i="27"/>
  <c r="U13" i="27"/>
  <c r="Y13" i="27"/>
  <c r="H41" i="27"/>
  <c r="P41" i="27"/>
  <c r="X41" i="27"/>
  <c r="AG13" i="27"/>
  <c r="F73" i="27"/>
  <c r="L41" i="27"/>
  <c r="T41" i="27"/>
  <c r="B73" i="27"/>
  <c r="AB24" i="27"/>
  <c r="AC24" i="27"/>
  <c r="AD24" i="27"/>
  <c r="B52" i="27"/>
  <c r="E52" i="27"/>
  <c r="AB23" i="27"/>
  <c r="AC23" i="27"/>
  <c r="AD23" i="27"/>
  <c r="B51" i="27"/>
  <c r="E51" i="27"/>
  <c r="AB22" i="27"/>
  <c r="AC22" i="27"/>
  <c r="AD22" i="27"/>
  <c r="B50" i="27"/>
  <c r="E50" i="27"/>
  <c r="AB21" i="27"/>
  <c r="AC21" i="27"/>
  <c r="AD21" i="27"/>
  <c r="B49" i="27"/>
  <c r="E49" i="27"/>
  <c r="AB20" i="27"/>
  <c r="AC20" i="27"/>
  <c r="AD20" i="27"/>
  <c r="B48" i="27"/>
  <c r="E48" i="27"/>
  <c r="AB19" i="27"/>
  <c r="AC19" i="27"/>
  <c r="AD19" i="27"/>
  <c r="B47" i="27"/>
  <c r="E47" i="27"/>
  <c r="AB18" i="27"/>
  <c r="AC18" i="27"/>
  <c r="AD18" i="27"/>
  <c r="B46" i="27"/>
  <c r="E46" i="27"/>
  <c r="AB17" i="27"/>
  <c r="AC17" i="27"/>
  <c r="AD17" i="27"/>
  <c r="B45" i="27"/>
  <c r="E45" i="27"/>
  <c r="AB16" i="27"/>
  <c r="AC16" i="27"/>
  <c r="AD16" i="27"/>
  <c r="B44" i="27"/>
  <c r="E44" i="27"/>
  <c r="AB15" i="27"/>
  <c r="AC15" i="27"/>
  <c r="AD15" i="27"/>
  <c r="B43" i="27"/>
  <c r="E43" i="27"/>
  <c r="AB14" i="27"/>
  <c r="AC14" i="27"/>
  <c r="AD14" i="27"/>
  <c r="B42" i="27"/>
  <c r="E42" i="27"/>
  <c r="AB13" i="27"/>
  <c r="AC13" i="27"/>
  <c r="AD13" i="27"/>
  <c r="B41" i="27"/>
  <c r="E41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I13" i="26"/>
  <c r="I14" i="26"/>
  <c r="I15" i="26"/>
  <c r="I16" i="26"/>
  <c r="I17" i="26"/>
  <c r="I18" i="26"/>
  <c r="I19" i="26"/>
  <c r="I20" i="26"/>
  <c r="I21" i="26"/>
  <c r="I22" i="26"/>
  <c r="I23" i="26"/>
  <c r="I24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U24" i="26"/>
  <c r="Y24" i="26"/>
  <c r="H52" i="26"/>
  <c r="P52" i="26"/>
  <c r="X52" i="26"/>
  <c r="AG24" i="26"/>
  <c r="F84" i="26"/>
  <c r="L52" i="26"/>
  <c r="T52" i="26"/>
  <c r="B84" i="26"/>
  <c r="U23" i="26"/>
  <c r="V23" i="26"/>
  <c r="Y23" i="26"/>
  <c r="H51" i="26"/>
  <c r="P51" i="26"/>
  <c r="X51" i="26"/>
  <c r="AG23" i="26"/>
  <c r="F83" i="26"/>
  <c r="L51" i="26"/>
  <c r="T51" i="26"/>
  <c r="B83" i="26"/>
  <c r="U22" i="26"/>
  <c r="V22" i="26"/>
  <c r="Y22" i="26"/>
  <c r="H50" i="26"/>
  <c r="P50" i="26"/>
  <c r="X50" i="26"/>
  <c r="AG22" i="26"/>
  <c r="F82" i="26"/>
  <c r="L50" i="26"/>
  <c r="T50" i="26"/>
  <c r="B82" i="26"/>
  <c r="U21" i="26"/>
  <c r="V21" i="26"/>
  <c r="Y21" i="26"/>
  <c r="H49" i="26"/>
  <c r="P49" i="26"/>
  <c r="X49" i="26"/>
  <c r="AG21" i="26"/>
  <c r="F81" i="26"/>
  <c r="L49" i="26"/>
  <c r="T49" i="26"/>
  <c r="B81" i="26"/>
  <c r="U20" i="26"/>
  <c r="V20" i="26"/>
  <c r="Y20" i="26"/>
  <c r="H48" i="26"/>
  <c r="P48" i="26"/>
  <c r="X48" i="26"/>
  <c r="AG20" i="26"/>
  <c r="F80" i="26"/>
  <c r="L48" i="26"/>
  <c r="T48" i="26"/>
  <c r="B80" i="26"/>
  <c r="U19" i="26"/>
  <c r="V19" i="26"/>
  <c r="Y19" i="26"/>
  <c r="H47" i="26"/>
  <c r="P47" i="26"/>
  <c r="X47" i="26"/>
  <c r="AG19" i="26"/>
  <c r="F79" i="26"/>
  <c r="L47" i="26"/>
  <c r="T47" i="26"/>
  <c r="B79" i="26"/>
  <c r="V18" i="26"/>
  <c r="Y18" i="26"/>
  <c r="H46" i="26"/>
  <c r="P46" i="26"/>
  <c r="X46" i="26"/>
  <c r="AG18" i="26"/>
  <c r="F78" i="26"/>
  <c r="L46" i="26"/>
  <c r="T46" i="26"/>
  <c r="B78" i="26"/>
  <c r="U17" i="26"/>
  <c r="V17" i="26"/>
  <c r="Y17" i="26"/>
  <c r="H45" i="26"/>
  <c r="P45" i="26"/>
  <c r="X45" i="26"/>
  <c r="AG17" i="26"/>
  <c r="F77" i="26"/>
  <c r="L45" i="26"/>
  <c r="T45" i="26"/>
  <c r="B77" i="26"/>
  <c r="U16" i="26"/>
  <c r="V16" i="26"/>
  <c r="Y16" i="26"/>
  <c r="H44" i="26"/>
  <c r="P44" i="26"/>
  <c r="X44" i="26"/>
  <c r="AG16" i="26"/>
  <c r="F76" i="26"/>
  <c r="L44" i="26"/>
  <c r="T44" i="26"/>
  <c r="B76" i="26"/>
  <c r="U15" i="26"/>
  <c r="V15" i="26"/>
  <c r="Y15" i="26"/>
  <c r="H43" i="26"/>
  <c r="P43" i="26"/>
  <c r="X43" i="26"/>
  <c r="AG15" i="26"/>
  <c r="F75" i="26"/>
  <c r="L43" i="26"/>
  <c r="T43" i="26"/>
  <c r="B75" i="26"/>
  <c r="U14" i="26"/>
  <c r="V14" i="26"/>
  <c r="Y14" i="26"/>
  <c r="H42" i="26"/>
  <c r="P42" i="26"/>
  <c r="X42" i="26"/>
  <c r="AG14" i="26"/>
  <c r="F74" i="26"/>
  <c r="L42" i="26"/>
  <c r="T42" i="26"/>
  <c r="B74" i="26"/>
  <c r="U13" i="26"/>
  <c r="V13" i="26"/>
  <c r="Y13" i="26"/>
  <c r="H41" i="26"/>
  <c r="P41" i="26"/>
  <c r="X41" i="26"/>
  <c r="AG13" i="26"/>
  <c r="F73" i="26"/>
  <c r="L41" i="26"/>
  <c r="T41" i="26"/>
  <c r="B73" i="26"/>
  <c r="F72" i="26"/>
  <c r="B72" i="26"/>
  <c r="F71" i="26"/>
  <c r="B71" i="26"/>
  <c r="F70" i="26"/>
  <c r="B70" i="26"/>
  <c r="F69" i="26"/>
  <c r="B69" i="26"/>
  <c r="F68" i="26"/>
  <c r="B68" i="26"/>
  <c r="F67" i="26"/>
  <c r="B67" i="26"/>
  <c r="AB24" i="26"/>
  <c r="AC24" i="26"/>
  <c r="AD24" i="26"/>
  <c r="B52" i="26"/>
  <c r="E52" i="26"/>
  <c r="AB23" i="26"/>
  <c r="AC23" i="26"/>
  <c r="AD23" i="26"/>
  <c r="B51" i="26"/>
  <c r="E51" i="26"/>
  <c r="AB22" i="26"/>
  <c r="AC22" i="26"/>
  <c r="AD22" i="26"/>
  <c r="B50" i="26"/>
  <c r="E50" i="26"/>
  <c r="AB21" i="26"/>
  <c r="AC21" i="26"/>
  <c r="AD21" i="26"/>
  <c r="B49" i="26"/>
  <c r="E49" i="26"/>
  <c r="AB20" i="26"/>
  <c r="AC20" i="26"/>
  <c r="AD20" i="26"/>
  <c r="B48" i="26"/>
  <c r="E48" i="26"/>
  <c r="AB19" i="26"/>
  <c r="AC19" i="26"/>
  <c r="AD19" i="26"/>
  <c r="B47" i="26"/>
  <c r="E47" i="26"/>
  <c r="AB18" i="26"/>
  <c r="AC18" i="26"/>
  <c r="AD18" i="26"/>
  <c r="B46" i="26"/>
  <c r="E46" i="26"/>
  <c r="AB17" i="26"/>
  <c r="AC17" i="26"/>
  <c r="AD17" i="26"/>
  <c r="B45" i="26"/>
  <c r="E45" i="26"/>
  <c r="AB16" i="26"/>
  <c r="AC16" i="26"/>
  <c r="AD16" i="26"/>
  <c r="B44" i="26"/>
  <c r="E44" i="26"/>
  <c r="AB15" i="26"/>
  <c r="AC15" i="26"/>
  <c r="AD15" i="26"/>
  <c r="B43" i="26"/>
  <c r="E43" i="26"/>
  <c r="AB14" i="26"/>
  <c r="AC14" i="26"/>
  <c r="AD14" i="26"/>
  <c r="B42" i="26"/>
  <c r="E42" i="26"/>
  <c r="AB13" i="26"/>
  <c r="AC13" i="26"/>
  <c r="AD13" i="26"/>
  <c r="B41" i="26"/>
  <c r="E41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AD20" i="14"/>
  <c r="AC20" i="14"/>
  <c r="AB20" i="14"/>
  <c r="B41" i="14"/>
  <c r="E41" i="14"/>
  <c r="B42" i="14"/>
  <c r="E42" i="14"/>
  <c r="AB15" i="14"/>
  <c r="AC15" i="14"/>
  <c r="AD15" i="14"/>
  <c r="B43" i="14"/>
  <c r="E43" i="14"/>
  <c r="AB17" i="14"/>
  <c r="AC17" i="14"/>
  <c r="AD17" i="14"/>
  <c r="B45" i="14"/>
  <c r="E45" i="14"/>
  <c r="AB19" i="14"/>
  <c r="AC19" i="14"/>
  <c r="AD19" i="14"/>
  <c r="B47" i="14"/>
  <c r="E47" i="14"/>
  <c r="B48" i="14"/>
  <c r="E48" i="14"/>
  <c r="AB24" i="14"/>
  <c r="AC24" i="14"/>
  <c r="AD24" i="14"/>
  <c r="B52" i="14"/>
  <c r="E52" i="14"/>
  <c r="AB23" i="14"/>
  <c r="AC23" i="14"/>
  <c r="AD23" i="14"/>
  <c r="B51" i="14"/>
  <c r="E51" i="14"/>
  <c r="AB22" i="14"/>
  <c r="AC22" i="14"/>
  <c r="AD22" i="14"/>
  <c r="B50" i="14"/>
  <c r="E50" i="14"/>
  <c r="AB21" i="14"/>
  <c r="AC21" i="14"/>
  <c r="AD21" i="14"/>
  <c r="B49" i="14"/>
  <c r="E49" i="14"/>
  <c r="AB18" i="14"/>
  <c r="AC18" i="14"/>
  <c r="AD18" i="14"/>
  <c r="B46" i="14"/>
  <c r="E46" i="14"/>
  <c r="AB16" i="14"/>
  <c r="AC16" i="14"/>
  <c r="AD16" i="14"/>
  <c r="B44" i="14"/>
  <c r="E44" i="14"/>
  <c r="Q24" i="14"/>
  <c r="Q23" i="14"/>
  <c r="Q22" i="14"/>
  <c r="Q21" i="14"/>
  <c r="Q20" i="14"/>
  <c r="Q19" i="14"/>
  <c r="Q18" i="14"/>
  <c r="Q17" i="14"/>
  <c r="Q16" i="14"/>
  <c r="Q15" i="14"/>
</calcChain>
</file>

<file path=xl/sharedStrings.xml><?xml version="1.0" encoding="utf-8"?>
<sst xmlns="http://schemas.openxmlformats.org/spreadsheetml/2006/main" count="688" uniqueCount="42">
  <si>
    <t>Sample ID - pH</t>
  </si>
  <si>
    <t>Delta Ct</t>
  </si>
  <si>
    <t>ddCt</t>
  </si>
  <si>
    <t>SE</t>
  </si>
  <si>
    <t>2-ddCt</t>
  </si>
  <si>
    <t>Negative error</t>
  </si>
  <si>
    <t>Positive error</t>
  </si>
  <si>
    <t>AVE Delta Ct</t>
  </si>
  <si>
    <t>AVE ddCt</t>
  </si>
  <si>
    <t>HKG-MRLP19</t>
  </si>
  <si>
    <t>Mean (HKG)</t>
  </si>
  <si>
    <t>ASIC-3</t>
  </si>
  <si>
    <t>2-Basal</t>
  </si>
  <si>
    <t>4-basal</t>
  </si>
  <si>
    <t>8-basal</t>
  </si>
  <si>
    <t>12-basal</t>
  </si>
  <si>
    <t>25-basal</t>
  </si>
  <si>
    <t>50-basal</t>
  </si>
  <si>
    <t>2-7.4</t>
  </si>
  <si>
    <t>4-7.4</t>
  </si>
  <si>
    <t>8-7.4</t>
  </si>
  <si>
    <t>12-7.4</t>
  </si>
  <si>
    <t>25-7.4</t>
  </si>
  <si>
    <t>50-7.4</t>
  </si>
  <si>
    <t>2-6.5</t>
  </si>
  <si>
    <t>4-6.5</t>
  </si>
  <si>
    <t>8-6.5</t>
  </si>
  <si>
    <t>12-6.5</t>
  </si>
  <si>
    <t>25-6.5</t>
  </si>
  <si>
    <t>50-6.5</t>
  </si>
  <si>
    <r>
      <t>Mean (ASIC-3</t>
    </r>
    <r>
      <rPr>
        <b/>
        <sz val="15"/>
        <color theme="1"/>
        <rFont val="Calibri"/>
        <family val="2"/>
      </rPr>
      <t>)</t>
    </r>
  </si>
  <si>
    <r>
      <t xml:space="preserve">PCR RESULTS - </t>
    </r>
    <r>
      <rPr>
        <b/>
        <sz val="25"/>
        <color theme="1"/>
        <rFont val="Calibri"/>
        <family val="2"/>
      </rPr>
      <t>WH328</t>
    </r>
  </si>
  <si>
    <t>YAP1</t>
  </si>
  <si>
    <t>LMNA-C</t>
  </si>
  <si>
    <t>IL6</t>
  </si>
  <si>
    <t>2-dCt</t>
  </si>
  <si>
    <t>dCt+SE</t>
  </si>
  <si>
    <t>dCt-SE</t>
  </si>
  <si>
    <t>2-dCT+SE</t>
  </si>
  <si>
    <t>2-dCT-SE</t>
  </si>
  <si>
    <t>myosin</t>
  </si>
  <si>
    <r>
      <t>Mean (ASIC-3</t>
    </r>
    <r>
      <rPr>
        <b/>
        <sz val="25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</si>
</sst>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15"/>
      <name val="Calibri"/>
      <family val="2"/>
      <scheme val="minor"/>
    </font>
    <font>
      <b/>
      <sz val="15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5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5"/>
      <color rgb="FF00B0F0"/>
      <name val="Calibri"/>
      <family val="2"/>
      <scheme val="minor"/>
    </font>
    <font>
      <b/>
      <sz val="15"/>
      <color rgb="FF00B0F0"/>
      <name val="Calibri"/>
      <family val="2"/>
      <scheme val="minor"/>
    </font>
    <font>
      <b/>
      <sz val="25"/>
      <name val="Calibri"/>
      <family val="2"/>
      <scheme val="minor"/>
    </font>
    <font>
      <b/>
      <sz val="25"/>
      <name val="Arial"/>
      <family val="2"/>
    </font>
    <font>
      <b/>
      <sz val="25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0" fillId="0" borderId="0" xfId="0" applyNumberFormat="1"/>
    <xf numFmtId="2" fontId="10" fillId="0" borderId="0" xfId="0" applyNumberFormat="1" applyFont="1"/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2" fontId="9" fillId="0" borderId="0" xfId="0" applyNumberFormat="1" applyFont="1"/>
    <xf numFmtId="0" fontId="0" fillId="0" borderId="0" xfId="0" applyFill="1"/>
    <xf numFmtId="0" fontId="8" fillId="0" borderId="0" xfId="0" applyFont="1" applyFill="1" applyAlignment="1">
      <alignment horizontal="center"/>
    </xf>
    <xf numFmtId="2" fontId="0" fillId="0" borderId="0" xfId="0" applyNumberFormat="1" applyFill="1"/>
    <xf numFmtId="0" fontId="1" fillId="0" borderId="0" xfId="0" applyFont="1"/>
    <xf numFmtId="0" fontId="13" fillId="2" borderId="0" xfId="0" applyFont="1" applyFill="1" applyAlignment="1">
      <alignment horizontal="center"/>
    </xf>
    <xf numFmtId="0" fontId="1" fillId="2" borderId="0" xfId="0" applyFont="1" applyFill="1"/>
    <xf numFmtId="0" fontId="14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8" fillId="2" borderId="0" xfId="0" applyFont="1" applyFill="1"/>
    <xf numFmtId="0" fontId="18" fillId="0" borderId="0" xfId="0" applyFont="1"/>
    <xf numFmtId="0" fontId="19" fillId="0" borderId="0" xfId="0" applyFont="1"/>
    <xf numFmtId="0" fontId="11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2" fontId="15" fillId="0" borderId="0" xfId="0" applyNumberFormat="1" applyFont="1"/>
    <xf numFmtId="2" fontId="22" fillId="0" borderId="0" xfId="0" applyNumberFormat="1" applyFont="1"/>
    <xf numFmtId="2" fontId="23" fillId="0" borderId="0" xfId="0" applyNumberFormat="1" applyFont="1"/>
    <xf numFmtId="0" fontId="3" fillId="0" borderId="0" xfId="0" applyFont="1" applyAlignment="1">
      <alignment horizontal="center"/>
    </xf>
    <xf numFmtId="2" fontId="16" fillId="0" borderId="0" xfId="0" applyNumberFormat="1" applyFont="1"/>
    <xf numFmtId="2" fontId="3" fillId="0" borderId="0" xfId="0" applyNumberFormat="1" applyFont="1" applyAlignment="1">
      <alignment horizontal="center"/>
    </xf>
    <xf numFmtId="0" fontId="16" fillId="2" borderId="0" xfId="0" applyFont="1" applyFill="1"/>
    <xf numFmtId="0" fontId="17" fillId="0" borderId="0" xfId="0" applyFont="1" applyAlignment="1">
      <alignment horizontal="center"/>
    </xf>
    <xf numFmtId="0" fontId="15" fillId="0" borderId="0" xfId="0" applyFont="1" applyFill="1"/>
    <xf numFmtId="0" fontId="21" fillId="0" borderId="0" xfId="0" applyFont="1" applyFill="1" applyAlignment="1">
      <alignment horizontal="center"/>
    </xf>
    <xf numFmtId="2" fontId="15" fillId="0" borderId="0" xfId="0" applyNumberFormat="1" applyFont="1" applyFill="1"/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2" fontId="18" fillId="0" borderId="0" xfId="0" applyNumberFormat="1" applyFont="1"/>
    <xf numFmtId="2" fontId="1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'ASIC-3-WH328'!$AF$13:$AF$18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'ASIC-3-WH328'!$F$73:$F$78</c:f>
                <c:numCache>
                  <c:formatCode>General</c:formatCode>
                  <c:ptCount val="6"/>
                  <c:pt idx="0">
                    <c:v>3.0639761216809391E-3</c:v>
                  </c:pt>
                  <c:pt idx="1">
                    <c:v>0.12948675079952454</c:v>
                  </c:pt>
                  <c:pt idx="2">
                    <c:v>6.8043544841160264E-2</c:v>
                  </c:pt>
                  <c:pt idx="3">
                    <c:v>0.3996212455603434</c:v>
                  </c:pt>
                  <c:pt idx="4">
                    <c:v>0.41295944650257566</c:v>
                  </c:pt>
                  <c:pt idx="5">
                    <c:v>0.16754703343016175</c:v>
                  </c:pt>
                </c:numCache>
              </c:numRef>
            </c:plus>
            <c:minus>
              <c:numRef>
                <c:f>'ASIC-3-WH328'!$B$73:$B$78</c:f>
                <c:numCache>
                  <c:formatCode>General</c:formatCode>
                  <c:ptCount val="6"/>
                  <c:pt idx="0">
                    <c:v>2.980003718213789E-3</c:v>
                  </c:pt>
                  <c:pt idx="1">
                    <c:v>0.10339208770163966</c:v>
                  </c:pt>
                  <c:pt idx="2">
                    <c:v>6.4333458656737452E-2</c:v>
                  </c:pt>
                  <c:pt idx="3">
                    <c:v>0.35803975207055583</c:v>
                  </c:pt>
                  <c:pt idx="4">
                    <c:v>0.35163199016334046</c:v>
                  </c:pt>
                  <c:pt idx="5">
                    <c:v>0.14136015314458894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'ASIC-3-WH328'!$AG$13:$AG$18</c:f>
              <c:numCache>
                <c:formatCode>General</c:formatCode>
                <c:ptCount val="6"/>
                <c:pt idx="0">
                  <c:v>0.10873405854930109</c:v>
                </c:pt>
                <c:pt idx="1">
                  <c:v>0.51305147894206526</c:v>
                </c:pt>
                <c:pt idx="2">
                  <c:v>1.1798854154051355</c:v>
                </c:pt>
                <c:pt idx="3">
                  <c:v>3.4409608620165115</c:v>
                </c:pt>
                <c:pt idx="4">
                  <c:v>2.3677771865707116</c:v>
                </c:pt>
                <c:pt idx="5">
                  <c:v>0.90444046966747427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7-4E07-9C23-61F70BC08A9B}"/>
            </c:ext>
          </c:extLst>
        </c:ser>
        <c:ser>
          <c:idx val="1"/>
          <c:order val="1"/>
          <c:tx>
            <c:strRef>
              <c:f>'ASIC-3-WH328'!$AF$19:$AF$24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'ASIC-3-WH328'!$F$79:$F$84</c:f>
                <c:numCache>
                  <c:formatCode>General</c:formatCode>
                  <c:ptCount val="6"/>
                  <c:pt idx="0">
                    <c:v>8.8020786679752661E-2</c:v>
                  </c:pt>
                  <c:pt idx="1">
                    <c:v>1.8921821514268533</c:v>
                  </c:pt>
                  <c:pt idx="2">
                    <c:v>5.7651693610921484</c:v>
                  </c:pt>
                  <c:pt idx="3">
                    <c:v>2.4383942592301979</c:v>
                  </c:pt>
                  <c:pt idx="4">
                    <c:v>0.30682165171219777</c:v>
                  </c:pt>
                  <c:pt idx="5">
                    <c:v>0.29896651896024173</c:v>
                  </c:pt>
                </c:numCache>
              </c:numRef>
            </c:plus>
            <c:minus>
              <c:numRef>
                <c:f>'ASIC-3-WH328'!$B$79:$B$84</c:f>
                <c:numCache>
                  <c:formatCode>General</c:formatCode>
                  <c:ptCount val="6"/>
                  <c:pt idx="0">
                    <c:v>8.4060696095422216E-2</c:v>
                  </c:pt>
                  <c:pt idx="1">
                    <c:v>1.4618754709782413</c:v>
                  </c:pt>
                  <c:pt idx="2">
                    <c:v>4.154553123992839</c:v>
                  </c:pt>
                  <c:pt idx="3">
                    <c:v>1.7648906538619133</c:v>
                  </c:pt>
                  <c:pt idx="4">
                    <c:v>0.28391651377773686</c:v>
                  </c:pt>
                  <c:pt idx="5">
                    <c:v>0.25079202384820065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'ASIC-3-WH328'!$AG$19:$AG$24</c:f>
              <c:numCache>
                <c:formatCode>General</c:formatCode>
                <c:ptCount val="6"/>
                <c:pt idx="0">
                  <c:v>1.8684139773074877</c:v>
                </c:pt>
                <c:pt idx="1">
                  <c:v>6.4282866138865131</c:v>
                </c:pt>
                <c:pt idx="2">
                  <c:v>14.871141757896272</c:v>
                </c:pt>
                <c:pt idx="3">
                  <c:v>6.3897196752089771</c:v>
                </c:pt>
                <c:pt idx="4">
                  <c:v>3.8031525483456572</c:v>
                </c:pt>
                <c:pt idx="5">
                  <c:v>1.5563924059507122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7-4E07-9C23-61F70BC0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'IL6 -WH328'!$AF$13:$AF$18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'IL6 -WH328'!$F$73:$F$78</c:f>
                <c:numCache>
                  <c:formatCode>General</c:formatCode>
                  <c:ptCount val="6"/>
                  <c:pt idx="0">
                    <c:v>0.51251487514118477</c:v>
                  </c:pt>
                  <c:pt idx="1">
                    <c:v>2.3466146640360392</c:v>
                  </c:pt>
                  <c:pt idx="2">
                    <c:v>2.7859302829330455</c:v>
                  </c:pt>
                  <c:pt idx="3">
                    <c:v>0.25087293068429162</c:v>
                  </c:pt>
                  <c:pt idx="4">
                    <c:v>1.5847193300337068</c:v>
                  </c:pt>
                  <c:pt idx="5">
                    <c:v>0.45137951985628888</c:v>
                  </c:pt>
                </c:numCache>
              </c:numRef>
            </c:plus>
            <c:minus>
              <c:numRef>
                <c:f>'IL6 -WH328'!$B$73:$B$78</c:f>
                <c:numCache>
                  <c:formatCode>General</c:formatCode>
                  <c:ptCount val="6"/>
                  <c:pt idx="0">
                    <c:v>0.4776169548642617</c:v>
                  </c:pt>
                  <c:pt idx="1">
                    <c:v>2.2851128209058089</c:v>
                  </c:pt>
                  <c:pt idx="2">
                    <c:v>2.0610673917210081</c:v>
                  </c:pt>
                  <c:pt idx="3">
                    <c:v>0.24792625009474278</c:v>
                  </c:pt>
                  <c:pt idx="4">
                    <c:v>1.5523917465644388</c:v>
                  </c:pt>
                  <c:pt idx="5">
                    <c:v>0.44645464723609507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'IL6 -WH328'!$AG$13:$AG$18</c:f>
              <c:numCache>
                <c:formatCode>General</c:formatCode>
                <c:ptCount val="6"/>
                <c:pt idx="0">
                  <c:v>7.0143375893220119</c:v>
                </c:pt>
                <c:pt idx="1">
                  <c:v>87.188919576940975</c:v>
                </c:pt>
                <c:pt idx="2">
                  <c:v>7.9214843681130374</c:v>
                </c:pt>
                <c:pt idx="3">
                  <c:v>21.107813712636982</c:v>
                </c:pt>
                <c:pt idx="4">
                  <c:v>76.099260896155513</c:v>
                </c:pt>
                <c:pt idx="5">
                  <c:v>40.918923157659179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C-4CB6-8BEA-C22EAE887ED3}"/>
            </c:ext>
          </c:extLst>
        </c:ser>
        <c:ser>
          <c:idx val="1"/>
          <c:order val="1"/>
          <c:tx>
            <c:strRef>
              <c:f>'IL6 -WH328'!$AF$19:$AF$24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'IL6 -WH328'!$F$79:$F$84</c:f>
                <c:numCache>
                  <c:formatCode>General</c:formatCode>
                  <c:ptCount val="6"/>
                  <c:pt idx="0">
                    <c:v>1.0123001488563239</c:v>
                  </c:pt>
                  <c:pt idx="1">
                    <c:v>0.44943052662198113</c:v>
                  </c:pt>
                  <c:pt idx="2">
                    <c:v>0.77747702962124077</c:v>
                  </c:pt>
                  <c:pt idx="3">
                    <c:v>0.90727315612089487</c:v>
                  </c:pt>
                  <c:pt idx="4">
                    <c:v>1.8376641940812171</c:v>
                  </c:pt>
                  <c:pt idx="5">
                    <c:v>7.434814121922372</c:v>
                  </c:pt>
                </c:numCache>
              </c:numRef>
            </c:plus>
            <c:minus>
              <c:numRef>
                <c:f>'IL6 -WH328'!$B$79:$B$84</c:f>
                <c:numCache>
                  <c:formatCode>General</c:formatCode>
                  <c:ptCount val="6"/>
                  <c:pt idx="0">
                    <c:v>0.7611732370121147</c:v>
                  </c:pt>
                  <c:pt idx="1">
                    <c:v>0.43985844847968281</c:v>
                  </c:pt>
                  <c:pt idx="2">
                    <c:v>0.61328383997395708</c:v>
                  </c:pt>
                  <c:pt idx="3">
                    <c:v>0.80602242089003262</c:v>
                  </c:pt>
                  <c:pt idx="4">
                    <c:v>1.7361387378753967</c:v>
                  </c:pt>
                  <c:pt idx="5">
                    <c:v>6.0978947112601354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'IL6 -WH328'!$AG$19:$AG$24</c:f>
              <c:numCache>
                <c:formatCode>General</c:formatCode>
                <c:ptCount val="6"/>
                <c:pt idx="0">
                  <c:v>3.0683122548443884</c:v>
                </c:pt>
                <c:pt idx="1">
                  <c:v>20.65234019201813</c:v>
                </c:pt>
                <c:pt idx="2">
                  <c:v>2.9039821885544805</c:v>
                </c:pt>
                <c:pt idx="3">
                  <c:v>7.2224908198216378</c:v>
                </c:pt>
                <c:pt idx="4">
                  <c:v>31.425024952195361</c:v>
                </c:pt>
                <c:pt idx="5">
                  <c:v>33.911328799404387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C-4CB6-8BEA-C22EAE887E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'IL1Beta-WH328 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'IL1Beta-WH328 '!$F$73:$F$78</c:f>
                <c:numCache>
                  <c:formatCode>General</c:formatCode>
                  <c:ptCount val="6"/>
                  <c:pt idx="0">
                    <c:v>0.15378168511069212</c:v>
                  </c:pt>
                  <c:pt idx="1">
                    <c:v>0.58209826355129879</c:v>
                  </c:pt>
                  <c:pt idx="2">
                    <c:v>3.0549773741521484</c:v>
                  </c:pt>
                  <c:pt idx="3">
                    <c:v>1.285985329264733</c:v>
                  </c:pt>
                  <c:pt idx="4">
                    <c:v>0.47494022603513919</c:v>
                  </c:pt>
                  <c:pt idx="5">
                    <c:v>1.2124958755693478</c:v>
                  </c:pt>
                </c:numCache>
              </c:numRef>
            </c:plus>
            <c:minus>
              <c:numRef>
                <c:f>'IL1Beta-WH328 '!$B$73:$B$78</c:f>
                <c:numCache>
                  <c:formatCode>General</c:formatCode>
                  <c:ptCount val="6"/>
                  <c:pt idx="0">
                    <c:v>0.13928208420069699</c:v>
                  </c:pt>
                  <c:pt idx="1">
                    <c:v>0.46471138615668539</c:v>
                  </c:pt>
                  <c:pt idx="2">
                    <c:v>2.545882580023358</c:v>
                  </c:pt>
                  <c:pt idx="3">
                    <c:v>1.1022576499806416</c:v>
                  </c:pt>
                  <c:pt idx="4">
                    <c:v>0.41408832142795582</c:v>
                  </c:pt>
                  <c:pt idx="5">
                    <c:v>0.92834405890050942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'IL1Beta-WH328 '!$AG$13:$AG$18</c:f>
              <c:numCache>
                <c:formatCode>General</c:formatCode>
                <c:ptCount val="6"/>
                <c:pt idx="0">
                  <c:v>1.4772153900696194</c:v>
                </c:pt>
                <c:pt idx="1">
                  <c:v>2.3044116764855289</c:v>
                </c:pt>
                <c:pt idx="2">
                  <c:v>15.277338854995222</c:v>
                </c:pt>
                <c:pt idx="3">
                  <c:v>7.7151530595077595</c:v>
                </c:pt>
                <c:pt idx="4">
                  <c:v>3.231898857513976</c:v>
                </c:pt>
                <c:pt idx="5">
                  <c:v>3.9613096819930163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2-4D3B-BDE2-D514930A35C7}"/>
            </c:ext>
          </c:extLst>
        </c:ser>
        <c:ser>
          <c:idx val="1"/>
          <c:order val="1"/>
          <c:tx>
            <c:strRef>
              <c:f>'IL1Beta-WH328 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'IL1Beta-WH328 '!$F$79:$F$84</c:f>
                <c:numCache>
                  <c:formatCode>General</c:formatCode>
                  <c:ptCount val="6"/>
                  <c:pt idx="0">
                    <c:v>1.6730970491336441</c:v>
                  </c:pt>
                  <c:pt idx="1">
                    <c:v>1.6125911403986457</c:v>
                  </c:pt>
                  <c:pt idx="2">
                    <c:v>5.9836306964754726</c:v>
                  </c:pt>
                  <c:pt idx="3">
                    <c:v>16.91226972929681</c:v>
                  </c:pt>
                  <c:pt idx="4">
                    <c:v>1.7473631202915225</c:v>
                  </c:pt>
                  <c:pt idx="5">
                    <c:v>3.3374274760911442</c:v>
                  </c:pt>
                </c:numCache>
              </c:numRef>
            </c:plus>
            <c:minus>
              <c:numRef>
                <c:f>'IL1Beta-WH328 '!$B$79:$B$84</c:f>
                <c:numCache>
                  <c:formatCode>General</c:formatCode>
                  <c:ptCount val="6"/>
                  <c:pt idx="0">
                    <c:v>1.2401020719648765</c:v>
                  </c:pt>
                  <c:pt idx="1">
                    <c:v>1.3759356404744443</c:v>
                  </c:pt>
                  <c:pt idx="2">
                    <c:v>5.7333287159188728</c:v>
                  </c:pt>
                  <c:pt idx="3">
                    <c:v>15.41482608792478</c:v>
                  </c:pt>
                  <c:pt idx="4">
                    <c:v>1.5437933960418047</c:v>
                  </c:pt>
                  <c:pt idx="5">
                    <c:v>2.2879853058449706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'IL1Beta-WH328 '!$AG$19:$AG$24</c:f>
              <c:numCache>
                <c:formatCode>General</c:formatCode>
                <c:ptCount val="6"/>
                <c:pt idx="0">
                  <c:v>4.7917671719786714</c:v>
                </c:pt>
                <c:pt idx="1">
                  <c:v>9.375745014582348</c:v>
                </c:pt>
                <c:pt idx="2">
                  <c:v>137.05893026203037</c:v>
                </c:pt>
                <c:pt idx="3">
                  <c:v>174.09649981238525</c:v>
                </c:pt>
                <c:pt idx="4">
                  <c:v>13.251320428591578</c:v>
                </c:pt>
                <c:pt idx="5">
                  <c:v>7.2762323080923759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2-4D3B-BDE2-D514930A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'TNF-alfa-WH328'!$AF$13:$AF$18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'TNF-alfa-WH328'!$F$73:$F$78</c:f>
                <c:numCache>
                  <c:formatCode>General</c:formatCode>
                  <c:ptCount val="6"/>
                  <c:pt idx="0">
                    <c:v>4.0921876173919236E-2</c:v>
                  </c:pt>
                  <c:pt idx="1">
                    <c:v>0.26475119885948484</c:v>
                  </c:pt>
                  <c:pt idx="2">
                    <c:v>1.1378959796852772</c:v>
                  </c:pt>
                  <c:pt idx="3">
                    <c:v>3.9301120094352271E-2</c:v>
                  </c:pt>
                  <c:pt idx="4">
                    <c:v>0</c:v>
                  </c:pt>
                  <c:pt idx="5">
                    <c:v>1.8081878256757609</c:v>
                  </c:pt>
                </c:numCache>
              </c:numRef>
            </c:plus>
            <c:minus>
              <c:numRef>
                <c:f>'TNF-alfa-WH328'!$B$73:$B$78</c:f>
                <c:numCache>
                  <c:formatCode>General</c:formatCode>
                  <c:ptCount val="6"/>
                  <c:pt idx="0">
                    <c:v>3.6684131879648696E-2</c:v>
                  </c:pt>
                  <c:pt idx="1">
                    <c:v>0.21566111895095319</c:v>
                  </c:pt>
                  <c:pt idx="2">
                    <c:v>0.98984352150053834</c:v>
                  </c:pt>
                  <c:pt idx="3">
                    <c:v>3.90372825741645E-2</c:v>
                  </c:pt>
                  <c:pt idx="4">
                    <c:v>0</c:v>
                  </c:pt>
                  <c:pt idx="5">
                    <c:v>1.4495872463903936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'TNF-alfa-WH328'!$AG$13:$AG$18</c:f>
              <c:numCache>
                <c:formatCode>General</c:formatCode>
                <c:ptCount val="6"/>
                <c:pt idx="0">
                  <c:v>0.35424117126564814</c:v>
                </c:pt>
                <c:pt idx="1">
                  <c:v>1.1630973079699476</c:v>
                </c:pt>
                <c:pt idx="2">
                  <c:v>7.6077018743418332</c:v>
                </c:pt>
                <c:pt idx="3">
                  <c:v>5.8149763138893462</c:v>
                </c:pt>
                <c:pt idx="4">
                  <c:v>3.8824508791288244</c:v>
                </c:pt>
                <c:pt idx="5">
                  <c:v>7.3093189542566606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F-4A35-8EC5-C4854D23C434}"/>
            </c:ext>
          </c:extLst>
        </c:ser>
        <c:ser>
          <c:idx val="1"/>
          <c:order val="1"/>
          <c:tx>
            <c:strRef>
              <c:f>'TNF-alfa-WH328'!$AF$19:$AF$24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'TNF-alfa-WH328'!$F$79:$F$84</c:f>
                <c:numCache>
                  <c:formatCode>General</c:formatCode>
                  <c:ptCount val="6"/>
                  <c:pt idx="0">
                    <c:v>0.13354753422270327</c:v>
                  </c:pt>
                  <c:pt idx="1">
                    <c:v>1.5444755930076175</c:v>
                  </c:pt>
                  <c:pt idx="2">
                    <c:v>2.4702949163812065</c:v>
                  </c:pt>
                  <c:pt idx="3">
                    <c:v>2.3236208952903752</c:v>
                  </c:pt>
                  <c:pt idx="4">
                    <c:v>0</c:v>
                  </c:pt>
                  <c:pt idx="5">
                    <c:v>7.4730746104879131</c:v>
                  </c:pt>
                </c:numCache>
              </c:numRef>
            </c:plus>
            <c:minus>
              <c:numRef>
                <c:f>'TNF-alfa-WH328'!$B$79:$B$84</c:f>
                <c:numCache>
                  <c:formatCode>General</c:formatCode>
                  <c:ptCount val="6"/>
                  <c:pt idx="0">
                    <c:v>0.11796267962722073</c:v>
                  </c:pt>
                  <c:pt idx="1">
                    <c:v>1.2341750212810902</c:v>
                  </c:pt>
                  <c:pt idx="2">
                    <c:v>2.0101914208569198</c:v>
                  </c:pt>
                  <c:pt idx="3">
                    <c:v>1.7425833820715777</c:v>
                  </c:pt>
                  <c:pt idx="4">
                    <c:v>0</c:v>
                  </c:pt>
                  <c:pt idx="5">
                    <c:v>5.6308519107463013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'TNF-alfa-WH328'!$AG$19:$AG$24</c:f>
              <c:numCache>
                <c:formatCode>General</c:formatCode>
                <c:ptCount val="6"/>
                <c:pt idx="0">
                  <c:v>1.0108291288828826</c:v>
                </c:pt>
                <c:pt idx="1">
                  <c:v>6.1429251878666626</c:v>
                </c:pt>
                <c:pt idx="2">
                  <c:v>10.792714457075581</c:v>
                </c:pt>
                <c:pt idx="3">
                  <c:v>6.9687465374417759</c:v>
                </c:pt>
                <c:pt idx="4">
                  <c:v>33.526431910580513</c:v>
                </c:pt>
                <c:pt idx="5">
                  <c:v>22.841851018075957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F-4A35-8EC5-C4854D23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'IL1Ra-WH328'!$AF$13:$AF$18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'IL1Ra-WH328'!$F$73:$F$78</c:f>
                <c:numCache>
                  <c:formatCode>General</c:formatCode>
                  <c:ptCount val="6"/>
                  <c:pt idx="0">
                    <c:v>0.41832624514770655</c:v>
                  </c:pt>
                  <c:pt idx="1">
                    <c:v>0.14720774598055986</c:v>
                  </c:pt>
                  <c:pt idx="2">
                    <c:v>0.60946446895636797</c:v>
                  </c:pt>
                  <c:pt idx="3">
                    <c:v>7.839779083884002E-3</c:v>
                  </c:pt>
                  <c:pt idx="4">
                    <c:v>0.36197635766068093</c:v>
                  </c:pt>
                  <c:pt idx="5">
                    <c:v>1.7394930835705944</c:v>
                  </c:pt>
                </c:numCache>
              </c:numRef>
            </c:plus>
            <c:minus>
              <c:numRef>
                <c:f>'IL1Ra-WH328'!$B$73:$B$78</c:f>
                <c:numCache>
                  <c:formatCode>General</c:formatCode>
                  <c:ptCount val="6"/>
                  <c:pt idx="0">
                    <c:v>0.35172938414342836</c:v>
                  </c:pt>
                  <c:pt idx="1">
                    <c:v>0.12565444215059063</c:v>
                  </c:pt>
                  <c:pt idx="2">
                    <c:v>0.54223103743428513</c:v>
                  </c:pt>
                  <c:pt idx="3">
                    <c:v>7.747695315460601E-3</c:v>
                  </c:pt>
                  <c:pt idx="4">
                    <c:v>0.30372865015980821</c:v>
                  </c:pt>
                  <c:pt idx="5">
                    <c:v>1.298046054300233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'IL1Ra-WH328'!$AG$13:$AG$18</c:f>
              <c:numCache>
                <c:formatCode>General</c:formatCode>
                <c:ptCount val="6"/>
                <c:pt idx="0">
                  <c:v>2.2093778949639162</c:v>
                </c:pt>
                <c:pt idx="1">
                  <c:v>0.85821214916077482</c:v>
                </c:pt>
                <c:pt idx="2">
                  <c:v>4.9152712244503558</c:v>
                </c:pt>
                <c:pt idx="3">
                  <c:v>0.65961917851990581</c:v>
                </c:pt>
                <c:pt idx="4">
                  <c:v>1.8875007312587453</c:v>
                </c:pt>
                <c:pt idx="5">
                  <c:v>5.1148653947073939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1B5-9432-D184922C37F9}"/>
            </c:ext>
          </c:extLst>
        </c:ser>
        <c:ser>
          <c:idx val="1"/>
          <c:order val="1"/>
          <c:tx>
            <c:strRef>
              <c:f>'IL1Ra-WH328'!$AF$19:$AF$24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'IL1Ra-WH328'!$F$79:$F$84</c:f>
                <c:numCache>
                  <c:formatCode>General</c:formatCode>
                  <c:ptCount val="6"/>
                  <c:pt idx="0">
                    <c:v>1.3216619358666435</c:v>
                  </c:pt>
                  <c:pt idx="1">
                    <c:v>1.0559327307483732</c:v>
                  </c:pt>
                  <c:pt idx="2">
                    <c:v>3.54091956784732</c:v>
                  </c:pt>
                  <c:pt idx="3">
                    <c:v>0.90727315612089487</c:v>
                  </c:pt>
                  <c:pt idx="4">
                    <c:v>2.4241633131921461</c:v>
                  </c:pt>
                  <c:pt idx="5">
                    <c:v>24.619904062876813</c:v>
                  </c:pt>
                </c:numCache>
              </c:numRef>
            </c:plus>
            <c:minus>
              <c:numRef>
                <c:f>'IL1Ra-WH328'!$B$79:$B$84</c:f>
                <c:numCache>
                  <c:formatCode>General</c:formatCode>
                  <c:ptCount val="6"/>
                  <c:pt idx="0">
                    <c:v>1.0682745006507499</c:v>
                  </c:pt>
                  <c:pt idx="1">
                    <c:v>0.90846650628417969</c:v>
                  </c:pt>
                  <c:pt idx="2">
                    <c:v>2.8325172727081611</c:v>
                  </c:pt>
                  <c:pt idx="3">
                    <c:v>0.80602242089003262</c:v>
                  </c:pt>
                  <c:pt idx="4">
                    <c:v>1.9472630821207568</c:v>
                  </c:pt>
                  <c:pt idx="5">
                    <c:v>17.009014015884269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'IL1Ra-WH328'!$AG$19:$AG$24</c:f>
              <c:numCache>
                <c:formatCode>General</c:formatCode>
                <c:ptCount val="6"/>
                <c:pt idx="0">
                  <c:v>5.5720905946423658</c:v>
                </c:pt>
                <c:pt idx="1">
                  <c:v>6.5050795343783925</c:v>
                </c:pt>
                <c:pt idx="2">
                  <c:v>14.158220415177391</c:v>
                </c:pt>
                <c:pt idx="3">
                  <c:v>7.2224908198216378</c:v>
                </c:pt>
                <c:pt idx="4">
                  <c:v>9.8982626076856413</c:v>
                </c:pt>
                <c:pt idx="5">
                  <c:v>55.021198662654868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1B5-9432-D184922C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'TSG6-WH328 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'TSG6-WH328 '!$F$73:$F$78</c:f>
                <c:numCache>
                  <c:formatCode>General</c:formatCode>
                  <c:ptCount val="6"/>
                  <c:pt idx="0">
                    <c:v>1.6375469628768791E-2</c:v>
                  </c:pt>
                  <c:pt idx="1">
                    <c:v>0.60522701615492602</c:v>
                  </c:pt>
                  <c:pt idx="2">
                    <c:v>9.5028892274981089</c:v>
                  </c:pt>
                  <c:pt idx="3">
                    <c:v>2.1965667809717946</c:v>
                  </c:pt>
                  <c:pt idx="4">
                    <c:v>3.6037596562611824</c:v>
                  </c:pt>
                  <c:pt idx="5">
                    <c:v>8.1421008035705356</c:v>
                  </c:pt>
                </c:numCache>
              </c:numRef>
            </c:plus>
            <c:minus>
              <c:numRef>
                <c:f>'TSG6-WH328 '!$B$73:$B$78</c:f>
                <c:numCache>
                  <c:formatCode>General</c:formatCode>
                  <c:ptCount val="6"/>
                  <c:pt idx="0">
                    <c:v>1.6208482884893183E-2</c:v>
                  </c:pt>
                  <c:pt idx="1">
                    <c:v>0.51738045205845529</c:v>
                  </c:pt>
                  <c:pt idx="2">
                    <c:v>8.0711496210026183</c:v>
                  </c:pt>
                  <c:pt idx="3">
                    <c:v>1.8975094182458427</c:v>
                  </c:pt>
                  <c:pt idx="4">
                    <c:v>3.0673625701689993</c:v>
                  </c:pt>
                  <c:pt idx="5">
                    <c:v>6.6136169567095919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'TSG6-WH328 '!$AG$13:$AG$18</c:f>
              <c:numCache>
                <c:formatCode>General</c:formatCode>
                <c:ptCount val="6"/>
                <c:pt idx="0">
                  <c:v>1.5894765838857332</c:v>
                </c:pt>
                <c:pt idx="1">
                  <c:v>3.5645404056139562</c:v>
                </c:pt>
                <c:pt idx="2">
                  <c:v>53.570663575264412</c:v>
                </c:pt>
                <c:pt idx="3">
                  <c:v>13.937146093672082</c:v>
                </c:pt>
                <c:pt idx="4">
                  <c:v>20.607937231785705</c:v>
                </c:pt>
                <c:pt idx="5">
                  <c:v>35.230163569162109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0E2-9444-4E6FBC05B389}"/>
            </c:ext>
          </c:extLst>
        </c:ser>
        <c:ser>
          <c:idx val="1"/>
          <c:order val="1"/>
          <c:tx>
            <c:strRef>
              <c:f>'TSG6-WH328 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'TSG6-WH328 '!$F$79:$F$84</c:f>
                <c:numCache>
                  <c:formatCode>General</c:formatCode>
                  <c:ptCount val="6"/>
                  <c:pt idx="0">
                    <c:v>1.1220688480884036</c:v>
                  </c:pt>
                  <c:pt idx="1">
                    <c:v>2.4915100453071624</c:v>
                  </c:pt>
                  <c:pt idx="2">
                    <c:v>5.84755210082335</c:v>
                  </c:pt>
                  <c:pt idx="3">
                    <c:v>0.88161651580528932</c:v>
                  </c:pt>
                  <c:pt idx="4">
                    <c:v>54.221168602071202</c:v>
                  </c:pt>
                  <c:pt idx="5">
                    <c:v>25.980663712926685</c:v>
                  </c:pt>
                </c:numCache>
              </c:numRef>
            </c:plus>
            <c:minus>
              <c:numRef>
                <c:f>'TSG6-WH328 '!$B$79:$B$84</c:f>
                <c:numCache>
                  <c:formatCode>General</c:formatCode>
                  <c:ptCount val="6"/>
                  <c:pt idx="0">
                    <c:v>1.0813105610404286</c:v>
                  </c:pt>
                  <c:pt idx="1">
                    <c:v>2.2642908728225457</c:v>
                  </c:pt>
                  <c:pt idx="2">
                    <c:v>5.5215952615406394</c:v>
                  </c:pt>
                  <c:pt idx="3">
                    <c:v>0.83282205422994338</c:v>
                  </c:pt>
                  <c:pt idx="4">
                    <c:v>47.238155533515453</c:v>
                  </c:pt>
                  <c:pt idx="5">
                    <c:v>24.853857277373322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'TSG6-WH328 '!$AG$19:$AG$24</c:f>
              <c:numCache>
                <c:formatCode>General</c:formatCode>
                <c:ptCount val="6"/>
                <c:pt idx="0">
                  <c:v>29.768299492683212</c:v>
                </c:pt>
                <c:pt idx="1">
                  <c:v>24.828465808784564</c:v>
                </c:pt>
                <c:pt idx="2">
                  <c:v>99.05549471690631</c:v>
                </c:pt>
                <c:pt idx="3">
                  <c:v>15.047397881461333</c:v>
                </c:pt>
                <c:pt idx="4">
                  <c:v>366.79123617385494</c:v>
                </c:pt>
                <c:pt idx="5">
                  <c:v>573.05291088054321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4-40E2-9444-4E6FBC05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'YAP-WH328'!$AF$13:$AF$18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'YAP-WH328'!$F$73:$F$78</c:f>
                <c:numCache>
                  <c:formatCode>General</c:formatCode>
                  <c:ptCount val="6"/>
                  <c:pt idx="0">
                    <c:v>147.45075709524588</c:v>
                  </c:pt>
                  <c:pt idx="1">
                    <c:v>31.66784327904486</c:v>
                  </c:pt>
                  <c:pt idx="2">
                    <c:v>0.11050444574522089</c:v>
                  </c:pt>
                  <c:pt idx="3">
                    <c:v>1.4721931742545395</c:v>
                  </c:pt>
                  <c:pt idx="4">
                    <c:v>13.482990239317203</c:v>
                  </c:pt>
                  <c:pt idx="5">
                    <c:v>3.6003936879583645</c:v>
                  </c:pt>
                </c:numCache>
              </c:numRef>
            </c:plus>
            <c:minus>
              <c:numRef>
                <c:f>'YAP-WH328'!$B$73:$B$78</c:f>
                <c:numCache>
                  <c:formatCode>General</c:formatCode>
                  <c:ptCount val="6"/>
                  <c:pt idx="0">
                    <c:v>123.02743419737044</c:v>
                  </c:pt>
                  <c:pt idx="1">
                    <c:v>30.050081898941585</c:v>
                  </c:pt>
                  <c:pt idx="2">
                    <c:v>0.10960534699245805</c:v>
                  </c:pt>
                  <c:pt idx="3">
                    <c:v>1.2210067792572694</c:v>
                  </c:pt>
                  <c:pt idx="4">
                    <c:v>11.824881806135309</c:v>
                  </c:pt>
                  <c:pt idx="5">
                    <c:v>2.7487697927659092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'YAP-WH328'!$AG$13:$AG$18</c:f>
              <c:numCache>
                <c:formatCode>General</c:formatCode>
                <c:ptCount val="6"/>
                <c:pt idx="0">
                  <c:v>742.7526709506626</c:v>
                </c:pt>
                <c:pt idx="1">
                  <c:v>588.2334043834561</c:v>
                </c:pt>
                <c:pt idx="2">
                  <c:v>13.471132156413466</c:v>
                </c:pt>
                <c:pt idx="3">
                  <c:v>7.1562707293943708</c:v>
                </c:pt>
                <c:pt idx="4">
                  <c:v>96.154607734096274</c:v>
                </c:pt>
                <c:pt idx="5">
                  <c:v>11.620920299903572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5-4AF2-860D-34E03EE078C7}"/>
            </c:ext>
          </c:extLst>
        </c:ser>
        <c:ser>
          <c:idx val="1"/>
          <c:order val="1"/>
          <c:tx>
            <c:strRef>
              <c:f>'YAP-WH328'!$AF$19:$AF$24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'YAP-WH328'!$F$79:$F$84</c:f>
                <c:numCache>
                  <c:formatCode>General</c:formatCode>
                  <c:ptCount val="6"/>
                  <c:pt idx="0">
                    <c:v>113.89080815362627</c:v>
                  </c:pt>
                  <c:pt idx="1">
                    <c:v>0.68091965919217579</c:v>
                  </c:pt>
                  <c:pt idx="2">
                    <c:v>76.061765237155896</c:v>
                  </c:pt>
                  <c:pt idx="3">
                    <c:v>6.0270455124606812</c:v>
                  </c:pt>
                  <c:pt idx="4">
                    <c:v>51.146133617194266</c:v>
                  </c:pt>
                  <c:pt idx="5">
                    <c:v>38.303298091887854</c:v>
                  </c:pt>
                </c:numCache>
              </c:numRef>
            </c:plus>
            <c:minus>
              <c:numRef>
                <c:f>'YAP-WH328'!$B$79:$B$84</c:f>
                <c:numCache>
                  <c:formatCode>General</c:formatCode>
                  <c:ptCount val="6"/>
                  <c:pt idx="0">
                    <c:v>103.47664355417078</c:v>
                  </c:pt>
                  <c:pt idx="1">
                    <c:v>0.64431571421130052</c:v>
                  </c:pt>
                  <c:pt idx="2">
                    <c:v>64.788090435650304</c:v>
                  </c:pt>
                  <c:pt idx="3">
                    <c:v>5.1588317846201832</c:v>
                  </c:pt>
                  <c:pt idx="4">
                    <c:v>43.353184401293106</c:v>
                  </c:pt>
                  <c:pt idx="5">
                    <c:v>31.148154216549869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'YAP-WH328'!$AG$19:$AG$24</c:f>
              <c:numCache>
                <c:formatCode>General</c:formatCode>
                <c:ptCount val="6"/>
                <c:pt idx="0">
                  <c:v>1131.6355188034729</c:v>
                </c:pt>
                <c:pt idx="1">
                  <c:v>11.985791060559801</c:v>
                </c:pt>
                <c:pt idx="2">
                  <c:v>437.11536935783874</c:v>
                </c:pt>
                <c:pt idx="3">
                  <c:v>35.812050604601929</c:v>
                </c:pt>
                <c:pt idx="4">
                  <c:v>284.53255637737476</c:v>
                </c:pt>
                <c:pt idx="5">
                  <c:v>166.7439616526573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5-4AF2-860D-34E03EE0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 BETA-WH328'!$AF$13:$AF$18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'ACTIN BETA-WH328'!$F$73:$F$78</c:f>
                <c:numCache>
                  <c:formatCode>General</c:formatCode>
                  <c:ptCount val="6"/>
                  <c:pt idx="0">
                    <c:v>1422.1211857515136</c:v>
                  </c:pt>
                  <c:pt idx="1">
                    <c:v>368.80396413289964</c:v>
                  </c:pt>
                  <c:pt idx="2">
                    <c:v>210.11212165164397</c:v>
                  </c:pt>
                  <c:pt idx="3">
                    <c:v>117.23731076094919</c:v>
                  </c:pt>
                  <c:pt idx="4">
                    <c:v>1094.3307373262505</c:v>
                  </c:pt>
                  <c:pt idx="5">
                    <c:v>1030.1581681104726</c:v>
                  </c:pt>
                </c:numCache>
              </c:numRef>
            </c:plus>
            <c:minus>
              <c:numRef>
                <c:f>'ACTIN BETA-WH328'!$B$73:$B$78</c:f>
                <c:numCache>
                  <c:formatCode>General</c:formatCode>
                  <c:ptCount val="6"/>
                  <c:pt idx="0">
                    <c:v>1290.5599395809477</c:v>
                  </c:pt>
                  <c:pt idx="1">
                    <c:v>357.68082594849875</c:v>
                  </c:pt>
                  <c:pt idx="2">
                    <c:v>199.88526458919114</c:v>
                  </c:pt>
                  <c:pt idx="3">
                    <c:v>115.5331279815382</c:v>
                  </c:pt>
                  <c:pt idx="4">
                    <c:v>1066.9062409464241</c:v>
                  </c:pt>
                  <c:pt idx="5">
                    <c:v>999.98914736424194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'ACTIN BETA-WH328'!$AG$13:$AG$18</c:f>
              <c:numCache>
                <c:formatCode>General</c:formatCode>
                <c:ptCount val="6"/>
                <c:pt idx="0">
                  <c:v>13950.404735305938</c:v>
                </c:pt>
                <c:pt idx="1">
                  <c:v>11859.432501623929</c:v>
                </c:pt>
                <c:pt idx="2">
                  <c:v>4106.6690160290473</c:v>
                </c:pt>
                <c:pt idx="3">
                  <c:v>7947.9697788253361</c:v>
                </c:pt>
                <c:pt idx="4">
                  <c:v>42573.189937410236</c:v>
                </c:pt>
                <c:pt idx="5">
                  <c:v>34145.854346625965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1-4C4E-A50A-152C273CCDA2}"/>
            </c:ext>
          </c:extLst>
        </c:ser>
        <c:ser>
          <c:idx val="1"/>
          <c:order val="1"/>
          <c:tx>
            <c:strRef>
              <c:f>'ACTIN BETA-WH328'!$AF$19:$AF$24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'ACTIN BETA-WH328'!$F$79:$F$84</c:f>
                <c:numCache>
                  <c:formatCode>General</c:formatCode>
                  <c:ptCount val="6"/>
                  <c:pt idx="0">
                    <c:v>571.59458441962124</c:v>
                  </c:pt>
                  <c:pt idx="1">
                    <c:v>249.39231664467661</c:v>
                  </c:pt>
                  <c:pt idx="2">
                    <c:v>18.533908170161453</c:v>
                  </c:pt>
                  <c:pt idx="3">
                    <c:v>297.1492466534321</c:v>
                  </c:pt>
                  <c:pt idx="4">
                    <c:v>562.70098070315362</c:v>
                  </c:pt>
                  <c:pt idx="5">
                    <c:v>739.83986212237141</c:v>
                  </c:pt>
                </c:numCache>
              </c:numRef>
            </c:plus>
            <c:minus>
              <c:numRef>
                <c:f>'ACTIN BETA-WH328'!$B$79:$B$84</c:f>
                <c:numCache>
                  <c:formatCode>General</c:formatCode>
                  <c:ptCount val="6"/>
                  <c:pt idx="0">
                    <c:v>442.02580423202062</c:v>
                  </c:pt>
                  <c:pt idx="1">
                    <c:v>240.65717355954166</c:v>
                  </c:pt>
                  <c:pt idx="2">
                    <c:v>18.045566956598805</c:v>
                  </c:pt>
                  <c:pt idx="3">
                    <c:v>243.51659616327902</c:v>
                  </c:pt>
                  <c:pt idx="4">
                    <c:v>536.96327215039673</c:v>
                  </c:pt>
                  <c:pt idx="5">
                    <c:v>635.84170706317127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'ACTIN BETA-WH328'!$AG$19:$AG$24</c:f>
              <c:numCache>
                <c:formatCode>General</c:formatCode>
                <c:ptCount val="6"/>
                <c:pt idx="0">
                  <c:v>1950.0033534847826</c:v>
                </c:pt>
                <c:pt idx="1">
                  <c:v>6870.8719990293375</c:v>
                </c:pt>
                <c:pt idx="2">
                  <c:v>684.87948910094337</c:v>
                </c:pt>
                <c:pt idx="3">
                  <c:v>1349.192561550045</c:v>
                </c:pt>
                <c:pt idx="4">
                  <c:v>11739.574998352369</c:v>
                </c:pt>
                <c:pt idx="5">
                  <c:v>4523.3594828435762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1-4C4E-A50A-152C273C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'LMNA-C -WH328'!$AF$13:$AF$18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'LMNA-C -WH328'!$F$73:$F$78</c:f>
                <c:numCache>
                  <c:formatCode>General</c:formatCode>
                  <c:ptCount val="6"/>
                  <c:pt idx="0">
                    <c:v>77.221117117094764</c:v>
                  </c:pt>
                  <c:pt idx="1">
                    <c:v>24.160612559440835</c:v>
                  </c:pt>
                  <c:pt idx="2">
                    <c:v>5.6893579769749003</c:v>
                  </c:pt>
                  <c:pt idx="3">
                    <c:v>50.072542185185398</c:v>
                  </c:pt>
                  <c:pt idx="4">
                    <c:v>243.17203361858628</c:v>
                  </c:pt>
                  <c:pt idx="5">
                    <c:v>396.69341764370984</c:v>
                  </c:pt>
                </c:numCache>
              </c:numRef>
            </c:plus>
            <c:minus>
              <c:numRef>
                <c:f>'LMNA-C -WH328'!$B$73:$B$78</c:f>
                <c:numCache>
                  <c:formatCode>General</c:formatCode>
                  <c:ptCount val="6"/>
                  <c:pt idx="0">
                    <c:v>74.448461924479034</c:v>
                  </c:pt>
                  <c:pt idx="1">
                    <c:v>22.451919923702349</c:v>
                  </c:pt>
                  <c:pt idx="2">
                    <c:v>2.9786116992559579</c:v>
                  </c:pt>
                  <c:pt idx="3">
                    <c:v>46.986983490929561</c:v>
                  </c:pt>
                  <c:pt idx="4">
                    <c:v>240.25927094335566</c:v>
                  </c:pt>
                  <c:pt idx="5">
                    <c:v>359.10863900832783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'LMNA-C -WH328'!$AG$13:$AG$18</c:f>
              <c:numCache>
                <c:formatCode>General</c:formatCode>
                <c:ptCount val="6"/>
                <c:pt idx="0">
                  <c:v>2073.4613567431084</c:v>
                </c:pt>
                <c:pt idx="1">
                  <c:v>317.46618856217623</c:v>
                </c:pt>
                <c:pt idx="2">
                  <c:v>6.2515582409036128</c:v>
                </c:pt>
                <c:pt idx="3">
                  <c:v>762.50622533420972</c:v>
                </c:pt>
                <c:pt idx="4">
                  <c:v>20058.048672407411</c:v>
                </c:pt>
                <c:pt idx="5">
                  <c:v>3790.2586761402654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9B2-8A7E-D502AB7CA485}"/>
            </c:ext>
          </c:extLst>
        </c:ser>
        <c:ser>
          <c:idx val="1"/>
          <c:order val="1"/>
          <c:tx>
            <c:strRef>
              <c:f>'LMNA-C -WH328'!$AF$19:$AF$24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'LMNA-C -WH328'!$F$79:$F$84</c:f>
                <c:numCache>
                  <c:formatCode>General</c:formatCode>
                  <c:ptCount val="6"/>
                  <c:pt idx="0">
                    <c:v>475.0570891698535</c:v>
                  </c:pt>
                  <c:pt idx="1">
                    <c:v>500.42090051582272</c:v>
                  </c:pt>
                  <c:pt idx="2">
                    <c:v>42.130635269312734</c:v>
                  </c:pt>
                  <c:pt idx="3">
                    <c:v>161.99883914537645</c:v>
                  </c:pt>
                  <c:pt idx="4">
                    <c:v>35.48526375384148</c:v>
                  </c:pt>
                  <c:pt idx="5">
                    <c:v>88.271702189157622</c:v>
                  </c:pt>
                </c:numCache>
              </c:numRef>
            </c:plus>
            <c:minus>
              <c:numRef>
                <c:f>'LMNA-C -WH328'!$B$79:$B$84</c:f>
                <c:numCache>
                  <c:formatCode>General</c:formatCode>
                  <c:ptCount val="6"/>
                  <c:pt idx="0">
                    <c:v>436.25738614806596</c:v>
                  </c:pt>
                  <c:pt idx="1">
                    <c:v>463.9138009625658</c:v>
                  </c:pt>
                  <c:pt idx="2">
                    <c:v>39.094347197128911</c:v>
                  </c:pt>
                  <c:pt idx="3">
                    <c:v>141.2744512441833</c:v>
                  </c:pt>
                  <c:pt idx="4">
                    <c:v>32.52584113792625</c:v>
                  </c:pt>
                  <c:pt idx="5">
                    <c:v>84.874216146313756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'LMNA-C -WH328'!$AG$19:$AG$24</c:f>
              <c:numCache>
                <c:formatCode>General</c:formatCode>
                <c:ptCount val="6"/>
                <c:pt idx="0">
                  <c:v>5341.4626363486077</c:v>
                </c:pt>
                <c:pt idx="1">
                  <c:v>6359.0963094928857</c:v>
                </c:pt>
                <c:pt idx="2">
                  <c:v>542.46159906343064</c:v>
                </c:pt>
                <c:pt idx="3">
                  <c:v>1104.3171557863586</c:v>
                </c:pt>
                <c:pt idx="4">
                  <c:v>390.00447093558421</c:v>
                </c:pt>
                <c:pt idx="5">
                  <c:v>2205.1574124904505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9B2-8A7E-D502AB7CA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'MYOSIN -WH328'!$AF$13:$AF$18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'MYOSIN -WH328'!$F$73:$F$78</c:f>
                <c:numCache>
                  <c:formatCode>General</c:formatCode>
                  <c:ptCount val="6"/>
                  <c:pt idx="0">
                    <c:v>2.4575921238527556</c:v>
                  </c:pt>
                  <c:pt idx="1">
                    <c:v>0.29332683300450491</c:v>
                  </c:pt>
                  <c:pt idx="2">
                    <c:v>163.55333074026112</c:v>
                  </c:pt>
                  <c:pt idx="3">
                    <c:v>0.12543646534214403</c:v>
                  </c:pt>
                  <c:pt idx="4">
                    <c:v>1.5847193300337068</c:v>
                  </c:pt>
                  <c:pt idx="5">
                    <c:v>0.45137951985628888</c:v>
                  </c:pt>
                </c:numCache>
              </c:numRef>
            </c:plus>
            <c:minus>
              <c:numRef>
                <c:f>'MYOSIN -WH328'!$B$73:$B$78</c:f>
                <c:numCache>
                  <c:formatCode>General</c:formatCode>
                  <c:ptCount val="6"/>
                  <c:pt idx="0">
                    <c:v>2.2133317603342597</c:v>
                  </c:pt>
                  <c:pt idx="1">
                    <c:v>0.28563910261322789</c:v>
                  </c:pt>
                  <c:pt idx="2">
                    <c:v>135.57946319234452</c:v>
                  </c:pt>
                  <c:pt idx="3">
                    <c:v>0.12396312504736784</c:v>
                  </c:pt>
                  <c:pt idx="4">
                    <c:v>1.5523917465644388</c:v>
                  </c:pt>
                  <c:pt idx="5">
                    <c:v>0.44645464723609507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'MYOSIN -WH328'!$AG$13:$AG$18</c:f>
              <c:numCache>
                <c:formatCode>General</c:formatCode>
                <c:ptCount val="6"/>
                <c:pt idx="0">
                  <c:v>22.269133736299693</c:v>
                </c:pt>
                <c:pt idx="1">
                  <c:v>10.898614947117625</c:v>
                </c:pt>
                <c:pt idx="2">
                  <c:v>792.68527124831462</c:v>
                </c:pt>
                <c:pt idx="3">
                  <c:v>10.553906856318491</c:v>
                </c:pt>
                <c:pt idx="4">
                  <c:v>76.099260896155513</c:v>
                </c:pt>
                <c:pt idx="5">
                  <c:v>40.918923157659179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3-4660-93FF-0A34BD04A027}"/>
            </c:ext>
          </c:extLst>
        </c:ser>
        <c:ser>
          <c:idx val="1"/>
          <c:order val="1"/>
          <c:tx>
            <c:strRef>
              <c:f>'MYOSIN -WH328'!$AF$19:$AF$24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'MYOSIN -WH328'!$F$79:$F$84</c:f>
                <c:numCache>
                  <c:formatCode>General</c:formatCode>
                  <c:ptCount val="6"/>
                  <c:pt idx="0">
                    <c:v>1.1241301302847297</c:v>
                  </c:pt>
                  <c:pt idx="1">
                    <c:v>0.89886105324398358</c:v>
                  </c:pt>
                  <c:pt idx="2">
                    <c:v>0.21611669122438304</c:v>
                  </c:pt>
                  <c:pt idx="3">
                    <c:v>0.90727315612089487</c:v>
                  </c:pt>
                  <c:pt idx="4">
                    <c:v>1.8376641940812171</c:v>
                  </c:pt>
                  <c:pt idx="5">
                    <c:v>24.619904062876813</c:v>
                  </c:pt>
                </c:numCache>
              </c:numRef>
            </c:plus>
            <c:minus>
              <c:numRef>
                <c:f>'MYOSIN -WH328'!$B$79:$B$84</c:f>
                <c:numCache>
                  <c:formatCode>General</c:formatCode>
                  <c:ptCount val="6"/>
                  <c:pt idx="0">
                    <c:v>1.0569652173773179</c:v>
                  </c:pt>
                  <c:pt idx="1">
                    <c:v>0.87971689695940114</c:v>
                  </c:pt>
                  <c:pt idx="2">
                    <c:v>0.20750313660624187</c:v>
                  </c:pt>
                  <c:pt idx="3">
                    <c:v>0.80602242089003262</c:v>
                  </c:pt>
                  <c:pt idx="4">
                    <c:v>1.7361387378753967</c:v>
                  </c:pt>
                  <c:pt idx="5">
                    <c:v>17.009014015884269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'MYOSIN -WH328'!$AG$19:$AG$24</c:f>
              <c:numCache>
                <c:formatCode>General</c:formatCode>
                <c:ptCount val="6"/>
                <c:pt idx="0">
                  <c:v>17.690284943194793</c:v>
                </c:pt>
                <c:pt idx="1">
                  <c:v>41.304680384036281</c:v>
                </c:pt>
                <c:pt idx="2">
                  <c:v>5.206316473291607</c:v>
                </c:pt>
                <c:pt idx="3">
                  <c:v>7.2224908198216378</c:v>
                </c:pt>
                <c:pt idx="4">
                  <c:v>31.425024952195361</c:v>
                </c:pt>
                <c:pt idx="5">
                  <c:v>55.021198662654868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3-4660-93FF-0A34BD04A0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600074</xdr:colOff>
      <xdr:row>0</xdr:row>
      <xdr:rowOff>228600</xdr:rowOff>
    </xdr:from>
    <xdr:to>
      <xdr:col>52</xdr:col>
      <xdr:colOff>-1</xdr:colOff>
      <xdr:row>26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9CF0F2-6285-4BB5-8C9E-C0358256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9524</xdr:colOff>
      <xdr:row>0</xdr:row>
      <xdr:rowOff>114300</xdr:rowOff>
    </xdr:from>
    <xdr:to>
      <xdr:col>52</xdr:col>
      <xdr:colOff>19049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81040-28E4-4F3F-B025-629C27135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466724</xdr:colOff>
      <xdr:row>0</xdr:row>
      <xdr:rowOff>171450</xdr:rowOff>
    </xdr:from>
    <xdr:to>
      <xdr:col>51</xdr:col>
      <xdr:colOff>476249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1EAC9-9C16-4414-988B-8AF4F695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561974</xdr:colOff>
      <xdr:row>0</xdr:row>
      <xdr:rowOff>152400</xdr:rowOff>
    </xdr:from>
    <xdr:to>
      <xdr:col>51</xdr:col>
      <xdr:colOff>571499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CEAAF-E4CA-4059-910A-ADBDC1B1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581024</xdr:colOff>
      <xdr:row>0</xdr:row>
      <xdr:rowOff>152400</xdr:rowOff>
    </xdr:from>
    <xdr:to>
      <xdr:col>51</xdr:col>
      <xdr:colOff>590549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0533A-D659-4453-8B22-7ACEBBF2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9524</xdr:colOff>
      <xdr:row>1</xdr:row>
      <xdr:rowOff>57150</xdr:rowOff>
    </xdr:from>
    <xdr:to>
      <xdr:col>52</xdr:col>
      <xdr:colOff>19049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9CF06-74F4-4556-BA04-FEA19742A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600074</xdr:colOff>
      <xdr:row>1</xdr:row>
      <xdr:rowOff>0</xdr:rowOff>
    </xdr:from>
    <xdr:to>
      <xdr:col>52</xdr:col>
      <xdr:colOff>-1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C4B7F-4D38-432D-9FDC-A5D730827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542924</xdr:colOff>
      <xdr:row>0</xdr:row>
      <xdr:rowOff>133350</xdr:rowOff>
    </xdr:from>
    <xdr:to>
      <xdr:col>51</xdr:col>
      <xdr:colOff>552449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6844-23D5-4B63-9476-59884DE95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504824</xdr:colOff>
      <xdr:row>1</xdr:row>
      <xdr:rowOff>0</xdr:rowOff>
    </xdr:from>
    <xdr:to>
      <xdr:col>51</xdr:col>
      <xdr:colOff>514349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B3D59-C538-46B4-B9C1-A2B561222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28574</xdr:colOff>
      <xdr:row>1</xdr:row>
      <xdr:rowOff>0</xdr:rowOff>
    </xdr:from>
    <xdr:to>
      <xdr:col>52</xdr:col>
      <xdr:colOff>38099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CD0B5-DBA4-4226-9D7F-9ED9A7E70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5FF0-E41D-4DC9-BA1C-D869D981BE7F}">
  <dimension ref="A2:AI117"/>
  <sheetViews>
    <sheetView zoomScale="40" zoomScaleNormal="40" workbookViewId="0">
      <selection activeCell="AH44" sqref="AH44"/>
    </sheetView>
  </sheetViews>
  <sheetFormatPr defaultRowHeight="19.8"/>
  <cols>
    <col min="1" max="1" width="11.6640625" style="25" customWidth="1"/>
    <col min="2" max="2" width="14.33203125" style="25" bestFit="1" customWidth="1"/>
    <col min="3" max="3" width="8.88671875" style="25"/>
    <col min="4" max="6" width="9" style="25" bestFit="1" customWidth="1"/>
    <col min="7" max="7" width="8.88671875" style="25"/>
    <col min="8" max="9" width="9" style="25" bestFit="1" customWidth="1"/>
    <col min="10" max="11" width="8.88671875" style="25"/>
    <col min="12" max="14" width="9" style="25" bestFit="1" customWidth="1"/>
    <col min="15" max="15" width="8.88671875" style="25"/>
    <col min="16" max="17" width="9" style="25" bestFit="1" customWidth="1"/>
    <col min="18" max="19" width="8.88671875" style="25"/>
    <col min="20" max="22" width="9" style="25" bestFit="1" customWidth="1"/>
    <col min="23" max="23" width="8.88671875" style="25"/>
    <col min="24" max="24" width="13.33203125" style="25" bestFit="1" customWidth="1"/>
    <col min="25" max="25" width="9" style="25" bestFit="1" customWidth="1"/>
    <col min="26" max="27" width="8.88671875" style="25"/>
    <col min="28" max="30" width="9" style="25" bestFit="1" customWidth="1"/>
    <col min="31" max="16384" width="8.88671875" style="25"/>
  </cols>
  <sheetData>
    <row r="2" spans="1:35" ht="32.4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10"/>
      <c r="M2" s="10"/>
      <c r="N2" s="11" t="s">
        <v>31</v>
      </c>
      <c r="O2" s="10"/>
      <c r="P2" s="10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8"/>
      <c r="AF2" s="28"/>
      <c r="AG2" s="28"/>
      <c r="AH2" s="28"/>
      <c r="AI2" s="28"/>
    </row>
    <row r="3" spans="1:35" ht="32.4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ht="32.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29"/>
      <c r="AH4" s="29"/>
      <c r="AI4" s="28"/>
    </row>
    <row r="5" spans="1:35" ht="32.4">
      <c r="A5" s="30" t="s">
        <v>0</v>
      </c>
      <c r="B5" s="27"/>
      <c r="C5" s="28"/>
      <c r="D5" s="31"/>
      <c r="E5" s="11" t="s">
        <v>9</v>
      </c>
      <c r="F5" s="31"/>
      <c r="G5" s="28"/>
      <c r="H5" s="27"/>
      <c r="I5" s="11" t="s">
        <v>10</v>
      </c>
      <c r="J5" s="27"/>
      <c r="K5" s="28"/>
      <c r="L5" s="27"/>
      <c r="M5" s="11" t="s">
        <v>11</v>
      </c>
      <c r="N5" s="27"/>
      <c r="O5" s="28"/>
      <c r="P5" s="27"/>
      <c r="Q5" s="11" t="s">
        <v>41</v>
      </c>
      <c r="R5" s="27"/>
      <c r="S5" s="28"/>
      <c r="T5" s="27"/>
      <c r="U5" s="11" t="s">
        <v>1</v>
      </c>
      <c r="V5" s="27"/>
      <c r="W5" s="28"/>
      <c r="X5" s="27"/>
      <c r="Y5" s="11" t="s">
        <v>7</v>
      </c>
      <c r="Z5" s="27"/>
      <c r="AA5" s="28"/>
      <c r="AB5" s="27"/>
      <c r="AC5" s="11" t="s">
        <v>2</v>
      </c>
      <c r="AD5" s="27"/>
      <c r="AE5" s="28"/>
      <c r="AF5" s="29"/>
      <c r="AG5" s="32" t="s">
        <v>35</v>
      </c>
      <c r="AH5" s="29"/>
      <c r="AI5" s="28"/>
    </row>
    <row r="6" spans="1:35" ht="32.4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  <c r="AG6" s="29"/>
      <c r="AH6" s="29"/>
      <c r="AI6" s="28"/>
    </row>
    <row r="7" spans="1:35">
      <c r="A7" s="33"/>
      <c r="D7" s="34"/>
      <c r="E7" s="34"/>
      <c r="F7" s="34"/>
      <c r="G7" s="34"/>
      <c r="H7" s="34"/>
      <c r="I7" s="35"/>
      <c r="J7" s="34"/>
      <c r="K7" s="34"/>
      <c r="L7" s="34"/>
      <c r="M7" s="34"/>
      <c r="N7" s="34"/>
      <c r="O7" s="34"/>
      <c r="P7" s="34"/>
      <c r="Q7" s="36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F7" s="33"/>
      <c r="AG7" s="26"/>
      <c r="AH7" s="26"/>
    </row>
    <row r="8" spans="1:35">
      <c r="A8" s="33"/>
      <c r="D8" s="34"/>
      <c r="E8" s="34"/>
      <c r="F8" s="34"/>
      <c r="G8" s="34"/>
      <c r="H8" s="34"/>
      <c r="I8" s="35"/>
      <c r="J8" s="34"/>
      <c r="K8" s="34"/>
      <c r="L8" s="34"/>
      <c r="M8" s="34"/>
      <c r="N8" s="34"/>
      <c r="O8" s="34"/>
      <c r="P8" s="34"/>
      <c r="Q8" s="36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F8" s="33"/>
      <c r="AG8" s="26"/>
      <c r="AH8" s="26"/>
    </row>
    <row r="9" spans="1:35">
      <c r="A9" s="33"/>
      <c r="D9" s="34"/>
      <c r="E9" s="34"/>
      <c r="F9" s="34"/>
      <c r="G9" s="34"/>
      <c r="H9" s="34"/>
      <c r="I9" s="35"/>
      <c r="J9" s="34"/>
      <c r="K9" s="34"/>
      <c r="L9" s="34"/>
      <c r="M9" s="34"/>
      <c r="N9" s="34"/>
      <c r="O9" s="34"/>
      <c r="P9" s="34"/>
      <c r="Q9" s="36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F9" s="33"/>
      <c r="AG9" s="26"/>
      <c r="AH9" s="26"/>
    </row>
    <row r="10" spans="1:35">
      <c r="A10" s="33"/>
      <c r="D10" s="34"/>
      <c r="E10" s="34"/>
      <c r="F10" s="34"/>
      <c r="G10" s="34"/>
      <c r="H10" s="34"/>
      <c r="I10" s="35"/>
      <c r="J10" s="34"/>
      <c r="K10" s="34"/>
      <c r="L10" s="34"/>
      <c r="M10" s="34"/>
      <c r="N10" s="34"/>
      <c r="O10" s="34"/>
      <c r="P10" s="34"/>
      <c r="Q10" s="36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F10" s="33"/>
      <c r="AG10" s="26"/>
      <c r="AH10" s="26"/>
    </row>
    <row r="11" spans="1:35">
      <c r="A11" s="33"/>
      <c r="D11" s="34"/>
      <c r="E11" s="34"/>
      <c r="F11" s="34"/>
      <c r="G11" s="34"/>
      <c r="H11" s="34"/>
      <c r="I11" s="35"/>
      <c r="J11" s="34"/>
      <c r="K11" s="34"/>
      <c r="L11" s="34"/>
      <c r="M11" s="34"/>
      <c r="N11" s="34"/>
      <c r="O11" s="34"/>
      <c r="P11" s="34"/>
      <c r="Q11" s="36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F11" s="33"/>
      <c r="AG11" s="26"/>
      <c r="AH11" s="26"/>
    </row>
    <row r="12" spans="1:35">
      <c r="A12" s="33"/>
      <c r="D12" s="34"/>
      <c r="E12" s="34"/>
      <c r="F12" s="34"/>
      <c r="G12" s="34"/>
      <c r="H12" s="34"/>
      <c r="I12" s="35"/>
      <c r="J12" s="34"/>
      <c r="K12" s="34"/>
      <c r="L12" s="34"/>
      <c r="M12" s="34"/>
      <c r="N12" s="34"/>
      <c r="O12" s="34"/>
      <c r="P12" s="34"/>
      <c r="Q12" s="36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F12" s="33"/>
      <c r="AG12" s="26"/>
      <c r="AH12" s="26"/>
    </row>
    <row r="13" spans="1:35">
      <c r="A13" s="33" t="s">
        <v>18</v>
      </c>
      <c r="D13" s="34">
        <v>30.485214233398438</v>
      </c>
      <c r="E13" s="34">
        <v>30.625143051147461</v>
      </c>
      <c r="F13" s="34">
        <v>30.590972900390625</v>
      </c>
      <c r="G13" s="34"/>
      <c r="H13" s="34"/>
      <c r="I13" s="35">
        <f>AVERAGE(D13:F13)</f>
        <v>30.567110061645508</v>
      </c>
      <c r="J13" s="34"/>
      <c r="K13" s="34"/>
      <c r="L13" s="34">
        <v>33.688055038452099</v>
      </c>
      <c r="M13" s="34">
        <v>33.7388820648193</v>
      </c>
      <c r="N13" s="34">
        <v>33.8777656555175</v>
      </c>
      <c r="O13" s="34"/>
      <c r="P13" s="34"/>
      <c r="Q13" s="36">
        <f>AVERAGE(L13:N13)</f>
        <v>33.768234252929631</v>
      </c>
      <c r="R13" s="34"/>
      <c r="S13" s="34"/>
      <c r="T13" s="34">
        <f>L13-I13</f>
        <v>3.1209449768065909</v>
      </c>
      <c r="U13" s="34">
        <f>M13-I13</f>
        <v>3.1717720031737926</v>
      </c>
      <c r="V13" s="34">
        <f>N13-I13</f>
        <v>3.3106555938719922</v>
      </c>
      <c r="W13" s="34"/>
      <c r="X13" s="34"/>
      <c r="Y13" s="34">
        <f>AVERAGE(T13:V13)</f>
        <v>3.2011241912841251</v>
      </c>
      <c r="Z13" s="34"/>
      <c r="AA13" s="34"/>
      <c r="AB13" s="34">
        <f>T13-Y7</f>
        <v>3.1209449768065909</v>
      </c>
      <c r="AC13" s="34">
        <f>U13-Y7</f>
        <v>3.1717720031737926</v>
      </c>
      <c r="AD13" s="34">
        <f>V13-Y7</f>
        <v>3.3106555938719922</v>
      </c>
      <c r="AF13" s="33" t="s">
        <v>18</v>
      </c>
      <c r="AG13" s="26">
        <f>POWER(2,-Y13)</f>
        <v>0.10873405854930109</v>
      </c>
      <c r="AH13" s="26"/>
    </row>
    <row r="14" spans="1:35">
      <c r="A14" s="33" t="s">
        <v>19</v>
      </c>
      <c r="B14" s="37"/>
      <c r="D14" s="34">
        <v>34.851207733154197</v>
      </c>
      <c r="E14" s="34">
        <v>31.536029815673828</v>
      </c>
      <c r="F14" s="34">
        <v>33.021064758300781</v>
      </c>
      <c r="G14" s="34"/>
      <c r="H14" s="34"/>
      <c r="I14" s="35">
        <f>AVERAGE(D14:F14)</f>
        <v>33.136100769042933</v>
      </c>
      <c r="J14" s="34"/>
      <c r="K14" s="34"/>
      <c r="L14" s="34">
        <v>34.557598114013672</v>
      </c>
      <c r="M14" s="34">
        <v>33.180595397949197</v>
      </c>
      <c r="N14" s="34">
        <v>34.558582305908203</v>
      </c>
      <c r="O14" s="34"/>
      <c r="P14" s="34"/>
      <c r="Q14" s="36">
        <f>AVERAGE(L14:N14)</f>
        <v>34.098925272623688</v>
      </c>
      <c r="R14" s="34"/>
      <c r="S14" s="34"/>
      <c r="T14" s="34">
        <f>L14-I14</f>
        <v>1.4214973449707387</v>
      </c>
      <c r="U14" s="34">
        <f>M14-I14</f>
        <v>4.4494628906264211E-2</v>
      </c>
      <c r="V14" s="34">
        <f>N14-I14</f>
        <v>1.4224815368652699</v>
      </c>
      <c r="W14" s="34"/>
      <c r="X14" s="34"/>
      <c r="Y14" s="34">
        <f>AVERAGE(T14:V14)</f>
        <v>0.96282450358075755</v>
      </c>
      <c r="Z14" s="34"/>
      <c r="AA14" s="34"/>
      <c r="AB14" s="34">
        <f>T14-Y8</f>
        <v>1.4214973449707387</v>
      </c>
      <c r="AC14" s="34">
        <f>U14-Y8</f>
        <v>4.4494628906264211E-2</v>
      </c>
      <c r="AD14" s="34">
        <f>V14-Y8</f>
        <v>1.4224815368652699</v>
      </c>
      <c r="AF14" s="33" t="s">
        <v>19</v>
      </c>
      <c r="AG14" s="26">
        <f>POWER(2,-Y14)</f>
        <v>0.51305147894206526</v>
      </c>
      <c r="AH14" s="26"/>
    </row>
    <row r="15" spans="1:35">
      <c r="A15" s="33" t="s">
        <v>20</v>
      </c>
      <c r="D15" s="34">
        <v>35.667000000000002</v>
      </c>
      <c r="E15" s="34">
        <v>36.8486938476562</v>
      </c>
      <c r="F15" s="34">
        <v>36.1</v>
      </c>
      <c r="G15" s="34"/>
      <c r="H15" s="34"/>
      <c r="I15" s="35">
        <f>AVERAGE(D15:F15)</f>
        <v>36.205231282552063</v>
      </c>
      <c r="J15" s="34"/>
      <c r="K15" s="34"/>
      <c r="L15" s="34">
        <v>35.950538635253899</v>
      </c>
      <c r="M15" s="34">
        <v>36.172256469726499</v>
      </c>
      <c r="N15" s="34">
        <v>35.776958465576101</v>
      </c>
      <c r="O15" s="34"/>
      <c r="P15" s="34"/>
      <c r="Q15" s="36">
        <f>AVERAGE(L15:N15)</f>
        <v>35.966584523518833</v>
      </c>
      <c r="R15" s="34"/>
      <c r="S15" s="34"/>
      <c r="T15" s="34">
        <f>L15-I15</f>
        <v>-0.25469264729816388</v>
      </c>
      <c r="U15" s="34">
        <f>M15-I15</f>
        <v>-3.297481282556447E-2</v>
      </c>
      <c r="V15" s="34">
        <f>N15-I15</f>
        <v>-0.4282728169759622</v>
      </c>
      <c r="W15" s="34"/>
      <c r="X15" s="34"/>
      <c r="Y15" s="34">
        <f>AVERAGE(T15:V15)</f>
        <v>-0.23864675903323018</v>
      </c>
      <c r="Z15" s="34"/>
      <c r="AA15" s="34"/>
      <c r="AB15" s="34">
        <f>T15-Y9</f>
        <v>-0.25469264729816388</v>
      </c>
      <c r="AC15" s="34">
        <f>U15-Y9</f>
        <v>-3.297481282556447E-2</v>
      </c>
      <c r="AD15" s="34">
        <f>V15-Y9</f>
        <v>-0.4282728169759622</v>
      </c>
      <c r="AF15" s="33" t="s">
        <v>20</v>
      </c>
      <c r="AG15" s="26">
        <f>POWER(2,-Y15)</f>
        <v>1.1798854154051355</v>
      </c>
      <c r="AH15" s="26"/>
    </row>
    <row r="16" spans="1:35">
      <c r="A16" s="33" t="s">
        <v>21</v>
      </c>
      <c r="D16" s="34">
        <v>29.124282836914063</v>
      </c>
      <c r="E16" s="34">
        <v>30.501176834106445</v>
      </c>
      <c r="F16" s="34">
        <v>30.990896224975586</v>
      </c>
      <c r="G16" s="34"/>
      <c r="H16" s="34"/>
      <c r="I16" s="35">
        <f>AVERAGE(D16:F16)</f>
        <v>30.205451965332031</v>
      </c>
      <c r="J16" s="34"/>
      <c r="K16" s="34"/>
      <c r="L16" s="34">
        <v>28.646812438964801</v>
      </c>
      <c r="M16" s="34">
        <v>27.974296569824201</v>
      </c>
      <c r="N16" s="34">
        <v>28.646812438964801</v>
      </c>
      <c r="O16" s="34"/>
      <c r="P16" s="34"/>
      <c r="Q16" s="36">
        <f>AVERAGE(L16:N16)</f>
        <v>28.422640482584601</v>
      </c>
      <c r="R16" s="34"/>
      <c r="S16" s="34"/>
      <c r="T16" s="34">
        <f>L16-I16</f>
        <v>-1.5586395263672301</v>
      </c>
      <c r="U16" s="34">
        <f>M16-I16</f>
        <v>-2.2311553955078303</v>
      </c>
      <c r="V16" s="34">
        <f>N16-I16</f>
        <v>-1.5586395263672301</v>
      </c>
      <c r="W16" s="34"/>
      <c r="X16" s="34"/>
      <c r="Y16" s="34">
        <f>AVERAGE(T16:V16)</f>
        <v>-1.7828114827474302</v>
      </c>
      <c r="Z16" s="34"/>
      <c r="AA16" s="34"/>
      <c r="AB16" s="34">
        <f>T16-Y10</f>
        <v>-1.5586395263672301</v>
      </c>
      <c r="AC16" s="34">
        <f>U16-Y10</f>
        <v>-2.2311553955078303</v>
      </c>
      <c r="AD16" s="34">
        <f>V16-Y10</f>
        <v>-1.5586395263672301</v>
      </c>
      <c r="AF16" s="33" t="s">
        <v>21</v>
      </c>
      <c r="AG16" s="26">
        <f>POWER(2,-Y16)</f>
        <v>3.4409608620165115</v>
      </c>
      <c r="AH16" s="26"/>
    </row>
    <row r="17" spans="1:34">
      <c r="A17" s="33" t="s">
        <v>22</v>
      </c>
      <c r="D17" s="34">
        <v>37.194862365722656</v>
      </c>
      <c r="E17" s="34">
        <v>37.622341156005859</v>
      </c>
      <c r="F17" s="34">
        <v>36.294105529785156</v>
      </c>
      <c r="G17" s="34"/>
      <c r="H17" s="34"/>
      <c r="I17" s="35">
        <f>AVERAGE(D17:F17)</f>
        <v>37.037103017171226</v>
      </c>
      <c r="J17" s="34"/>
      <c r="K17" s="34"/>
      <c r="L17" s="34">
        <v>36.005249020000001</v>
      </c>
      <c r="M17" s="34">
        <v>36.225460052490234</v>
      </c>
      <c r="N17" s="34">
        <v>35.15</v>
      </c>
      <c r="O17" s="34"/>
      <c r="P17" s="34"/>
      <c r="Q17" s="36">
        <f>AVERAGE(L17:N17)</f>
        <v>35.793569690830083</v>
      </c>
      <c r="R17" s="34"/>
      <c r="S17" s="34"/>
      <c r="T17" s="34">
        <f>L17-I17</f>
        <v>-1.0318539971712255</v>
      </c>
      <c r="U17" s="34">
        <f>M17-I17</f>
        <v>-0.81164296468099195</v>
      </c>
      <c r="V17" s="34">
        <f>N17-I17</f>
        <v>-1.8871030171712277</v>
      </c>
      <c r="W17" s="34"/>
      <c r="X17" s="34"/>
      <c r="Y17" s="34">
        <f>AVERAGE(T17:V17)</f>
        <v>-1.2435333263411483</v>
      </c>
      <c r="Z17" s="34"/>
      <c r="AA17" s="34"/>
      <c r="AB17" s="34">
        <f>T17-Y11</f>
        <v>-1.0318539971712255</v>
      </c>
      <c r="AC17" s="34">
        <f>U17-Y11</f>
        <v>-0.81164296468099195</v>
      </c>
      <c r="AD17" s="34">
        <f>V17-Y11</f>
        <v>-1.8871030171712277</v>
      </c>
      <c r="AF17" s="33" t="s">
        <v>22</v>
      </c>
      <c r="AG17" s="26">
        <f>POWER(2,-Y17)</f>
        <v>2.3677771865707116</v>
      </c>
      <c r="AH17" s="26"/>
    </row>
    <row r="18" spans="1:34">
      <c r="A18" s="33" t="s">
        <v>23</v>
      </c>
      <c r="D18" s="34">
        <v>33.514503479003906</v>
      </c>
      <c r="E18" s="34">
        <v>34.307350158691406</v>
      </c>
      <c r="F18" s="34">
        <v>33.450706481933594</v>
      </c>
      <c r="G18" s="34"/>
      <c r="H18" s="34"/>
      <c r="I18" s="35">
        <f>AVERAGE(D18:F18)</f>
        <v>33.757520039876304</v>
      </c>
      <c r="J18" s="34"/>
      <c r="K18" s="34"/>
      <c r="L18" s="34">
        <v>33.342422485351499</v>
      </c>
      <c r="M18" s="34">
        <v>34.536697387695313</v>
      </c>
      <c r="N18" s="34">
        <v>33.828147888183594</v>
      </c>
      <c r="O18" s="34"/>
      <c r="P18" s="34"/>
      <c r="Q18" s="36">
        <f>AVERAGE(L18:N18)</f>
        <v>33.902422587076806</v>
      </c>
      <c r="R18" s="34"/>
      <c r="S18" s="34"/>
      <c r="T18" s="34">
        <f>L18-I18</f>
        <v>-0.4150975545248059</v>
      </c>
      <c r="U18" s="34">
        <f>M18-I18</f>
        <v>0.77917734781900805</v>
      </c>
      <c r="V18" s="34">
        <f>N18-I18</f>
        <v>7.0627848307289298E-2</v>
      </c>
      <c r="W18" s="34"/>
      <c r="X18" s="34"/>
      <c r="Y18" s="34">
        <f>AVERAGE(T18:V18)</f>
        <v>0.14490254720049714</v>
      </c>
      <c r="Z18" s="34"/>
      <c r="AA18" s="34"/>
      <c r="AB18" s="34">
        <f>T18-Y12</f>
        <v>-0.4150975545248059</v>
      </c>
      <c r="AC18" s="34">
        <f>U18-Y12</f>
        <v>0.77917734781900805</v>
      </c>
      <c r="AD18" s="34">
        <f>V18-Y12</f>
        <v>7.0627848307289298E-2</v>
      </c>
      <c r="AF18" s="33" t="s">
        <v>23</v>
      </c>
      <c r="AG18" s="26">
        <f>POWER(2,-Y18)</f>
        <v>0.90444046966747427</v>
      </c>
      <c r="AH18" s="26"/>
    </row>
    <row r="19" spans="1:34" ht="15.6" customHeight="1">
      <c r="A19" s="33" t="s">
        <v>24</v>
      </c>
      <c r="D19" s="34">
        <v>33.559246063232422</v>
      </c>
      <c r="E19" s="34">
        <v>33.741264343261719</v>
      </c>
      <c r="F19" s="34">
        <v>33.174167633056641</v>
      </c>
      <c r="G19" s="34"/>
      <c r="H19" s="34"/>
      <c r="I19" s="35">
        <f>AVERAGE(D19:F19)</f>
        <v>33.491559346516929</v>
      </c>
      <c r="J19" s="34"/>
      <c r="K19" s="34"/>
      <c r="L19" s="34">
        <v>32.610235214233299</v>
      </c>
      <c r="M19" s="34">
        <v>32.741207122802734</v>
      </c>
      <c r="N19" s="34">
        <v>32.417793273925703</v>
      </c>
      <c r="O19" s="34"/>
      <c r="P19" s="34"/>
      <c r="Q19" s="36">
        <f>AVERAGE(L19:N19)</f>
        <v>32.589745203653912</v>
      </c>
      <c r="R19" s="34"/>
      <c r="S19" s="34"/>
      <c r="T19" s="34">
        <f>L19-I19</f>
        <v>-0.88132413228363049</v>
      </c>
      <c r="U19" s="34">
        <f>M19-I19</f>
        <v>-0.75035222371419508</v>
      </c>
      <c r="V19" s="34">
        <f>N19-I19</f>
        <v>-1.0737660725912264</v>
      </c>
      <c r="W19" s="34"/>
      <c r="X19" s="34"/>
      <c r="Y19" s="34">
        <f>AVERAGE(T19:V19)</f>
        <v>-0.90181414286301731</v>
      </c>
      <c r="Z19" s="34"/>
      <c r="AA19" s="34"/>
      <c r="AB19" s="34">
        <f>T19-Y7</f>
        <v>-0.88132413228363049</v>
      </c>
      <c r="AC19" s="34">
        <f>U19-Y7</f>
        <v>-0.75035222371419508</v>
      </c>
      <c r="AD19" s="34">
        <f>V19-Y7</f>
        <v>-1.0737660725912264</v>
      </c>
      <c r="AF19" s="33" t="s">
        <v>24</v>
      </c>
      <c r="AG19" s="26">
        <f>POWER(2,-Y19)</f>
        <v>1.8684139773074877</v>
      </c>
      <c r="AH19" s="26"/>
    </row>
    <row r="20" spans="1:34">
      <c r="A20" s="33" t="s">
        <v>25</v>
      </c>
      <c r="D20" s="34">
        <v>36.867107391357422</v>
      </c>
      <c r="E20" s="34">
        <v>36.77935791015625</v>
      </c>
      <c r="F20" s="34">
        <v>35.9615478515625</v>
      </c>
      <c r="G20" s="34"/>
      <c r="H20" s="34"/>
      <c r="I20" s="35">
        <f>AVERAGE(D20:F20)</f>
        <v>36.536004384358726</v>
      </c>
      <c r="J20" s="34"/>
      <c r="K20" s="34"/>
      <c r="L20" s="34">
        <v>33.741207122802699</v>
      </c>
      <c r="M20" s="34">
        <v>34.813503265380803</v>
      </c>
      <c r="N20" s="34">
        <v>33</v>
      </c>
      <c r="O20" s="34"/>
      <c r="P20" s="34"/>
      <c r="Q20" s="36">
        <f>AVERAGE(L20:N20)</f>
        <v>33.851570129394503</v>
      </c>
      <c r="R20" s="34"/>
      <c r="S20" s="34"/>
      <c r="T20" s="34">
        <f>L20-I20</f>
        <v>-2.7947972615560275</v>
      </c>
      <c r="U20" s="34">
        <f>M20-I20</f>
        <v>-1.7225011189779238</v>
      </c>
      <c r="V20" s="34">
        <f>N20-I20</f>
        <v>-3.5360043843587263</v>
      </c>
      <c r="W20" s="34"/>
      <c r="X20" s="34"/>
      <c r="Y20" s="34">
        <f>AVERAGE(T20:V20)</f>
        <v>-2.6844342549642257</v>
      </c>
      <c r="Z20" s="34"/>
      <c r="AA20" s="34"/>
      <c r="AB20" s="34">
        <f>T20-Y8</f>
        <v>-2.7947972615560275</v>
      </c>
      <c r="AC20" s="34">
        <f>U20-Y8</f>
        <v>-1.7225011189779238</v>
      </c>
      <c r="AD20" s="34">
        <f>V20-Y8</f>
        <v>-3.5360043843587263</v>
      </c>
      <c r="AF20" s="33" t="s">
        <v>25</v>
      </c>
      <c r="AG20" s="26">
        <f>POWER(2,-Y20)</f>
        <v>6.4282866138865131</v>
      </c>
      <c r="AH20" s="26"/>
    </row>
    <row r="21" spans="1:34">
      <c r="A21" s="33" t="s">
        <v>26</v>
      </c>
      <c r="D21" s="34">
        <v>29.769899368286133</v>
      </c>
      <c r="E21" s="34">
        <v>30.849817276000977</v>
      </c>
      <c r="F21" s="34">
        <v>30.963367462158203</v>
      </c>
      <c r="G21" s="34"/>
      <c r="H21" s="34"/>
      <c r="I21" s="35">
        <f>AVERAGE(D21:F21)</f>
        <v>30.527694702148438</v>
      </c>
      <c r="J21" s="34"/>
      <c r="K21" s="34"/>
      <c r="L21" s="34">
        <v>27.950538635253899</v>
      </c>
      <c r="M21" s="34">
        <v>26.172256469726499</v>
      </c>
      <c r="N21" s="34">
        <v>25.776958465576101</v>
      </c>
      <c r="O21" s="34"/>
      <c r="P21" s="34"/>
      <c r="Q21" s="36">
        <f>AVERAGE(L21:N21)</f>
        <v>26.633251190185501</v>
      </c>
      <c r="R21" s="34"/>
      <c r="S21" s="34"/>
      <c r="T21" s="34">
        <f>L21-I21</f>
        <v>-2.5771560668945384</v>
      </c>
      <c r="U21" s="34">
        <f>M21-I21</f>
        <v>-4.3554382324219389</v>
      </c>
      <c r="V21" s="34">
        <f>N21-I21</f>
        <v>-4.7507362365723367</v>
      </c>
      <c r="W21" s="34"/>
      <c r="X21" s="34"/>
      <c r="Y21" s="34">
        <f>AVERAGE(T21:V21)</f>
        <v>-3.8944435119629381</v>
      </c>
      <c r="Z21" s="34"/>
      <c r="AA21" s="34"/>
      <c r="AB21" s="34">
        <f>T21-Y9</f>
        <v>-2.5771560668945384</v>
      </c>
      <c r="AC21" s="34">
        <f>U21-Y9</f>
        <v>-4.3554382324219389</v>
      </c>
      <c r="AD21" s="34">
        <f>V21-Y9</f>
        <v>-4.7507362365723367</v>
      </c>
      <c r="AF21" s="33" t="s">
        <v>26</v>
      </c>
      <c r="AG21" s="26">
        <f>POWER(2,-Y21)</f>
        <v>14.871141757896272</v>
      </c>
      <c r="AH21" s="26"/>
    </row>
    <row r="22" spans="1:34">
      <c r="A22" s="33" t="s">
        <v>27</v>
      </c>
      <c r="D22" s="34">
        <v>31.326726913452148</v>
      </c>
      <c r="E22" s="34">
        <v>31.130172729492188</v>
      </c>
      <c r="F22" s="34">
        <v>30.73539924621582</v>
      </c>
      <c r="G22" s="34"/>
      <c r="H22" s="34"/>
      <c r="I22" s="35">
        <f>AVERAGE(D22:F22)</f>
        <v>31.064099629720051</v>
      </c>
      <c r="J22" s="34"/>
      <c r="K22" s="34"/>
      <c r="L22" s="34">
        <v>29.5170288085937</v>
      </c>
      <c r="M22" s="34">
        <v>28.415163040161101</v>
      </c>
      <c r="N22" s="34">
        <v>27.2328491210937</v>
      </c>
      <c r="O22" s="34"/>
      <c r="P22" s="34"/>
      <c r="Q22" s="36">
        <f>AVERAGE(L22:N22)</f>
        <v>28.388346989949497</v>
      </c>
      <c r="R22" s="34"/>
      <c r="S22" s="34"/>
      <c r="T22" s="34">
        <f>L22-I22</f>
        <v>-1.5470708211263506</v>
      </c>
      <c r="U22" s="34">
        <f>M22-I22</f>
        <v>-2.6489365895589501</v>
      </c>
      <c r="V22" s="34">
        <f>N22-I22</f>
        <v>-3.8312505086263506</v>
      </c>
      <c r="W22" s="34"/>
      <c r="X22" s="34"/>
      <c r="Y22" s="34">
        <f>AVERAGE(T22:V22)</f>
        <v>-2.6757526397705504</v>
      </c>
      <c r="Z22" s="34"/>
      <c r="AA22" s="34"/>
      <c r="AB22" s="34">
        <f>T22-Y10</f>
        <v>-1.5470708211263506</v>
      </c>
      <c r="AC22" s="34">
        <f>U22-Y10</f>
        <v>-2.6489365895589501</v>
      </c>
      <c r="AD22" s="34">
        <f>V22-Y10</f>
        <v>-3.8312505086263506</v>
      </c>
      <c r="AF22" s="33" t="s">
        <v>27</v>
      </c>
      <c r="AG22" s="26">
        <f>POWER(2,-Y22)</f>
        <v>6.3897196752089771</v>
      </c>
      <c r="AH22" s="26"/>
    </row>
    <row r="23" spans="1:34">
      <c r="A23" s="33" t="s">
        <v>28</v>
      </c>
      <c r="D23" s="34">
        <v>37.654640197753906</v>
      </c>
      <c r="E23" s="34">
        <v>37.864894866943359</v>
      </c>
      <c r="F23" s="34">
        <v>37.864894866943359</v>
      </c>
      <c r="G23" s="34"/>
      <c r="H23" s="34"/>
      <c r="I23" s="35">
        <f>AVERAGE(D23:F23)</f>
        <v>37.794809977213539</v>
      </c>
      <c r="J23" s="34"/>
      <c r="K23" s="34"/>
      <c r="L23" s="34">
        <v>35.709316253662102</v>
      </c>
      <c r="M23" s="34">
        <v>35.709316253662102</v>
      </c>
      <c r="N23" s="34">
        <v>36.18421</v>
      </c>
      <c r="O23" s="34"/>
      <c r="P23" s="34"/>
      <c r="Q23" s="36">
        <f>AVERAGE(L23:N23)</f>
        <v>35.867614169108066</v>
      </c>
      <c r="R23" s="34"/>
      <c r="S23" s="34"/>
      <c r="T23" s="34">
        <f>L23-I23</f>
        <v>-2.085493723551437</v>
      </c>
      <c r="U23" s="34">
        <f>M23-I23</f>
        <v>-2.085493723551437</v>
      </c>
      <c r="V23" s="34">
        <f>N23-I23</f>
        <v>-1.6105999772135391</v>
      </c>
      <c r="W23" s="34"/>
      <c r="X23" s="34"/>
      <c r="Y23" s="34">
        <f>AVERAGE(T23:V23)</f>
        <v>-1.927195808105471</v>
      </c>
      <c r="Z23" s="34"/>
      <c r="AA23" s="34"/>
      <c r="AB23" s="34">
        <f>T23-Y11</f>
        <v>-2.085493723551437</v>
      </c>
      <c r="AC23" s="34">
        <f>U23-Y11</f>
        <v>-2.085493723551437</v>
      </c>
      <c r="AD23" s="34">
        <f>V23-Y11</f>
        <v>-1.6105999772135391</v>
      </c>
      <c r="AF23" s="33" t="s">
        <v>28</v>
      </c>
      <c r="AG23" s="26">
        <f>POWER(2,-Y23)</f>
        <v>3.8031525483456572</v>
      </c>
      <c r="AH23" s="26"/>
    </row>
    <row r="24" spans="1:34">
      <c r="A24" s="33" t="s">
        <v>29</v>
      </c>
      <c r="D24" s="34">
        <v>33.698165893554688</v>
      </c>
      <c r="E24" s="34">
        <v>32.071537017822266</v>
      </c>
      <c r="F24" s="34"/>
      <c r="G24" s="34"/>
      <c r="H24" s="34"/>
      <c r="I24" s="35">
        <f>AVERAGE(D24:F24)</f>
        <v>32.884851455688477</v>
      </c>
      <c r="J24" s="34"/>
      <c r="K24" s="34"/>
      <c r="L24" s="34">
        <v>32.788806915283203</v>
      </c>
      <c r="M24" s="34">
        <v>32.381885528564403</v>
      </c>
      <c r="N24" s="34">
        <v>31.5692443847656</v>
      </c>
      <c r="O24" s="34"/>
      <c r="P24" s="34"/>
      <c r="Q24" s="36">
        <f>AVERAGE(L24:N24)</f>
        <v>32.24664560953773</v>
      </c>
      <c r="R24" s="34"/>
      <c r="S24" s="34"/>
      <c r="T24" s="34">
        <f>L24-I24</f>
        <v>-9.6044540405273438E-2</v>
      </c>
      <c r="U24" s="34">
        <f>M24-I24</f>
        <v>-0.50296592712407318</v>
      </c>
      <c r="V24" s="34">
        <f>N24-I24</f>
        <v>-1.3156070709228764</v>
      </c>
      <c r="W24" s="34"/>
      <c r="X24" s="34"/>
      <c r="Y24" s="34">
        <f>AVERAGE(T24:V24)</f>
        <v>-0.63820584615074105</v>
      </c>
      <c r="Z24" s="34"/>
      <c r="AA24" s="34"/>
      <c r="AB24" s="34">
        <f>T24-Y12</f>
        <v>-9.6044540405273438E-2</v>
      </c>
      <c r="AC24" s="34">
        <f>U24-Y12</f>
        <v>-0.50296592712407318</v>
      </c>
      <c r="AD24" s="34">
        <f>V24-Y12</f>
        <v>-1.3156070709228764</v>
      </c>
      <c r="AF24" s="33" t="s">
        <v>29</v>
      </c>
      <c r="AG24" s="26">
        <f>POWER(2,-Y24)</f>
        <v>1.5563924059507122</v>
      </c>
      <c r="AH24" s="26"/>
    </row>
    <row r="25" spans="1:34"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33" spans="1:25" ht="32.4">
      <c r="A33" s="27"/>
      <c r="B33" s="11" t="s">
        <v>8</v>
      </c>
      <c r="C33" s="27"/>
      <c r="D33" s="28"/>
      <c r="E33" s="45" t="s">
        <v>4</v>
      </c>
      <c r="F33" s="28"/>
      <c r="G33" s="27"/>
      <c r="H33" s="11" t="s">
        <v>3</v>
      </c>
      <c r="I33" s="27"/>
      <c r="J33" s="28"/>
      <c r="K33" s="27"/>
      <c r="L33" s="11" t="s">
        <v>36</v>
      </c>
      <c r="M33" s="27"/>
      <c r="N33" s="28"/>
      <c r="O33" s="27"/>
      <c r="P33" s="11" t="s">
        <v>37</v>
      </c>
      <c r="Q33" s="27"/>
      <c r="R33" s="28"/>
      <c r="S33" s="27"/>
      <c r="T33" s="46" t="s">
        <v>38</v>
      </c>
      <c r="U33" s="27"/>
      <c r="V33" s="28"/>
      <c r="W33" s="27"/>
      <c r="X33" s="46" t="s">
        <v>39</v>
      </c>
      <c r="Y33" s="27"/>
    </row>
    <row r="34" spans="1:25" ht="32.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32.4">
      <c r="A35" s="47"/>
      <c r="B35" s="48"/>
      <c r="C35" s="48"/>
      <c r="D35" s="48"/>
      <c r="E35" s="49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28"/>
    </row>
    <row r="36" spans="1:25">
      <c r="A36" s="33"/>
      <c r="B36" s="34"/>
      <c r="C36" s="34"/>
      <c r="D36" s="34"/>
      <c r="E36" s="38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5">
      <c r="A37" s="33"/>
      <c r="B37" s="34"/>
      <c r="C37" s="34"/>
      <c r="D37" s="34"/>
      <c r="E37" s="38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5">
      <c r="A38" s="33"/>
      <c r="B38" s="34"/>
      <c r="C38" s="34"/>
      <c r="D38" s="34"/>
      <c r="E38" s="38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5">
      <c r="A39" s="33"/>
      <c r="B39" s="34"/>
      <c r="C39" s="34"/>
      <c r="D39" s="34"/>
      <c r="E39" s="38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5">
      <c r="A40" s="33"/>
      <c r="B40" s="34"/>
      <c r="C40" s="34"/>
      <c r="D40" s="34"/>
      <c r="E40" s="38"/>
      <c r="F40" s="34"/>
      <c r="G40" s="34"/>
      <c r="H40" s="34"/>
      <c r="I40" s="34"/>
      <c r="J40" s="34"/>
      <c r="K40" s="34"/>
      <c r="L40" s="34"/>
      <c r="M40" s="39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5">
      <c r="A41" s="33" t="s">
        <v>18</v>
      </c>
      <c r="B41" s="34">
        <f>AVERAGE(AB13:AD13)</f>
        <v>3.2011241912841251</v>
      </c>
      <c r="C41" s="34"/>
      <c r="D41" s="34"/>
      <c r="E41" s="38">
        <f t="shared" ref="E41:E52" si="0">POWER(2,-B41)</f>
        <v>0.10873405854930109</v>
      </c>
      <c r="F41" s="34"/>
      <c r="G41" s="34"/>
      <c r="H41" s="34">
        <f>STDEV(T13:V13)/SQRT(6)</f>
        <v>4.0090923259889499E-2</v>
      </c>
      <c r="I41" s="34"/>
      <c r="J41" s="34"/>
      <c r="K41" s="34"/>
      <c r="L41" s="34">
        <f>Y13+H41</f>
        <v>3.2412151145440147</v>
      </c>
      <c r="M41" s="39"/>
      <c r="N41" s="34"/>
      <c r="O41" s="34"/>
      <c r="P41" s="34">
        <f>Y13-H41</f>
        <v>3.1610332680242355</v>
      </c>
      <c r="Q41" s="34"/>
      <c r="R41" s="34"/>
      <c r="S41" s="34"/>
      <c r="T41" s="34">
        <f t="shared" ref="T41:T52" si="1">POWER(2,-L41)</f>
        <v>0.1057540548310873</v>
      </c>
      <c r="U41" s="34"/>
      <c r="V41" s="34"/>
      <c r="W41" s="34"/>
      <c r="X41" s="34">
        <f t="shared" ref="X41:X52" si="2">POWER(2,-P41)</f>
        <v>0.11179803467098202</v>
      </c>
    </row>
    <row r="42" spans="1:25">
      <c r="A42" s="33" t="s">
        <v>19</v>
      </c>
      <c r="B42" s="34">
        <f>AVERAGE(AB14:AD14)</f>
        <v>0.96282450358075755</v>
      </c>
      <c r="C42" s="34"/>
      <c r="D42" s="34"/>
      <c r="E42" s="38">
        <f t="shared" si="0"/>
        <v>0.51305147894206526</v>
      </c>
      <c r="F42" s="34"/>
      <c r="G42" s="34"/>
      <c r="H42" s="34">
        <f>STDEV(T14:V14)/SQRT(6)</f>
        <v>0.32467870302761737</v>
      </c>
      <c r="I42" s="34"/>
      <c r="J42" s="34"/>
      <c r="K42" s="34"/>
      <c r="L42" s="34">
        <f>Y14+H42</f>
        <v>1.2875032066083749</v>
      </c>
      <c r="M42" s="39"/>
      <c r="N42" s="34"/>
      <c r="O42" s="34"/>
      <c r="P42" s="34">
        <f>Y14-H42</f>
        <v>0.63814580055314019</v>
      </c>
      <c r="Q42" s="34"/>
      <c r="R42" s="34"/>
      <c r="S42" s="34"/>
      <c r="T42" s="34">
        <f t="shared" si="1"/>
        <v>0.40965939124042561</v>
      </c>
      <c r="U42" s="34"/>
      <c r="V42" s="34"/>
      <c r="W42" s="34"/>
      <c r="X42" s="34">
        <f t="shared" si="2"/>
        <v>0.64253822974158981</v>
      </c>
    </row>
    <row r="43" spans="1:25">
      <c r="A43" s="33" t="s">
        <v>20</v>
      </c>
      <c r="B43" s="34">
        <f>AVERAGE(AB15:AD15)</f>
        <v>-0.23864675903323018</v>
      </c>
      <c r="C43" s="34"/>
      <c r="D43" s="34"/>
      <c r="E43" s="38">
        <f t="shared" si="0"/>
        <v>1.1798854154051355</v>
      </c>
      <c r="F43" s="34"/>
      <c r="G43" s="34"/>
      <c r="H43" s="34">
        <f>STDEV(T15:V15)/SQRT(6)</f>
        <v>8.0889050473452032E-2</v>
      </c>
      <c r="I43" s="34"/>
      <c r="J43" s="34"/>
      <c r="K43" s="34"/>
      <c r="L43" s="34">
        <f>Y15+H43</f>
        <v>-0.15775770855977816</v>
      </c>
      <c r="M43" s="39"/>
      <c r="N43" s="34"/>
      <c r="O43" s="34"/>
      <c r="P43" s="34">
        <f>Y15-H43</f>
        <v>-0.3195358095066822</v>
      </c>
      <c r="Q43" s="34"/>
      <c r="R43" s="34"/>
      <c r="S43" s="34"/>
      <c r="T43" s="34">
        <f t="shared" si="1"/>
        <v>1.115551956748398</v>
      </c>
      <c r="U43" s="34"/>
      <c r="V43" s="34"/>
      <c r="W43" s="34"/>
      <c r="X43" s="34">
        <f t="shared" si="2"/>
        <v>1.2479289602462957</v>
      </c>
    </row>
    <row r="44" spans="1:25">
      <c r="A44" s="33" t="s">
        <v>21</v>
      </c>
      <c r="B44" s="34">
        <f>AVERAGE(AB16:AD16)</f>
        <v>-1.7828114827474302</v>
      </c>
      <c r="C44" s="34"/>
      <c r="D44" s="34"/>
      <c r="E44" s="38">
        <f t="shared" si="0"/>
        <v>3.4409608620165115</v>
      </c>
      <c r="F44" s="34"/>
      <c r="G44" s="34"/>
      <c r="H44" s="34">
        <f>STDEV(T16:V16)/SQRT(6)</f>
        <v>0.15851351050829451</v>
      </c>
      <c r="I44" s="34"/>
      <c r="J44" s="34"/>
      <c r="K44" s="34"/>
      <c r="L44" s="34">
        <f>Y16+H44</f>
        <v>-1.6242979722391357</v>
      </c>
      <c r="M44" s="39"/>
      <c r="N44" s="34"/>
      <c r="O44" s="34"/>
      <c r="P44" s="34">
        <f>Y16-H44</f>
        <v>-1.9413249932557246</v>
      </c>
      <c r="Q44" s="34"/>
      <c r="R44" s="34"/>
      <c r="S44" s="34"/>
      <c r="T44" s="34">
        <f t="shared" si="1"/>
        <v>3.0829211099459557</v>
      </c>
      <c r="U44" s="34"/>
      <c r="V44" s="34"/>
      <c r="W44" s="34"/>
      <c r="X44" s="34">
        <f t="shared" si="2"/>
        <v>3.8405821075768549</v>
      </c>
    </row>
    <row r="45" spans="1:25">
      <c r="A45" s="33" t="s">
        <v>22</v>
      </c>
      <c r="B45" s="34">
        <f>AVERAGE(AB17:AD17)</f>
        <v>-1.2435333263411483</v>
      </c>
      <c r="C45" s="34"/>
      <c r="D45" s="34"/>
      <c r="E45" s="38">
        <f t="shared" si="0"/>
        <v>2.3677771865707116</v>
      </c>
      <c r="F45" s="34"/>
      <c r="G45" s="34"/>
      <c r="H45" s="34">
        <f>STDEV(T17:V17)/SQRT(6)</f>
        <v>0.2319337854230335</v>
      </c>
      <c r="I45" s="34"/>
      <c r="J45" s="34"/>
      <c r="K45" s="34"/>
      <c r="L45" s="34">
        <f>Y17+H45</f>
        <v>-1.0115995409181149</v>
      </c>
      <c r="M45" s="39"/>
      <c r="N45" s="34"/>
      <c r="O45" s="34"/>
      <c r="P45" s="34">
        <f>Y17-H45</f>
        <v>-1.4754671117641818</v>
      </c>
      <c r="Q45" s="34"/>
      <c r="R45" s="34"/>
      <c r="S45" s="34"/>
      <c r="T45" s="34">
        <f t="shared" si="1"/>
        <v>2.0161451964073711</v>
      </c>
      <c r="U45" s="34"/>
      <c r="V45" s="34"/>
      <c r="W45" s="34"/>
      <c r="X45" s="34">
        <f t="shared" si="2"/>
        <v>2.7807366330732872</v>
      </c>
    </row>
    <row r="46" spans="1:25">
      <c r="A46" s="33" t="s">
        <v>23</v>
      </c>
      <c r="B46" s="34">
        <f>AVERAGE(AB18:AD18)</f>
        <v>0.14490254720049714</v>
      </c>
      <c r="C46" s="34"/>
      <c r="D46" s="34"/>
      <c r="E46" s="38">
        <f t="shared" si="0"/>
        <v>0.90444046966747427</v>
      </c>
      <c r="F46" s="34"/>
      <c r="G46" s="34"/>
      <c r="H46" s="34">
        <f>STDEV(T18:V18)/SQRT(6)</f>
        <v>0.24519063459678309</v>
      </c>
      <c r="I46" s="34"/>
      <c r="J46" s="34"/>
      <c r="K46" s="34"/>
      <c r="L46" s="34">
        <f>Y18+H46</f>
        <v>0.39009318179728025</v>
      </c>
      <c r="M46" s="34"/>
      <c r="N46" s="34"/>
      <c r="O46" s="34"/>
      <c r="P46" s="34">
        <f>Y18-H46</f>
        <v>-0.10028808739628595</v>
      </c>
      <c r="Q46" s="34"/>
      <c r="R46" s="34"/>
      <c r="S46" s="34"/>
      <c r="T46" s="34">
        <f t="shared" si="1"/>
        <v>0.76308031652288533</v>
      </c>
      <c r="U46" s="34"/>
      <c r="V46" s="34"/>
      <c r="W46" s="34"/>
      <c r="X46" s="34">
        <f>POWER(2,-P46)</f>
        <v>1.071987503097636</v>
      </c>
    </row>
    <row r="47" spans="1:25">
      <c r="A47" s="33" t="s">
        <v>24</v>
      </c>
      <c r="B47" s="34">
        <f>AVERAGE(AB19:AD19)</f>
        <v>-0.90181414286301731</v>
      </c>
      <c r="C47" s="34"/>
      <c r="D47" s="34"/>
      <c r="E47" s="38">
        <f t="shared" si="0"/>
        <v>1.8684139773074877</v>
      </c>
      <c r="F47" s="34"/>
      <c r="G47" s="34"/>
      <c r="H47" s="34">
        <f>STDEV(T19:V19)/SQRT(6)</f>
        <v>6.6412862473471473E-2</v>
      </c>
      <c r="I47" s="34"/>
      <c r="J47" s="34"/>
      <c r="K47" s="34"/>
      <c r="L47" s="34">
        <f>Y19+H47</f>
        <v>-0.83540128038954586</v>
      </c>
      <c r="M47" s="34"/>
      <c r="N47" s="34"/>
      <c r="O47" s="34"/>
      <c r="P47" s="34">
        <f>Y19-H47</f>
        <v>-0.96822700533648876</v>
      </c>
      <c r="Q47" s="34"/>
      <c r="R47" s="34"/>
      <c r="S47" s="34"/>
      <c r="T47" s="34">
        <f t="shared" si="1"/>
        <v>1.7843532812120655</v>
      </c>
      <c r="U47" s="34"/>
      <c r="V47" s="34"/>
      <c r="W47" s="34"/>
      <c r="X47" s="34">
        <f t="shared" si="2"/>
        <v>1.9564347639872404</v>
      </c>
    </row>
    <row r="48" spans="1:25">
      <c r="A48" s="33" t="s">
        <v>25</v>
      </c>
      <c r="B48" s="34">
        <f>AVERAGE(AB20:AD20)</f>
        <v>-2.6844342549642257</v>
      </c>
      <c r="C48" s="34"/>
      <c r="D48" s="34"/>
      <c r="E48" s="38">
        <f t="shared" si="0"/>
        <v>6.4282866138865131</v>
      </c>
      <c r="F48" s="34"/>
      <c r="G48" s="34"/>
      <c r="H48" s="34">
        <f>STDEV(T20:V20)/SQRT(6)</f>
        <v>0.37223055541440403</v>
      </c>
      <c r="I48" s="34"/>
      <c r="J48" s="34"/>
      <c r="K48" s="34"/>
      <c r="L48" s="34">
        <f>Y20+H48</f>
        <v>-2.3122036995498219</v>
      </c>
      <c r="M48" s="34"/>
      <c r="N48" s="34"/>
      <c r="O48" s="34"/>
      <c r="P48" s="34">
        <f>Y20-H48</f>
        <v>-3.0566648103786296</v>
      </c>
      <c r="Q48" s="34"/>
      <c r="R48" s="34"/>
      <c r="S48" s="34"/>
      <c r="T48" s="34">
        <f t="shared" si="1"/>
        <v>4.9664111429082718</v>
      </c>
      <c r="U48" s="34"/>
      <c r="V48" s="34"/>
      <c r="W48" s="34"/>
      <c r="X48" s="34">
        <f t="shared" si="2"/>
        <v>8.3204687653133664</v>
      </c>
    </row>
    <row r="49" spans="1:24">
      <c r="A49" s="33" t="s">
        <v>26</v>
      </c>
      <c r="B49" s="34">
        <f>AVERAGE(AB21:AD21)</f>
        <v>-3.8944435119629381</v>
      </c>
      <c r="C49" s="34"/>
      <c r="D49" s="34"/>
      <c r="E49" s="38">
        <f t="shared" si="0"/>
        <v>14.871141757896272</v>
      </c>
      <c r="F49" s="34"/>
      <c r="G49" s="34"/>
      <c r="H49" s="34">
        <f>STDEV(T21:V21)/SQRT(6)</f>
        <v>0.47266968517885077</v>
      </c>
      <c r="I49" s="34"/>
      <c r="J49" s="34"/>
      <c r="K49" s="34"/>
      <c r="L49" s="34">
        <f>Y21+H49</f>
        <v>-3.4217738267840874</v>
      </c>
      <c r="M49" s="34"/>
      <c r="N49" s="34"/>
      <c r="O49" s="34"/>
      <c r="P49" s="34">
        <f>Y21-H49</f>
        <v>-4.3671131971417889</v>
      </c>
      <c r="Q49" s="34"/>
      <c r="R49" s="34"/>
      <c r="S49" s="34"/>
      <c r="T49" s="34">
        <f t="shared" si="1"/>
        <v>10.716588633903433</v>
      </c>
      <c r="U49" s="34"/>
      <c r="V49" s="34"/>
      <c r="W49" s="34"/>
      <c r="X49" s="34">
        <f t="shared" si="2"/>
        <v>20.63631111898842</v>
      </c>
    </row>
    <row r="50" spans="1:24">
      <c r="A50" s="33" t="s">
        <v>27</v>
      </c>
      <c r="B50" s="34">
        <f>AVERAGE(AB22:AD22)</f>
        <v>-2.6757526397705504</v>
      </c>
      <c r="C50" s="34"/>
      <c r="D50" s="34"/>
      <c r="E50" s="38">
        <f t="shared" si="0"/>
        <v>6.3897196752089771</v>
      </c>
      <c r="F50" s="34"/>
      <c r="G50" s="34"/>
      <c r="H50" s="34">
        <f>STDEV(T22:V22)/SQRT(6)</f>
        <v>0.46635260919333965</v>
      </c>
      <c r="I50" s="34"/>
      <c r="J50" s="34"/>
      <c r="K50" s="34"/>
      <c r="L50" s="34">
        <f>Y22+H50</f>
        <v>-2.2094000305772106</v>
      </c>
      <c r="M50" s="34"/>
      <c r="N50" s="34"/>
      <c r="O50" s="34"/>
      <c r="P50" s="34">
        <f>Y22-H50</f>
        <v>-3.1421052489638903</v>
      </c>
      <c r="Q50" s="34"/>
      <c r="R50" s="34"/>
      <c r="S50" s="34"/>
      <c r="T50" s="34">
        <f t="shared" si="1"/>
        <v>4.6248290213470638</v>
      </c>
      <c r="U50" s="34"/>
      <c r="V50" s="34"/>
      <c r="W50" s="34"/>
      <c r="X50" s="34">
        <f t="shared" si="2"/>
        <v>8.828113934439175</v>
      </c>
    </row>
    <row r="51" spans="1:24">
      <c r="A51" s="33" t="s">
        <v>28</v>
      </c>
      <c r="B51" s="34">
        <f>AVERAGE(AB23:AD23)</f>
        <v>-1.927195808105471</v>
      </c>
      <c r="C51" s="34"/>
      <c r="D51" s="34"/>
      <c r="E51" s="38">
        <f t="shared" si="0"/>
        <v>3.8031525483456572</v>
      </c>
      <c r="F51" s="34"/>
      <c r="G51" s="34"/>
      <c r="H51" s="34">
        <f>STDEV(T23:V23)/SQRT(6)</f>
        <v>0.11193352945953743</v>
      </c>
      <c r="I51" s="34"/>
      <c r="J51" s="34"/>
      <c r="K51" s="34"/>
      <c r="L51" s="34">
        <f>Y23+H51</f>
        <v>-1.8152622786459336</v>
      </c>
      <c r="M51" s="34"/>
      <c r="N51" s="34"/>
      <c r="O51" s="34"/>
      <c r="P51" s="34">
        <f>Y23-H51</f>
        <v>-2.0391293375650084</v>
      </c>
      <c r="Q51" s="34"/>
      <c r="R51" s="34"/>
      <c r="S51" s="34"/>
      <c r="T51" s="34">
        <f t="shared" si="1"/>
        <v>3.5192360345679203</v>
      </c>
      <c r="U51" s="34"/>
      <c r="V51" s="34"/>
      <c r="W51" s="34"/>
      <c r="X51" s="34">
        <f t="shared" si="2"/>
        <v>4.109974200057855</v>
      </c>
    </row>
    <row r="52" spans="1:24">
      <c r="A52" s="33" t="s">
        <v>29</v>
      </c>
      <c r="B52" s="34">
        <f>AVERAGE(AB24:AD24)</f>
        <v>-0.63820584615074105</v>
      </c>
      <c r="C52" s="34"/>
      <c r="D52" s="34"/>
      <c r="E52" s="38">
        <f t="shared" si="0"/>
        <v>1.5563924059507122</v>
      </c>
      <c r="F52" s="34"/>
      <c r="G52" s="34"/>
      <c r="H52" s="34">
        <f>STDEV(T24:V24)/SQRT(6)</f>
        <v>0.25349246150342081</v>
      </c>
      <c r="I52" s="34"/>
      <c r="J52" s="34"/>
      <c r="K52" s="34"/>
      <c r="L52" s="34">
        <f>Y24+H52</f>
        <v>-0.38471338464732024</v>
      </c>
      <c r="M52" s="34"/>
      <c r="N52" s="34"/>
      <c r="O52" s="34"/>
      <c r="P52" s="34">
        <f>Y24-H52</f>
        <v>-0.8916983076541618</v>
      </c>
      <c r="Q52" s="34"/>
      <c r="R52" s="34"/>
      <c r="S52" s="34"/>
      <c r="T52" s="34">
        <f t="shared" si="1"/>
        <v>1.3056003821025115</v>
      </c>
      <c r="U52" s="34"/>
      <c r="V52" s="34"/>
      <c r="W52" s="34"/>
      <c r="X52" s="34">
        <f t="shared" si="2"/>
        <v>1.8553589249109539</v>
      </c>
    </row>
    <row r="62" spans="1:24">
      <c r="A62" s="26"/>
      <c r="B62" s="26"/>
      <c r="C62" s="26"/>
      <c r="D62" s="26"/>
      <c r="E62" s="26"/>
      <c r="F62" s="26"/>
      <c r="G62" s="26"/>
    </row>
    <row r="63" spans="1:24">
      <c r="A63" s="26"/>
      <c r="B63" s="26"/>
      <c r="C63" s="26"/>
      <c r="D63" s="26"/>
      <c r="E63" s="26"/>
      <c r="F63" s="26"/>
      <c r="G63" s="26"/>
    </row>
    <row r="64" spans="1:24">
      <c r="A64" s="26"/>
      <c r="B64" s="26"/>
      <c r="C64" s="26"/>
      <c r="D64" s="26"/>
      <c r="E64" s="26"/>
      <c r="F64" s="26"/>
      <c r="G64" s="26"/>
    </row>
    <row r="65" spans="1:7">
      <c r="A65" s="40"/>
      <c r="B65" s="23" t="s">
        <v>5</v>
      </c>
      <c r="C65" s="40"/>
      <c r="D65" s="26"/>
      <c r="E65" s="40"/>
      <c r="F65" s="23" t="s">
        <v>6</v>
      </c>
      <c r="G65" s="40"/>
    </row>
    <row r="66" spans="1:7">
      <c r="A66" s="26"/>
      <c r="B66" s="26"/>
      <c r="C66" s="26"/>
      <c r="D66" s="26"/>
      <c r="E66" s="26"/>
      <c r="F66" s="26"/>
      <c r="G66" s="26"/>
    </row>
    <row r="67" spans="1:7">
      <c r="A67" s="41" t="s">
        <v>12</v>
      </c>
      <c r="B67" s="38">
        <f>AG7-T35</f>
        <v>0</v>
      </c>
      <c r="C67" s="38"/>
      <c r="D67" s="38"/>
      <c r="E67" s="38"/>
      <c r="F67" s="38">
        <f>X35-AG7</f>
        <v>0</v>
      </c>
      <c r="G67" s="26"/>
    </row>
    <row r="68" spans="1:7">
      <c r="A68" s="41" t="s">
        <v>13</v>
      </c>
      <c r="B68" s="38">
        <f>AG8-T36</f>
        <v>0</v>
      </c>
      <c r="C68" s="38"/>
      <c r="D68" s="38"/>
      <c r="E68" s="38"/>
      <c r="F68" s="38">
        <f>X36-AG8</f>
        <v>0</v>
      </c>
      <c r="G68" s="26"/>
    </row>
    <row r="69" spans="1:7">
      <c r="A69" s="41" t="s">
        <v>14</v>
      </c>
      <c r="B69" s="38">
        <f>AG9-T37</f>
        <v>0</v>
      </c>
      <c r="C69" s="38"/>
      <c r="D69" s="38"/>
      <c r="E69" s="38"/>
      <c r="F69" s="38">
        <f>X37-AG9</f>
        <v>0</v>
      </c>
      <c r="G69" s="26"/>
    </row>
    <row r="70" spans="1:7">
      <c r="A70" s="41" t="s">
        <v>15</v>
      </c>
      <c r="B70" s="38">
        <f>AG10-T38</f>
        <v>0</v>
      </c>
      <c r="C70" s="38"/>
      <c r="D70" s="38"/>
      <c r="E70" s="38"/>
      <c r="F70" s="38">
        <f>X38-AG10</f>
        <v>0</v>
      </c>
      <c r="G70" s="26"/>
    </row>
    <row r="71" spans="1:7">
      <c r="A71" s="41" t="s">
        <v>16</v>
      </c>
      <c r="B71" s="38">
        <f>AG11-T39</f>
        <v>0</v>
      </c>
      <c r="C71" s="38"/>
      <c r="D71" s="38"/>
      <c r="E71" s="38"/>
      <c r="F71" s="38">
        <f>X39-AG11</f>
        <v>0</v>
      </c>
      <c r="G71" s="26"/>
    </row>
    <row r="72" spans="1:7">
      <c r="A72" s="41" t="s">
        <v>17</v>
      </c>
      <c r="B72" s="38">
        <f>AG12-T40</f>
        <v>0</v>
      </c>
      <c r="C72" s="38"/>
      <c r="D72" s="38"/>
      <c r="E72" s="38"/>
      <c r="F72" s="38">
        <f>X40-AG12</f>
        <v>0</v>
      </c>
      <c r="G72" s="26"/>
    </row>
    <row r="73" spans="1:7">
      <c r="A73" s="41" t="s">
        <v>18</v>
      </c>
      <c r="B73" s="38">
        <f>AG13-T41</f>
        <v>2.980003718213789E-3</v>
      </c>
      <c r="C73" s="38"/>
      <c r="D73" s="38"/>
      <c r="E73" s="38"/>
      <c r="F73" s="38">
        <f>X41-AG13</f>
        <v>3.0639761216809391E-3</v>
      </c>
      <c r="G73" s="26"/>
    </row>
    <row r="74" spans="1:7">
      <c r="A74" s="41" t="s">
        <v>19</v>
      </c>
      <c r="B74" s="38">
        <f>AG14-T42</f>
        <v>0.10339208770163966</v>
      </c>
      <c r="C74" s="38"/>
      <c r="D74" s="38"/>
      <c r="E74" s="38"/>
      <c r="F74" s="38">
        <f>X42-AG14</f>
        <v>0.12948675079952454</v>
      </c>
      <c r="G74" s="26"/>
    </row>
    <row r="75" spans="1:7">
      <c r="A75" s="41" t="s">
        <v>20</v>
      </c>
      <c r="B75" s="38">
        <f>AG15-T43</f>
        <v>6.4333458656737452E-2</v>
      </c>
      <c r="C75" s="38"/>
      <c r="D75" s="38"/>
      <c r="E75" s="38"/>
      <c r="F75" s="38">
        <f>X43-AG15</f>
        <v>6.8043544841160264E-2</v>
      </c>
      <c r="G75" s="26"/>
    </row>
    <row r="76" spans="1:7">
      <c r="A76" s="41" t="s">
        <v>21</v>
      </c>
      <c r="B76" s="38">
        <f>AG16-T44</f>
        <v>0.35803975207055583</v>
      </c>
      <c r="C76" s="38"/>
      <c r="D76" s="38"/>
      <c r="E76" s="38"/>
      <c r="F76" s="38">
        <f>X44-AG16</f>
        <v>0.3996212455603434</v>
      </c>
      <c r="G76" s="26"/>
    </row>
    <row r="77" spans="1:7">
      <c r="A77" s="41" t="s">
        <v>22</v>
      </c>
      <c r="B77" s="38">
        <f>AG17-T45</f>
        <v>0.35163199016334046</v>
      </c>
      <c r="C77" s="38"/>
      <c r="D77" s="38"/>
      <c r="E77" s="38"/>
      <c r="F77" s="38">
        <f>X45-AG17</f>
        <v>0.41295944650257566</v>
      </c>
      <c r="G77" s="26"/>
    </row>
    <row r="78" spans="1:7">
      <c r="A78" s="41" t="s">
        <v>23</v>
      </c>
      <c r="B78" s="38">
        <f>AG18-T46</f>
        <v>0.14136015314458894</v>
      </c>
      <c r="C78" s="38"/>
      <c r="D78" s="38"/>
      <c r="E78" s="38"/>
      <c r="F78" s="38">
        <f>X46-AG18</f>
        <v>0.16754703343016175</v>
      </c>
      <c r="G78" s="26"/>
    </row>
    <row r="79" spans="1:7">
      <c r="A79" s="41" t="s">
        <v>24</v>
      </c>
      <c r="B79" s="38">
        <f>AG19-T47</f>
        <v>8.4060696095422216E-2</v>
      </c>
      <c r="C79" s="38"/>
      <c r="D79" s="38"/>
      <c r="E79" s="38"/>
      <c r="F79" s="38">
        <f>X47-AG19</f>
        <v>8.8020786679752661E-2</v>
      </c>
      <c r="G79" s="26"/>
    </row>
    <row r="80" spans="1:7">
      <c r="A80" s="41" t="s">
        <v>25</v>
      </c>
      <c r="B80" s="38">
        <f>AG20-T48</f>
        <v>1.4618754709782413</v>
      </c>
      <c r="C80" s="38"/>
      <c r="D80" s="38"/>
      <c r="E80" s="38"/>
      <c r="F80" s="38">
        <f>X48-AG20</f>
        <v>1.8921821514268533</v>
      </c>
      <c r="G80" s="26"/>
    </row>
    <row r="81" spans="1:18">
      <c r="A81" s="41" t="s">
        <v>26</v>
      </c>
      <c r="B81" s="38">
        <f>AG21-T49</f>
        <v>4.154553123992839</v>
      </c>
      <c r="C81" s="38"/>
      <c r="D81" s="38"/>
      <c r="E81" s="38"/>
      <c r="F81" s="38">
        <f>X49-AG21</f>
        <v>5.7651693610921484</v>
      </c>
      <c r="G81" s="26"/>
    </row>
    <row r="82" spans="1:18">
      <c r="A82" s="41" t="s">
        <v>27</v>
      </c>
      <c r="B82" s="38">
        <f>AG22-T50</f>
        <v>1.7648906538619133</v>
      </c>
      <c r="C82" s="38"/>
      <c r="D82" s="38"/>
      <c r="E82" s="38"/>
      <c r="F82" s="38">
        <f>X50-AG22</f>
        <v>2.4383942592301979</v>
      </c>
      <c r="G82" s="26"/>
    </row>
    <row r="83" spans="1:18">
      <c r="A83" s="41" t="s">
        <v>28</v>
      </c>
      <c r="B83" s="38">
        <f>AG23-T51</f>
        <v>0.28391651377773686</v>
      </c>
      <c r="C83" s="38"/>
      <c r="D83" s="38"/>
      <c r="E83" s="38"/>
      <c r="F83" s="38">
        <f>X51-AG23</f>
        <v>0.30682165171219777</v>
      </c>
      <c r="G83" s="26"/>
    </row>
    <row r="84" spans="1:18">
      <c r="A84" s="41" t="s">
        <v>29</v>
      </c>
      <c r="B84" s="38">
        <f>AG24-T52</f>
        <v>0.25079202384820065</v>
      </c>
      <c r="C84" s="38"/>
      <c r="D84" s="38"/>
      <c r="E84" s="38"/>
      <c r="F84" s="38">
        <f>X52-AG24</f>
        <v>0.29896651896024173</v>
      </c>
      <c r="G84" s="26"/>
    </row>
    <row r="85" spans="1:18">
      <c r="A85" s="26"/>
      <c r="B85" s="26"/>
      <c r="C85" s="26"/>
      <c r="D85" s="26"/>
      <c r="E85" s="26"/>
      <c r="F85" s="26"/>
      <c r="G85" s="26"/>
    </row>
    <row r="86" spans="1:18">
      <c r="A86" s="26"/>
      <c r="B86" s="26"/>
      <c r="C86" s="26"/>
      <c r="D86" s="26"/>
      <c r="E86" s="26"/>
      <c r="F86" s="26"/>
      <c r="G86" s="26"/>
    </row>
    <row r="91" spans="1:18"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</row>
    <row r="92" spans="1:18"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4:18">
      <c r="D97" s="42"/>
      <c r="E97" s="43"/>
      <c r="F97" s="44"/>
      <c r="G97" s="42"/>
      <c r="H97" s="43"/>
      <c r="I97" s="44"/>
      <c r="J97" s="43"/>
      <c r="K97" s="42"/>
      <c r="L97" s="42"/>
      <c r="M97" s="42"/>
      <c r="N97" s="42"/>
      <c r="O97" s="42"/>
      <c r="P97" s="42"/>
      <c r="Q97" s="42"/>
      <c r="R97" s="42"/>
    </row>
    <row r="98" spans="4:18">
      <c r="D98" s="42"/>
      <c r="E98" s="43"/>
      <c r="F98" s="44"/>
      <c r="G98" s="42"/>
      <c r="H98" s="43"/>
      <c r="I98" s="44"/>
      <c r="J98" s="43"/>
      <c r="K98" s="42"/>
      <c r="L98" s="42"/>
      <c r="M98" s="42"/>
      <c r="N98" s="42"/>
      <c r="O98" s="42"/>
      <c r="P98" s="42"/>
      <c r="Q98" s="42"/>
      <c r="R98" s="42"/>
    </row>
    <row r="99" spans="4:18">
      <c r="D99" s="42"/>
      <c r="E99" s="43"/>
      <c r="F99" s="44"/>
      <c r="G99" s="42"/>
      <c r="H99" s="43"/>
      <c r="I99" s="44"/>
      <c r="J99" s="43"/>
      <c r="K99" s="42"/>
      <c r="L99" s="42"/>
      <c r="M99" s="42"/>
      <c r="N99" s="42"/>
      <c r="O99" s="42"/>
      <c r="P99" s="42"/>
      <c r="Q99" s="42"/>
      <c r="R99" s="42"/>
    </row>
    <row r="100" spans="4:18">
      <c r="D100" s="42"/>
      <c r="E100" s="43"/>
      <c r="F100" s="44"/>
      <c r="G100" s="42"/>
      <c r="H100" s="43"/>
      <c r="I100" s="44"/>
      <c r="J100" s="43"/>
      <c r="K100" s="42"/>
      <c r="L100" s="42"/>
      <c r="M100" s="42"/>
      <c r="N100" s="42"/>
      <c r="O100" s="42"/>
      <c r="P100" s="42"/>
      <c r="Q100" s="42"/>
      <c r="R100" s="42"/>
    </row>
    <row r="101" spans="4:18">
      <c r="D101" s="42"/>
      <c r="E101" s="43"/>
      <c r="F101" s="44"/>
      <c r="G101" s="42"/>
      <c r="H101" s="43"/>
      <c r="I101" s="44"/>
      <c r="J101" s="43"/>
      <c r="K101" s="42"/>
      <c r="L101" s="42"/>
      <c r="M101" s="42"/>
      <c r="N101" s="42"/>
      <c r="O101" s="42"/>
      <c r="P101" s="42"/>
      <c r="Q101" s="42"/>
      <c r="R101" s="42"/>
    </row>
    <row r="102" spans="4:18">
      <c r="D102" s="42"/>
      <c r="E102" s="43"/>
      <c r="F102" s="44"/>
      <c r="G102" s="42"/>
      <c r="H102" s="43"/>
      <c r="I102" s="44"/>
      <c r="J102" s="43"/>
      <c r="K102" s="42"/>
      <c r="L102" s="42"/>
      <c r="M102" s="42"/>
      <c r="N102" s="42"/>
      <c r="O102" s="42"/>
      <c r="P102" s="42"/>
      <c r="Q102" s="42"/>
      <c r="R102" s="42"/>
    </row>
    <row r="103" spans="4:18">
      <c r="D103" s="42"/>
      <c r="E103" s="43"/>
      <c r="F103" s="44"/>
      <c r="G103" s="42"/>
      <c r="H103" s="43"/>
      <c r="I103" s="44"/>
      <c r="J103" s="43"/>
      <c r="K103" s="42"/>
      <c r="L103" s="42"/>
      <c r="M103" s="42"/>
      <c r="N103" s="42"/>
      <c r="O103" s="42"/>
      <c r="P103" s="42"/>
      <c r="Q103" s="42"/>
      <c r="R103" s="42"/>
    </row>
    <row r="104" spans="4:18">
      <c r="D104" s="42"/>
      <c r="E104" s="43"/>
      <c r="F104" s="44"/>
      <c r="G104" s="42"/>
      <c r="H104" s="43"/>
      <c r="I104" s="44"/>
      <c r="J104" s="43"/>
      <c r="K104" s="42"/>
      <c r="L104" s="42"/>
      <c r="M104" s="42"/>
      <c r="N104" s="42"/>
      <c r="O104" s="42"/>
      <c r="P104" s="42"/>
      <c r="Q104" s="42"/>
      <c r="R104" s="42"/>
    </row>
    <row r="105" spans="4:18">
      <c r="D105" s="42"/>
      <c r="E105" s="43"/>
      <c r="F105" s="44"/>
      <c r="G105" s="42"/>
      <c r="H105" s="43"/>
      <c r="I105" s="44"/>
      <c r="J105" s="43"/>
      <c r="K105" s="42"/>
      <c r="L105" s="42"/>
      <c r="M105" s="42"/>
      <c r="N105" s="42"/>
      <c r="O105" s="42"/>
      <c r="P105" s="42"/>
      <c r="Q105" s="42"/>
      <c r="R105" s="42"/>
    </row>
    <row r="106" spans="4:18">
      <c r="D106" s="42"/>
      <c r="E106" s="43"/>
      <c r="F106" s="44"/>
      <c r="G106" s="42"/>
      <c r="H106" s="43"/>
      <c r="I106" s="44"/>
      <c r="J106" s="43"/>
      <c r="K106" s="42"/>
      <c r="L106" s="42"/>
      <c r="M106" s="42"/>
      <c r="N106" s="42"/>
      <c r="O106" s="42"/>
      <c r="P106" s="42"/>
      <c r="Q106" s="42"/>
      <c r="R106" s="42"/>
    </row>
    <row r="107" spans="4:18">
      <c r="D107" s="42"/>
      <c r="E107" s="43"/>
      <c r="F107" s="44"/>
      <c r="G107" s="42"/>
      <c r="H107" s="43"/>
      <c r="I107" s="44"/>
      <c r="J107" s="43"/>
      <c r="K107" s="42"/>
      <c r="L107" s="42"/>
      <c r="M107" s="42"/>
      <c r="N107" s="42"/>
      <c r="O107" s="42"/>
      <c r="P107" s="42"/>
      <c r="Q107" s="42"/>
      <c r="R107" s="42"/>
    </row>
    <row r="108" spans="4:18">
      <c r="D108" s="42"/>
      <c r="E108" s="43"/>
      <c r="F108" s="44"/>
      <c r="G108" s="42"/>
      <c r="H108" s="43"/>
      <c r="I108" s="44"/>
      <c r="J108" s="43"/>
      <c r="K108" s="42"/>
      <c r="L108" s="42"/>
      <c r="M108" s="42"/>
      <c r="N108" s="42"/>
      <c r="O108" s="42"/>
      <c r="P108" s="42"/>
      <c r="Q108" s="42"/>
      <c r="R108" s="42"/>
    </row>
    <row r="109" spans="4:18">
      <c r="D109" s="42"/>
      <c r="E109" s="43"/>
      <c r="F109" s="44"/>
      <c r="G109" s="42"/>
      <c r="H109" s="43"/>
      <c r="I109" s="44"/>
      <c r="J109" s="43"/>
      <c r="K109" s="42"/>
      <c r="L109" s="42"/>
      <c r="M109" s="42"/>
      <c r="N109" s="42"/>
      <c r="O109" s="42"/>
      <c r="P109" s="42"/>
      <c r="Q109" s="42"/>
      <c r="R109" s="42"/>
    </row>
    <row r="110" spans="4:18">
      <c r="D110" s="42"/>
      <c r="E110" s="43"/>
      <c r="F110" s="44"/>
      <c r="G110" s="42"/>
      <c r="H110" s="43"/>
      <c r="I110" s="44"/>
      <c r="J110" s="43"/>
      <c r="K110" s="42"/>
      <c r="L110" s="42"/>
      <c r="M110" s="42"/>
      <c r="N110" s="42"/>
      <c r="O110" s="42"/>
      <c r="P110" s="42"/>
      <c r="Q110" s="42"/>
      <c r="R110" s="42"/>
    </row>
    <row r="111" spans="4:18">
      <c r="D111" s="42"/>
      <c r="E111" s="43"/>
      <c r="F111" s="44"/>
      <c r="G111" s="42"/>
      <c r="H111" s="43"/>
      <c r="I111" s="44"/>
      <c r="J111" s="43"/>
      <c r="K111" s="42"/>
      <c r="L111" s="42"/>
      <c r="M111" s="42"/>
      <c r="N111" s="42"/>
      <c r="O111" s="42"/>
      <c r="P111" s="42"/>
      <c r="Q111" s="42"/>
      <c r="R111" s="42"/>
    </row>
    <row r="112" spans="4:18">
      <c r="D112" s="42"/>
      <c r="E112" s="43"/>
      <c r="F112" s="44"/>
      <c r="G112" s="42"/>
      <c r="H112" s="43"/>
      <c r="I112" s="44"/>
      <c r="J112" s="43"/>
      <c r="K112" s="42"/>
      <c r="L112" s="42"/>
      <c r="M112" s="42"/>
      <c r="N112" s="42"/>
      <c r="O112" s="42"/>
      <c r="P112" s="42"/>
      <c r="Q112" s="42"/>
      <c r="R112" s="42"/>
    </row>
    <row r="113" spans="4:18">
      <c r="D113" s="42"/>
      <c r="E113" s="43"/>
      <c r="F113" s="44"/>
      <c r="G113" s="42"/>
      <c r="H113" s="43"/>
      <c r="I113" s="44"/>
      <c r="J113" s="43"/>
      <c r="K113" s="42"/>
      <c r="L113" s="42"/>
      <c r="M113" s="42"/>
      <c r="N113" s="42"/>
      <c r="O113" s="42"/>
      <c r="P113" s="42"/>
      <c r="Q113" s="42"/>
      <c r="R113" s="42"/>
    </row>
    <row r="114" spans="4:18">
      <c r="D114" s="42"/>
      <c r="E114" s="43"/>
      <c r="F114" s="44"/>
      <c r="G114" s="42"/>
      <c r="H114" s="43"/>
      <c r="I114" s="44"/>
      <c r="J114" s="43"/>
      <c r="K114" s="42"/>
      <c r="L114" s="42"/>
      <c r="M114" s="42"/>
      <c r="N114" s="42"/>
      <c r="O114" s="42"/>
      <c r="P114" s="42"/>
      <c r="Q114" s="42"/>
      <c r="R114" s="42"/>
    </row>
    <row r="115" spans="4:18"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4:18"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4:18"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70A2-E990-4B40-9320-BF4A0F983B66}">
  <dimension ref="A2:AH117"/>
  <sheetViews>
    <sheetView tabSelected="1" zoomScale="40" zoomScaleNormal="40" workbookViewId="0">
      <selection activeCell="AI43" sqref="AI43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34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>
        <v>27.498216629028299</v>
      </c>
      <c r="M13">
        <v>27.9954385757446</v>
      </c>
      <c r="N13">
        <v>27.776754379272401</v>
      </c>
      <c r="O13" s="12"/>
      <c r="P13" s="12"/>
      <c r="Q13" s="13">
        <f t="shared" ref="Q13:Q24" si="1">AVERAGE(L13:N13)</f>
        <v>27.756803194681765</v>
      </c>
      <c r="R13" s="12"/>
      <c r="S13" s="12"/>
      <c r="T13" s="12">
        <f t="shared" ref="T13:T24" si="2">L13-I13</f>
        <v>-3.0688934326172088</v>
      </c>
      <c r="U13" s="12">
        <f t="shared" ref="U13:U24" si="3">M13-I13</f>
        <v>-2.5716714859009073</v>
      </c>
      <c r="V13" s="12">
        <f t="shared" ref="V13:V23" si="4">N13-I13</f>
        <v>-2.7903556823731073</v>
      </c>
      <c r="W13" s="12"/>
      <c r="X13" s="12"/>
      <c r="Y13" s="12">
        <f t="shared" ref="Y13:Y24" si="5">AVERAGE(T13:V13)</f>
        <v>-2.810306866963741</v>
      </c>
      <c r="Z13" s="12"/>
      <c r="AA13" s="12"/>
      <c r="AB13" s="12">
        <f t="shared" ref="AB13:AB18" si="6">T13-Y7</f>
        <v>-3.0688934326172088</v>
      </c>
      <c r="AC13" s="12">
        <f t="shared" ref="AC13:AC18" si="7">U13-Y7</f>
        <v>-2.5716714859009073</v>
      </c>
      <c r="AD13" s="12">
        <f t="shared" ref="AD13:AD18" si="8">V13-Y7</f>
        <v>-2.7903556823731073</v>
      </c>
      <c r="AF13" s="9" t="s">
        <v>18</v>
      </c>
      <c r="AG13" s="20">
        <f t="shared" ref="AG13:AG24" si="9">POWER(2,-Y13)</f>
        <v>7.0143375893220119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>
        <v>26.7658367156982</v>
      </c>
      <c r="M14">
        <v>26.585054397583001</v>
      </c>
      <c r="N14">
        <v>26.719192504882798</v>
      </c>
      <c r="O14" s="12"/>
      <c r="P14" s="12"/>
      <c r="Q14" s="13">
        <f t="shared" si="1"/>
        <v>26.690027872721334</v>
      </c>
      <c r="R14" s="12"/>
      <c r="S14" s="12"/>
      <c r="T14" s="12">
        <f t="shared" si="2"/>
        <v>-6.3702640533447337</v>
      </c>
      <c r="U14" s="12">
        <f t="shared" si="3"/>
        <v>-6.5510463714599325</v>
      </c>
      <c r="V14" s="12">
        <f t="shared" si="4"/>
        <v>-6.4169082641601349</v>
      </c>
      <c r="W14" s="12"/>
      <c r="X14" s="12"/>
      <c r="Y14" s="12">
        <f t="shared" si="5"/>
        <v>-6.4460728963216001</v>
      </c>
      <c r="Z14" s="12"/>
      <c r="AA14" s="12"/>
      <c r="AB14" s="12">
        <f t="shared" si="6"/>
        <v>-6.3702640533447337</v>
      </c>
      <c r="AC14" s="12">
        <f t="shared" si="7"/>
        <v>-6.5510463714599325</v>
      </c>
      <c r="AD14" s="12">
        <f t="shared" si="8"/>
        <v>-6.4169082641601349</v>
      </c>
      <c r="AF14" s="9" t="s">
        <v>19</v>
      </c>
      <c r="AG14" s="20">
        <f t="shared" si="9"/>
        <v>87.188919576940975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M15">
        <v>33.972499847412102</v>
      </c>
      <c r="N15">
        <v>32.4664211273193</v>
      </c>
      <c r="O15" s="12"/>
      <c r="P15" s="12"/>
      <c r="Q15" s="13">
        <f t="shared" si="1"/>
        <v>33.219460487365701</v>
      </c>
      <c r="R15" s="12"/>
      <c r="S15" s="12"/>
      <c r="T15" s="12"/>
      <c r="U15" s="12">
        <f>M15-I15</f>
        <v>-2.2327314351399608</v>
      </c>
      <c r="V15" s="12">
        <f t="shared" si="4"/>
        <v>-3.7388101552327626</v>
      </c>
      <c r="W15" s="12"/>
      <c r="X15" s="12"/>
      <c r="Y15" s="12">
        <f t="shared" si="5"/>
        <v>-2.9857707951863617</v>
      </c>
      <c r="Z15" s="12"/>
      <c r="AA15" s="12"/>
      <c r="AB15" s="12">
        <f t="shared" si="6"/>
        <v>0</v>
      </c>
      <c r="AC15" s="12">
        <f t="shared" si="7"/>
        <v>-2.2327314351399608</v>
      </c>
      <c r="AD15" s="12">
        <f t="shared" si="8"/>
        <v>-3.7388101552327626</v>
      </c>
      <c r="AF15" s="9" t="s">
        <v>20</v>
      </c>
      <c r="AG15" s="20">
        <f t="shared" si="9"/>
        <v>7.9214843681130374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>
        <v>25.810482025146399</v>
      </c>
      <c r="M16">
        <v>25.8449306488037</v>
      </c>
      <c r="N16">
        <v>25.761827468871999</v>
      </c>
      <c r="O16" s="12"/>
      <c r="P16" s="12"/>
      <c r="Q16" s="13">
        <f t="shared" si="1"/>
        <v>25.805746714274033</v>
      </c>
      <c r="R16" s="12"/>
      <c r="S16" s="12"/>
      <c r="T16" s="12">
        <f t="shared" si="2"/>
        <v>-4.3949699401856321</v>
      </c>
      <c r="U16" s="12">
        <f t="shared" si="3"/>
        <v>-4.360521316528331</v>
      </c>
      <c r="V16" s="12">
        <f t="shared" si="4"/>
        <v>-4.443624496460032</v>
      </c>
      <c r="W16" s="12"/>
      <c r="X16" s="12"/>
      <c r="Y16" s="12">
        <f t="shared" si="5"/>
        <v>-4.3997052510579984</v>
      </c>
      <c r="Z16" s="12"/>
      <c r="AA16" s="12"/>
      <c r="AB16" s="12">
        <f t="shared" si="6"/>
        <v>-4.3949699401856321</v>
      </c>
      <c r="AC16" s="12">
        <f t="shared" si="7"/>
        <v>-4.360521316528331</v>
      </c>
      <c r="AD16" s="12">
        <f t="shared" si="8"/>
        <v>-4.443624496460032</v>
      </c>
      <c r="AF16" s="9" t="s">
        <v>21</v>
      </c>
      <c r="AG16" s="20">
        <f t="shared" si="9"/>
        <v>21.107813712636982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>
        <v>30.703302383422798</v>
      </c>
      <c r="M17">
        <v>30.833049774169901</v>
      </c>
      <c r="N17">
        <v>30.825525283813398</v>
      </c>
      <c r="O17" s="12"/>
      <c r="P17" s="12"/>
      <c r="Q17" s="13">
        <f t="shared" si="1"/>
        <v>30.787292480468704</v>
      </c>
      <c r="R17" s="12"/>
      <c r="S17" s="12"/>
      <c r="T17" s="12">
        <f t="shared" si="2"/>
        <v>-6.3338006337484281</v>
      </c>
      <c r="U17" s="12">
        <f t="shared" si="3"/>
        <v>-6.2040532430013258</v>
      </c>
      <c r="V17" s="12">
        <f t="shared" si="4"/>
        <v>-6.2115777333578279</v>
      </c>
      <c r="W17" s="12"/>
      <c r="X17" s="12"/>
      <c r="Y17" s="12">
        <f t="shared" si="5"/>
        <v>-6.249810536702527</v>
      </c>
      <c r="Z17" s="12"/>
      <c r="AA17" s="12"/>
      <c r="AB17" s="12">
        <f t="shared" si="6"/>
        <v>-6.3338006337484281</v>
      </c>
      <c r="AC17" s="12">
        <f t="shared" si="7"/>
        <v>-6.2040532430013258</v>
      </c>
      <c r="AD17" s="12">
        <f t="shared" si="8"/>
        <v>-6.2115777333578279</v>
      </c>
      <c r="AF17" s="9" t="s">
        <v>22</v>
      </c>
      <c r="AG17" s="20">
        <f t="shared" si="9"/>
        <v>76.099260896155513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>
        <v>28.423635482788001</v>
      </c>
      <c r="M18">
        <v>28.426742553710898</v>
      </c>
      <c r="N18">
        <v>28.3580932617187</v>
      </c>
      <c r="O18" s="12"/>
      <c r="P18" s="12"/>
      <c r="Q18" s="13">
        <f t="shared" si="1"/>
        <v>28.402823766072533</v>
      </c>
      <c r="R18" s="12"/>
      <c r="S18" s="12"/>
      <c r="T18" s="12">
        <f t="shared" si="2"/>
        <v>-5.3338845570883038</v>
      </c>
      <c r="U18" s="12">
        <f t="shared" si="3"/>
        <v>-5.330777486165406</v>
      </c>
      <c r="V18" s="12">
        <f t="shared" si="4"/>
        <v>-5.3994267781576042</v>
      </c>
      <c r="W18" s="12"/>
      <c r="X18" s="12"/>
      <c r="Y18" s="12">
        <f t="shared" si="5"/>
        <v>-5.3546962738037713</v>
      </c>
      <c r="Z18" s="12"/>
      <c r="AA18" s="12"/>
      <c r="AB18" s="12">
        <f t="shared" si="6"/>
        <v>-5.3338845570883038</v>
      </c>
      <c r="AC18" s="12">
        <f t="shared" si="7"/>
        <v>-5.330777486165406</v>
      </c>
      <c r="AD18" s="12">
        <f t="shared" si="8"/>
        <v>-5.3994267781576042</v>
      </c>
      <c r="AF18" s="9" t="s">
        <v>23</v>
      </c>
      <c r="AG18" s="20">
        <f t="shared" si="9"/>
        <v>40.918923157659179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M19">
        <v>32.5865764617919</v>
      </c>
      <c r="N19">
        <v>31.1616516113281</v>
      </c>
      <c r="O19" s="12"/>
      <c r="P19" s="12"/>
      <c r="Q19" s="13">
        <f t="shared" si="1"/>
        <v>31.874114036560002</v>
      </c>
      <c r="R19" s="12"/>
      <c r="S19" s="12"/>
      <c r="T19" s="12"/>
      <c r="U19" s="12">
        <f t="shared" si="3"/>
        <v>-0.90498288472502963</v>
      </c>
      <c r="V19" s="12">
        <f t="shared" si="4"/>
        <v>-2.3299077351888293</v>
      </c>
      <c r="W19" s="12"/>
      <c r="X19" s="12"/>
      <c r="Y19" s="12">
        <f t="shared" si="5"/>
        <v>-1.6174453099569295</v>
      </c>
      <c r="Z19" s="12"/>
      <c r="AA19" s="12"/>
      <c r="AB19" s="12">
        <f t="shared" ref="AB19:AB24" si="10">T19-Y7</f>
        <v>0</v>
      </c>
      <c r="AC19" s="12">
        <f t="shared" ref="AC19:AC24" si="11">U19-Y7</f>
        <v>-0.90498288472502963</v>
      </c>
      <c r="AD19" s="12">
        <f t="shared" ref="AD19:AD24" si="12">V19-Y7</f>
        <v>-2.3299077351888293</v>
      </c>
      <c r="AF19" s="9" t="s">
        <v>24</v>
      </c>
      <c r="AG19" s="20">
        <f t="shared" si="9"/>
        <v>3.0683122548443884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>
        <v>32.081277847290004</v>
      </c>
      <c r="M20">
        <v>32.197710037231403</v>
      </c>
      <c r="N20">
        <v>32.224325180053697</v>
      </c>
      <c r="O20" s="12"/>
      <c r="P20" s="12"/>
      <c r="Q20" s="13">
        <f t="shared" si="1"/>
        <v>32.167771021525034</v>
      </c>
      <c r="R20" s="12"/>
      <c r="S20" s="12"/>
      <c r="T20" s="12">
        <f t="shared" si="2"/>
        <v>-4.4547265370687228</v>
      </c>
      <c r="U20" s="12">
        <f t="shared" si="3"/>
        <v>-4.3382943471273236</v>
      </c>
      <c r="V20" s="12">
        <f t="shared" si="4"/>
        <v>-4.3116792043050296</v>
      </c>
      <c r="W20" s="12"/>
      <c r="X20" s="12"/>
      <c r="Y20" s="12">
        <f t="shared" si="5"/>
        <v>-4.368233362833692</v>
      </c>
      <c r="Z20" s="12"/>
      <c r="AA20" s="12"/>
      <c r="AB20" s="12">
        <f t="shared" si="10"/>
        <v>-4.4547265370687228</v>
      </c>
      <c r="AC20" s="12">
        <f t="shared" si="11"/>
        <v>-4.3382943471273236</v>
      </c>
      <c r="AD20" s="12">
        <f t="shared" si="12"/>
        <v>-4.3116792043050296</v>
      </c>
      <c r="AF20" s="9" t="s">
        <v>25</v>
      </c>
      <c r="AG20" s="20">
        <f t="shared" si="9"/>
        <v>20.65234019201813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>
        <v>29.005758285522401</v>
      </c>
      <c r="M21">
        <v>29.819824000000001</v>
      </c>
      <c r="N21">
        <v>28.143404006958001</v>
      </c>
      <c r="O21" s="12"/>
      <c r="P21" s="12"/>
      <c r="Q21" s="13">
        <f t="shared" si="1"/>
        <v>28.989662097493465</v>
      </c>
      <c r="R21" s="12"/>
      <c r="S21" s="12"/>
      <c r="T21" s="12">
        <f t="shared" si="2"/>
        <v>-1.521936416626037</v>
      </c>
      <c r="U21" s="12">
        <f t="shared" si="3"/>
        <v>-0.70787070214843695</v>
      </c>
      <c r="V21" s="12">
        <f t="shared" si="4"/>
        <v>-2.3842906951904368</v>
      </c>
      <c r="W21" s="12"/>
      <c r="X21" s="12"/>
      <c r="Y21" s="12">
        <f>AVERAGE(T21:V21)</f>
        <v>-1.5380326046549702</v>
      </c>
      <c r="Z21" s="12"/>
      <c r="AA21" s="12"/>
      <c r="AB21" s="12">
        <f t="shared" si="10"/>
        <v>-1.521936416626037</v>
      </c>
      <c r="AC21" s="12">
        <f t="shared" si="11"/>
        <v>-0.70787070214843695</v>
      </c>
      <c r="AD21" s="12">
        <f t="shared" si="12"/>
        <v>-2.3842906951904368</v>
      </c>
      <c r="AF21" s="9" t="s">
        <v>26</v>
      </c>
      <c r="AG21" s="20">
        <f t="shared" si="9"/>
        <v>2.9039821885544805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>
        <v>28.410812377929599</v>
      </c>
      <c r="M22">
        <v>28.492921829223601</v>
      </c>
      <c r="N22">
        <v>27.731075286865199</v>
      </c>
      <c r="O22" s="12"/>
      <c r="P22" s="12"/>
      <c r="Q22" s="13">
        <f t="shared" si="1"/>
        <v>28.211603164672798</v>
      </c>
      <c r="R22" s="12"/>
      <c r="S22" s="12"/>
      <c r="T22" s="12">
        <f t="shared" si="2"/>
        <v>-2.6532872517904522</v>
      </c>
      <c r="U22" s="12">
        <f t="shared" si="3"/>
        <v>-2.5711778004964501</v>
      </c>
      <c r="V22" s="12">
        <f t="shared" si="4"/>
        <v>-3.3330243428548521</v>
      </c>
      <c r="W22" s="12"/>
      <c r="X22" s="12"/>
      <c r="Y22" s="12">
        <f t="shared" si="5"/>
        <v>-2.8524964650472513</v>
      </c>
      <c r="Z22" s="12"/>
      <c r="AA22" s="12"/>
      <c r="AB22" s="12">
        <f t="shared" si="10"/>
        <v>-2.6532872517904522</v>
      </c>
      <c r="AC22" s="12">
        <f t="shared" si="11"/>
        <v>-2.5711778004964501</v>
      </c>
      <c r="AD22" s="12">
        <f t="shared" si="12"/>
        <v>-3.3330243428548521</v>
      </c>
      <c r="AF22" s="9" t="s">
        <v>27</v>
      </c>
      <c r="AG22" s="20">
        <f t="shared" si="9"/>
        <v>7.2224908198216378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>
        <v>32.980232238769503</v>
      </c>
      <c r="M23">
        <v>32.8873195648193</v>
      </c>
      <c r="N23">
        <v>32.595352172851499</v>
      </c>
      <c r="O23" s="12"/>
      <c r="P23" s="12"/>
      <c r="Q23" s="13">
        <f t="shared" si="1"/>
        <v>32.82096799214677</v>
      </c>
      <c r="R23" s="12"/>
      <c r="S23" s="12"/>
      <c r="T23" s="12">
        <f t="shared" si="2"/>
        <v>-4.8145777384440365</v>
      </c>
      <c r="U23" s="12">
        <f t="shared" si="3"/>
        <v>-4.9074904123942389</v>
      </c>
      <c r="V23" s="12">
        <f t="shared" si="4"/>
        <v>-5.1994578043620407</v>
      </c>
      <c r="W23" s="12"/>
      <c r="X23" s="12"/>
      <c r="Y23" s="12">
        <f t="shared" si="5"/>
        <v>-4.9738419850667723</v>
      </c>
      <c r="Z23" s="12"/>
      <c r="AA23" s="12"/>
      <c r="AB23" s="12">
        <f t="shared" si="10"/>
        <v>-4.8145777384440365</v>
      </c>
      <c r="AC23" s="12">
        <f t="shared" si="11"/>
        <v>-4.9074904123942389</v>
      </c>
      <c r="AD23" s="12">
        <f t="shared" si="12"/>
        <v>-5.1994578043620407</v>
      </c>
      <c r="AF23" s="9" t="s">
        <v>28</v>
      </c>
      <c r="AG23" s="20">
        <f t="shared" si="9"/>
        <v>31.425024952195361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>
        <v>28.2964973449707</v>
      </c>
      <c r="M24">
        <v>27.3058147430419</v>
      </c>
      <c r="O24" s="12"/>
      <c r="P24" s="12"/>
      <c r="Q24" s="13">
        <f t="shared" si="1"/>
        <v>27.801156044006298</v>
      </c>
      <c r="R24" s="12"/>
      <c r="S24" s="12"/>
      <c r="T24" s="12">
        <f t="shared" si="2"/>
        <v>-4.588354110717777</v>
      </c>
      <c r="U24" s="12">
        <f t="shared" si="3"/>
        <v>-5.5790367126465767</v>
      </c>
      <c r="V24" s="12"/>
      <c r="W24" s="12"/>
      <c r="X24" s="12"/>
      <c r="Y24" s="12">
        <f t="shared" si="5"/>
        <v>-5.0836954116821769</v>
      </c>
      <c r="Z24" s="12"/>
      <c r="AA24" s="12"/>
      <c r="AB24" s="12">
        <f t="shared" si="10"/>
        <v>-4.588354110717777</v>
      </c>
      <c r="AC24" s="12">
        <f t="shared" si="11"/>
        <v>-5.5790367126465767</v>
      </c>
      <c r="AD24" s="12">
        <f t="shared" si="12"/>
        <v>0</v>
      </c>
      <c r="AF24" s="9" t="s">
        <v>29</v>
      </c>
      <c r="AG24" s="20">
        <f t="shared" si="9"/>
        <v>33.911328799404387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41:B52" si="13">AVERAGE(AB13:AD13)</f>
        <v>-2.810306866963741</v>
      </c>
      <c r="C41" s="12"/>
      <c r="D41" s="12"/>
      <c r="E41" s="14">
        <f t="shared" ref="E41:E52" si="14">POWER(2,-B41)</f>
        <v>7.0143375893220119</v>
      </c>
      <c r="F41" s="12"/>
      <c r="G41" s="12"/>
      <c r="H41" s="12">
        <f t="shared" ref="H41:H52" si="15">STDEV(T13:V13)/SQRT(6)</f>
        <v>0.10173982618998841</v>
      </c>
      <c r="I41" s="12"/>
      <c r="J41" s="12"/>
      <c r="K41" s="12"/>
      <c r="L41" s="12">
        <f t="shared" ref="L41:L52" si="16">Y13+H41</f>
        <v>-2.7085670407737528</v>
      </c>
      <c r="M41" s="15"/>
      <c r="N41" s="12"/>
      <c r="O41" s="12"/>
      <c r="P41" s="12">
        <f t="shared" ref="P41:P52" si="17">Y13-H41</f>
        <v>-2.9120466931537292</v>
      </c>
      <c r="Q41" s="12"/>
      <c r="R41" s="12"/>
      <c r="S41" s="12"/>
      <c r="T41" s="12">
        <f t="shared" ref="T41:T52" si="18">POWER(2,-L41)</f>
        <v>6.5367206344577502</v>
      </c>
      <c r="U41" s="12"/>
      <c r="V41" s="12"/>
      <c r="W41" s="12"/>
      <c r="X41" s="12">
        <f t="shared" ref="X41:X52" si="19">POWER(2,-P41)</f>
        <v>7.5268524644631967</v>
      </c>
    </row>
    <row r="42" spans="1:25">
      <c r="A42" s="9" t="s">
        <v>19</v>
      </c>
      <c r="B42" s="12">
        <f t="shared" si="13"/>
        <v>-6.4460728963216001</v>
      </c>
      <c r="C42" s="12"/>
      <c r="D42" s="12"/>
      <c r="E42" s="14">
        <f t="shared" si="14"/>
        <v>87.188919576940975</v>
      </c>
      <c r="F42" s="12"/>
      <c r="G42" s="12"/>
      <c r="H42" s="12">
        <f t="shared" si="15"/>
        <v>3.8315561378747552E-2</v>
      </c>
      <c r="I42" s="12"/>
      <c r="J42" s="12"/>
      <c r="K42" s="12"/>
      <c r="L42" s="12">
        <f t="shared" si="16"/>
        <v>-6.4077573349428523</v>
      </c>
      <c r="M42" s="15"/>
      <c r="N42" s="12"/>
      <c r="O42" s="12"/>
      <c r="P42" s="12">
        <f t="shared" si="17"/>
        <v>-6.4843884577003479</v>
      </c>
      <c r="Q42" s="12"/>
      <c r="R42" s="12"/>
      <c r="S42" s="12"/>
      <c r="T42" s="12">
        <f t="shared" si="18"/>
        <v>84.903806756035166</v>
      </c>
      <c r="U42" s="12"/>
      <c r="V42" s="12"/>
      <c r="W42" s="12"/>
      <c r="X42" s="12">
        <f t="shared" si="19"/>
        <v>89.535534240977015</v>
      </c>
    </row>
    <row r="43" spans="1:25">
      <c r="A43" s="9" t="s">
        <v>20</v>
      </c>
      <c r="B43" s="12">
        <f t="shared" si="13"/>
        <v>-1.9905138634575745</v>
      </c>
      <c r="C43" s="12"/>
      <c r="D43" s="12"/>
      <c r="E43" s="14">
        <f t="shared" si="14"/>
        <v>3.9737851244423354</v>
      </c>
      <c r="F43" s="12"/>
      <c r="G43" s="12"/>
      <c r="H43" s="12">
        <f t="shared" si="15"/>
        <v>0.43476747723317311</v>
      </c>
      <c r="I43" s="12"/>
      <c r="J43" s="12"/>
      <c r="K43" s="12"/>
      <c r="L43" s="12">
        <f t="shared" si="16"/>
        <v>-2.5510033179531888</v>
      </c>
      <c r="M43" s="15"/>
      <c r="N43" s="12"/>
      <c r="O43" s="12"/>
      <c r="P43" s="12">
        <f t="shared" si="17"/>
        <v>-3.4205382724195346</v>
      </c>
      <c r="Q43" s="12"/>
      <c r="R43" s="12"/>
      <c r="S43" s="12"/>
      <c r="T43" s="12">
        <f t="shared" si="18"/>
        <v>5.8604169763920293</v>
      </c>
      <c r="U43" s="12"/>
      <c r="V43" s="12"/>
      <c r="W43" s="12"/>
      <c r="X43" s="12">
        <f t="shared" si="19"/>
        <v>10.707414651046083</v>
      </c>
    </row>
    <row r="44" spans="1:25">
      <c r="A44" s="9" t="s">
        <v>21</v>
      </c>
      <c r="B44" s="12">
        <f t="shared" si="13"/>
        <v>-4.3997052510579984</v>
      </c>
      <c r="C44" s="12"/>
      <c r="D44" s="12"/>
      <c r="E44" s="14">
        <f t="shared" si="14"/>
        <v>21.107813712636982</v>
      </c>
      <c r="F44" s="12"/>
      <c r="G44" s="12"/>
      <c r="H44" s="12">
        <f t="shared" si="15"/>
        <v>1.704578151862229E-2</v>
      </c>
      <c r="I44" s="12"/>
      <c r="J44" s="12"/>
      <c r="K44" s="12"/>
      <c r="L44" s="12">
        <f t="shared" si="16"/>
        <v>-4.3826594695393757</v>
      </c>
      <c r="M44" s="15"/>
      <c r="N44" s="12"/>
      <c r="O44" s="12"/>
      <c r="P44" s="12">
        <f t="shared" si="17"/>
        <v>-4.416751032576621</v>
      </c>
      <c r="Q44" s="12"/>
      <c r="R44" s="12"/>
      <c r="S44" s="12"/>
      <c r="T44" s="12">
        <f t="shared" si="18"/>
        <v>20.85988746254224</v>
      </c>
      <c r="U44" s="12"/>
      <c r="V44" s="12"/>
      <c r="W44" s="12"/>
      <c r="X44" s="12">
        <f t="shared" si="19"/>
        <v>21.358686643321274</v>
      </c>
    </row>
    <row r="45" spans="1:25">
      <c r="A45" s="9" t="s">
        <v>22</v>
      </c>
      <c r="B45" s="12">
        <f t="shared" si="13"/>
        <v>-6.249810536702527</v>
      </c>
      <c r="C45" s="12"/>
      <c r="D45" s="12"/>
      <c r="E45" s="14">
        <f t="shared" si="14"/>
        <v>76.099260896155513</v>
      </c>
      <c r="F45" s="12"/>
      <c r="G45" s="12"/>
      <c r="H45" s="12">
        <f t="shared" si="15"/>
        <v>2.9734678940355568E-2</v>
      </c>
      <c r="I45" s="12"/>
      <c r="J45" s="12"/>
      <c r="K45" s="12"/>
      <c r="L45" s="12">
        <f t="shared" si="16"/>
        <v>-6.2200758577621711</v>
      </c>
      <c r="M45" s="15"/>
      <c r="N45" s="12"/>
      <c r="O45" s="12"/>
      <c r="P45" s="12">
        <f t="shared" si="17"/>
        <v>-6.2795452156428828</v>
      </c>
      <c r="Q45" s="12"/>
      <c r="R45" s="12"/>
      <c r="S45" s="12"/>
      <c r="T45" s="12">
        <f t="shared" si="18"/>
        <v>74.546869149591075</v>
      </c>
      <c r="U45" s="12"/>
      <c r="V45" s="12"/>
      <c r="W45" s="12"/>
      <c r="X45" s="12">
        <f t="shared" si="19"/>
        <v>77.68398022618922</v>
      </c>
    </row>
    <row r="46" spans="1:25">
      <c r="A46" s="9" t="s">
        <v>23</v>
      </c>
      <c r="B46" s="12">
        <f t="shared" si="13"/>
        <v>-5.3546962738037713</v>
      </c>
      <c r="C46" s="12"/>
      <c r="D46" s="12"/>
      <c r="E46" s="14">
        <f t="shared" si="14"/>
        <v>40.918923157659179</v>
      </c>
      <c r="F46" s="12"/>
      <c r="G46" s="12"/>
      <c r="H46" s="12">
        <f t="shared" si="15"/>
        <v>1.5827333883934119E-2</v>
      </c>
      <c r="I46" s="12"/>
      <c r="J46" s="12"/>
      <c r="K46" s="12"/>
      <c r="L46" s="12">
        <f t="shared" si="16"/>
        <v>-5.3388689399198368</v>
      </c>
      <c r="M46" s="12"/>
      <c r="N46" s="12"/>
      <c r="O46" s="12"/>
      <c r="P46" s="12">
        <f t="shared" si="17"/>
        <v>-5.3705236076877059</v>
      </c>
      <c r="Q46" s="12"/>
      <c r="R46" s="12"/>
      <c r="S46" s="12"/>
      <c r="T46" s="12">
        <f t="shared" si="18"/>
        <v>40.472468510423084</v>
      </c>
      <c r="U46" s="12"/>
      <c r="V46" s="12"/>
      <c r="W46" s="12"/>
      <c r="X46" s="12">
        <f>POWER(2,-P46)</f>
        <v>41.370302677515468</v>
      </c>
    </row>
    <row r="47" spans="1:25">
      <c r="A47" s="9" t="s">
        <v>24</v>
      </c>
      <c r="B47" s="12">
        <f t="shared" si="13"/>
        <v>-1.0782968733046197</v>
      </c>
      <c r="C47" s="12"/>
      <c r="D47" s="12"/>
      <c r="E47" s="14">
        <f t="shared" si="14"/>
        <v>2.1115418971066049</v>
      </c>
      <c r="F47" s="12"/>
      <c r="G47" s="12"/>
      <c r="H47" s="12">
        <f t="shared" si="15"/>
        <v>0.41134037299513104</v>
      </c>
      <c r="I47" s="12"/>
      <c r="J47" s="12"/>
      <c r="K47" s="12"/>
      <c r="L47" s="12">
        <f t="shared" si="16"/>
        <v>-1.2061049369617984</v>
      </c>
      <c r="M47" s="12"/>
      <c r="N47" s="12"/>
      <c r="O47" s="12"/>
      <c r="P47" s="12">
        <f t="shared" si="17"/>
        <v>-2.0287856829520603</v>
      </c>
      <c r="Q47" s="12"/>
      <c r="R47" s="12"/>
      <c r="S47" s="12"/>
      <c r="T47" s="12">
        <f t="shared" si="18"/>
        <v>2.3071390178322737</v>
      </c>
      <c r="U47" s="12"/>
      <c r="V47" s="12"/>
      <c r="W47" s="12"/>
      <c r="X47" s="12">
        <f t="shared" si="19"/>
        <v>4.0806124037007123</v>
      </c>
    </row>
    <row r="48" spans="1:25">
      <c r="A48" s="9" t="s">
        <v>25</v>
      </c>
      <c r="B48" s="12">
        <f t="shared" si="13"/>
        <v>-4.368233362833692</v>
      </c>
      <c r="C48" s="12"/>
      <c r="D48" s="12"/>
      <c r="E48" s="14">
        <f t="shared" si="14"/>
        <v>20.65234019201813</v>
      </c>
      <c r="F48" s="12"/>
      <c r="G48" s="12"/>
      <c r="H48" s="12">
        <f t="shared" si="15"/>
        <v>3.1058797328082217E-2</v>
      </c>
      <c r="I48" s="12"/>
      <c r="J48" s="12"/>
      <c r="K48" s="12"/>
      <c r="L48" s="12">
        <f t="shared" si="16"/>
        <v>-4.3371745655056095</v>
      </c>
      <c r="M48" s="12"/>
      <c r="N48" s="12"/>
      <c r="O48" s="12"/>
      <c r="P48" s="12">
        <f t="shared" si="17"/>
        <v>-4.3992921601617745</v>
      </c>
      <c r="Q48" s="12"/>
      <c r="R48" s="12"/>
      <c r="S48" s="12"/>
      <c r="T48" s="12">
        <f t="shared" si="18"/>
        <v>20.212481743538447</v>
      </c>
      <c r="U48" s="12"/>
      <c r="V48" s="12"/>
      <c r="W48" s="12"/>
      <c r="X48" s="12">
        <f t="shared" si="19"/>
        <v>21.101770718640111</v>
      </c>
    </row>
    <row r="49" spans="1:24">
      <c r="A49" s="9" t="s">
        <v>26</v>
      </c>
      <c r="B49" s="12">
        <f t="shared" si="13"/>
        <v>-1.5380326046549702</v>
      </c>
      <c r="C49" s="12"/>
      <c r="D49" s="12"/>
      <c r="E49" s="14">
        <f t="shared" si="14"/>
        <v>2.9039821885544805</v>
      </c>
      <c r="F49" s="12"/>
      <c r="G49" s="12"/>
      <c r="H49" s="12">
        <f t="shared" si="15"/>
        <v>0.3422451153095617</v>
      </c>
      <c r="I49" s="12"/>
      <c r="J49" s="12"/>
      <c r="K49" s="12"/>
      <c r="L49" s="12">
        <f t="shared" si="16"/>
        <v>-1.1957874893454083</v>
      </c>
      <c r="M49" s="12"/>
      <c r="N49" s="12"/>
      <c r="O49" s="12"/>
      <c r="P49" s="12">
        <f t="shared" si="17"/>
        <v>-1.880277719964532</v>
      </c>
      <c r="Q49" s="12"/>
      <c r="R49" s="12"/>
      <c r="S49" s="12"/>
      <c r="T49" s="12">
        <f t="shared" si="18"/>
        <v>2.2906983485805235</v>
      </c>
      <c r="U49" s="12"/>
      <c r="V49" s="12"/>
      <c r="W49" s="12"/>
      <c r="X49" s="12">
        <f t="shared" si="19"/>
        <v>3.6814592181757213</v>
      </c>
    </row>
    <row r="50" spans="1:24">
      <c r="A50" s="9" t="s">
        <v>27</v>
      </c>
      <c r="B50" s="12">
        <f>AVERAGE(AB22:AD22)</f>
        <v>-2.8524964650472513</v>
      </c>
      <c r="C50" s="12"/>
      <c r="D50" s="12"/>
      <c r="E50" s="14">
        <f t="shared" si="14"/>
        <v>7.2224908198216378</v>
      </c>
      <c r="F50" s="12"/>
      <c r="G50" s="12"/>
      <c r="H50" s="12">
        <f t="shared" si="15"/>
        <v>0.17071700340556628</v>
      </c>
      <c r="I50" s="12"/>
      <c r="J50" s="12"/>
      <c r="K50" s="12"/>
      <c r="L50" s="12">
        <f t="shared" si="16"/>
        <v>-2.681779461641685</v>
      </c>
      <c r="M50" s="12"/>
      <c r="N50" s="12"/>
      <c r="O50" s="12"/>
      <c r="P50" s="12">
        <f t="shared" si="17"/>
        <v>-3.0232134684528176</v>
      </c>
      <c r="Q50" s="12"/>
      <c r="R50" s="12"/>
      <c r="S50" s="12"/>
      <c r="T50" s="12">
        <f t="shared" si="18"/>
        <v>6.4164683989316051</v>
      </c>
      <c r="U50" s="12"/>
      <c r="V50" s="12"/>
      <c r="W50" s="12"/>
      <c r="X50" s="12">
        <f t="shared" si="19"/>
        <v>8.1297639759425326</v>
      </c>
    </row>
    <row r="51" spans="1:24">
      <c r="A51" s="9" t="s">
        <v>28</v>
      </c>
      <c r="B51" s="12">
        <f t="shared" si="13"/>
        <v>-4.9738419850667723</v>
      </c>
      <c r="C51" s="12"/>
      <c r="D51" s="12"/>
      <c r="E51" s="14">
        <f t="shared" si="14"/>
        <v>31.425024952195361</v>
      </c>
      <c r="F51" s="12"/>
      <c r="G51" s="12"/>
      <c r="H51" s="12">
        <f t="shared" si="15"/>
        <v>8.1990918889787906E-2</v>
      </c>
      <c r="I51" s="12"/>
      <c r="J51" s="12"/>
      <c r="K51" s="12"/>
      <c r="L51" s="12">
        <f t="shared" si="16"/>
        <v>-4.8918510661769847</v>
      </c>
      <c r="M51" s="12"/>
      <c r="N51" s="12"/>
      <c r="O51" s="12"/>
      <c r="P51" s="12">
        <f t="shared" si="17"/>
        <v>-5.0558329039565599</v>
      </c>
      <c r="Q51" s="12"/>
      <c r="R51" s="12"/>
      <c r="S51" s="12"/>
      <c r="T51" s="12">
        <f t="shared" si="18"/>
        <v>29.688886214319965</v>
      </c>
      <c r="U51" s="12"/>
      <c r="V51" s="12"/>
      <c r="W51" s="12"/>
      <c r="X51" s="12">
        <f t="shared" si="19"/>
        <v>33.262689146276578</v>
      </c>
    </row>
    <row r="52" spans="1:24">
      <c r="A52" s="9" t="s">
        <v>29</v>
      </c>
      <c r="B52" s="12">
        <f t="shared" si="13"/>
        <v>-3.3891302744547844</v>
      </c>
      <c r="C52" s="12"/>
      <c r="D52" s="12"/>
      <c r="E52" s="14">
        <f t="shared" si="14"/>
        <v>10.476829393060507</v>
      </c>
      <c r="F52" s="12"/>
      <c r="G52" s="12"/>
      <c r="H52" s="12">
        <f t="shared" si="15"/>
        <v>0.28598543345253574</v>
      </c>
      <c r="I52" s="12"/>
      <c r="J52" s="12"/>
      <c r="K52" s="12"/>
      <c r="L52" s="12">
        <f t="shared" si="16"/>
        <v>-4.7977099782296415</v>
      </c>
      <c r="M52" s="12"/>
      <c r="N52" s="12"/>
      <c r="O52" s="12"/>
      <c r="P52" s="12">
        <f t="shared" si="17"/>
        <v>-5.3696808451347122</v>
      </c>
      <c r="Q52" s="12"/>
      <c r="R52" s="12"/>
      <c r="S52" s="12"/>
      <c r="T52" s="12">
        <f t="shared" si="18"/>
        <v>27.813434088144252</v>
      </c>
      <c r="U52" s="12"/>
      <c r="V52" s="12"/>
      <c r="W52" s="12"/>
      <c r="X52" s="12">
        <f t="shared" si="19"/>
        <v>41.346142921326759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18</v>
      </c>
      <c r="B73" s="14">
        <f t="shared" ref="B68:B84" si="20">AG13-T41</f>
        <v>0.4776169548642617</v>
      </c>
      <c r="C73" s="14"/>
      <c r="D73" s="14"/>
      <c r="E73" s="14"/>
      <c r="F73" s="14">
        <f t="shared" ref="F68:F84" si="21">X41-AG13</f>
        <v>0.51251487514118477</v>
      </c>
      <c r="G73" s="20"/>
    </row>
    <row r="74" spans="1:7">
      <c r="A74" s="24" t="s">
        <v>19</v>
      </c>
      <c r="B74" s="14">
        <f t="shared" si="20"/>
        <v>2.2851128209058089</v>
      </c>
      <c r="C74" s="14"/>
      <c r="D74" s="14"/>
      <c r="E74" s="14"/>
      <c r="F74" s="14">
        <f t="shared" si="21"/>
        <v>2.3466146640360392</v>
      </c>
      <c r="G74" s="20"/>
    </row>
    <row r="75" spans="1:7">
      <c r="A75" s="24" t="s">
        <v>20</v>
      </c>
      <c r="B75" s="14">
        <f t="shared" si="20"/>
        <v>2.0610673917210081</v>
      </c>
      <c r="C75" s="14"/>
      <c r="D75" s="14"/>
      <c r="E75" s="14"/>
      <c r="F75" s="14">
        <f t="shared" si="21"/>
        <v>2.7859302829330455</v>
      </c>
      <c r="G75" s="20"/>
    </row>
    <row r="76" spans="1:7">
      <c r="A76" s="24" t="s">
        <v>21</v>
      </c>
      <c r="B76" s="14">
        <f t="shared" si="20"/>
        <v>0.24792625009474278</v>
      </c>
      <c r="C76" s="14"/>
      <c r="D76" s="14"/>
      <c r="E76" s="14"/>
      <c r="F76" s="14">
        <f t="shared" si="21"/>
        <v>0.25087293068429162</v>
      </c>
      <c r="G76" s="20"/>
    </row>
    <row r="77" spans="1:7">
      <c r="A77" s="24" t="s">
        <v>22</v>
      </c>
      <c r="B77" s="14">
        <f t="shared" si="20"/>
        <v>1.5523917465644388</v>
      </c>
      <c r="C77" s="14"/>
      <c r="D77" s="14"/>
      <c r="E77" s="14"/>
      <c r="F77" s="14">
        <f t="shared" si="21"/>
        <v>1.5847193300337068</v>
      </c>
      <c r="G77" s="20"/>
    </row>
    <row r="78" spans="1:7">
      <c r="A78" s="24" t="s">
        <v>23</v>
      </c>
      <c r="B78" s="14">
        <f t="shared" si="20"/>
        <v>0.44645464723609507</v>
      </c>
      <c r="C78" s="14"/>
      <c r="D78" s="14"/>
      <c r="E78" s="14"/>
      <c r="F78" s="14">
        <f t="shared" si="21"/>
        <v>0.45137951985628888</v>
      </c>
      <c r="G78" s="20"/>
    </row>
    <row r="79" spans="1:7">
      <c r="A79" s="24" t="s">
        <v>24</v>
      </c>
      <c r="B79" s="14">
        <f t="shared" si="20"/>
        <v>0.7611732370121147</v>
      </c>
      <c r="C79" s="14"/>
      <c r="D79" s="14"/>
      <c r="E79" s="14"/>
      <c r="F79" s="14">
        <f t="shared" si="21"/>
        <v>1.0123001488563239</v>
      </c>
      <c r="G79" s="20"/>
    </row>
    <row r="80" spans="1:7">
      <c r="A80" s="24" t="s">
        <v>25</v>
      </c>
      <c r="B80" s="14">
        <f t="shared" si="20"/>
        <v>0.43985844847968281</v>
      </c>
      <c r="C80" s="14"/>
      <c r="D80" s="14"/>
      <c r="E80" s="14"/>
      <c r="F80" s="14">
        <f t="shared" si="21"/>
        <v>0.44943052662198113</v>
      </c>
      <c r="G80" s="20"/>
    </row>
    <row r="81" spans="1:18">
      <c r="A81" s="24" t="s">
        <v>26</v>
      </c>
      <c r="B81" s="14">
        <f t="shared" si="20"/>
        <v>0.61328383997395708</v>
      </c>
      <c r="C81" s="14"/>
      <c r="D81" s="14"/>
      <c r="E81" s="14"/>
      <c r="F81" s="14">
        <f t="shared" si="21"/>
        <v>0.77747702962124077</v>
      </c>
      <c r="G81" s="20"/>
    </row>
    <row r="82" spans="1:18">
      <c r="A82" s="24" t="s">
        <v>27</v>
      </c>
      <c r="B82" s="14">
        <f t="shared" si="20"/>
        <v>0.80602242089003262</v>
      </c>
      <c r="C82" s="14"/>
      <c r="D82" s="14"/>
      <c r="E82" s="14"/>
      <c r="F82" s="14">
        <f t="shared" si="21"/>
        <v>0.90727315612089487</v>
      </c>
      <c r="G82" s="20"/>
    </row>
    <row r="83" spans="1:18">
      <c r="A83" s="24" t="s">
        <v>28</v>
      </c>
      <c r="B83" s="14">
        <f t="shared" si="20"/>
        <v>1.7361387378753967</v>
      </c>
      <c r="C83" s="14"/>
      <c r="D83" s="14"/>
      <c r="E83" s="14"/>
      <c r="F83" s="14">
        <f t="shared" si="21"/>
        <v>1.8376641940812171</v>
      </c>
      <c r="G83" s="20"/>
    </row>
    <row r="84" spans="1:18">
      <c r="A84" s="24" t="s">
        <v>29</v>
      </c>
      <c r="B84" s="14">
        <f t="shared" si="20"/>
        <v>6.0978947112601354</v>
      </c>
      <c r="C84" s="14"/>
      <c r="D84" s="14"/>
      <c r="E84" s="14"/>
      <c r="F84" s="14">
        <f t="shared" si="21"/>
        <v>7.434814121922372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3313-E9A7-471A-AD0C-4ECA96415EE6}">
  <dimension ref="A2:AH117"/>
  <sheetViews>
    <sheetView zoomScale="40" zoomScaleNormal="40" workbookViewId="0">
      <selection activeCell="A7" sqref="A7:K12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11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 s="12">
        <v>30.124790191650391</v>
      </c>
      <c r="M13" s="12">
        <v>30.277980804443359</v>
      </c>
      <c r="N13" s="12">
        <v>29.609918594360352</v>
      </c>
      <c r="O13" s="12"/>
      <c r="P13" s="12"/>
      <c r="Q13" s="13">
        <f t="shared" ref="Q13:Q24" si="1">AVERAGE(L13:N13)</f>
        <v>30.004229863484699</v>
      </c>
      <c r="R13" s="12"/>
      <c r="S13" s="12"/>
      <c r="T13" s="12">
        <f t="shared" ref="T13:T24" si="2">L13-I13</f>
        <v>-0.44231986999511719</v>
      </c>
      <c r="U13" s="12">
        <f t="shared" ref="U13:U24" si="3">M13-I13</f>
        <v>-0.28912925720214844</v>
      </c>
      <c r="V13" s="12">
        <f t="shared" ref="V13:V23" si="4">N13-I13</f>
        <v>-0.95719146728515625</v>
      </c>
      <c r="W13" s="12"/>
      <c r="X13" s="12"/>
      <c r="Y13" s="12">
        <f t="shared" ref="Y13:Y24" si="5">AVERAGE(T13:V13)</f>
        <v>-0.56288019816080725</v>
      </c>
      <c r="Z13" s="12"/>
      <c r="AA13" s="12"/>
      <c r="AB13" s="12">
        <f t="shared" ref="AB13:AB18" si="6">T13-Y7</f>
        <v>-0.44231986999511719</v>
      </c>
      <c r="AC13" s="12">
        <f t="shared" ref="AC13:AC18" si="7">U13-Y7</f>
        <v>-0.28912925720214844</v>
      </c>
      <c r="AD13" s="12">
        <f t="shared" ref="AD13:AD18" si="8">V13-Y7</f>
        <v>-0.95719146728515625</v>
      </c>
      <c r="AF13" s="9" t="s">
        <v>18</v>
      </c>
      <c r="AG13" s="20">
        <f t="shared" ref="AG13:AG24" si="9">POWER(2,-Y13)</f>
        <v>1.4772153900696194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 s="12">
        <v>32.1804904937744</v>
      </c>
      <c r="M14" s="12">
        <v>31.041118621826101</v>
      </c>
      <c r="N14" s="12">
        <v>32.573497772216797</v>
      </c>
      <c r="O14" s="12"/>
      <c r="P14" s="12"/>
      <c r="Q14" s="13">
        <f t="shared" si="1"/>
        <v>31.9317022959391</v>
      </c>
      <c r="R14" s="12"/>
      <c r="S14" s="12"/>
      <c r="T14" s="12">
        <f t="shared" si="2"/>
        <v>-0.95561027526853337</v>
      </c>
      <c r="U14" s="12">
        <f t="shared" si="3"/>
        <v>-2.0949821472168324</v>
      </c>
      <c r="V14" s="12">
        <f t="shared" si="4"/>
        <v>-0.56260299682613635</v>
      </c>
      <c r="W14" s="12"/>
      <c r="X14" s="12"/>
      <c r="Y14" s="12">
        <f t="shared" si="5"/>
        <v>-1.204398473103834</v>
      </c>
      <c r="Z14" s="12"/>
      <c r="AA14" s="12"/>
      <c r="AB14" s="12">
        <f t="shared" si="6"/>
        <v>-0.95561027526853337</v>
      </c>
      <c r="AC14" s="12">
        <f t="shared" si="7"/>
        <v>-2.0949821472168324</v>
      </c>
      <c r="AD14" s="12">
        <f t="shared" si="8"/>
        <v>-0.56260299682613635</v>
      </c>
      <c r="AF14" s="9" t="s">
        <v>19</v>
      </c>
      <c r="AG14" s="20">
        <f t="shared" si="9"/>
        <v>2.3044116764855289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L15" s="12">
        <v>32.573497772216797</v>
      </c>
      <c r="M15" s="12">
        <v>31.532232</v>
      </c>
      <c r="N15" s="12">
        <v>32.71</v>
      </c>
      <c r="O15" s="12"/>
      <c r="P15" s="12"/>
      <c r="Q15" s="13">
        <f t="shared" si="1"/>
        <v>32.271909924072268</v>
      </c>
      <c r="R15" s="12"/>
      <c r="S15" s="12"/>
      <c r="T15" s="12">
        <f t="shared" si="2"/>
        <v>-3.6317335103352661</v>
      </c>
      <c r="U15" s="12">
        <f t="shared" si="3"/>
        <v>-4.6729992825520625</v>
      </c>
      <c r="V15" s="12">
        <f t="shared" si="4"/>
        <v>-3.4952312825520622</v>
      </c>
      <c r="W15" s="12"/>
      <c r="X15" s="12"/>
      <c r="Y15" s="12">
        <f t="shared" si="5"/>
        <v>-3.9333213584797968</v>
      </c>
      <c r="Z15" s="12"/>
      <c r="AA15" s="12"/>
      <c r="AB15" s="12">
        <f t="shared" si="6"/>
        <v>-3.6317335103352661</v>
      </c>
      <c r="AC15" s="12">
        <f t="shared" si="7"/>
        <v>-4.6729992825520625</v>
      </c>
      <c r="AD15" s="12">
        <f t="shared" si="8"/>
        <v>-3.4952312825520622</v>
      </c>
      <c r="AF15" s="9" t="s">
        <v>20</v>
      </c>
      <c r="AG15" s="20">
        <f t="shared" si="9"/>
        <v>15.277338854995222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 s="12">
        <v>27.765886306762599</v>
      </c>
      <c r="M16" s="12">
        <v>27.324874877929599</v>
      </c>
      <c r="N16" s="12">
        <v>26.682510375976499</v>
      </c>
      <c r="O16" s="12"/>
      <c r="P16" s="12"/>
      <c r="Q16" s="13">
        <f t="shared" si="1"/>
        <v>27.257757186889563</v>
      </c>
      <c r="R16" s="12"/>
      <c r="S16" s="12"/>
      <c r="T16" s="12">
        <f t="shared" si="2"/>
        <v>-2.4395656585694319</v>
      </c>
      <c r="U16" s="12">
        <f t="shared" si="3"/>
        <v>-2.8805770874024326</v>
      </c>
      <c r="V16" s="12">
        <f t="shared" si="4"/>
        <v>-3.5229415893555327</v>
      </c>
      <c r="W16" s="12"/>
      <c r="X16" s="12"/>
      <c r="Y16" s="12">
        <f t="shared" si="5"/>
        <v>-2.9476947784424659</v>
      </c>
      <c r="Z16" s="12"/>
      <c r="AA16" s="12"/>
      <c r="AB16" s="12">
        <f t="shared" si="6"/>
        <v>-2.4395656585694319</v>
      </c>
      <c r="AC16" s="12">
        <f t="shared" si="7"/>
        <v>-2.8805770874024326</v>
      </c>
      <c r="AD16" s="12">
        <f t="shared" si="8"/>
        <v>-3.5229415893555327</v>
      </c>
      <c r="AF16" s="9" t="s">
        <v>21</v>
      </c>
      <c r="AG16" s="20">
        <f t="shared" si="9"/>
        <v>7.7151530595077595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 s="12">
        <v>34.987846374511719</v>
      </c>
      <c r="M17" s="12">
        <v>35.896316528320313</v>
      </c>
      <c r="N17" s="12">
        <v>35.15</v>
      </c>
      <c r="O17" s="12"/>
      <c r="P17" s="12"/>
      <c r="Q17" s="13">
        <f t="shared" si="1"/>
        <v>35.344720967610677</v>
      </c>
      <c r="R17" s="12"/>
      <c r="S17" s="12"/>
      <c r="T17" s="12">
        <f t="shared" si="2"/>
        <v>-2.0492566426595076</v>
      </c>
      <c r="U17" s="12">
        <f t="shared" si="3"/>
        <v>-1.1407864888509138</v>
      </c>
      <c r="V17" s="12">
        <f t="shared" si="4"/>
        <v>-1.8871030171712277</v>
      </c>
      <c r="W17" s="12"/>
      <c r="X17" s="12"/>
      <c r="Y17" s="12">
        <f t="shared" si="5"/>
        <v>-1.6923820495605497</v>
      </c>
      <c r="Z17" s="12"/>
      <c r="AA17" s="12"/>
      <c r="AB17" s="12">
        <f t="shared" si="6"/>
        <v>-2.0492566426595076</v>
      </c>
      <c r="AC17" s="12">
        <f t="shared" si="7"/>
        <v>-1.1407864888509138</v>
      </c>
      <c r="AD17" s="12">
        <f t="shared" si="8"/>
        <v>-1.8871030171712277</v>
      </c>
      <c r="AF17" s="9" t="s">
        <v>22</v>
      </c>
      <c r="AG17" s="20">
        <f t="shared" si="9"/>
        <v>3.231898857513976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 s="12">
        <v>31.104272842407227</v>
      </c>
      <c r="M18" s="12"/>
      <c r="N18" s="12">
        <v>32.438812255859375</v>
      </c>
      <c r="O18" s="12"/>
      <c r="P18" s="12"/>
      <c r="Q18" s="13">
        <f t="shared" si="1"/>
        <v>31.771542549133301</v>
      </c>
      <c r="R18" s="12"/>
      <c r="S18" s="12"/>
      <c r="T18" s="12">
        <f t="shared" si="2"/>
        <v>-2.6532471974690779</v>
      </c>
      <c r="U18" s="12"/>
      <c r="V18" s="12">
        <f t="shared" si="4"/>
        <v>-1.3187077840169295</v>
      </c>
      <c r="W18" s="12"/>
      <c r="X18" s="12"/>
      <c r="Y18" s="12">
        <f t="shared" si="5"/>
        <v>-1.9859774907430037</v>
      </c>
      <c r="Z18" s="12"/>
      <c r="AA18" s="12"/>
      <c r="AB18" s="12">
        <f t="shared" si="6"/>
        <v>-2.6532471974690779</v>
      </c>
      <c r="AC18" s="12">
        <f t="shared" si="7"/>
        <v>0</v>
      </c>
      <c r="AD18" s="12">
        <f t="shared" si="8"/>
        <v>-1.3187077840169295</v>
      </c>
      <c r="AF18" s="9" t="s">
        <v>23</v>
      </c>
      <c r="AG18" s="20">
        <f t="shared" si="9"/>
        <v>3.9613096819930163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L19" s="12">
        <v>31.9545593261718</v>
      </c>
      <c r="M19" s="12">
        <v>31.722108840942301</v>
      </c>
      <c r="N19" s="12">
        <v>30.01633644104</v>
      </c>
      <c r="O19" s="12"/>
      <c r="P19" s="12"/>
      <c r="Q19" s="13">
        <f t="shared" si="1"/>
        <v>31.231001536051366</v>
      </c>
      <c r="R19" s="12"/>
      <c r="S19" s="12"/>
      <c r="T19" s="12">
        <f t="shared" si="2"/>
        <v>-1.5370000203451291</v>
      </c>
      <c r="U19" s="12">
        <f t="shared" si="3"/>
        <v>-1.7694505055746284</v>
      </c>
      <c r="V19" s="12">
        <f t="shared" si="4"/>
        <v>-3.4752229054769295</v>
      </c>
      <c r="W19" s="12"/>
      <c r="X19" s="12"/>
      <c r="Y19" s="12">
        <f t="shared" si="5"/>
        <v>-2.2605578104655621</v>
      </c>
      <c r="Z19" s="12"/>
      <c r="AA19" s="12"/>
      <c r="AB19" s="12">
        <f t="shared" ref="AB19:AB24" si="10">T19-Y7</f>
        <v>-1.5370000203451291</v>
      </c>
      <c r="AC19" s="12">
        <f t="shared" ref="AC19:AC24" si="11">U19-Y7</f>
        <v>-1.7694505055746284</v>
      </c>
      <c r="AD19" s="12">
        <f t="shared" ref="AD19:AD24" si="12">V19-Y7</f>
        <v>-3.4752229054769295</v>
      </c>
      <c r="AF19" s="9" t="s">
        <v>24</v>
      </c>
      <c r="AG19" s="20">
        <f t="shared" si="9"/>
        <v>4.7917671719786714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 s="12">
        <v>33.061653137207003</v>
      </c>
      <c r="M20" s="12">
        <v>32.9107570648193</v>
      </c>
      <c r="N20" s="12">
        <v>33.948802947997997</v>
      </c>
      <c r="O20" s="12"/>
      <c r="P20" s="12"/>
      <c r="Q20" s="13">
        <f t="shared" si="1"/>
        <v>33.307071050008098</v>
      </c>
      <c r="R20" s="12"/>
      <c r="S20" s="12"/>
      <c r="T20" s="12">
        <f t="shared" si="2"/>
        <v>-3.4743512471517235</v>
      </c>
      <c r="U20" s="12">
        <f t="shared" si="3"/>
        <v>-3.6252473195394259</v>
      </c>
      <c r="V20" s="12">
        <f t="shared" si="4"/>
        <v>-2.5872014363607292</v>
      </c>
      <c r="W20" s="12"/>
      <c r="X20" s="12"/>
      <c r="Y20" s="12">
        <f t="shared" si="5"/>
        <v>-3.2289333343506263</v>
      </c>
      <c r="Z20" s="12"/>
      <c r="AA20" s="12"/>
      <c r="AB20" s="12">
        <f t="shared" si="10"/>
        <v>-3.4743512471517235</v>
      </c>
      <c r="AC20" s="12">
        <f t="shared" si="11"/>
        <v>-3.6252473195394259</v>
      </c>
      <c r="AD20" s="12">
        <f t="shared" si="12"/>
        <v>-2.5872014363607292</v>
      </c>
      <c r="AF20" s="9" t="s">
        <v>25</v>
      </c>
      <c r="AG20" s="20">
        <f t="shared" si="9"/>
        <v>9.375745014582348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 s="12">
        <v>23.516225814819336</v>
      </c>
      <c r="M21" s="12">
        <v>23.516225814819336</v>
      </c>
      <c r="N21" s="12">
        <v>23.254674911499023</v>
      </c>
      <c r="O21" s="12"/>
      <c r="P21" s="12"/>
      <c r="Q21" s="13">
        <f t="shared" si="1"/>
        <v>23.429042180379231</v>
      </c>
      <c r="R21" s="12"/>
      <c r="S21" s="12"/>
      <c r="T21" s="12">
        <f t="shared" si="2"/>
        <v>-7.0114688873291016</v>
      </c>
      <c r="U21" s="12">
        <f t="shared" si="3"/>
        <v>-7.0114688873291016</v>
      </c>
      <c r="V21" s="12">
        <f t="shared" si="4"/>
        <v>-7.2730197906494141</v>
      </c>
      <c r="W21" s="12"/>
      <c r="X21" s="12"/>
      <c r="Y21" s="12">
        <f>AVERAGE(T21:V21)</f>
        <v>-7.098652521769206</v>
      </c>
      <c r="Z21" s="12"/>
      <c r="AA21" s="12"/>
      <c r="AB21" s="12">
        <f t="shared" si="10"/>
        <v>-7.0114688873291016</v>
      </c>
      <c r="AC21" s="12">
        <f t="shared" si="11"/>
        <v>-7.0114688873291016</v>
      </c>
      <c r="AD21" s="12">
        <f t="shared" si="12"/>
        <v>-7.2730197906494141</v>
      </c>
      <c r="AF21" s="9" t="s">
        <v>26</v>
      </c>
      <c r="AG21" s="20">
        <f t="shared" si="9"/>
        <v>137.05893026203037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 s="12">
        <v>23.829759597778299</v>
      </c>
      <c r="M22" s="12">
        <v>23.242799758911133</v>
      </c>
      <c r="N22" s="12">
        <v>23.788509368896484</v>
      </c>
      <c r="O22" s="12"/>
      <c r="P22" s="12"/>
      <c r="Q22" s="13">
        <f t="shared" si="1"/>
        <v>23.62035624186197</v>
      </c>
      <c r="R22" s="12"/>
      <c r="S22" s="12"/>
      <c r="T22" s="12">
        <f t="shared" si="2"/>
        <v>-7.2343400319417519</v>
      </c>
      <c r="U22" s="12">
        <f t="shared" si="3"/>
        <v>-7.8212998708089181</v>
      </c>
      <c r="V22" s="12">
        <f t="shared" si="4"/>
        <v>-7.2755902608235665</v>
      </c>
      <c r="W22" s="12"/>
      <c r="X22" s="12"/>
      <c r="Y22" s="12">
        <f t="shared" si="5"/>
        <v>-7.4437433878580785</v>
      </c>
      <c r="Z22" s="12"/>
      <c r="AA22" s="12"/>
      <c r="AB22" s="12">
        <f t="shared" si="10"/>
        <v>-7.2343400319417519</v>
      </c>
      <c r="AC22" s="12">
        <f t="shared" si="11"/>
        <v>-7.8212998708089181</v>
      </c>
      <c r="AD22" s="12">
        <f t="shared" si="12"/>
        <v>-7.2755902608235665</v>
      </c>
      <c r="AF22" s="9" t="s">
        <v>27</v>
      </c>
      <c r="AG22" s="20">
        <f t="shared" si="9"/>
        <v>174.09649981238525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 s="12">
        <v>34.316846847534102</v>
      </c>
      <c r="M23" s="12">
        <v>33.561315536499002</v>
      </c>
      <c r="N23" s="12">
        <v>34.322074890136697</v>
      </c>
      <c r="O23" s="12"/>
      <c r="P23" s="12"/>
      <c r="Q23" s="13">
        <f t="shared" si="1"/>
        <v>34.066745758056605</v>
      </c>
      <c r="R23" s="12"/>
      <c r="S23" s="12"/>
      <c r="T23" s="12">
        <f t="shared" si="2"/>
        <v>-3.4779631296794378</v>
      </c>
      <c r="U23" s="12">
        <f t="shared" si="3"/>
        <v>-4.2334944407145372</v>
      </c>
      <c r="V23" s="12">
        <f t="shared" si="4"/>
        <v>-3.4727350870768419</v>
      </c>
      <c r="W23" s="12"/>
      <c r="X23" s="12"/>
      <c r="Y23" s="12">
        <f t="shared" si="5"/>
        <v>-3.7280642191569391</v>
      </c>
      <c r="Z23" s="12"/>
      <c r="AA23" s="12"/>
      <c r="AB23" s="12">
        <f t="shared" si="10"/>
        <v>-3.4779631296794378</v>
      </c>
      <c r="AC23" s="12">
        <f t="shared" si="11"/>
        <v>-4.2334944407145372</v>
      </c>
      <c r="AD23" s="12">
        <f t="shared" si="12"/>
        <v>-3.4727350870768419</v>
      </c>
      <c r="AF23" s="9" t="s">
        <v>28</v>
      </c>
      <c r="AG23" s="20">
        <f t="shared" si="9"/>
        <v>13.251320428591578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 s="12">
        <v>29.078283309936499</v>
      </c>
      <c r="M24" s="12">
        <v>30.9650363922119</v>
      </c>
      <c r="N24" s="12"/>
      <c r="O24" s="12"/>
      <c r="P24" s="12"/>
      <c r="Q24" s="13">
        <f t="shared" si="1"/>
        <v>30.021659851074197</v>
      </c>
      <c r="R24" s="12"/>
      <c r="S24" s="12"/>
      <c r="T24" s="12">
        <f t="shared" si="2"/>
        <v>-3.806568145751978</v>
      </c>
      <c r="U24" s="12">
        <f t="shared" si="3"/>
        <v>-1.9198150634765767</v>
      </c>
      <c r="V24" s="12"/>
      <c r="W24" s="12"/>
      <c r="X24" s="12"/>
      <c r="Y24" s="12">
        <f t="shared" si="5"/>
        <v>-2.8631916046142774</v>
      </c>
      <c r="Z24" s="12"/>
      <c r="AA24" s="12"/>
      <c r="AB24" s="12">
        <f t="shared" si="10"/>
        <v>-3.806568145751978</v>
      </c>
      <c r="AC24" s="12">
        <f t="shared" si="11"/>
        <v>-1.9198150634765767</v>
      </c>
      <c r="AD24" s="12">
        <f t="shared" si="12"/>
        <v>0</v>
      </c>
      <c r="AF24" s="9" t="s">
        <v>29</v>
      </c>
      <c r="AG24" s="20">
        <f t="shared" si="9"/>
        <v>7.2762323080923759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 t="s">
        <v>12</v>
      </c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 t="s">
        <v>13</v>
      </c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 t="s">
        <v>14</v>
      </c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 t="s">
        <v>15</v>
      </c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 t="s">
        <v>16</v>
      </c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 t="s">
        <v>17</v>
      </c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41:B52" si="13">AVERAGE(AB13:AD13)</f>
        <v>-0.56288019816080725</v>
      </c>
      <c r="C41" s="12"/>
      <c r="D41" s="12"/>
      <c r="E41" s="14">
        <f t="shared" ref="E41:E52" si="14">POWER(2,-B41)</f>
        <v>1.4772153900696194</v>
      </c>
      <c r="F41" s="12"/>
      <c r="G41" s="12"/>
      <c r="H41" s="12">
        <f t="shared" ref="H41:H52" si="15">STDEV(T13:V13)/SQRT(6)</f>
        <v>0.1428739967481909</v>
      </c>
      <c r="I41" s="12"/>
      <c r="J41" s="12"/>
      <c r="K41" s="12"/>
      <c r="L41" s="12">
        <f t="shared" ref="L41:L52" si="16">Y13+H41</f>
        <v>-0.42000620141261635</v>
      </c>
      <c r="M41" s="15"/>
      <c r="N41" s="12"/>
      <c r="O41" s="12"/>
      <c r="P41" s="12">
        <f t="shared" ref="P41:P52" si="17">Y13-H41</f>
        <v>-0.70575419490899816</v>
      </c>
      <c r="Q41" s="12"/>
      <c r="R41" s="12"/>
      <c r="S41" s="12"/>
      <c r="T41" s="12">
        <f t="shared" ref="T41:T52" si="18">POWER(2,-L41)</f>
        <v>1.3379333058689225</v>
      </c>
      <c r="U41" s="12"/>
      <c r="V41" s="12"/>
      <c r="W41" s="12"/>
      <c r="X41" s="12">
        <f t="shared" ref="X41:X52" si="19">POWER(2,-P41)</f>
        <v>1.6309970751803116</v>
      </c>
    </row>
    <row r="42" spans="1:25">
      <c r="A42" s="9" t="s">
        <v>19</v>
      </c>
      <c r="B42" s="12">
        <f t="shared" si="13"/>
        <v>-1.204398473103834</v>
      </c>
      <c r="C42" s="12"/>
      <c r="D42" s="12"/>
      <c r="E42" s="14">
        <f t="shared" si="14"/>
        <v>2.3044116764855289</v>
      </c>
      <c r="F42" s="12"/>
      <c r="G42" s="12"/>
      <c r="H42" s="12">
        <f t="shared" si="15"/>
        <v>0.32492772034065026</v>
      </c>
      <c r="I42" s="12"/>
      <c r="J42" s="12"/>
      <c r="K42" s="12"/>
      <c r="L42" s="12">
        <f t="shared" si="16"/>
        <v>-0.87947075276318376</v>
      </c>
      <c r="M42" s="15"/>
      <c r="N42" s="12"/>
      <c r="O42" s="12"/>
      <c r="P42" s="12">
        <f t="shared" si="17"/>
        <v>-1.5293261934444842</v>
      </c>
      <c r="Q42" s="12"/>
      <c r="R42" s="12"/>
      <c r="S42" s="12"/>
      <c r="T42" s="12">
        <f t="shared" si="18"/>
        <v>1.8397002903288435</v>
      </c>
      <c r="U42" s="12"/>
      <c r="V42" s="12"/>
      <c r="W42" s="12"/>
      <c r="X42" s="12">
        <f t="shared" si="19"/>
        <v>2.8865099400368277</v>
      </c>
    </row>
    <row r="43" spans="1:25">
      <c r="A43" s="9" t="s">
        <v>20</v>
      </c>
      <c r="B43" s="12">
        <f t="shared" si="13"/>
        <v>-3.9333213584797968</v>
      </c>
      <c r="C43" s="12"/>
      <c r="D43" s="12"/>
      <c r="E43" s="14">
        <f t="shared" si="14"/>
        <v>15.277338854995222</v>
      </c>
      <c r="F43" s="12"/>
      <c r="G43" s="12"/>
      <c r="H43" s="12">
        <f t="shared" si="15"/>
        <v>0.26299581367623154</v>
      </c>
      <c r="I43" s="12"/>
      <c r="J43" s="12"/>
      <c r="K43" s="12"/>
      <c r="L43" s="12">
        <f t="shared" si="16"/>
        <v>-3.6703255448035654</v>
      </c>
      <c r="M43" s="15"/>
      <c r="N43" s="12"/>
      <c r="O43" s="12"/>
      <c r="P43" s="12">
        <f t="shared" si="17"/>
        <v>-4.1963171721560286</v>
      </c>
      <c r="Q43" s="12"/>
      <c r="R43" s="12"/>
      <c r="S43" s="12"/>
      <c r="T43" s="12">
        <f t="shared" si="18"/>
        <v>12.731456274971864</v>
      </c>
      <c r="U43" s="12"/>
      <c r="V43" s="12"/>
      <c r="W43" s="12"/>
      <c r="X43" s="12">
        <f t="shared" si="19"/>
        <v>18.33231622914737</v>
      </c>
    </row>
    <row r="44" spans="1:25">
      <c r="A44" s="9" t="s">
        <v>21</v>
      </c>
      <c r="B44" s="12">
        <f t="shared" si="13"/>
        <v>-2.9476947784424659</v>
      </c>
      <c r="C44" s="12"/>
      <c r="D44" s="12"/>
      <c r="E44" s="14">
        <f t="shared" si="14"/>
        <v>7.7151530595077595</v>
      </c>
      <c r="F44" s="12"/>
      <c r="G44" s="12"/>
      <c r="H44" s="12">
        <f t="shared" si="15"/>
        <v>0.22241269455285587</v>
      </c>
      <c r="I44" s="12"/>
      <c r="J44" s="12"/>
      <c r="K44" s="12"/>
      <c r="L44" s="12">
        <f t="shared" si="16"/>
        <v>-2.7252820838896099</v>
      </c>
      <c r="M44" s="15"/>
      <c r="N44" s="12"/>
      <c r="O44" s="12"/>
      <c r="P44" s="12">
        <f t="shared" si="17"/>
        <v>-3.1701074729953218</v>
      </c>
      <c r="Q44" s="12"/>
      <c r="R44" s="12"/>
      <c r="S44" s="12"/>
      <c r="T44" s="12">
        <f t="shared" si="18"/>
        <v>6.612895409527118</v>
      </c>
      <c r="U44" s="12"/>
      <c r="V44" s="12"/>
      <c r="W44" s="12"/>
      <c r="X44" s="12">
        <f t="shared" si="19"/>
        <v>9.0011383887724925</v>
      </c>
    </row>
    <row r="45" spans="1:25">
      <c r="A45" s="9" t="s">
        <v>22</v>
      </c>
      <c r="B45" s="12">
        <f t="shared" si="13"/>
        <v>-1.6923820495605497</v>
      </c>
      <c r="C45" s="12"/>
      <c r="D45" s="12"/>
      <c r="E45" s="14">
        <f t="shared" si="14"/>
        <v>3.231898857513976</v>
      </c>
      <c r="F45" s="12"/>
      <c r="G45" s="12"/>
      <c r="H45" s="12">
        <f t="shared" si="15"/>
        <v>0.19780743856533878</v>
      </c>
      <c r="I45" s="12"/>
      <c r="J45" s="12"/>
      <c r="K45" s="12"/>
      <c r="L45" s="12">
        <f t="shared" si="16"/>
        <v>-1.4945746109952109</v>
      </c>
      <c r="M45" s="15"/>
      <c r="N45" s="12"/>
      <c r="O45" s="12"/>
      <c r="P45" s="12">
        <f t="shared" si="17"/>
        <v>-1.8901894881258885</v>
      </c>
      <c r="Q45" s="12"/>
      <c r="R45" s="12"/>
      <c r="S45" s="12"/>
      <c r="T45" s="12">
        <f t="shared" si="18"/>
        <v>2.8178105360860202</v>
      </c>
      <c r="U45" s="12"/>
      <c r="V45" s="12"/>
      <c r="W45" s="12"/>
      <c r="X45" s="12">
        <f t="shared" si="19"/>
        <v>3.7068390835491152</v>
      </c>
    </row>
    <row r="46" spans="1:25">
      <c r="A46" s="9" t="s">
        <v>23</v>
      </c>
      <c r="B46" s="12">
        <f t="shared" si="13"/>
        <v>-1.3239849938286692</v>
      </c>
      <c r="C46" s="12"/>
      <c r="D46" s="12"/>
      <c r="E46" s="14">
        <f t="shared" si="14"/>
        <v>2.5035668763583723</v>
      </c>
      <c r="F46" s="12"/>
      <c r="G46" s="12"/>
      <c r="H46" s="12">
        <f t="shared" si="15"/>
        <v>0.38524834480038167</v>
      </c>
      <c r="I46" s="12"/>
      <c r="J46" s="12"/>
      <c r="K46" s="12"/>
      <c r="L46" s="12">
        <f t="shared" si="16"/>
        <v>-1.6007291459426221</v>
      </c>
      <c r="M46" s="12"/>
      <c r="N46" s="12"/>
      <c r="O46" s="12"/>
      <c r="P46" s="12">
        <f t="shared" si="17"/>
        <v>-2.3712258355433855</v>
      </c>
      <c r="Q46" s="12"/>
      <c r="R46" s="12"/>
      <c r="S46" s="12"/>
      <c r="T46" s="12">
        <f t="shared" si="18"/>
        <v>3.0329656230925068</v>
      </c>
      <c r="U46" s="12"/>
      <c r="V46" s="12"/>
      <c r="W46" s="12"/>
      <c r="X46" s="12">
        <f>POWER(2,-P46)</f>
        <v>5.173805557562364</v>
      </c>
    </row>
    <row r="47" spans="1:25">
      <c r="A47" s="9" t="s">
        <v>24</v>
      </c>
      <c r="B47" s="12">
        <f t="shared" si="13"/>
        <v>-2.2605578104655621</v>
      </c>
      <c r="C47" s="12"/>
      <c r="D47" s="12"/>
      <c r="E47" s="14">
        <f t="shared" si="14"/>
        <v>4.7917671719786714</v>
      </c>
      <c r="F47" s="12"/>
      <c r="G47" s="12"/>
      <c r="H47" s="12">
        <f t="shared" si="15"/>
        <v>0.4320622595568232</v>
      </c>
      <c r="I47" s="12"/>
      <c r="J47" s="12"/>
      <c r="K47" s="12"/>
      <c r="L47" s="12">
        <f t="shared" si="16"/>
        <v>-1.8284955509087388</v>
      </c>
      <c r="M47" s="12"/>
      <c r="N47" s="12"/>
      <c r="O47" s="12"/>
      <c r="P47" s="12">
        <f t="shared" si="17"/>
        <v>-2.6926200700223855</v>
      </c>
      <c r="Q47" s="12"/>
      <c r="R47" s="12"/>
      <c r="S47" s="12"/>
      <c r="T47" s="12">
        <f t="shared" si="18"/>
        <v>3.5516651000137949</v>
      </c>
      <c r="U47" s="12"/>
      <c r="V47" s="12"/>
      <c r="W47" s="12"/>
      <c r="X47" s="12">
        <f t="shared" si="19"/>
        <v>6.4648642211123155</v>
      </c>
    </row>
    <row r="48" spans="1:25">
      <c r="A48" s="9" t="s">
        <v>25</v>
      </c>
      <c r="B48" s="12">
        <f t="shared" si="13"/>
        <v>-3.2289333343506263</v>
      </c>
      <c r="C48" s="12"/>
      <c r="D48" s="12"/>
      <c r="E48" s="14">
        <f t="shared" si="14"/>
        <v>9.375745014582348</v>
      </c>
      <c r="F48" s="12"/>
      <c r="G48" s="12"/>
      <c r="H48" s="12">
        <f t="shared" si="15"/>
        <v>0.22896771163885185</v>
      </c>
      <c r="I48" s="12"/>
      <c r="J48" s="12"/>
      <c r="K48" s="12"/>
      <c r="L48" s="12">
        <f t="shared" si="16"/>
        <v>-2.9999656227117746</v>
      </c>
      <c r="M48" s="12"/>
      <c r="N48" s="12"/>
      <c r="O48" s="12"/>
      <c r="P48" s="12">
        <f t="shared" si="17"/>
        <v>-3.4579010459894781</v>
      </c>
      <c r="Q48" s="12"/>
      <c r="R48" s="12"/>
      <c r="S48" s="12"/>
      <c r="T48" s="12">
        <f t="shared" si="18"/>
        <v>7.9998093741079037</v>
      </c>
      <c r="U48" s="12"/>
      <c r="V48" s="12"/>
      <c r="W48" s="12"/>
      <c r="X48" s="12">
        <f t="shared" si="19"/>
        <v>10.988336154980994</v>
      </c>
    </row>
    <row r="49" spans="1:24">
      <c r="A49" s="9" t="s">
        <v>26</v>
      </c>
      <c r="B49" s="12">
        <f t="shared" si="13"/>
        <v>-7.098652521769206</v>
      </c>
      <c r="C49" s="12"/>
      <c r="D49" s="12"/>
      <c r="E49" s="14">
        <f t="shared" si="14"/>
        <v>137.05893026203037</v>
      </c>
      <c r="F49" s="12"/>
      <c r="G49" s="12"/>
      <c r="H49" s="12">
        <f t="shared" si="15"/>
        <v>6.1648139121086694E-2</v>
      </c>
      <c r="I49" s="12"/>
      <c r="J49" s="12"/>
      <c r="K49" s="12"/>
      <c r="L49" s="12">
        <f t="shared" si="16"/>
        <v>-7.037004382648119</v>
      </c>
      <c r="M49" s="12"/>
      <c r="N49" s="12"/>
      <c r="O49" s="12"/>
      <c r="P49" s="12">
        <f t="shared" si="17"/>
        <v>-7.160300660890293</v>
      </c>
      <c r="Q49" s="12"/>
      <c r="R49" s="12"/>
      <c r="S49" s="12"/>
      <c r="T49" s="12">
        <f t="shared" si="18"/>
        <v>131.3256015461115</v>
      </c>
      <c r="U49" s="12"/>
      <c r="V49" s="12"/>
      <c r="W49" s="12"/>
      <c r="X49" s="12">
        <f t="shared" si="19"/>
        <v>143.04256095850585</v>
      </c>
    </row>
    <row r="50" spans="1:24">
      <c r="A50" s="9" t="s">
        <v>27</v>
      </c>
      <c r="B50" s="12">
        <f>AVERAGE(AB22:AD22)</f>
        <v>-7.4437433878580785</v>
      </c>
      <c r="C50" s="12"/>
      <c r="D50" s="12"/>
      <c r="E50" s="14">
        <f t="shared" si="14"/>
        <v>174.09649981238525</v>
      </c>
      <c r="F50" s="12"/>
      <c r="G50" s="12"/>
      <c r="H50" s="12">
        <f t="shared" si="15"/>
        <v>0.13375167831305648</v>
      </c>
      <c r="I50" s="12"/>
      <c r="J50" s="12"/>
      <c r="K50" s="12"/>
      <c r="L50" s="12">
        <f t="shared" si="16"/>
        <v>-7.309991709545022</v>
      </c>
      <c r="M50" s="12"/>
      <c r="N50" s="12"/>
      <c r="O50" s="12"/>
      <c r="P50" s="12">
        <f t="shared" si="17"/>
        <v>-7.5774950661711351</v>
      </c>
      <c r="Q50" s="12"/>
      <c r="R50" s="12"/>
      <c r="S50" s="12"/>
      <c r="T50" s="12">
        <f t="shared" si="18"/>
        <v>158.68167372446047</v>
      </c>
      <c r="U50" s="12"/>
      <c r="V50" s="12"/>
      <c r="W50" s="12"/>
      <c r="X50" s="12">
        <f t="shared" si="19"/>
        <v>191.00876954168206</v>
      </c>
    </row>
    <row r="51" spans="1:24">
      <c r="A51" s="9" t="s">
        <v>28</v>
      </c>
      <c r="B51" s="12">
        <f t="shared" si="13"/>
        <v>-3.7280642191569391</v>
      </c>
      <c r="C51" s="12"/>
      <c r="D51" s="12"/>
      <c r="E51" s="14">
        <f t="shared" si="14"/>
        <v>13.251320428591578</v>
      </c>
      <c r="F51" s="12"/>
      <c r="G51" s="12"/>
      <c r="H51" s="12">
        <f t="shared" si="15"/>
        <v>0.1786997550619408</v>
      </c>
      <c r="I51" s="12"/>
      <c r="J51" s="12"/>
      <c r="K51" s="12"/>
      <c r="L51" s="12">
        <f t="shared" si="16"/>
        <v>-3.5493644640949982</v>
      </c>
      <c r="M51" s="12"/>
      <c r="N51" s="12"/>
      <c r="O51" s="12"/>
      <c r="P51" s="12">
        <f t="shared" si="17"/>
        <v>-3.90676397421888</v>
      </c>
      <c r="Q51" s="12"/>
      <c r="R51" s="12"/>
      <c r="S51" s="12"/>
      <c r="T51" s="12">
        <f t="shared" si="18"/>
        <v>11.707527032549773</v>
      </c>
      <c r="U51" s="12"/>
      <c r="V51" s="12"/>
      <c r="W51" s="12"/>
      <c r="X51" s="12">
        <f t="shared" si="19"/>
        <v>14.998683548883101</v>
      </c>
    </row>
    <row r="52" spans="1:24">
      <c r="A52" s="9" t="s">
        <v>29</v>
      </c>
      <c r="B52" s="12">
        <f t="shared" si="13"/>
        <v>-1.908794403076185</v>
      </c>
      <c r="C52" s="12"/>
      <c r="D52" s="12"/>
      <c r="E52" s="14">
        <f t="shared" si="14"/>
        <v>3.7549518369694672</v>
      </c>
      <c r="F52" s="12"/>
      <c r="G52" s="12"/>
      <c r="H52" s="12">
        <f t="shared" si="15"/>
        <v>0.54465869997302985</v>
      </c>
      <c r="I52" s="12"/>
      <c r="J52" s="12"/>
      <c r="K52" s="12"/>
      <c r="L52" s="12">
        <f t="shared" si="16"/>
        <v>-2.3185329046412475</v>
      </c>
      <c r="M52" s="12"/>
      <c r="N52" s="12"/>
      <c r="O52" s="12"/>
      <c r="P52" s="12">
        <f t="shared" si="17"/>
        <v>-3.4078503045873072</v>
      </c>
      <c r="Q52" s="12"/>
      <c r="R52" s="12"/>
      <c r="S52" s="12"/>
      <c r="T52" s="12">
        <f t="shared" si="18"/>
        <v>4.9882470022474052</v>
      </c>
      <c r="U52" s="12"/>
      <c r="V52" s="12"/>
      <c r="W52" s="12"/>
      <c r="X52" s="12">
        <f t="shared" si="19"/>
        <v>10.61365978418352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 t="s">
        <v>12</v>
      </c>
      <c r="B67" s="14">
        <f>AG7-T35</f>
        <v>0</v>
      </c>
      <c r="C67" s="14"/>
      <c r="D67" s="14"/>
      <c r="E67" s="14"/>
      <c r="F67" s="14">
        <f>X35-AG7</f>
        <v>0</v>
      </c>
      <c r="G67" s="20"/>
    </row>
    <row r="68" spans="1:7">
      <c r="A68" s="24" t="s">
        <v>13</v>
      </c>
      <c r="B68" s="14">
        <f t="shared" ref="B68:B84" si="20">AG8-T36</f>
        <v>0</v>
      </c>
      <c r="C68" s="14"/>
      <c r="D68" s="14"/>
      <c r="E68" s="14"/>
      <c r="F68" s="14">
        <f t="shared" ref="F68:F84" si="21">X36-AG8</f>
        <v>0</v>
      </c>
      <c r="G68" s="20"/>
    </row>
    <row r="69" spans="1:7">
      <c r="A69" s="24" t="s">
        <v>14</v>
      </c>
      <c r="B69" s="14">
        <f t="shared" si="20"/>
        <v>0</v>
      </c>
      <c r="C69" s="14"/>
      <c r="D69" s="14"/>
      <c r="E69" s="14"/>
      <c r="F69" s="14">
        <f t="shared" si="21"/>
        <v>0</v>
      </c>
      <c r="G69" s="20"/>
    </row>
    <row r="70" spans="1:7">
      <c r="A70" s="24" t="s">
        <v>15</v>
      </c>
      <c r="B70" s="14">
        <f t="shared" si="20"/>
        <v>0</v>
      </c>
      <c r="C70" s="14"/>
      <c r="D70" s="14"/>
      <c r="E70" s="14"/>
      <c r="F70" s="14">
        <f t="shared" si="21"/>
        <v>0</v>
      </c>
      <c r="G70" s="20"/>
    </row>
    <row r="71" spans="1:7">
      <c r="A71" s="24" t="s">
        <v>16</v>
      </c>
      <c r="B71" s="14">
        <f t="shared" si="20"/>
        <v>0</v>
      </c>
      <c r="C71" s="14"/>
      <c r="D71" s="14"/>
      <c r="E71" s="14"/>
      <c r="F71" s="14">
        <f t="shared" si="21"/>
        <v>0</v>
      </c>
      <c r="G71" s="20"/>
    </row>
    <row r="72" spans="1:7">
      <c r="A72" s="24" t="s">
        <v>17</v>
      </c>
      <c r="B72" s="14">
        <f t="shared" si="20"/>
        <v>0</v>
      </c>
      <c r="C72" s="14"/>
      <c r="D72" s="14"/>
      <c r="E72" s="14"/>
      <c r="F72" s="14">
        <f t="shared" si="21"/>
        <v>0</v>
      </c>
      <c r="G72" s="20"/>
    </row>
    <row r="73" spans="1:7">
      <c r="A73" s="24" t="s">
        <v>18</v>
      </c>
      <c r="B73" s="14">
        <f t="shared" si="20"/>
        <v>0.13928208420069699</v>
      </c>
      <c r="C73" s="14"/>
      <c r="D73" s="14"/>
      <c r="E73" s="14"/>
      <c r="F73" s="14">
        <f t="shared" si="21"/>
        <v>0.15378168511069212</v>
      </c>
      <c r="G73" s="20"/>
    </row>
    <row r="74" spans="1:7">
      <c r="A74" s="24" t="s">
        <v>19</v>
      </c>
      <c r="B74" s="14">
        <f t="shared" si="20"/>
        <v>0.46471138615668539</v>
      </c>
      <c r="C74" s="14"/>
      <c r="D74" s="14"/>
      <c r="E74" s="14"/>
      <c r="F74" s="14">
        <f t="shared" si="21"/>
        <v>0.58209826355129879</v>
      </c>
      <c r="G74" s="20"/>
    </row>
    <row r="75" spans="1:7">
      <c r="A75" s="24" t="s">
        <v>20</v>
      </c>
      <c r="B75" s="14">
        <f t="shared" si="20"/>
        <v>2.545882580023358</v>
      </c>
      <c r="C75" s="14"/>
      <c r="D75" s="14"/>
      <c r="E75" s="14"/>
      <c r="F75" s="14">
        <f t="shared" si="21"/>
        <v>3.0549773741521484</v>
      </c>
      <c r="G75" s="20"/>
    </row>
    <row r="76" spans="1:7">
      <c r="A76" s="24" t="s">
        <v>21</v>
      </c>
      <c r="B76" s="14">
        <f t="shared" si="20"/>
        <v>1.1022576499806416</v>
      </c>
      <c r="C76" s="14"/>
      <c r="D76" s="14"/>
      <c r="E76" s="14"/>
      <c r="F76" s="14">
        <f t="shared" si="21"/>
        <v>1.285985329264733</v>
      </c>
      <c r="G76" s="20"/>
    </row>
    <row r="77" spans="1:7">
      <c r="A77" s="24" t="s">
        <v>22</v>
      </c>
      <c r="B77" s="14">
        <f t="shared" si="20"/>
        <v>0.41408832142795582</v>
      </c>
      <c r="C77" s="14"/>
      <c r="D77" s="14"/>
      <c r="E77" s="14"/>
      <c r="F77" s="14">
        <f t="shared" si="21"/>
        <v>0.47494022603513919</v>
      </c>
      <c r="G77" s="20"/>
    </row>
    <row r="78" spans="1:7">
      <c r="A78" s="24" t="s">
        <v>23</v>
      </c>
      <c r="B78" s="14">
        <f t="shared" si="20"/>
        <v>0.92834405890050942</v>
      </c>
      <c r="C78" s="14"/>
      <c r="D78" s="14"/>
      <c r="E78" s="14"/>
      <c r="F78" s="14">
        <f t="shared" si="21"/>
        <v>1.2124958755693478</v>
      </c>
      <c r="G78" s="20"/>
    </row>
    <row r="79" spans="1:7">
      <c r="A79" s="24" t="s">
        <v>24</v>
      </c>
      <c r="B79" s="14">
        <f t="shared" si="20"/>
        <v>1.2401020719648765</v>
      </c>
      <c r="C79" s="14"/>
      <c r="D79" s="14"/>
      <c r="E79" s="14"/>
      <c r="F79" s="14">
        <f t="shared" si="21"/>
        <v>1.6730970491336441</v>
      </c>
      <c r="G79" s="20"/>
    </row>
    <row r="80" spans="1:7">
      <c r="A80" s="24" t="s">
        <v>25</v>
      </c>
      <c r="B80" s="14">
        <f t="shared" si="20"/>
        <v>1.3759356404744443</v>
      </c>
      <c r="C80" s="14"/>
      <c r="D80" s="14"/>
      <c r="E80" s="14"/>
      <c r="F80" s="14">
        <f t="shared" si="21"/>
        <v>1.6125911403986457</v>
      </c>
      <c r="G80" s="20"/>
    </row>
    <row r="81" spans="1:18">
      <c r="A81" s="24" t="s">
        <v>26</v>
      </c>
      <c r="B81" s="14">
        <f t="shared" si="20"/>
        <v>5.7333287159188728</v>
      </c>
      <c r="C81" s="14"/>
      <c r="D81" s="14"/>
      <c r="E81" s="14"/>
      <c r="F81" s="14">
        <f t="shared" si="21"/>
        <v>5.9836306964754726</v>
      </c>
      <c r="G81" s="20"/>
    </row>
    <row r="82" spans="1:18">
      <c r="A82" s="24" t="s">
        <v>27</v>
      </c>
      <c r="B82" s="14">
        <f t="shared" si="20"/>
        <v>15.41482608792478</v>
      </c>
      <c r="C82" s="14"/>
      <c r="D82" s="14"/>
      <c r="E82" s="14"/>
      <c r="F82" s="14">
        <f t="shared" si="21"/>
        <v>16.91226972929681</v>
      </c>
      <c r="G82" s="20"/>
    </row>
    <row r="83" spans="1:18">
      <c r="A83" s="24" t="s">
        <v>28</v>
      </c>
      <c r="B83" s="14">
        <f t="shared" si="20"/>
        <v>1.5437933960418047</v>
      </c>
      <c r="C83" s="14"/>
      <c r="D83" s="14"/>
      <c r="E83" s="14"/>
      <c r="F83" s="14">
        <f t="shared" si="21"/>
        <v>1.7473631202915225</v>
      </c>
      <c r="G83" s="20"/>
    </row>
    <row r="84" spans="1:18">
      <c r="A84" s="24" t="s">
        <v>29</v>
      </c>
      <c r="B84" s="14">
        <f t="shared" si="20"/>
        <v>2.2879853058449706</v>
      </c>
      <c r="C84" s="14"/>
      <c r="D84" s="14"/>
      <c r="E84" s="14"/>
      <c r="F84" s="14">
        <f t="shared" si="21"/>
        <v>3.3374274760911442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A4D2-F40E-4C01-98DB-555714BE691B}">
  <dimension ref="A2:AH117"/>
  <sheetViews>
    <sheetView zoomScale="40" zoomScaleNormal="40" workbookViewId="0">
      <selection activeCell="AN50" sqref="AN50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11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 s="12">
        <v>32.337478637695298</v>
      </c>
      <c r="M13" s="12">
        <v>31.791133880615199</v>
      </c>
      <c r="N13" s="12"/>
      <c r="O13" s="12"/>
      <c r="P13" s="12"/>
      <c r="Q13" s="13">
        <f t="shared" ref="Q13:Q24" si="1">AVERAGE(L13:N13)</f>
        <v>32.064306259155245</v>
      </c>
      <c r="R13" s="12"/>
      <c r="S13" s="12"/>
      <c r="T13" s="12">
        <f t="shared" ref="T13:T24" si="2">L13-I13</f>
        <v>1.7703685760497905</v>
      </c>
      <c r="U13" s="12">
        <f t="shared" ref="U13:U24" si="3">M13-I13</f>
        <v>1.224023818969691</v>
      </c>
      <c r="V13" s="12"/>
      <c r="W13" s="12"/>
      <c r="X13" s="12"/>
      <c r="Y13" s="12">
        <f t="shared" ref="Y13:Y24" si="4">AVERAGE(T13:V13)</f>
        <v>1.4971961975097408</v>
      </c>
      <c r="Z13" s="12"/>
      <c r="AA13" s="12"/>
      <c r="AB13" s="12">
        <f t="shared" ref="AB13:AB18" si="5">T13-Y7</f>
        <v>1.7703685760497905</v>
      </c>
      <c r="AC13" s="12">
        <f t="shared" ref="AC13:AC18" si="6">U13-Y7</f>
        <v>1.224023818969691</v>
      </c>
      <c r="AD13" s="12">
        <f t="shared" ref="AD13:AD18" si="7">V13-Y7</f>
        <v>0</v>
      </c>
      <c r="AF13" s="9" t="s">
        <v>18</v>
      </c>
      <c r="AG13" s="20">
        <f t="shared" ref="AG13:AG24" si="8">POWER(2,-Y13)</f>
        <v>0.35424117126564814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 s="12">
        <v>32.1397705078125</v>
      </c>
      <c r="M14" s="12">
        <v>33.041118621826172</v>
      </c>
      <c r="N14" s="12">
        <v>33.573497772216697</v>
      </c>
      <c r="O14" s="12"/>
      <c r="P14" s="12"/>
      <c r="Q14" s="13">
        <f t="shared" si="1"/>
        <v>32.918128967285121</v>
      </c>
      <c r="R14" s="12"/>
      <c r="S14" s="12"/>
      <c r="T14" s="12">
        <f t="shared" si="2"/>
        <v>-0.99633026123043322</v>
      </c>
      <c r="U14" s="12">
        <f t="shared" si="3"/>
        <v>-9.4982147216761348E-2</v>
      </c>
      <c r="V14" s="12">
        <f t="shared" ref="V14:V24" si="9">N14-I14</f>
        <v>0.43739700317376418</v>
      </c>
      <c r="W14" s="12"/>
      <c r="X14" s="12"/>
      <c r="Y14" s="12">
        <f t="shared" si="4"/>
        <v>-0.21797180175781014</v>
      </c>
      <c r="Z14" s="12"/>
      <c r="AA14" s="12"/>
      <c r="AB14" s="12">
        <f t="shared" si="5"/>
        <v>-0.99633026123043322</v>
      </c>
      <c r="AC14" s="12">
        <f t="shared" si="6"/>
        <v>-9.4982147216761348E-2</v>
      </c>
      <c r="AD14" s="12">
        <f t="shared" si="7"/>
        <v>0.43739700317376418</v>
      </c>
      <c r="AF14" s="9" t="s">
        <v>19</v>
      </c>
      <c r="AG14" s="20">
        <f t="shared" si="8"/>
        <v>1.1630973079699476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L15" s="12">
        <v>33.591079711913999</v>
      </c>
      <c r="M15" s="12">
        <v>33.532232</v>
      </c>
      <c r="N15" s="12">
        <v>32.71</v>
      </c>
      <c r="O15" s="12"/>
      <c r="P15" s="12"/>
      <c r="Q15" s="13">
        <f t="shared" si="1"/>
        <v>33.277770570638005</v>
      </c>
      <c r="R15" s="12"/>
      <c r="S15" s="12"/>
      <c r="T15" s="12">
        <f t="shared" si="2"/>
        <v>-2.6141515706380645</v>
      </c>
      <c r="U15" s="12">
        <f t="shared" si="3"/>
        <v>-2.6729992825520625</v>
      </c>
      <c r="V15" s="12">
        <f t="shared" si="9"/>
        <v>-3.4952312825520622</v>
      </c>
      <c r="W15" s="12"/>
      <c r="X15" s="12"/>
      <c r="Y15" s="12">
        <f t="shared" si="4"/>
        <v>-2.9274607119140632</v>
      </c>
      <c r="Z15" s="12"/>
      <c r="AA15" s="12"/>
      <c r="AB15" s="12">
        <f t="shared" si="5"/>
        <v>-2.6141515706380645</v>
      </c>
      <c r="AC15" s="12">
        <f t="shared" si="6"/>
        <v>-2.6729992825520625</v>
      </c>
      <c r="AD15" s="12">
        <f t="shared" si="7"/>
        <v>-3.4952312825520622</v>
      </c>
      <c r="AF15" s="9" t="s">
        <v>20</v>
      </c>
      <c r="AG15" s="20">
        <f t="shared" si="8"/>
        <v>7.6077018743418332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 s="12"/>
      <c r="M16" s="12">
        <v>27.64884692431</v>
      </c>
      <c r="N16" s="12">
        <v>27.682510375976499</v>
      </c>
      <c r="O16" s="12"/>
      <c r="P16" s="12"/>
      <c r="Q16" s="13">
        <f t="shared" si="1"/>
        <v>27.665678650143249</v>
      </c>
      <c r="R16" s="12"/>
      <c r="S16" s="12"/>
      <c r="T16" s="12"/>
      <c r="U16" s="12">
        <f t="shared" si="3"/>
        <v>-2.5566050410220313</v>
      </c>
      <c r="V16" s="12">
        <f t="shared" si="9"/>
        <v>-2.5229415893555327</v>
      </c>
      <c r="W16" s="12"/>
      <c r="X16" s="12"/>
      <c r="Y16" s="12">
        <f t="shared" si="4"/>
        <v>-2.539773315188782</v>
      </c>
      <c r="Z16" s="12"/>
      <c r="AA16" s="12"/>
      <c r="AB16" s="12">
        <f t="shared" si="5"/>
        <v>0</v>
      </c>
      <c r="AC16" s="12">
        <f t="shared" si="6"/>
        <v>-2.5566050410220313</v>
      </c>
      <c r="AD16" s="12">
        <f t="shared" si="7"/>
        <v>-2.5229415893555327</v>
      </c>
      <c r="AF16" s="9" t="s">
        <v>21</v>
      </c>
      <c r="AG16" s="20">
        <f t="shared" si="8"/>
        <v>5.8149763138893462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 s="12">
        <v>35.080135345458984</v>
      </c>
      <c r="M17" s="12">
        <v>35.080135345458984</v>
      </c>
      <c r="N17" s="12">
        <v>35.080135345458984</v>
      </c>
      <c r="O17" s="12"/>
      <c r="P17" s="12"/>
      <c r="Q17" s="13">
        <f t="shared" si="1"/>
        <v>35.080135345458984</v>
      </c>
      <c r="R17" s="12"/>
      <c r="S17" s="12"/>
      <c r="T17" s="12">
        <f t="shared" si="2"/>
        <v>-1.956967671712242</v>
      </c>
      <c r="U17" s="12">
        <f t="shared" si="3"/>
        <v>-1.956967671712242</v>
      </c>
      <c r="V17" s="12">
        <f t="shared" si="9"/>
        <v>-1.956967671712242</v>
      </c>
      <c r="W17" s="12"/>
      <c r="X17" s="12"/>
      <c r="Y17" s="12">
        <f t="shared" si="4"/>
        <v>-1.956967671712242</v>
      </c>
      <c r="Z17" s="12"/>
      <c r="AA17" s="12"/>
      <c r="AB17" s="12">
        <f t="shared" si="5"/>
        <v>-1.956967671712242</v>
      </c>
      <c r="AC17" s="12">
        <f t="shared" si="6"/>
        <v>-1.956967671712242</v>
      </c>
      <c r="AD17" s="12">
        <f t="shared" si="7"/>
        <v>-1.956967671712242</v>
      </c>
      <c r="AF17" s="9" t="s">
        <v>22</v>
      </c>
      <c r="AG17" s="20">
        <f t="shared" si="8"/>
        <v>3.8824508791288244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 s="12">
        <v>30.934368133544901</v>
      </c>
      <c r="M18" s="12">
        <v>30.084384918212798</v>
      </c>
      <c r="N18" s="12">
        <v>31.644596099853501</v>
      </c>
      <c r="O18" s="12"/>
      <c r="P18" s="12"/>
      <c r="Q18" s="13">
        <f t="shared" si="1"/>
        <v>30.887783050537067</v>
      </c>
      <c r="R18" s="12"/>
      <c r="S18" s="12"/>
      <c r="T18" s="12">
        <f t="shared" si="2"/>
        <v>-2.8231519063314039</v>
      </c>
      <c r="U18" s="12">
        <f t="shared" si="3"/>
        <v>-3.6731351216635062</v>
      </c>
      <c r="V18" s="12">
        <f t="shared" si="9"/>
        <v>-2.112923940022803</v>
      </c>
      <c r="W18" s="12"/>
      <c r="X18" s="12"/>
      <c r="Y18" s="12">
        <f t="shared" si="4"/>
        <v>-2.8697369893392377</v>
      </c>
      <c r="Z18" s="12"/>
      <c r="AA18" s="12"/>
      <c r="AB18" s="12">
        <f t="shared" si="5"/>
        <v>-2.8231519063314039</v>
      </c>
      <c r="AC18" s="12">
        <f t="shared" si="6"/>
        <v>-3.6731351216635062</v>
      </c>
      <c r="AD18" s="12">
        <f t="shared" si="7"/>
        <v>-2.112923940022803</v>
      </c>
      <c r="AF18" s="9" t="s">
        <v>23</v>
      </c>
      <c r="AG18" s="20">
        <f t="shared" si="8"/>
        <v>7.3093189542566606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L19" s="12">
        <v>33.009030303955001</v>
      </c>
      <c r="M19" s="12">
        <v>33.879030303954998</v>
      </c>
      <c r="N19" s="12">
        <v>33.54</v>
      </c>
      <c r="O19" s="12"/>
      <c r="P19" s="12"/>
      <c r="Q19" s="13">
        <f t="shared" si="1"/>
        <v>33.476020202636668</v>
      </c>
      <c r="R19" s="12"/>
      <c r="S19" s="12"/>
      <c r="T19" s="12">
        <f t="shared" si="2"/>
        <v>-0.48252904256192863</v>
      </c>
      <c r="U19" s="12">
        <f t="shared" si="3"/>
        <v>0.38747095743806881</v>
      </c>
      <c r="V19" s="12">
        <f t="shared" si="9"/>
        <v>4.8440653483069696E-2</v>
      </c>
      <c r="W19" s="12"/>
      <c r="X19" s="12"/>
      <c r="Y19" s="12">
        <f t="shared" si="4"/>
        <v>-1.5539143880263376E-2</v>
      </c>
      <c r="Z19" s="12"/>
      <c r="AA19" s="12"/>
      <c r="AB19" s="12">
        <f t="shared" ref="AB19:AB24" si="10">T19-Y7</f>
        <v>-0.48252904256192863</v>
      </c>
      <c r="AC19" s="12">
        <f t="shared" ref="AC19:AC24" si="11">U19-Y7</f>
        <v>0.38747095743806881</v>
      </c>
      <c r="AD19" s="12">
        <f t="shared" ref="AD19:AD24" si="12">V19-Y7</f>
        <v>4.8440653483069696E-2</v>
      </c>
      <c r="AF19" s="9" t="s">
        <v>24</v>
      </c>
      <c r="AG19" s="20">
        <f t="shared" si="8"/>
        <v>1.0108291288828826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 s="12">
        <v>33.002105712800002</v>
      </c>
      <c r="M20" s="12">
        <v>34.357128000000003</v>
      </c>
      <c r="N20" s="12">
        <v>34.392001999999998</v>
      </c>
      <c r="O20" s="12"/>
      <c r="P20" s="12"/>
      <c r="Q20" s="13">
        <f t="shared" si="1"/>
        <v>33.917078570933334</v>
      </c>
      <c r="R20" s="12"/>
      <c r="S20" s="12"/>
      <c r="T20" s="12">
        <f t="shared" si="2"/>
        <v>-3.5338986715587239</v>
      </c>
      <c r="U20" s="12">
        <f t="shared" si="3"/>
        <v>-2.1788763843587233</v>
      </c>
      <c r="V20" s="12">
        <f t="shared" si="9"/>
        <v>-2.1440023843587284</v>
      </c>
      <c r="W20" s="12"/>
      <c r="X20" s="12"/>
      <c r="Y20" s="12">
        <f t="shared" si="4"/>
        <v>-2.6189258134253919</v>
      </c>
      <c r="Z20" s="12"/>
      <c r="AA20" s="12"/>
      <c r="AB20" s="12">
        <f t="shared" si="10"/>
        <v>-3.5338986715587239</v>
      </c>
      <c r="AC20" s="12">
        <f t="shared" si="11"/>
        <v>-2.1788763843587233</v>
      </c>
      <c r="AD20" s="12">
        <f t="shared" si="12"/>
        <v>-2.1440023843587284</v>
      </c>
      <c r="AF20" s="9" t="s">
        <v>25</v>
      </c>
      <c r="AG20" s="20">
        <f t="shared" si="8"/>
        <v>6.1429251878666626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 s="12">
        <v>27.5162258148193</v>
      </c>
      <c r="M21" s="12">
        <v>27.5162258148193</v>
      </c>
      <c r="N21" s="12">
        <v>26.254674911498999</v>
      </c>
      <c r="O21" s="12"/>
      <c r="P21" s="12"/>
      <c r="Q21" s="13">
        <f t="shared" si="1"/>
        <v>27.095708847045866</v>
      </c>
      <c r="R21" s="12"/>
      <c r="S21" s="12"/>
      <c r="T21" s="12">
        <f t="shared" si="2"/>
        <v>-3.0114688873291371</v>
      </c>
      <c r="U21" s="12">
        <f t="shared" si="3"/>
        <v>-3.0114688873291371</v>
      </c>
      <c r="V21" s="12">
        <f t="shared" si="9"/>
        <v>-4.2730197906494389</v>
      </c>
      <c r="W21" s="12"/>
      <c r="X21" s="12"/>
      <c r="Y21" s="12">
        <f>AVERAGE(T21:V21)</f>
        <v>-3.431985855102571</v>
      </c>
      <c r="Z21" s="12"/>
      <c r="AA21" s="12"/>
      <c r="AB21" s="12">
        <f t="shared" si="10"/>
        <v>-3.0114688873291371</v>
      </c>
      <c r="AC21" s="12">
        <f t="shared" si="11"/>
        <v>-3.0114688873291371</v>
      </c>
      <c r="AD21" s="12">
        <f t="shared" si="12"/>
        <v>-4.2730197906494389</v>
      </c>
      <c r="AF21" s="9" t="s">
        <v>26</v>
      </c>
      <c r="AG21" s="20">
        <f t="shared" si="8"/>
        <v>10.792714457075581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 s="12">
        <v>27.088989250000001</v>
      </c>
      <c r="M22" s="12">
        <v>28.852130889892578</v>
      </c>
      <c r="N22" s="12">
        <v>28.848481199999998</v>
      </c>
      <c r="O22" s="12"/>
      <c r="P22" s="12"/>
      <c r="Q22" s="13">
        <f t="shared" si="1"/>
        <v>28.263200446630858</v>
      </c>
      <c r="R22" s="12"/>
      <c r="S22" s="12"/>
      <c r="T22" s="12">
        <f t="shared" si="2"/>
        <v>-3.97511037972005</v>
      </c>
      <c r="U22" s="12">
        <f t="shared" si="3"/>
        <v>-2.2119687398274728</v>
      </c>
      <c r="V22" s="12">
        <f t="shared" si="9"/>
        <v>-2.2156184297200525</v>
      </c>
      <c r="W22" s="12"/>
      <c r="X22" s="12"/>
      <c r="Y22" s="12">
        <f t="shared" si="4"/>
        <v>-2.8008991830891916</v>
      </c>
      <c r="Z22" s="12"/>
      <c r="AA22" s="12"/>
      <c r="AB22" s="12">
        <f t="shared" si="10"/>
        <v>-3.97511037972005</v>
      </c>
      <c r="AC22" s="12">
        <f t="shared" si="11"/>
        <v>-2.2119687398274728</v>
      </c>
      <c r="AD22" s="12">
        <f t="shared" si="12"/>
        <v>-2.2156184297200525</v>
      </c>
      <c r="AF22" s="9" t="s">
        <v>27</v>
      </c>
      <c r="AG22" s="20">
        <f t="shared" si="8"/>
        <v>6.9687465374417759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 s="12">
        <v>32.727582931518498</v>
      </c>
      <c r="M23" s="12">
        <v>32.727582931518498</v>
      </c>
      <c r="N23" s="12">
        <v>32.727582931518498</v>
      </c>
      <c r="O23" s="12"/>
      <c r="P23" s="12"/>
      <c r="Q23" s="13">
        <f t="shared" si="1"/>
        <v>32.727582931518498</v>
      </c>
      <c r="R23" s="12"/>
      <c r="S23" s="12"/>
      <c r="T23" s="12">
        <f t="shared" si="2"/>
        <v>-5.0672270456950415</v>
      </c>
      <c r="U23" s="12">
        <f t="shared" si="3"/>
        <v>-5.0672270456950415</v>
      </c>
      <c r="V23" s="12">
        <f t="shared" si="9"/>
        <v>-5.0672270456950415</v>
      </c>
      <c r="W23" s="12"/>
      <c r="X23" s="12"/>
      <c r="Y23" s="12">
        <f t="shared" si="4"/>
        <v>-5.0672270456950415</v>
      </c>
      <c r="Z23" s="12"/>
      <c r="AA23" s="12"/>
      <c r="AB23" s="12">
        <f t="shared" si="10"/>
        <v>-5.0672270456950415</v>
      </c>
      <c r="AC23" s="12">
        <f t="shared" si="11"/>
        <v>-5.0672270456950415</v>
      </c>
      <c r="AD23" s="12">
        <f t="shared" si="12"/>
        <v>-5.0672270456950415</v>
      </c>
      <c r="AF23" s="9" t="s">
        <v>28</v>
      </c>
      <c r="AG23" s="20">
        <f t="shared" si="8"/>
        <v>33.526431910580513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 s="12">
        <v>27.6785774230957</v>
      </c>
      <c r="M24" s="12">
        <v>29.517984390258789</v>
      </c>
      <c r="N24" s="12">
        <v>27.917169570922852</v>
      </c>
      <c r="O24" s="12"/>
      <c r="P24" s="12"/>
      <c r="Q24" s="13">
        <f t="shared" si="1"/>
        <v>28.371243794759113</v>
      </c>
      <c r="R24" s="12"/>
      <c r="S24" s="12"/>
      <c r="T24" s="12">
        <f t="shared" si="2"/>
        <v>-5.206274032592777</v>
      </c>
      <c r="U24" s="12">
        <f t="shared" si="3"/>
        <v>-3.3668670654296875</v>
      </c>
      <c r="V24" s="12">
        <f t="shared" si="9"/>
        <v>-4.967681884765625</v>
      </c>
      <c r="W24" s="12"/>
      <c r="X24" s="12"/>
      <c r="Y24" s="12">
        <f t="shared" si="4"/>
        <v>-4.5136076609293632</v>
      </c>
      <c r="Z24" s="12"/>
      <c r="AA24" s="12"/>
      <c r="AB24" s="12">
        <f t="shared" si="10"/>
        <v>-5.206274032592777</v>
      </c>
      <c r="AC24" s="12">
        <f t="shared" si="11"/>
        <v>-3.3668670654296875</v>
      </c>
      <c r="AD24" s="12">
        <f t="shared" si="12"/>
        <v>-4.967681884765625</v>
      </c>
      <c r="AF24" s="9" t="s">
        <v>29</v>
      </c>
      <c r="AG24" s="20">
        <f t="shared" si="8"/>
        <v>22.841851018075957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41:B52" si="13">AVERAGE(AB13:AD13)</f>
        <v>0.99813079833982721</v>
      </c>
      <c r="C41" s="12"/>
      <c r="D41" s="12"/>
      <c r="E41" s="14">
        <f t="shared" ref="E41:E52" si="14">POWER(2,-B41)</f>
        <v>0.50064823577710571</v>
      </c>
      <c r="F41" s="12"/>
      <c r="G41" s="12"/>
      <c r="H41" s="12">
        <f t="shared" ref="H41:H52" si="15">STDEV(T13:V13)/SQRT(6)</f>
        <v>0.15771614628526848</v>
      </c>
      <c r="I41" s="12"/>
      <c r="J41" s="12"/>
      <c r="K41" s="12"/>
      <c r="L41" s="12">
        <f t="shared" ref="L41:L52" si="16">Y13+H41</f>
        <v>1.6549123437950093</v>
      </c>
      <c r="M41" s="15"/>
      <c r="N41" s="12"/>
      <c r="O41" s="12"/>
      <c r="P41" s="12">
        <f t="shared" ref="P41:P52" si="17">Y13-H41</f>
        <v>1.3394800512244722</v>
      </c>
      <c r="Q41" s="12"/>
      <c r="R41" s="12"/>
      <c r="S41" s="12"/>
      <c r="T41" s="12">
        <f t="shared" ref="T41:T52" si="18">POWER(2,-L41)</f>
        <v>0.31755703938599944</v>
      </c>
      <c r="U41" s="12"/>
      <c r="V41" s="12"/>
      <c r="W41" s="12"/>
      <c r="X41" s="12">
        <f t="shared" ref="X41:X52" si="19">POWER(2,-P41)</f>
        <v>0.39516304743956737</v>
      </c>
    </row>
    <row r="42" spans="1:25">
      <c r="A42" s="9" t="s">
        <v>19</v>
      </c>
      <c r="B42" s="12">
        <f t="shared" si="13"/>
        <v>-0.21797180175781014</v>
      </c>
      <c r="C42" s="12"/>
      <c r="D42" s="12"/>
      <c r="E42" s="14">
        <f t="shared" si="14"/>
        <v>1.1630973079699476</v>
      </c>
      <c r="F42" s="12"/>
      <c r="G42" s="12"/>
      <c r="H42" s="12">
        <f t="shared" si="15"/>
        <v>0.29587111735716976</v>
      </c>
      <c r="I42" s="12"/>
      <c r="J42" s="12"/>
      <c r="K42" s="12"/>
      <c r="L42" s="12">
        <f t="shared" si="16"/>
        <v>7.7899315599359614E-2</v>
      </c>
      <c r="M42" s="15"/>
      <c r="N42" s="12"/>
      <c r="O42" s="12"/>
      <c r="P42" s="12">
        <f t="shared" si="17"/>
        <v>-0.51384291911497992</v>
      </c>
      <c r="Q42" s="12"/>
      <c r="R42" s="12"/>
      <c r="S42" s="12"/>
      <c r="T42" s="12">
        <f t="shared" si="18"/>
        <v>0.9474361890189944</v>
      </c>
      <c r="U42" s="12"/>
      <c r="V42" s="12"/>
      <c r="W42" s="12"/>
      <c r="X42" s="12">
        <f t="shared" si="19"/>
        <v>1.4278485068294324</v>
      </c>
    </row>
    <row r="43" spans="1:25">
      <c r="A43" s="9" t="s">
        <v>20</v>
      </c>
      <c r="B43" s="12">
        <f t="shared" si="13"/>
        <v>-2.9274607119140632</v>
      </c>
      <c r="C43" s="12"/>
      <c r="D43" s="12"/>
      <c r="E43" s="14">
        <f t="shared" si="14"/>
        <v>7.6077018743418332</v>
      </c>
      <c r="F43" s="12"/>
      <c r="G43" s="12"/>
      <c r="H43" s="12">
        <f t="shared" si="15"/>
        <v>0.20109629905484361</v>
      </c>
      <c r="I43" s="12"/>
      <c r="J43" s="12"/>
      <c r="K43" s="12"/>
      <c r="L43" s="12">
        <f t="shared" si="16"/>
        <v>-2.7263644128592195</v>
      </c>
      <c r="M43" s="15"/>
      <c r="N43" s="12"/>
      <c r="O43" s="12"/>
      <c r="P43" s="12">
        <f t="shared" si="17"/>
        <v>-3.1285570109689069</v>
      </c>
      <c r="Q43" s="12"/>
      <c r="R43" s="12"/>
      <c r="S43" s="12"/>
      <c r="T43" s="12">
        <f t="shared" si="18"/>
        <v>6.6178583528412949</v>
      </c>
      <c r="U43" s="12"/>
      <c r="V43" s="12"/>
      <c r="W43" s="12"/>
      <c r="X43" s="12">
        <f t="shared" si="19"/>
        <v>8.7455978540271104</v>
      </c>
    </row>
    <row r="44" spans="1:25">
      <c r="A44" s="9" t="s">
        <v>21</v>
      </c>
      <c r="B44" s="12">
        <f t="shared" si="13"/>
        <v>-1.6931822101258547</v>
      </c>
      <c r="C44" s="12"/>
      <c r="D44" s="12"/>
      <c r="E44" s="14">
        <f t="shared" si="14"/>
        <v>3.2336918596537325</v>
      </c>
      <c r="F44" s="12"/>
      <c r="G44" s="12"/>
      <c r="H44" s="12">
        <f t="shared" si="15"/>
        <v>9.7178014407524743E-3</v>
      </c>
      <c r="I44" s="12"/>
      <c r="J44" s="12"/>
      <c r="K44" s="12"/>
      <c r="L44" s="12">
        <f t="shared" si="16"/>
        <v>-2.5300555137480294</v>
      </c>
      <c r="M44" s="15"/>
      <c r="N44" s="12"/>
      <c r="O44" s="12"/>
      <c r="P44" s="12">
        <f t="shared" si="17"/>
        <v>-2.5494911166295346</v>
      </c>
      <c r="Q44" s="12"/>
      <c r="R44" s="12"/>
      <c r="S44" s="12"/>
      <c r="T44" s="12">
        <f t="shared" si="18"/>
        <v>5.7759390313151817</v>
      </c>
      <c r="U44" s="12"/>
      <c r="V44" s="12"/>
      <c r="W44" s="12"/>
      <c r="X44" s="12">
        <f t="shared" si="19"/>
        <v>5.8542774339836985</v>
      </c>
    </row>
    <row r="45" spans="1:25">
      <c r="A45" s="9" t="s">
        <v>22</v>
      </c>
      <c r="B45" s="12">
        <f t="shared" si="13"/>
        <v>-1.956967671712242</v>
      </c>
      <c r="C45" s="12"/>
      <c r="D45" s="12"/>
      <c r="E45" s="14">
        <f t="shared" si="14"/>
        <v>3.8824508791288244</v>
      </c>
      <c r="F45" s="12"/>
      <c r="G45" s="12"/>
      <c r="H45" s="12">
        <f t="shared" si="15"/>
        <v>0</v>
      </c>
      <c r="I45" s="12"/>
      <c r="J45" s="12"/>
      <c r="K45" s="12"/>
      <c r="L45" s="12">
        <f t="shared" si="16"/>
        <v>-1.956967671712242</v>
      </c>
      <c r="M45" s="15"/>
      <c r="N45" s="12"/>
      <c r="O45" s="12"/>
      <c r="P45" s="12">
        <f t="shared" si="17"/>
        <v>-1.956967671712242</v>
      </c>
      <c r="Q45" s="12"/>
      <c r="R45" s="12"/>
      <c r="S45" s="12"/>
      <c r="T45" s="12">
        <f t="shared" si="18"/>
        <v>3.8824508791288244</v>
      </c>
      <c r="U45" s="12"/>
      <c r="V45" s="12"/>
      <c r="W45" s="12"/>
      <c r="X45" s="12">
        <f t="shared" si="19"/>
        <v>3.8824508791288244</v>
      </c>
    </row>
    <row r="46" spans="1:25">
      <c r="A46" s="9" t="s">
        <v>23</v>
      </c>
      <c r="B46" s="12">
        <f t="shared" si="13"/>
        <v>-2.8697369893392377</v>
      </c>
      <c r="C46" s="12"/>
      <c r="D46" s="12"/>
      <c r="E46" s="14">
        <f t="shared" si="14"/>
        <v>7.3093189542566606</v>
      </c>
      <c r="F46" s="12"/>
      <c r="G46" s="12"/>
      <c r="H46" s="12">
        <f t="shared" si="15"/>
        <v>0.31890237803500948</v>
      </c>
      <c r="I46" s="12"/>
      <c r="J46" s="12"/>
      <c r="K46" s="12"/>
      <c r="L46" s="12">
        <f t="shared" si="16"/>
        <v>-2.5508346113042282</v>
      </c>
      <c r="M46" s="12"/>
      <c r="N46" s="12"/>
      <c r="O46" s="12"/>
      <c r="P46" s="12">
        <f t="shared" si="17"/>
        <v>-3.1886393673742472</v>
      </c>
      <c r="Q46" s="12"/>
      <c r="R46" s="12"/>
      <c r="S46" s="12"/>
      <c r="T46" s="12">
        <f t="shared" si="18"/>
        <v>5.859731707866267</v>
      </c>
      <c r="U46" s="12"/>
      <c r="V46" s="12"/>
      <c r="W46" s="12"/>
      <c r="X46" s="12">
        <f>POWER(2,-P46)</f>
        <v>9.1175067799324214</v>
      </c>
    </row>
    <row r="47" spans="1:25">
      <c r="A47" s="9" t="s">
        <v>24</v>
      </c>
      <c r="B47" s="12">
        <f t="shared" si="13"/>
        <v>-1.5539143880263376E-2</v>
      </c>
      <c r="C47" s="12"/>
      <c r="D47" s="12"/>
      <c r="E47" s="14">
        <f t="shared" si="14"/>
        <v>1.0108291288828826</v>
      </c>
      <c r="F47" s="12"/>
      <c r="G47" s="12"/>
      <c r="H47" s="12">
        <f t="shared" si="15"/>
        <v>0.17902283879112035</v>
      </c>
      <c r="I47" s="12"/>
      <c r="J47" s="12"/>
      <c r="K47" s="12"/>
      <c r="L47" s="12">
        <f t="shared" si="16"/>
        <v>0.16348369491085699</v>
      </c>
      <c r="M47" s="12"/>
      <c r="N47" s="12"/>
      <c r="O47" s="12"/>
      <c r="P47" s="12">
        <f t="shared" si="17"/>
        <v>-0.19456198267138372</v>
      </c>
      <c r="Q47" s="12"/>
      <c r="R47" s="12"/>
      <c r="S47" s="12"/>
      <c r="T47" s="12">
        <f t="shared" si="18"/>
        <v>0.89286644925566183</v>
      </c>
      <c r="U47" s="12"/>
      <c r="V47" s="12"/>
      <c r="W47" s="12"/>
      <c r="X47" s="12">
        <f t="shared" si="19"/>
        <v>1.1443766631055858</v>
      </c>
    </row>
    <row r="48" spans="1:25">
      <c r="A48" s="9" t="s">
        <v>25</v>
      </c>
      <c r="B48" s="12">
        <f t="shared" si="13"/>
        <v>-2.6189258134253919</v>
      </c>
      <c r="C48" s="12"/>
      <c r="D48" s="12"/>
      <c r="E48" s="14">
        <f t="shared" si="14"/>
        <v>6.1429251878666626</v>
      </c>
      <c r="F48" s="12"/>
      <c r="G48" s="12"/>
      <c r="H48" s="12">
        <f t="shared" si="15"/>
        <v>0.32357007157376538</v>
      </c>
      <c r="I48" s="12"/>
      <c r="J48" s="12"/>
      <c r="K48" s="12"/>
      <c r="L48" s="12">
        <f t="shared" si="16"/>
        <v>-2.2953557418516266</v>
      </c>
      <c r="M48" s="12"/>
      <c r="N48" s="12"/>
      <c r="O48" s="12"/>
      <c r="P48" s="12">
        <f t="shared" si="17"/>
        <v>-2.9424958849991572</v>
      </c>
      <c r="Q48" s="12"/>
      <c r="R48" s="12"/>
      <c r="S48" s="12"/>
      <c r="T48" s="12">
        <f t="shared" si="18"/>
        <v>4.9087501665855724</v>
      </c>
      <c r="U48" s="12"/>
      <c r="V48" s="12"/>
      <c r="W48" s="12"/>
      <c r="X48" s="12">
        <f t="shared" si="19"/>
        <v>7.6874007808742801</v>
      </c>
    </row>
    <row r="49" spans="1:24">
      <c r="A49" s="9" t="s">
        <v>26</v>
      </c>
      <c r="B49" s="12">
        <f t="shared" si="13"/>
        <v>-3.431985855102571</v>
      </c>
      <c r="C49" s="12"/>
      <c r="D49" s="12"/>
      <c r="E49" s="14">
        <f t="shared" si="14"/>
        <v>10.792714457075581</v>
      </c>
      <c r="F49" s="12"/>
      <c r="G49" s="12"/>
      <c r="H49" s="12">
        <f t="shared" si="15"/>
        <v>0.29735039951659958</v>
      </c>
      <c r="I49" s="12"/>
      <c r="J49" s="12"/>
      <c r="K49" s="12"/>
      <c r="L49" s="12">
        <f t="shared" si="16"/>
        <v>-3.1346354555859715</v>
      </c>
      <c r="M49" s="12"/>
      <c r="N49" s="12"/>
      <c r="O49" s="12"/>
      <c r="P49" s="12">
        <f t="shared" si="17"/>
        <v>-3.7293362546191706</v>
      </c>
      <c r="Q49" s="12"/>
      <c r="R49" s="12"/>
      <c r="S49" s="12"/>
      <c r="T49" s="12">
        <f t="shared" si="18"/>
        <v>8.7825230362186613</v>
      </c>
      <c r="U49" s="12"/>
      <c r="V49" s="12"/>
      <c r="W49" s="12"/>
      <c r="X49" s="12">
        <f t="shared" si="19"/>
        <v>13.263009373456788</v>
      </c>
    </row>
    <row r="50" spans="1:24">
      <c r="A50" s="9" t="s">
        <v>27</v>
      </c>
      <c r="B50" s="12">
        <f>AVERAGE(AB22:AD22)</f>
        <v>-2.8008991830891916</v>
      </c>
      <c r="C50" s="12"/>
      <c r="D50" s="12"/>
      <c r="E50" s="14">
        <f t="shared" si="14"/>
        <v>6.9687465374417759</v>
      </c>
      <c r="F50" s="12"/>
      <c r="G50" s="12"/>
      <c r="H50" s="12">
        <f t="shared" si="15"/>
        <v>0.41514701829171957</v>
      </c>
      <c r="I50" s="12"/>
      <c r="J50" s="12"/>
      <c r="K50" s="12"/>
      <c r="L50" s="12">
        <f t="shared" si="16"/>
        <v>-2.3857521647974722</v>
      </c>
      <c r="M50" s="12"/>
      <c r="N50" s="12"/>
      <c r="O50" s="12"/>
      <c r="P50" s="12">
        <f t="shared" si="17"/>
        <v>-3.216046201380911</v>
      </c>
      <c r="Q50" s="12"/>
      <c r="R50" s="12"/>
      <c r="S50" s="12"/>
      <c r="T50" s="12">
        <f t="shared" si="18"/>
        <v>5.2261631553701982</v>
      </c>
      <c r="U50" s="12"/>
      <c r="V50" s="12"/>
      <c r="W50" s="12"/>
      <c r="X50" s="12">
        <f t="shared" si="19"/>
        <v>9.292367432732151</v>
      </c>
    </row>
    <row r="51" spans="1:24">
      <c r="A51" s="9" t="s">
        <v>28</v>
      </c>
      <c r="B51" s="12">
        <f t="shared" si="13"/>
        <v>-5.0672270456950415</v>
      </c>
      <c r="C51" s="12"/>
      <c r="D51" s="12"/>
      <c r="E51" s="14">
        <f t="shared" si="14"/>
        <v>33.526431910580513</v>
      </c>
      <c r="F51" s="12"/>
      <c r="G51" s="12"/>
      <c r="H51" s="12">
        <f t="shared" si="15"/>
        <v>0</v>
      </c>
      <c r="I51" s="12"/>
      <c r="J51" s="12"/>
      <c r="K51" s="12"/>
      <c r="L51" s="12">
        <f t="shared" si="16"/>
        <v>-5.0672270456950415</v>
      </c>
      <c r="M51" s="12"/>
      <c r="N51" s="12"/>
      <c r="O51" s="12"/>
      <c r="P51" s="12">
        <f t="shared" si="17"/>
        <v>-5.0672270456950415</v>
      </c>
      <c r="Q51" s="12"/>
      <c r="R51" s="12"/>
      <c r="S51" s="12"/>
      <c r="T51" s="12">
        <f t="shared" si="18"/>
        <v>33.526431910580513</v>
      </c>
      <c r="U51" s="12"/>
      <c r="V51" s="12"/>
      <c r="W51" s="12"/>
      <c r="X51" s="12">
        <f t="shared" si="19"/>
        <v>33.526431910580513</v>
      </c>
    </row>
    <row r="52" spans="1:24">
      <c r="A52" s="9" t="s">
        <v>29</v>
      </c>
      <c r="B52" s="12">
        <f t="shared" si="13"/>
        <v>-4.5136076609293632</v>
      </c>
      <c r="C52" s="12"/>
      <c r="D52" s="12"/>
      <c r="E52" s="14">
        <f t="shared" si="14"/>
        <v>22.841851018075957</v>
      </c>
      <c r="F52" s="12"/>
      <c r="G52" s="12"/>
      <c r="H52" s="12">
        <f t="shared" si="15"/>
        <v>0.40834871704553505</v>
      </c>
      <c r="I52" s="12"/>
      <c r="J52" s="12"/>
      <c r="K52" s="12"/>
      <c r="L52" s="12">
        <f t="shared" si="16"/>
        <v>-4.1052589438838281</v>
      </c>
      <c r="M52" s="12"/>
      <c r="N52" s="12"/>
      <c r="O52" s="12"/>
      <c r="P52" s="12">
        <f t="shared" si="17"/>
        <v>-4.9219563779748983</v>
      </c>
      <c r="Q52" s="12"/>
      <c r="R52" s="12"/>
      <c r="S52" s="12"/>
      <c r="T52" s="12">
        <f t="shared" si="18"/>
        <v>17.210999107329656</v>
      </c>
      <c r="U52" s="12"/>
      <c r="V52" s="12"/>
      <c r="W52" s="12"/>
      <c r="X52" s="12">
        <f t="shared" si="19"/>
        <v>30.31492562856387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18</v>
      </c>
      <c r="B73" s="14">
        <f t="shared" ref="B68:B84" si="20">AG13-T41</f>
        <v>3.6684131879648696E-2</v>
      </c>
      <c r="C73" s="14"/>
      <c r="D73" s="14"/>
      <c r="E73" s="14"/>
      <c r="F73" s="14">
        <f t="shared" ref="F68:F84" si="21">X41-AG13</f>
        <v>4.0921876173919236E-2</v>
      </c>
      <c r="G73" s="20"/>
    </row>
    <row r="74" spans="1:7">
      <c r="A74" s="24" t="s">
        <v>19</v>
      </c>
      <c r="B74" s="14">
        <f t="shared" si="20"/>
        <v>0.21566111895095319</v>
      </c>
      <c r="C74" s="14"/>
      <c r="D74" s="14"/>
      <c r="E74" s="14"/>
      <c r="F74" s="14">
        <f t="shared" si="21"/>
        <v>0.26475119885948484</v>
      </c>
      <c r="G74" s="20"/>
    </row>
    <row r="75" spans="1:7">
      <c r="A75" s="24" t="s">
        <v>20</v>
      </c>
      <c r="B75" s="14">
        <f t="shared" si="20"/>
        <v>0.98984352150053834</v>
      </c>
      <c r="C75" s="14"/>
      <c r="D75" s="14"/>
      <c r="E75" s="14"/>
      <c r="F75" s="14">
        <f t="shared" si="21"/>
        <v>1.1378959796852772</v>
      </c>
      <c r="G75" s="20"/>
    </row>
    <row r="76" spans="1:7">
      <c r="A76" s="24" t="s">
        <v>21</v>
      </c>
      <c r="B76" s="14">
        <f t="shared" si="20"/>
        <v>3.90372825741645E-2</v>
      </c>
      <c r="C76" s="14"/>
      <c r="D76" s="14"/>
      <c r="E76" s="14"/>
      <c r="F76" s="14">
        <f t="shared" si="21"/>
        <v>3.9301120094352271E-2</v>
      </c>
      <c r="G76" s="20"/>
    </row>
    <row r="77" spans="1:7">
      <c r="A77" s="24" t="s">
        <v>22</v>
      </c>
      <c r="B77" s="14">
        <f t="shared" si="20"/>
        <v>0</v>
      </c>
      <c r="C77" s="14"/>
      <c r="D77" s="14"/>
      <c r="E77" s="14"/>
      <c r="F77" s="14">
        <f t="shared" si="21"/>
        <v>0</v>
      </c>
      <c r="G77" s="20"/>
    </row>
    <row r="78" spans="1:7">
      <c r="A78" s="24" t="s">
        <v>23</v>
      </c>
      <c r="B78" s="14">
        <f t="shared" si="20"/>
        <v>1.4495872463903936</v>
      </c>
      <c r="C78" s="14"/>
      <c r="D78" s="14"/>
      <c r="E78" s="14"/>
      <c r="F78" s="14">
        <f t="shared" si="21"/>
        <v>1.8081878256757609</v>
      </c>
      <c r="G78" s="20"/>
    </row>
    <row r="79" spans="1:7">
      <c r="A79" s="24" t="s">
        <v>24</v>
      </c>
      <c r="B79" s="14">
        <f t="shared" si="20"/>
        <v>0.11796267962722073</v>
      </c>
      <c r="C79" s="14"/>
      <c r="D79" s="14"/>
      <c r="E79" s="14"/>
      <c r="F79" s="14">
        <f t="shared" si="21"/>
        <v>0.13354753422270327</v>
      </c>
      <c r="G79" s="20"/>
    </row>
    <row r="80" spans="1:7">
      <c r="A80" s="24" t="s">
        <v>25</v>
      </c>
      <c r="B80" s="14">
        <f t="shared" si="20"/>
        <v>1.2341750212810902</v>
      </c>
      <c r="C80" s="14"/>
      <c r="D80" s="14"/>
      <c r="E80" s="14"/>
      <c r="F80" s="14">
        <f t="shared" si="21"/>
        <v>1.5444755930076175</v>
      </c>
      <c r="G80" s="20"/>
    </row>
    <row r="81" spans="1:18">
      <c r="A81" s="24" t="s">
        <v>26</v>
      </c>
      <c r="B81" s="14">
        <f t="shared" si="20"/>
        <v>2.0101914208569198</v>
      </c>
      <c r="C81" s="14"/>
      <c r="D81" s="14"/>
      <c r="E81" s="14"/>
      <c r="F81" s="14">
        <f t="shared" si="21"/>
        <v>2.4702949163812065</v>
      </c>
      <c r="G81" s="20"/>
    </row>
    <row r="82" spans="1:18">
      <c r="A82" s="24" t="s">
        <v>27</v>
      </c>
      <c r="B82" s="14">
        <f t="shared" si="20"/>
        <v>1.7425833820715777</v>
      </c>
      <c r="C82" s="14"/>
      <c r="D82" s="14"/>
      <c r="E82" s="14"/>
      <c r="F82" s="14">
        <f t="shared" si="21"/>
        <v>2.3236208952903752</v>
      </c>
      <c r="G82" s="20"/>
    </row>
    <row r="83" spans="1:18">
      <c r="A83" s="24" t="s">
        <v>28</v>
      </c>
      <c r="B83" s="14">
        <f t="shared" si="20"/>
        <v>0</v>
      </c>
      <c r="C83" s="14"/>
      <c r="D83" s="14"/>
      <c r="E83" s="14"/>
      <c r="F83" s="14">
        <f t="shared" si="21"/>
        <v>0</v>
      </c>
      <c r="G83" s="20"/>
    </row>
    <row r="84" spans="1:18">
      <c r="A84" s="24" t="s">
        <v>29</v>
      </c>
      <c r="B84" s="14">
        <f t="shared" si="20"/>
        <v>5.6308519107463013</v>
      </c>
      <c r="C84" s="14"/>
      <c r="D84" s="14"/>
      <c r="E84" s="14"/>
      <c r="F84" s="14">
        <f t="shared" si="21"/>
        <v>7.4730746104879131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9CDD-9270-4363-9E4E-484AED24EFC5}">
  <dimension ref="A2:AH117"/>
  <sheetViews>
    <sheetView zoomScale="40" zoomScaleNormal="40" workbookViewId="0">
      <selection activeCell="AQ46" sqref="AQ46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11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>
        <v>29.498216629028299</v>
      </c>
      <c r="M13">
        <v>29.9954385757446</v>
      </c>
      <c r="N13">
        <v>28.776754379272401</v>
      </c>
      <c r="O13" s="12"/>
      <c r="P13" s="12"/>
      <c r="Q13" s="13">
        <f t="shared" ref="Q13:Q24" si="1">AVERAGE(L13:N13)</f>
        <v>29.423469861348433</v>
      </c>
      <c r="R13" s="12"/>
      <c r="S13" s="12"/>
      <c r="T13" s="12">
        <f t="shared" ref="T13:T24" si="2">L13-I13</f>
        <v>-1.0688934326172088</v>
      </c>
      <c r="U13" s="12">
        <f t="shared" ref="U13:U24" si="3">M13-I13</f>
        <v>-0.57167148590090733</v>
      </c>
      <c r="V13" s="12">
        <f t="shared" ref="V13:V24" si="4">N13-I13</f>
        <v>-1.7903556823731073</v>
      </c>
      <c r="W13" s="12"/>
      <c r="X13" s="12"/>
      <c r="Y13" s="12">
        <f t="shared" ref="Y13:Y24" si="5">AVERAGE(T13:V13)</f>
        <v>-1.1436402002970745</v>
      </c>
      <c r="Z13" s="12"/>
      <c r="AA13" s="12"/>
      <c r="AB13" s="12">
        <f t="shared" ref="AB13:AB18" si="6">T13-Y7</f>
        <v>-1.0688934326172088</v>
      </c>
      <c r="AC13" s="12">
        <f t="shared" ref="AC13:AC18" si="7">U13-Y7</f>
        <v>-0.57167148590090733</v>
      </c>
      <c r="AD13" s="12">
        <f t="shared" ref="AD13:AD18" si="8">V13-Y7</f>
        <v>-1.7903556823731073</v>
      </c>
      <c r="AF13" s="9" t="s">
        <v>18</v>
      </c>
      <c r="AG13" s="20">
        <f t="shared" ref="AG13:AG24" si="9">POWER(2,-Y13)</f>
        <v>2.2093778949639162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>
        <v>33.7658367156982</v>
      </c>
      <c r="M14">
        <v>33.585054397583001</v>
      </c>
      <c r="N14">
        <v>32.719192504882798</v>
      </c>
      <c r="O14" s="12"/>
      <c r="P14" s="12"/>
      <c r="Q14" s="13">
        <f t="shared" si="1"/>
        <v>33.356694539387995</v>
      </c>
      <c r="R14" s="12"/>
      <c r="S14" s="12"/>
      <c r="T14" s="12">
        <f t="shared" si="2"/>
        <v>0.62973594665526633</v>
      </c>
      <c r="U14" s="12">
        <f t="shared" si="3"/>
        <v>0.44895362854006748</v>
      </c>
      <c r="V14" s="12">
        <f t="shared" si="4"/>
        <v>-0.41690826416013493</v>
      </c>
      <c r="W14" s="12"/>
      <c r="X14" s="12"/>
      <c r="Y14" s="12">
        <f t="shared" si="5"/>
        <v>0.2205937703450663</v>
      </c>
      <c r="Z14" s="12"/>
      <c r="AA14" s="12"/>
      <c r="AB14" s="12">
        <f t="shared" si="6"/>
        <v>0.62973594665526633</v>
      </c>
      <c r="AC14" s="12">
        <f t="shared" si="7"/>
        <v>0.44895362854006748</v>
      </c>
      <c r="AD14" s="12">
        <f t="shared" si="8"/>
        <v>-0.41690826416013493</v>
      </c>
      <c r="AF14" s="9" t="s">
        <v>19</v>
      </c>
      <c r="AG14" s="20">
        <f t="shared" si="9"/>
        <v>0.85821214916077482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L15">
        <v>34.284959793090799</v>
      </c>
      <c r="M15">
        <v>33.972499847412102</v>
      </c>
      <c r="N15">
        <v>33.4664211273193</v>
      </c>
      <c r="O15" s="12"/>
      <c r="P15" s="12"/>
      <c r="Q15" s="13">
        <f t="shared" si="1"/>
        <v>33.907960255940736</v>
      </c>
      <c r="R15" s="12"/>
      <c r="S15" s="12"/>
      <c r="T15" s="12">
        <f t="shared" si="2"/>
        <v>-1.920271489461264</v>
      </c>
      <c r="U15" s="12">
        <f t="shared" si="3"/>
        <v>-2.2327314351399608</v>
      </c>
      <c r="V15" s="12">
        <f t="shared" si="4"/>
        <v>-2.7388101552327626</v>
      </c>
      <c r="W15" s="12"/>
      <c r="X15" s="12"/>
      <c r="Y15" s="12">
        <f t="shared" si="5"/>
        <v>-2.297271026611329</v>
      </c>
      <c r="Z15" s="12"/>
      <c r="AA15" s="12"/>
      <c r="AB15" s="12">
        <f t="shared" si="6"/>
        <v>-1.920271489461264</v>
      </c>
      <c r="AC15" s="12">
        <f t="shared" si="7"/>
        <v>-2.2327314351399608</v>
      </c>
      <c r="AD15" s="12">
        <f t="shared" si="8"/>
        <v>-2.7388101552327626</v>
      </c>
      <c r="AF15" s="9" t="s">
        <v>20</v>
      </c>
      <c r="AG15" s="20">
        <f t="shared" si="9"/>
        <v>4.9152712244503558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>
        <v>30.810482025146399</v>
      </c>
      <c r="M16">
        <v>30.8449306488037</v>
      </c>
      <c r="N16">
        <v>30.761827468871999</v>
      </c>
      <c r="O16" s="12"/>
      <c r="P16" s="12"/>
      <c r="Q16" s="13">
        <f t="shared" si="1"/>
        <v>30.805746714274033</v>
      </c>
      <c r="R16" s="12"/>
      <c r="S16" s="12"/>
      <c r="T16" s="12">
        <f t="shared" si="2"/>
        <v>0.60503005981436786</v>
      </c>
      <c r="U16" s="12">
        <f t="shared" si="3"/>
        <v>0.63947868347166903</v>
      </c>
      <c r="V16" s="12">
        <f t="shared" si="4"/>
        <v>0.55637550353996801</v>
      </c>
      <c r="W16" s="12"/>
      <c r="X16" s="12"/>
      <c r="Y16" s="12">
        <f t="shared" si="5"/>
        <v>0.60029474894200163</v>
      </c>
      <c r="Z16" s="12"/>
      <c r="AA16" s="12"/>
      <c r="AB16" s="12">
        <f t="shared" si="6"/>
        <v>0.60503005981436786</v>
      </c>
      <c r="AC16" s="12">
        <f t="shared" si="7"/>
        <v>0.63947868347166903</v>
      </c>
      <c r="AD16" s="12">
        <f t="shared" si="8"/>
        <v>0.55637550353996801</v>
      </c>
      <c r="AF16" s="9" t="s">
        <v>21</v>
      </c>
      <c r="AG16" s="20">
        <f t="shared" si="9"/>
        <v>0.65961917851990581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>
        <v>35.703302383422802</v>
      </c>
      <c r="M17">
        <v>36.833049774169901</v>
      </c>
      <c r="N17">
        <v>35.825525283813398</v>
      </c>
      <c r="O17" s="12"/>
      <c r="P17" s="12"/>
      <c r="Q17" s="13">
        <f t="shared" si="1"/>
        <v>36.120625813802036</v>
      </c>
      <c r="R17" s="12"/>
      <c r="S17" s="12"/>
      <c r="T17" s="12">
        <f t="shared" si="2"/>
        <v>-1.3338006337484245</v>
      </c>
      <c r="U17" s="12">
        <f t="shared" si="3"/>
        <v>-0.20405324300132577</v>
      </c>
      <c r="V17" s="12">
        <f t="shared" si="4"/>
        <v>-1.2115777333578279</v>
      </c>
      <c r="W17" s="12"/>
      <c r="X17" s="12"/>
      <c r="Y17" s="12">
        <f t="shared" si="5"/>
        <v>-0.91647720336919269</v>
      </c>
      <c r="Z17" s="12"/>
      <c r="AA17" s="12"/>
      <c r="AB17" s="12">
        <f t="shared" si="6"/>
        <v>-1.3338006337484245</v>
      </c>
      <c r="AC17" s="12">
        <f t="shared" si="7"/>
        <v>-0.20405324300132577</v>
      </c>
      <c r="AD17" s="12">
        <f t="shared" si="8"/>
        <v>-1.2115777333578279</v>
      </c>
      <c r="AF17" s="9" t="s">
        <v>22</v>
      </c>
      <c r="AG17" s="20">
        <f t="shared" si="9"/>
        <v>1.8875007312587453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>
        <v>31.423635482788001</v>
      </c>
      <c r="M18">
        <v>32.426742553710902</v>
      </c>
      <c r="N18">
        <v>30.3580932617187</v>
      </c>
      <c r="O18" s="12"/>
      <c r="P18" s="12"/>
      <c r="Q18" s="13">
        <f t="shared" si="1"/>
        <v>31.402823766072533</v>
      </c>
      <c r="R18" s="12"/>
      <c r="S18" s="12"/>
      <c r="T18" s="12">
        <f t="shared" si="2"/>
        <v>-2.3338845570883038</v>
      </c>
      <c r="U18" s="12">
        <f t="shared" si="3"/>
        <v>-1.3307774861654025</v>
      </c>
      <c r="V18" s="12">
        <f t="shared" si="4"/>
        <v>-3.3994267781576042</v>
      </c>
      <c r="W18" s="12"/>
      <c r="X18" s="12"/>
      <c r="Y18" s="12">
        <f t="shared" si="5"/>
        <v>-2.35469627380377</v>
      </c>
      <c r="Z18" s="12"/>
      <c r="AA18" s="12"/>
      <c r="AB18" s="12">
        <f t="shared" si="6"/>
        <v>-2.3338845570883038</v>
      </c>
      <c r="AC18" s="12">
        <f t="shared" si="7"/>
        <v>-1.3307774861654025</v>
      </c>
      <c r="AD18" s="12">
        <f t="shared" si="8"/>
        <v>-3.3994267781576042</v>
      </c>
      <c r="AF18" s="9" t="s">
        <v>23</v>
      </c>
      <c r="AG18" s="20">
        <f t="shared" si="9"/>
        <v>5.1148653947073939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L19">
        <v>31.291793823242099</v>
      </c>
      <c r="M19">
        <v>31.5865764617919</v>
      </c>
      <c r="N19">
        <v>30.1616516113281</v>
      </c>
      <c r="O19" s="12"/>
      <c r="P19" s="12"/>
      <c r="Q19" s="13">
        <f t="shared" si="1"/>
        <v>31.013340632120698</v>
      </c>
      <c r="R19" s="12"/>
      <c r="S19" s="12"/>
      <c r="T19" s="12">
        <f t="shared" si="2"/>
        <v>-2.1997655232748308</v>
      </c>
      <c r="U19" s="12">
        <f t="shared" si="3"/>
        <v>-1.9049828847250296</v>
      </c>
      <c r="V19" s="12">
        <f t="shared" si="4"/>
        <v>-3.3299077351888293</v>
      </c>
      <c r="W19" s="12"/>
      <c r="X19" s="12"/>
      <c r="Y19" s="12">
        <f t="shared" si="5"/>
        <v>-2.4782187143962298</v>
      </c>
      <c r="Z19" s="12"/>
      <c r="AA19" s="12"/>
      <c r="AB19" s="12">
        <f t="shared" ref="AB19:AB24" si="10">T19-Y7</f>
        <v>-2.1997655232748308</v>
      </c>
      <c r="AC19" s="12">
        <f t="shared" ref="AC19:AC24" si="11">U19-Y7</f>
        <v>-1.9049828847250296</v>
      </c>
      <c r="AD19" s="12">
        <f t="shared" ref="AD19:AD24" si="12">V19-Y7</f>
        <v>-3.3299077351888293</v>
      </c>
      <c r="AF19" s="9" t="s">
        <v>24</v>
      </c>
      <c r="AG19" s="20">
        <f t="shared" si="9"/>
        <v>5.5720905946423658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>
        <v>34.081277847290004</v>
      </c>
      <c r="M20">
        <v>34.197710037231403</v>
      </c>
      <c r="N20">
        <v>33.224325180053697</v>
      </c>
      <c r="O20" s="12"/>
      <c r="P20" s="12"/>
      <c r="Q20" s="13">
        <f t="shared" si="1"/>
        <v>33.834437688191699</v>
      </c>
      <c r="R20" s="12"/>
      <c r="S20" s="12"/>
      <c r="T20" s="12">
        <f t="shared" si="2"/>
        <v>-2.4547265370687228</v>
      </c>
      <c r="U20" s="12">
        <f t="shared" si="3"/>
        <v>-2.3382943471273236</v>
      </c>
      <c r="V20" s="12">
        <f t="shared" si="4"/>
        <v>-3.3116792043050296</v>
      </c>
      <c r="W20" s="12"/>
      <c r="X20" s="12"/>
      <c r="Y20" s="12">
        <f t="shared" si="5"/>
        <v>-2.7015666961670255</v>
      </c>
      <c r="Z20" s="12"/>
      <c r="AA20" s="12"/>
      <c r="AB20" s="12">
        <f t="shared" si="10"/>
        <v>-2.4547265370687228</v>
      </c>
      <c r="AC20" s="12">
        <f t="shared" si="11"/>
        <v>-2.3382943471273236</v>
      </c>
      <c r="AD20" s="12">
        <f t="shared" si="12"/>
        <v>-3.3116792043050296</v>
      </c>
      <c r="AF20" s="9" t="s">
        <v>25</v>
      </c>
      <c r="AG20" s="20">
        <f t="shared" si="9"/>
        <v>6.5050795343783925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>
        <v>26</v>
      </c>
      <c r="M21">
        <v>26.555779999999999</v>
      </c>
      <c r="N21">
        <v>27.5566</v>
      </c>
      <c r="O21" s="12"/>
      <c r="P21" s="12"/>
      <c r="Q21" s="13">
        <f t="shared" si="1"/>
        <v>26.704126666666667</v>
      </c>
      <c r="R21" s="12"/>
      <c r="S21" s="12"/>
      <c r="T21" s="12">
        <f t="shared" si="2"/>
        <v>-4.5276947021484375</v>
      </c>
      <c r="U21" s="12">
        <f t="shared" si="3"/>
        <v>-3.9719147021484389</v>
      </c>
      <c r="V21" s="12">
        <f t="shared" si="4"/>
        <v>-2.971094702148438</v>
      </c>
      <c r="W21" s="12"/>
      <c r="X21" s="12"/>
      <c r="Y21" s="12">
        <f>AVERAGE(T21:V21)</f>
        <v>-3.8235680354817716</v>
      </c>
      <c r="Z21" s="12"/>
      <c r="AA21" s="12"/>
      <c r="AB21" s="12">
        <f t="shared" si="10"/>
        <v>-4.5276947021484375</v>
      </c>
      <c r="AC21" s="12">
        <f t="shared" si="11"/>
        <v>-3.9719147021484389</v>
      </c>
      <c r="AD21" s="12">
        <f t="shared" si="12"/>
        <v>-2.971094702148438</v>
      </c>
      <c r="AF21" s="9" t="s">
        <v>26</v>
      </c>
      <c r="AG21" s="20">
        <f t="shared" si="9"/>
        <v>14.158220415177391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>
        <v>28.410812377929599</v>
      </c>
      <c r="M22">
        <v>28.492921829223601</v>
      </c>
      <c r="N22">
        <v>27.731075286865199</v>
      </c>
      <c r="O22" s="12"/>
      <c r="P22" s="12"/>
      <c r="Q22" s="13">
        <f t="shared" si="1"/>
        <v>28.211603164672798</v>
      </c>
      <c r="R22" s="12"/>
      <c r="S22" s="12"/>
      <c r="T22" s="12">
        <f t="shared" si="2"/>
        <v>-2.6532872517904522</v>
      </c>
      <c r="U22" s="12">
        <f t="shared" si="3"/>
        <v>-2.5711778004964501</v>
      </c>
      <c r="V22" s="12">
        <f t="shared" si="4"/>
        <v>-3.3330243428548521</v>
      </c>
      <c r="W22" s="12"/>
      <c r="X22" s="12"/>
      <c r="Y22" s="12">
        <f t="shared" si="5"/>
        <v>-2.8524964650472513</v>
      </c>
      <c r="Z22" s="12"/>
      <c r="AA22" s="12"/>
      <c r="AB22" s="12">
        <f t="shared" si="10"/>
        <v>-2.6532872517904522</v>
      </c>
      <c r="AC22" s="12">
        <f t="shared" si="11"/>
        <v>-2.5711778004964501</v>
      </c>
      <c r="AD22" s="12">
        <f t="shared" si="12"/>
        <v>-3.3330243428548521</v>
      </c>
      <c r="AF22" s="9" t="s">
        <v>27</v>
      </c>
      <c r="AG22" s="20">
        <f t="shared" si="9"/>
        <v>7.2224908198216378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>
        <v>34.980232238769503</v>
      </c>
      <c r="M23">
        <v>34.8873195648193</v>
      </c>
      <c r="N23">
        <v>33.595352172851499</v>
      </c>
      <c r="O23" s="12"/>
      <c r="P23" s="12"/>
      <c r="Q23" s="13">
        <f t="shared" si="1"/>
        <v>34.487634658813441</v>
      </c>
      <c r="R23" s="12"/>
      <c r="S23" s="12"/>
      <c r="T23" s="12">
        <f t="shared" si="2"/>
        <v>-2.8145777384440365</v>
      </c>
      <c r="U23" s="12">
        <f t="shared" si="3"/>
        <v>-2.9074904123942389</v>
      </c>
      <c r="V23" s="12">
        <f t="shared" si="4"/>
        <v>-4.1994578043620407</v>
      </c>
      <c r="W23" s="12"/>
      <c r="X23" s="12"/>
      <c r="Y23" s="12">
        <f t="shared" si="5"/>
        <v>-3.3071753184001054</v>
      </c>
      <c r="Z23" s="12"/>
      <c r="AA23" s="12"/>
      <c r="AB23" s="12">
        <f t="shared" si="10"/>
        <v>-2.8145777384440365</v>
      </c>
      <c r="AC23" s="12">
        <f t="shared" si="11"/>
        <v>-2.9074904123942389</v>
      </c>
      <c r="AD23" s="12">
        <f t="shared" si="12"/>
        <v>-4.1994578043620407</v>
      </c>
      <c r="AF23" s="9" t="s">
        <v>28</v>
      </c>
      <c r="AG23" s="20">
        <f t="shared" si="9"/>
        <v>9.8982626076856413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>
        <v>28.2964973449707</v>
      </c>
      <c r="M24">
        <v>27.3058147430419</v>
      </c>
      <c r="N24">
        <v>25.706495285034102</v>
      </c>
      <c r="O24" s="12"/>
      <c r="P24" s="12"/>
      <c r="Q24" s="13">
        <f t="shared" si="1"/>
        <v>27.102935791015568</v>
      </c>
      <c r="R24" s="12"/>
      <c r="S24" s="12"/>
      <c r="T24" s="12">
        <f t="shared" si="2"/>
        <v>-4.588354110717777</v>
      </c>
      <c r="U24" s="12">
        <f t="shared" si="3"/>
        <v>-5.5790367126465767</v>
      </c>
      <c r="V24" s="12">
        <f t="shared" si="4"/>
        <v>-7.178356170654375</v>
      </c>
      <c r="W24" s="12"/>
      <c r="X24" s="12"/>
      <c r="Y24" s="12">
        <f t="shared" si="5"/>
        <v>-5.7819156646729093</v>
      </c>
      <c r="Z24" s="12"/>
      <c r="AA24" s="12"/>
      <c r="AB24" s="12">
        <f t="shared" si="10"/>
        <v>-4.588354110717777</v>
      </c>
      <c r="AC24" s="12">
        <f t="shared" si="11"/>
        <v>-5.5790367126465767</v>
      </c>
      <c r="AD24" s="12">
        <f t="shared" si="12"/>
        <v>-7.178356170654375</v>
      </c>
      <c r="AF24" s="9" t="s">
        <v>29</v>
      </c>
      <c r="AG24" s="20">
        <f t="shared" si="9"/>
        <v>55.021198662654868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41:B52" si="13">AVERAGE(AB13:AD13)</f>
        <v>-1.1436402002970745</v>
      </c>
      <c r="C41" s="12"/>
      <c r="D41" s="12"/>
      <c r="E41" s="14">
        <f t="shared" ref="E41:E52" si="14">POWER(2,-B41)</f>
        <v>2.2093778949639162</v>
      </c>
      <c r="F41" s="12"/>
      <c r="G41" s="12"/>
      <c r="H41" s="12">
        <f t="shared" ref="H41:H52" si="15">STDEV(T13:V13)/SQRT(6)</f>
        <v>0.25016264780528746</v>
      </c>
      <c r="I41" s="12"/>
      <c r="J41" s="12"/>
      <c r="K41" s="12"/>
      <c r="L41" s="12">
        <f t="shared" ref="L41:L52" si="16">Y13+H41</f>
        <v>-0.89347755249178706</v>
      </c>
      <c r="M41" s="15"/>
      <c r="N41" s="12"/>
      <c r="O41" s="12"/>
      <c r="P41" s="12">
        <f t="shared" ref="P41:P52" si="17">Y13-H41</f>
        <v>-1.3938028481023619</v>
      </c>
      <c r="Q41" s="12"/>
      <c r="R41" s="12"/>
      <c r="S41" s="12"/>
      <c r="T41" s="12">
        <f t="shared" ref="T41:T52" si="18">POWER(2,-L41)</f>
        <v>1.8576485108204879</v>
      </c>
      <c r="U41" s="12"/>
      <c r="V41" s="12"/>
      <c r="W41" s="12"/>
      <c r="X41" s="12">
        <f t="shared" ref="X41:X52" si="19">POWER(2,-P41)</f>
        <v>2.6277041401116228</v>
      </c>
    </row>
    <row r="42" spans="1:25">
      <c r="A42" s="9" t="s">
        <v>19</v>
      </c>
      <c r="B42" s="12">
        <f t="shared" si="13"/>
        <v>0.2205937703450663</v>
      </c>
      <c r="C42" s="12"/>
      <c r="D42" s="12"/>
      <c r="E42" s="14">
        <f t="shared" si="14"/>
        <v>0.85821214916077482</v>
      </c>
      <c r="F42" s="12"/>
      <c r="G42" s="12"/>
      <c r="H42" s="12">
        <f t="shared" si="15"/>
        <v>0.22839191266858208</v>
      </c>
      <c r="I42" s="12"/>
      <c r="J42" s="12"/>
      <c r="K42" s="12"/>
      <c r="L42" s="12">
        <f t="shared" si="16"/>
        <v>0.44898568301364838</v>
      </c>
      <c r="M42" s="15"/>
      <c r="N42" s="12"/>
      <c r="O42" s="12"/>
      <c r="P42" s="12">
        <f t="shared" si="17"/>
        <v>-7.7981423235157776E-3</v>
      </c>
      <c r="Q42" s="12"/>
      <c r="R42" s="12"/>
      <c r="S42" s="12"/>
      <c r="T42" s="12">
        <f t="shared" si="18"/>
        <v>0.73255770701018419</v>
      </c>
      <c r="U42" s="12"/>
      <c r="V42" s="12"/>
      <c r="W42" s="12"/>
      <c r="X42" s="12">
        <f t="shared" si="19"/>
        <v>1.0054198951413347</v>
      </c>
    </row>
    <row r="43" spans="1:25">
      <c r="A43" s="9" t="s">
        <v>20</v>
      </c>
      <c r="B43" s="12">
        <f t="shared" si="13"/>
        <v>-2.297271026611329</v>
      </c>
      <c r="C43" s="12"/>
      <c r="D43" s="12"/>
      <c r="E43" s="14">
        <f t="shared" si="14"/>
        <v>4.9152712244503558</v>
      </c>
      <c r="F43" s="12"/>
      <c r="G43" s="12"/>
      <c r="H43" s="12">
        <f t="shared" si="15"/>
        <v>0.16863442016742125</v>
      </c>
      <c r="I43" s="12"/>
      <c r="J43" s="12"/>
      <c r="K43" s="12"/>
      <c r="L43" s="12">
        <f t="shared" si="16"/>
        <v>-2.1286366064439077</v>
      </c>
      <c r="M43" s="15"/>
      <c r="N43" s="12"/>
      <c r="O43" s="12"/>
      <c r="P43" s="12">
        <f t="shared" si="17"/>
        <v>-2.4659054467787502</v>
      </c>
      <c r="Q43" s="12"/>
      <c r="R43" s="12"/>
      <c r="S43" s="12"/>
      <c r="T43" s="12">
        <f t="shared" si="18"/>
        <v>4.3730401870160707</v>
      </c>
      <c r="U43" s="12"/>
      <c r="V43" s="12"/>
      <c r="W43" s="12"/>
      <c r="X43" s="12">
        <f t="shared" si="19"/>
        <v>5.5247356934067238</v>
      </c>
    </row>
    <row r="44" spans="1:25">
      <c r="A44" s="9" t="s">
        <v>21</v>
      </c>
      <c r="B44" s="12">
        <f t="shared" si="13"/>
        <v>0.60029474894200163</v>
      </c>
      <c r="C44" s="12"/>
      <c r="D44" s="12"/>
      <c r="E44" s="14">
        <f t="shared" si="14"/>
        <v>0.65961917851990581</v>
      </c>
      <c r="F44" s="12"/>
      <c r="G44" s="12"/>
      <c r="H44" s="12">
        <f t="shared" si="15"/>
        <v>1.704578151862229E-2</v>
      </c>
      <c r="I44" s="12"/>
      <c r="J44" s="12"/>
      <c r="K44" s="12"/>
      <c r="L44" s="12">
        <f t="shared" si="16"/>
        <v>0.61734053046062387</v>
      </c>
      <c r="M44" s="15"/>
      <c r="N44" s="12"/>
      <c r="O44" s="12"/>
      <c r="P44" s="12">
        <f t="shared" si="17"/>
        <v>0.58324896742337939</v>
      </c>
      <c r="Q44" s="12"/>
      <c r="R44" s="12"/>
      <c r="S44" s="12"/>
      <c r="T44" s="12">
        <f t="shared" si="18"/>
        <v>0.65187148320444521</v>
      </c>
      <c r="U44" s="12"/>
      <c r="V44" s="12"/>
      <c r="W44" s="12"/>
      <c r="X44" s="12">
        <f t="shared" si="19"/>
        <v>0.66745895760378982</v>
      </c>
    </row>
    <row r="45" spans="1:25">
      <c r="A45" s="9" t="s">
        <v>22</v>
      </c>
      <c r="B45" s="12">
        <f t="shared" si="13"/>
        <v>-0.91647720336919269</v>
      </c>
      <c r="C45" s="12"/>
      <c r="D45" s="12"/>
      <c r="E45" s="14">
        <f t="shared" si="14"/>
        <v>1.8875007312587453</v>
      </c>
      <c r="F45" s="12"/>
      <c r="G45" s="12"/>
      <c r="H45" s="12">
        <f t="shared" si="15"/>
        <v>0.25311246967328238</v>
      </c>
      <c r="I45" s="12"/>
      <c r="J45" s="12"/>
      <c r="K45" s="12"/>
      <c r="L45" s="12">
        <f t="shared" si="16"/>
        <v>-0.66336473369591031</v>
      </c>
      <c r="M45" s="15"/>
      <c r="N45" s="12"/>
      <c r="O45" s="12"/>
      <c r="P45" s="12">
        <f t="shared" si="17"/>
        <v>-1.1695896730424751</v>
      </c>
      <c r="Q45" s="12"/>
      <c r="R45" s="12"/>
      <c r="S45" s="12"/>
      <c r="T45" s="12">
        <f t="shared" si="18"/>
        <v>1.5837720810989371</v>
      </c>
      <c r="U45" s="12"/>
      <c r="V45" s="12"/>
      <c r="W45" s="12"/>
      <c r="X45" s="12">
        <f t="shared" si="19"/>
        <v>2.2494770889194262</v>
      </c>
    </row>
    <row r="46" spans="1:25">
      <c r="A46" s="9" t="s">
        <v>23</v>
      </c>
      <c r="B46" s="12">
        <f t="shared" si="13"/>
        <v>-2.35469627380377</v>
      </c>
      <c r="C46" s="12"/>
      <c r="D46" s="12"/>
      <c r="E46" s="14">
        <f t="shared" si="14"/>
        <v>5.1148653947073939</v>
      </c>
      <c r="F46" s="12"/>
      <c r="G46" s="12"/>
      <c r="H46" s="12">
        <f t="shared" si="15"/>
        <v>0.42232537199404369</v>
      </c>
      <c r="I46" s="12"/>
      <c r="J46" s="12"/>
      <c r="K46" s="12"/>
      <c r="L46" s="12">
        <f t="shared" si="16"/>
        <v>-1.9323709018097264</v>
      </c>
      <c r="M46" s="12"/>
      <c r="N46" s="12"/>
      <c r="O46" s="12"/>
      <c r="P46" s="12">
        <f t="shared" si="17"/>
        <v>-2.7770216457978139</v>
      </c>
      <c r="Q46" s="12"/>
      <c r="R46" s="12"/>
      <c r="S46" s="12"/>
      <c r="T46" s="12">
        <f t="shared" si="18"/>
        <v>3.8168193404071609</v>
      </c>
      <c r="U46" s="12"/>
      <c r="V46" s="12"/>
      <c r="W46" s="12"/>
      <c r="X46" s="12">
        <f>POWER(2,-P46)</f>
        <v>6.8543584782779883</v>
      </c>
    </row>
    <row r="47" spans="1:25">
      <c r="A47" s="9" t="s">
        <v>24</v>
      </c>
      <c r="B47" s="12">
        <f t="shared" si="13"/>
        <v>-2.4782187143962298</v>
      </c>
      <c r="C47" s="12"/>
      <c r="D47" s="12"/>
      <c r="E47" s="14">
        <f t="shared" si="14"/>
        <v>5.5720905946423658</v>
      </c>
      <c r="F47" s="12"/>
      <c r="G47" s="12"/>
      <c r="H47" s="12">
        <f t="shared" si="15"/>
        <v>0.30707079588198893</v>
      </c>
      <c r="I47" s="12"/>
      <c r="J47" s="12"/>
      <c r="K47" s="12"/>
      <c r="L47" s="12">
        <f t="shared" si="16"/>
        <v>-2.171147918514241</v>
      </c>
      <c r="M47" s="12"/>
      <c r="N47" s="12"/>
      <c r="O47" s="12"/>
      <c r="P47" s="12">
        <f t="shared" si="17"/>
        <v>-2.7852895102782185</v>
      </c>
      <c r="Q47" s="12"/>
      <c r="R47" s="12"/>
      <c r="S47" s="12"/>
      <c r="T47" s="12">
        <f t="shared" si="18"/>
        <v>4.5038160939916159</v>
      </c>
      <c r="U47" s="12"/>
      <c r="V47" s="12"/>
      <c r="W47" s="12"/>
      <c r="X47" s="12">
        <f t="shared" si="19"/>
        <v>6.8937525305090093</v>
      </c>
    </row>
    <row r="48" spans="1:25">
      <c r="A48" s="9" t="s">
        <v>25</v>
      </c>
      <c r="B48" s="12">
        <f t="shared" si="13"/>
        <v>-2.7015666961670255</v>
      </c>
      <c r="C48" s="12"/>
      <c r="D48" s="12"/>
      <c r="E48" s="14">
        <f t="shared" si="14"/>
        <v>6.5050795343783925</v>
      </c>
      <c r="F48" s="12"/>
      <c r="G48" s="12"/>
      <c r="H48" s="12">
        <f t="shared" si="15"/>
        <v>0.21701269861211367</v>
      </c>
      <c r="I48" s="12"/>
      <c r="J48" s="12"/>
      <c r="K48" s="12"/>
      <c r="L48" s="12">
        <f t="shared" si="16"/>
        <v>-2.484553997554912</v>
      </c>
      <c r="M48" s="12"/>
      <c r="N48" s="12"/>
      <c r="O48" s="12"/>
      <c r="P48" s="12">
        <f t="shared" si="17"/>
        <v>-2.918579394779139</v>
      </c>
      <c r="Q48" s="12"/>
      <c r="R48" s="12"/>
      <c r="S48" s="12"/>
      <c r="T48" s="12">
        <f t="shared" si="18"/>
        <v>5.5966130280942128</v>
      </c>
      <c r="U48" s="12"/>
      <c r="V48" s="12"/>
      <c r="W48" s="12"/>
      <c r="X48" s="12">
        <f t="shared" si="19"/>
        <v>7.5610122651267657</v>
      </c>
    </row>
    <row r="49" spans="1:24">
      <c r="A49" s="9" t="s">
        <v>26</v>
      </c>
      <c r="B49" s="12">
        <f t="shared" si="13"/>
        <v>-3.8235680354817716</v>
      </c>
      <c r="C49" s="12"/>
      <c r="D49" s="12"/>
      <c r="E49" s="14">
        <f t="shared" si="14"/>
        <v>14.158220415177391</v>
      </c>
      <c r="F49" s="12"/>
      <c r="G49" s="12"/>
      <c r="H49" s="12">
        <f t="shared" si="15"/>
        <v>0.32203931958000931</v>
      </c>
      <c r="I49" s="12"/>
      <c r="J49" s="12"/>
      <c r="K49" s="12"/>
      <c r="L49" s="12">
        <f t="shared" si="16"/>
        <v>-3.5015287159017623</v>
      </c>
      <c r="M49" s="12"/>
      <c r="N49" s="12"/>
      <c r="O49" s="12"/>
      <c r="P49" s="12">
        <f t="shared" si="17"/>
        <v>-4.1456073550617809</v>
      </c>
      <c r="Q49" s="12"/>
      <c r="R49" s="12"/>
      <c r="S49" s="12"/>
      <c r="T49" s="12">
        <f t="shared" si="18"/>
        <v>11.32570314246923</v>
      </c>
      <c r="U49" s="12"/>
      <c r="V49" s="12"/>
      <c r="W49" s="12"/>
      <c r="X49" s="12">
        <f t="shared" si="19"/>
        <v>17.699139983024711</v>
      </c>
    </row>
    <row r="50" spans="1:24">
      <c r="A50" s="9" t="s">
        <v>27</v>
      </c>
      <c r="B50" s="12">
        <f>AVERAGE(AB22:AD22)</f>
        <v>-2.8524964650472513</v>
      </c>
      <c r="C50" s="12"/>
      <c r="D50" s="12"/>
      <c r="E50" s="14">
        <f t="shared" si="14"/>
        <v>7.2224908198216378</v>
      </c>
      <c r="F50" s="12"/>
      <c r="G50" s="12"/>
      <c r="H50" s="12">
        <f t="shared" si="15"/>
        <v>0.17071700340556628</v>
      </c>
      <c r="I50" s="12"/>
      <c r="J50" s="12"/>
      <c r="K50" s="12"/>
      <c r="L50" s="12">
        <f t="shared" si="16"/>
        <v>-2.681779461641685</v>
      </c>
      <c r="M50" s="12"/>
      <c r="N50" s="12"/>
      <c r="O50" s="12"/>
      <c r="P50" s="12">
        <f t="shared" si="17"/>
        <v>-3.0232134684528176</v>
      </c>
      <c r="Q50" s="12"/>
      <c r="R50" s="12"/>
      <c r="S50" s="12"/>
      <c r="T50" s="12">
        <f t="shared" si="18"/>
        <v>6.4164683989316051</v>
      </c>
      <c r="U50" s="12"/>
      <c r="V50" s="12"/>
      <c r="W50" s="12"/>
      <c r="X50" s="12">
        <f t="shared" si="19"/>
        <v>8.1297639759425326</v>
      </c>
    </row>
    <row r="51" spans="1:24">
      <c r="A51" s="9" t="s">
        <v>28</v>
      </c>
      <c r="B51" s="12">
        <f t="shared" si="13"/>
        <v>-3.3071753184001054</v>
      </c>
      <c r="C51" s="12"/>
      <c r="D51" s="12"/>
      <c r="E51" s="14">
        <f t="shared" si="14"/>
        <v>9.8982626076856413</v>
      </c>
      <c r="F51" s="12"/>
      <c r="G51" s="12"/>
      <c r="H51" s="12">
        <f t="shared" si="15"/>
        <v>0.316039084426529</v>
      </c>
      <c r="I51" s="12"/>
      <c r="J51" s="12"/>
      <c r="K51" s="12"/>
      <c r="L51" s="12">
        <f t="shared" si="16"/>
        <v>-2.9911362339735765</v>
      </c>
      <c r="M51" s="12"/>
      <c r="N51" s="12"/>
      <c r="O51" s="12"/>
      <c r="P51" s="12">
        <f t="shared" si="17"/>
        <v>-3.6232144028266342</v>
      </c>
      <c r="Q51" s="12"/>
      <c r="R51" s="12"/>
      <c r="S51" s="12"/>
      <c r="T51" s="12">
        <f t="shared" si="18"/>
        <v>7.9509995255648844</v>
      </c>
      <c r="U51" s="12"/>
      <c r="V51" s="12"/>
      <c r="W51" s="12"/>
      <c r="X51" s="12">
        <f t="shared" si="19"/>
        <v>12.322425920877787</v>
      </c>
    </row>
    <row r="52" spans="1:24">
      <c r="A52" s="9" t="s">
        <v>29</v>
      </c>
      <c r="B52" s="12">
        <f t="shared" si="13"/>
        <v>-5.7819156646729093</v>
      </c>
      <c r="C52" s="12"/>
      <c r="D52" s="12"/>
      <c r="E52" s="14">
        <f t="shared" si="14"/>
        <v>55.021198662654868</v>
      </c>
      <c r="F52" s="12"/>
      <c r="G52" s="12"/>
      <c r="H52" s="12">
        <f t="shared" si="15"/>
        <v>0.53352562723522456</v>
      </c>
      <c r="I52" s="12"/>
      <c r="J52" s="12"/>
      <c r="K52" s="12"/>
      <c r="L52" s="12">
        <f t="shared" si="16"/>
        <v>-5.2483900374376846</v>
      </c>
      <c r="M52" s="12"/>
      <c r="N52" s="12"/>
      <c r="O52" s="12"/>
      <c r="P52" s="12">
        <f t="shared" si="17"/>
        <v>-6.315441291908134</v>
      </c>
      <c r="Q52" s="12"/>
      <c r="R52" s="12"/>
      <c r="S52" s="12"/>
      <c r="T52" s="12">
        <f t="shared" si="18"/>
        <v>38.012184646770599</v>
      </c>
      <c r="U52" s="12"/>
      <c r="V52" s="12"/>
      <c r="W52" s="12"/>
      <c r="X52" s="12">
        <f t="shared" si="19"/>
        <v>79.641102725531681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18</v>
      </c>
      <c r="B73" s="14">
        <f t="shared" ref="B68:B84" si="20">AG13-T41</f>
        <v>0.35172938414342836</v>
      </c>
      <c r="C73" s="14"/>
      <c r="D73" s="14"/>
      <c r="E73" s="14"/>
      <c r="F73" s="14">
        <f t="shared" ref="F68:F84" si="21">X41-AG13</f>
        <v>0.41832624514770655</v>
      </c>
      <c r="G73" s="20"/>
    </row>
    <row r="74" spans="1:7">
      <c r="A74" s="24" t="s">
        <v>19</v>
      </c>
      <c r="B74" s="14">
        <f t="shared" si="20"/>
        <v>0.12565444215059063</v>
      </c>
      <c r="C74" s="14"/>
      <c r="D74" s="14"/>
      <c r="E74" s="14"/>
      <c r="F74" s="14">
        <f t="shared" si="21"/>
        <v>0.14720774598055986</v>
      </c>
      <c r="G74" s="20"/>
    </row>
    <row r="75" spans="1:7">
      <c r="A75" s="24" t="s">
        <v>20</v>
      </c>
      <c r="B75" s="14">
        <f t="shared" si="20"/>
        <v>0.54223103743428513</v>
      </c>
      <c r="C75" s="14"/>
      <c r="D75" s="14"/>
      <c r="E75" s="14"/>
      <c r="F75" s="14">
        <f t="shared" si="21"/>
        <v>0.60946446895636797</v>
      </c>
      <c r="G75" s="20"/>
    </row>
    <row r="76" spans="1:7">
      <c r="A76" s="24" t="s">
        <v>21</v>
      </c>
      <c r="B76" s="14">
        <f t="shared" si="20"/>
        <v>7.747695315460601E-3</v>
      </c>
      <c r="C76" s="14"/>
      <c r="D76" s="14"/>
      <c r="E76" s="14"/>
      <c r="F76" s="14">
        <f t="shared" si="21"/>
        <v>7.839779083884002E-3</v>
      </c>
      <c r="G76" s="20"/>
    </row>
    <row r="77" spans="1:7">
      <c r="A77" s="24" t="s">
        <v>22</v>
      </c>
      <c r="B77" s="14">
        <f t="shared" si="20"/>
        <v>0.30372865015980821</v>
      </c>
      <c r="C77" s="14"/>
      <c r="D77" s="14"/>
      <c r="E77" s="14"/>
      <c r="F77" s="14">
        <f t="shared" si="21"/>
        <v>0.36197635766068093</v>
      </c>
      <c r="G77" s="20"/>
    </row>
    <row r="78" spans="1:7">
      <c r="A78" s="24" t="s">
        <v>23</v>
      </c>
      <c r="B78" s="14">
        <f t="shared" si="20"/>
        <v>1.298046054300233</v>
      </c>
      <c r="C78" s="14"/>
      <c r="D78" s="14"/>
      <c r="E78" s="14"/>
      <c r="F78" s="14">
        <f t="shared" si="21"/>
        <v>1.7394930835705944</v>
      </c>
      <c r="G78" s="20"/>
    </row>
    <row r="79" spans="1:7">
      <c r="A79" s="24" t="s">
        <v>24</v>
      </c>
      <c r="B79" s="14">
        <f t="shared" si="20"/>
        <v>1.0682745006507499</v>
      </c>
      <c r="C79" s="14"/>
      <c r="D79" s="14"/>
      <c r="E79" s="14"/>
      <c r="F79" s="14">
        <f t="shared" si="21"/>
        <v>1.3216619358666435</v>
      </c>
      <c r="G79" s="20"/>
    </row>
    <row r="80" spans="1:7">
      <c r="A80" s="24" t="s">
        <v>25</v>
      </c>
      <c r="B80" s="14">
        <f t="shared" si="20"/>
        <v>0.90846650628417969</v>
      </c>
      <c r="C80" s="14"/>
      <c r="D80" s="14"/>
      <c r="E80" s="14"/>
      <c r="F80" s="14">
        <f t="shared" si="21"/>
        <v>1.0559327307483732</v>
      </c>
      <c r="G80" s="20"/>
    </row>
    <row r="81" spans="1:18">
      <c r="A81" s="24" t="s">
        <v>26</v>
      </c>
      <c r="B81" s="14">
        <f t="shared" si="20"/>
        <v>2.8325172727081611</v>
      </c>
      <c r="C81" s="14"/>
      <c r="D81" s="14"/>
      <c r="E81" s="14"/>
      <c r="F81" s="14">
        <f t="shared" si="21"/>
        <v>3.54091956784732</v>
      </c>
      <c r="G81" s="20"/>
    </row>
    <row r="82" spans="1:18">
      <c r="A82" s="24" t="s">
        <v>27</v>
      </c>
      <c r="B82" s="14">
        <f t="shared" si="20"/>
        <v>0.80602242089003262</v>
      </c>
      <c r="C82" s="14"/>
      <c r="D82" s="14"/>
      <c r="E82" s="14"/>
      <c r="F82" s="14">
        <f t="shared" si="21"/>
        <v>0.90727315612089487</v>
      </c>
      <c r="G82" s="20"/>
    </row>
    <row r="83" spans="1:18">
      <c r="A83" s="24" t="s">
        <v>28</v>
      </c>
      <c r="B83" s="14">
        <f t="shared" si="20"/>
        <v>1.9472630821207568</v>
      </c>
      <c r="C83" s="14"/>
      <c r="D83" s="14"/>
      <c r="E83" s="14"/>
      <c r="F83" s="14">
        <f t="shared" si="21"/>
        <v>2.4241633131921461</v>
      </c>
      <c r="G83" s="20"/>
    </row>
    <row r="84" spans="1:18">
      <c r="A84" s="24" t="s">
        <v>29</v>
      </c>
      <c r="B84" s="14">
        <f t="shared" si="20"/>
        <v>17.009014015884269</v>
      </c>
      <c r="C84" s="14"/>
      <c r="D84" s="14"/>
      <c r="E84" s="14"/>
      <c r="F84" s="14">
        <f t="shared" si="21"/>
        <v>24.619904062876813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549E-682E-4399-BCDA-2EF3769E1CC6}">
  <dimension ref="A2:AH117"/>
  <sheetViews>
    <sheetView zoomScale="40" zoomScaleNormal="40" workbookViewId="0">
      <selection activeCell="AM63" sqref="AM63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11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>
        <v>29.869045257568299</v>
      </c>
      <c r="M13">
        <v>29.887649536132798</v>
      </c>
      <c r="N13">
        <v>29.938980102538999</v>
      </c>
      <c r="O13" s="12"/>
      <c r="P13" s="12"/>
      <c r="Q13" s="13">
        <f t="shared" ref="Q13:Q24" si="1">AVERAGE(L13:N13)</f>
        <v>29.898558298746696</v>
      </c>
      <c r="R13" s="12"/>
      <c r="S13" s="12"/>
      <c r="T13" s="12">
        <f t="shared" ref="T13:T24" si="2">L13-I13</f>
        <v>-0.69806480407720883</v>
      </c>
      <c r="U13" s="12">
        <f t="shared" ref="U13:U24" si="3">M13-I13</f>
        <v>-0.67946052551270952</v>
      </c>
      <c r="V13" s="12">
        <f t="shared" ref="V13:V24" si="4">N13-I13</f>
        <v>-0.62812995910650926</v>
      </c>
      <c r="W13" s="12"/>
      <c r="X13" s="12"/>
      <c r="Y13" s="12">
        <f t="shared" ref="Y13:Y24" si="5">AVERAGE(T13:V13)</f>
        <v>-0.66855176289880924</v>
      </c>
      <c r="Z13" s="12"/>
      <c r="AA13" s="12"/>
      <c r="AB13" s="12">
        <f t="shared" ref="AB13:AB18" si="6">T13-Y7</f>
        <v>-0.69806480407720883</v>
      </c>
      <c r="AC13" s="12">
        <f t="shared" ref="AC13:AC18" si="7">U13-Y7</f>
        <v>-0.67946052551270952</v>
      </c>
      <c r="AD13" s="12">
        <f t="shared" ref="AD13:AD18" si="8">V13-Y7</f>
        <v>-0.62812995910650926</v>
      </c>
      <c r="AF13" s="9" t="s">
        <v>18</v>
      </c>
      <c r="AG13" s="20">
        <f t="shared" ref="AG13:AG24" si="9">POWER(2,-Y13)</f>
        <v>1.5894765838857332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>
        <v>30.9435520172119</v>
      </c>
      <c r="M14">
        <v>31.022926330566406</v>
      </c>
      <c r="N14">
        <v>31.940675735473633</v>
      </c>
      <c r="O14" s="12"/>
      <c r="P14" s="12"/>
      <c r="Q14" s="13">
        <f t="shared" si="1"/>
        <v>31.302384694417313</v>
      </c>
      <c r="R14" s="12"/>
      <c r="S14" s="12"/>
      <c r="T14" s="12">
        <f t="shared" si="2"/>
        <v>-2.1925487518310334</v>
      </c>
      <c r="U14" s="12">
        <f t="shared" si="3"/>
        <v>-2.113174438476527</v>
      </c>
      <c r="V14" s="12">
        <f t="shared" si="4"/>
        <v>-1.1954250335693004</v>
      </c>
      <c r="W14" s="12"/>
      <c r="X14" s="12"/>
      <c r="Y14" s="12">
        <f t="shared" si="5"/>
        <v>-1.8337160746256203</v>
      </c>
      <c r="Z14" s="12"/>
      <c r="AA14" s="12"/>
      <c r="AB14" s="12">
        <f t="shared" si="6"/>
        <v>-2.1925487518310334</v>
      </c>
      <c r="AC14" s="12">
        <f t="shared" si="7"/>
        <v>-2.113174438476527</v>
      </c>
      <c r="AD14" s="12">
        <f t="shared" si="8"/>
        <v>-1.1954250335693004</v>
      </c>
      <c r="AF14" s="9" t="s">
        <v>19</v>
      </c>
      <c r="AG14" s="20">
        <f t="shared" si="9"/>
        <v>3.5645404056139562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L15">
        <v>30.58543586730957</v>
      </c>
      <c r="M15">
        <v>29.833002090454102</v>
      </c>
      <c r="N15">
        <v>30.967142105102539</v>
      </c>
      <c r="O15" s="12"/>
      <c r="P15" s="12"/>
      <c r="Q15" s="13">
        <f t="shared" si="1"/>
        <v>30.461860020955402</v>
      </c>
      <c r="R15" s="12"/>
      <c r="S15" s="12"/>
      <c r="T15" s="12">
        <f t="shared" si="2"/>
        <v>-5.6197954152424927</v>
      </c>
      <c r="U15" s="12">
        <f t="shared" si="3"/>
        <v>-6.3722291920979615</v>
      </c>
      <c r="V15" s="12">
        <f t="shared" si="4"/>
        <v>-5.238089177449524</v>
      </c>
      <c r="W15" s="12"/>
      <c r="X15" s="12"/>
      <c r="Y15" s="12">
        <f t="shared" si="5"/>
        <v>-5.7433712615966597</v>
      </c>
      <c r="Z15" s="12"/>
      <c r="AA15" s="12"/>
      <c r="AB15" s="12">
        <f t="shared" si="6"/>
        <v>-5.6197954152424927</v>
      </c>
      <c r="AC15" s="12">
        <f t="shared" si="7"/>
        <v>-6.3722291920979615</v>
      </c>
      <c r="AD15" s="12">
        <f t="shared" si="8"/>
        <v>-5.238089177449524</v>
      </c>
      <c r="AF15" s="9" t="s">
        <v>20</v>
      </c>
      <c r="AG15" s="20">
        <f t="shared" si="9"/>
        <v>53.570663575264412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>
        <v>26.482748031616211</v>
      </c>
      <c r="M16">
        <v>26.878253936767578</v>
      </c>
      <c r="N16">
        <v>25.852764129638672</v>
      </c>
      <c r="O16" s="12"/>
      <c r="P16" s="12"/>
      <c r="Q16" s="13">
        <f t="shared" si="1"/>
        <v>26.40458869934082</v>
      </c>
      <c r="R16" s="12"/>
      <c r="S16" s="12"/>
      <c r="T16" s="12">
        <f t="shared" si="2"/>
        <v>-3.7227039337158203</v>
      </c>
      <c r="U16" s="12">
        <f t="shared" si="3"/>
        <v>-3.3271980285644531</v>
      </c>
      <c r="V16" s="12">
        <f t="shared" si="4"/>
        <v>-4.3526878356933594</v>
      </c>
      <c r="W16" s="12"/>
      <c r="X16" s="12"/>
      <c r="Y16" s="12">
        <f t="shared" si="5"/>
        <v>-3.8008632659912109</v>
      </c>
      <c r="Z16" s="12"/>
      <c r="AA16" s="12"/>
      <c r="AB16" s="12">
        <f t="shared" si="6"/>
        <v>-3.7227039337158203</v>
      </c>
      <c r="AC16" s="12">
        <f t="shared" si="7"/>
        <v>-3.3271980285644531</v>
      </c>
      <c r="AD16" s="12">
        <f t="shared" si="8"/>
        <v>-4.3526878356933594</v>
      </c>
      <c r="AF16" s="9" t="s">
        <v>21</v>
      </c>
      <c r="AG16" s="20">
        <f t="shared" si="9"/>
        <v>13.937146093672082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>
        <v>32.014589309692298</v>
      </c>
      <c r="M17">
        <v>32.9854316711425</v>
      </c>
      <c r="N17">
        <v>33.015903472900298</v>
      </c>
      <c r="O17" s="12"/>
      <c r="P17" s="12"/>
      <c r="Q17" s="13">
        <f t="shared" si="1"/>
        <v>32.671974817911696</v>
      </c>
      <c r="R17" s="12"/>
      <c r="S17" s="12"/>
      <c r="T17" s="12">
        <f t="shared" si="2"/>
        <v>-5.0225137074789288</v>
      </c>
      <c r="U17" s="12">
        <f t="shared" si="3"/>
        <v>-4.0516713460287264</v>
      </c>
      <c r="V17" s="12">
        <f t="shared" si="4"/>
        <v>-4.0211995442709281</v>
      </c>
      <c r="W17" s="12"/>
      <c r="X17" s="12"/>
      <c r="Y17" s="12">
        <f t="shared" si="5"/>
        <v>-4.3651281992595274</v>
      </c>
      <c r="Z17" s="12"/>
      <c r="AA17" s="12"/>
      <c r="AB17" s="12">
        <f t="shared" si="6"/>
        <v>-5.0225137074789288</v>
      </c>
      <c r="AC17" s="12">
        <f t="shared" si="7"/>
        <v>-4.0516713460287264</v>
      </c>
      <c r="AD17" s="12">
        <f t="shared" si="8"/>
        <v>-4.0211995442709281</v>
      </c>
      <c r="AF17" s="9" t="s">
        <v>22</v>
      </c>
      <c r="AG17" s="20">
        <f t="shared" si="9"/>
        <v>20.607937231785705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>
        <v>28.414829254150298</v>
      </c>
      <c r="M18">
        <v>29.433963775634702</v>
      </c>
      <c r="N18">
        <v>28.007549285888601</v>
      </c>
      <c r="O18" s="12"/>
      <c r="P18" s="12"/>
      <c r="Q18" s="13">
        <f t="shared" si="1"/>
        <v>28.618780771891199</v>
      </c>
      <c r="R18" s="12"/>
      <c r="S18" s="12"/>
      <c r="T18" s="12">
        <f t="shared" si="2"/>
        <v>-5.3426907857260062</v>
      </c>
      <c r="U18" s="12">
        <f t="shared" si="3"/>
        <v>-4.3235562642416028</v>
      </c>
      <c r="V18" s="12">
        <f t="shared" si="4"/>
        <v>-5.7499707539877036</v>
      </c>
      <c r="W18" s="12"/>
      <c r="X18" s="12"/>
      <c r="Y18" s="12">
        <f t="shared" si="5"/>
        <v>-5.1387392679851045</v>
      </c>
      <c r="Z18" s="12"/>
      <c r="AA18" s="12"/>
      <c r="AB18" s="12">
        <f t="shared" si="6"/>
        <v>-5.3426907857260062</v>
      </c>
      <c r="AC18" s="12">
        <f t="shared" si="7"/>
        <v>-4.3235562642416028</v>
      </c>
      <c r="AD18" s="12">
        <f t="shared" si="8"/>
        <v>-5.7499707539877036</v>
      </c>
      <c r="AF18" s="9" t="s">
        <v>23</v>
      </c>
      <c r="AG18" s="20">
        <f t="shared" si="9"/>
        <v>35.230163569162109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L19">
        <v>28.746648788452099</v>
      </c>
      <c r="M19">
        <v>28.513936996459901</v>
      </c>
      <c r="N19">
        <v>28.5269775390625</v>
      </c>
      <c r="O19" s="12"/>
      <c r="P19" s="12"/>
      <c r="Q19" s="13">
        <f t="shared" si="1"/>
        <v>28.595854441324832</v>
      </c>
      <c r="R19" s="12"/>
      <c r="S19" s="12"/>
      <c r="T19" s="12">
        <f t="shared" si="2"/>
        <v>-4.7449105580648308</v>
      </c>
      <c r="U19" s="12">
        <f t="shared" si="3"/>
        <v>-4.9776223500570289</v>
      </c>
      <c r="V19" s="12">
        <f t="shared" si="4"/>
        <v>-4.9645818074544295</v>
      </c>
      <c r="W19" s="12"/>
      <c r="X19" s="12"/>
      <c r="Y19" s="12">
        <f t="shared" si="5"/>
        <v>-4.8957049051920967</v>
      </c>
      <c r="Z19" s="12"/>
      <c r="AA19" s="12"/>
      <c r="AB19" s="12">
        <f t="shared" ref="AB19:AB24" si="10">T19-Y7</f>
        <v>-4.7449105580648308</v>
      </c>
      <c r="AC19" s="12">
        <f t="shared" ref="AC19:AC24" si="11">U19-Y7</f>
        <v>-4.9776223500570289</v>
      </c>
      <c r="AD19" s="12">
        <f t="shared" ref="AD19:AD24" si="12">V19-Y7</f>
        <v>-4.9645818074544295</v>
      </c>
      <c r="AF19" s="9" t="s">
        <v>24</v>
      </c>
      <c r="AG19" s="20">
        <f t="shared" si="9"/>
        <v>29.768299492683212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>
        <v>31.515199661254801</v>
      </c>
      <c r="M20">
        <v>32.139585494995103</v>
      </c>
      <c r="N20">
        <v>32.051458358764599</v>
      </c>
      <c r="O20" s="12"/>
      <c r="P20" s="12"/>
      <c r="Q20" s="13">
        <f t="shared" si="1"/>
        <v>31.902081171671501</v>
      </c>
      <c r="R20" s="12"/>
      <c r="S20" s="12"/>
      <c r="T20" s="12">
        <f t="shared" si="2"/>
        <v>-5.0208047231039252</v>
      </c>
      <c r="U20" s="12">
        <f t="shared" si="3"/>
        <v>-4.3964188893636234</v>
      </c>
      <c r="V20" s="12">
        <f t="shared" si="4"/>
        <v>-4.4845460255941276</v>
      </c>
      <c r="W20" s="12"/>
      <c r="X20" s="12"/>
      <c r="Y20" s="12">
        <f t="shared" si="5"/>
        <v>-4.6339232126872254</v>
      </c>
      <c r="Z20" s="12"/>
      <c r="AA20" s="12"/>
      <c r="AB20" s="12">
        <f t="shared" si="10"/>
        <v>-5.0208047231039252</v>
      </c>
      <c r="AC20" s="12">
        <f t="shared" si="11"/>
        <v>-4.3964188893636234</v>
      </c>
      <c r="AD20" s="12">
        <f t="shared" si="12"/>
        <v>-4.4845460255941276</v>
      </c>
      <c r="AF20" s="9" t="s">
        <v>25</v>
      </c>
      <c r="AG20" s="20">
        <f t="shared" si="9"/>
        <v>24.828465808784564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>
        <v>23.901979446411133</v>
      </c>
      <c r="M21">
        <v>23.692651748657227</v>
      </c>
      <c r="N21">
        <v>24.097957611083984</v>
      </c>
      <c r="O21" s="12"/>
      <c r="P21" s="12"/>
      <c r="Q21" s="13">
        <f t="shared" si="1"/>
        <v>23.897529602050781</v>
      </c>
      <c r="R21" s="12"/>
      <c r="S21" s="12"/>
      <c r="T21" s="12">
        <f t="shared" si="2"/>
        <v>-6.6257152557373047</v>
      </c>
      <c r="U21" s="12">
        <f t="shared" si="3"/>
        <v>-6.8350429534912109</v>
      </c>
      <c r="V21" s="12">
        <f t="shared" si="4"/>
        <v>-6.4297370910644531</v>
      </c>
      <c r="W21" s="12"/>
      <c r="X21" s="12"/>
      <c r="Y21" s="12">
        <f>AVERAGE(T21:V21)</f>
        <v>-6.6301651000976563</v>
      </c>
      <c r="Z21" s="12"/>
      <c r="AA21" s="12"/>
      <c r="AB21" s="12">
        <f t="shared" si="10"/>
        <v>-6.6257152557373047</v>
      </c>
      <c r="AC21" s="12">
        <f t="shared" si="11"/>
        <v>-6.8350429534912109</v>
      </c>
      <c r="AD21" s="12">
        <f t="shared" si="12"/>
        <v>-6.4297370910644531</v>
      </c>
      <c r="AF21" s="9" t="s">
        <v>26</v>
      </c>
      <c r="AG21" s="20">
        <f t="shared" si="9"/>
        <v>99.05549471690631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>
        <v>27.294933319091701</v>
      </c>
      <c r="M22">
        <v>27.010381698608299</v>
      </c>
      <c r="O22" s="12"/>
      <c r="P22" s="12"/>
      <c r="Q22" s="13">
        <f t="shared" si="1"/>
        <v>27.152657508849998</v>
      </c>
      <c r="R22" s="12"/>
      <c r="S22" s="12"/>
      <c r="T22" s="12">
        <f t="shared" si="2"/>
        <v>-3.7691663106283499</v>
      </c>
      <c r="U22" s="12">
        <f t="shared" si="3"/>
        <v>-4.0537179311117519</v>
      </c>
      <c r="V22" s="12"/>
      <c r="W22" s="12"/>
      <c r="X22" s="12"/>
      <c r="Y22" s="12">
        <f t="shared" si="5"/>
        <v>-3.9114421208700509</v>
      </c>
      <c r="Z22" s="12"/>
      <c r="AA22" s="12"/>
      <c r="AB22" s="12">
        <f t="shared" si="10"/>
        <v>-3.7691663106283499</v>
      </c>
      <c r="AC22" s="12">
        <f t="shared" si="11"/>
        <v>-4.0537179311117519</v>
      </c>
      <c r="AD22" s="12">
        <f t="shared" si="12"/>
        <v>0</v>
      </c>
      <c r="AF22" s="9" t="s">
        <v>27</v>
      </c>
      <c r="AG22" s="20">
        <f t="shared" si="9"/>
        <v>15.047397881461333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>
        <v>29.609640121459901</v>
      </c>
      <c r="M23">
        <v>28.7168884277343</v>
      </c>
      <c r="N23">
        <v>29.5014553070068</v>
      </c>
      <c r="O23" s="12"/>
      <c r="P23" s="12"/>
      <c r="Q23" s="13">
        <f t="shared" si="1"/>
        <v>29.275994618733666</v>
      </c>
      <c r="R23" s="12"/>
      <c r="S23" s="12"/>
      <c r="T23" s="12">
        <f t="shared" si="2"/>
        <v>-8.1851698557536388</v>
      </c>
      <c r="U23" s="12">
        <f t="shared" si="3"/>
        <v>-9.0779215494792389</v>
      </c>
      <c r="V23" s="12">
        <f t="shared" si="4"/>
        <v>-8.2933546702067389</v>
      </c>
      <c r="W23" s="12"/>
      <c r="X23" s="12"/>
      <c r="Y23" s="12">
        <f t="shared" si="5"/>
        <v>-8.5188153584798716</v>
      </c>
      <c r="Z23" s="12"/>
      <c r="AA23" s="12"/>
      <c r="AB23" s="12">
        <f t="shared" si="10"/>
        <v>-8.1851698557536388</v>
      </c>
      <c r="AC23" s="12">
        <f t="shared" si="11"/>
        <v>-9.0779215494792389</v>
      </c>
      <c r="AD23" s="12">
        <f t="shared" si="12"/>
        <v>-8.2933546702067389</v>
      </c>
      <c r="AF23" s="9" t="s">
        <v>28</v>
      </c>
      <c r="AG23" s="20">
        <f t="shared" si="9"/>
        <v>366.79123617385494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>
        <v>23.628919601440401</v>
      </c>
      <c r="M24">
        <v>23.903224945068359</v>
      </c>
      <c r="N24">
        <v>23.634836196899414</v>
      </c>
      <c r="O24" s="12"/>
      <c r="P24" s="12"/>
      <c r="Q24" s="13">
        <f t="shared" si="1"/>
        <v>23.722326914469392</v>
      </c>
      <c r="R24" s="12"/>
      <c r="S24" s="12"/>
      <c r="T24" s="12">
        <f t="shared" si="2"/>
        <v>-9.2559318542480753</v>
      </c>
      <c r="U24" s="12">
        <f t="shared" si="3"/>
        <v>-8.9816265106201172</v>
      </c>
      <c r="V24" s="12">
        <f t="shared" si="4"/>
        <v>-9.2500152587890625</v>
      </c>
      <c r="W24" s="12"/>
      <c r="X24" s="12"/>
      <c r="Y24" s="12">
        <f t="shared" si="5"/>
        <v>-9.162524541219085</v>
      </c>
      <c r="Z24" s="12"/>
      <c r="AA24" s="12"/>
      <c r="AB24" s="12">
        <f t="shared" si="10"/>
        <v>-9.2559318542480753</v>
      </c>
      <c r="AC24" s="12">
        <f t="shared" si="11"/>
        <v>-8.9816265106201172</v>
      </c>
      <c r="AD24" s="12">
        <f t="shared" si="12"/>
        <v>-9.2500152587890625</v>
      </c>
      <c r="AF24" s="9" t="s">
        <v>29</v>
      </c>
      <c r="AG24" s="20">
        <f t="shared" si="9"/>
        <v>573.05291088054321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41:B52" si="13">AVERAGE(AB13:AD13)</f>
        <v>-0.66855176289880924</v>
      </c>
      <c r="C41" s="12"/>
      <c r="D41" s="12"/>
      <c r="E41" s="14">
        <f t="shared" ref="E41:E52" si="14">POWER(2,-B41)</f>
        <v>1.5894765838857332</v>
      </c>
      <c r="F41" s="12"/>
      <c r="G41" s="12"/>
      <c r="H41" s="12">
        <f t="shared" ref="H41:H52" si="15">STDEV(T13:V13)/SQRT(6)</f>
        <v>1.4787221181331805E-2</v>
      </c>
      <c r="I41" s="12"/>
      <c r="J41" s="12"/>
      <c r="K41" s="12"/>
      <c r="L41" s="12">
        <f t="shared" ref="L41:L52" si="16">Y13+H41</f>
        <v>-0.65376454171747744</v>
      </c>
      <c r="M41" s="15"/>
      <c r="N41" s="12"/>
      <c r="O41" s="12"/>
      <c r="P41" s="12">
        <f t="shared" ref="P41:P52" si="17">Y13-H41</f>
        <v>-0.68333898408014104</v>
      </c>
      <c r="Q41" s="12"/>
      <c r="R41" s="12"/>
      <c r="S41" s="12"/>
      <c r="T41" s="12">
        <f t="shared" ref="T41:T52" si="18">POWER(2,-L41)</f>
        <v>1.57326810100084</v>
      </c>
      <c r="U41" s="12"/>
      <c r="V41" s="12"/>
      <c r="W41" s="12"/>
      <c r="X41" s="12">
        <f t="shared" ref="X41:X52" si="19">POWER(2,-P41)</f>
        <v>1.605852053514502</v>
      </c>
    </row>
    <row r="42" spans="1:25">
      <c r="A42" s="9" t="s">
        <v>19</v>
      </c>
      <c r="B42" s="12">
        <f t="shared" si="13"/>
        <v>-1.8337160746256203</v>
      </c>
      <c r="C42" s="12"/>
      <c r="D42" s="12"/>
      <c r="E42" s="14">
        <f t="shared" si="14"/>
        <v>3.5645404056139562</v>
      </c>
      <c r="F42" s="12"/>
      <c r="G42" s="12"/>
      <c r="H42" s="12">
        <f t="shared" si="15"/>
        <v>0.22625084170182116</v>
      </c>
      <c r="I42" s="12"/>
      <c r="J42" s="12"/>
      <c r="K42" s="12"/>
      <c r="L42" s="12">
        <f t="shared" si="16"/>
        <v>-1.6074652329237991</v>
      </c>
      <c r="M42" s="15"/>
      <c r="N42" s="12"/>
      <c r="O42" s="12"/>
      <c r="P42" s="12">
        <f t="shared" si="17"/>
        <v>-2.0599669163274412</v>
      </c>
      <c r="Q42" s="12"/>
      <c r="R42" s="12"/>
      <c r="S42" s="12"/>
      <c r="T42" s="12">
        <f t="shared" si="18"/>
        <v>3.047159953555501</v>
      </c>
      <c r="U42" s="12"/>
      <c r="V42" s="12"/>
      <c r="W42" s="12"/>
      <c r="X42" s="12">
        <f t="shared" si="19"/>
        <v>4.1697674217688823</v>
      </c>
    </row>
    <row r="43" spans="1:25">
      <c r="A43" s="9" t="s">
        <v>20</v>
      </c>
      <c r="B43" s="12">
        <f t="shared" si="13"/>
        <v>-5.7433712615966597</v>
      </c>
      <c r="C43" s="12"/>
      <c r="D43" s="12"/>
      <c r="E43" s="14">
        <f t="shared" si="14"/>
        <v>53.570663575264412</v>
      </c>
      <c r="F43" s="12"/>
      <c r="G43" s="12"/>
      <c r="H43" s="12">
        <f t="shared" si="15"/>
        <v>0.23559203281601759</v>
      </c>
      <c r="I43" s="12"/>
      <c r="J43" s="12"/>
      <c r="K43" s="12"/>
      <c r="L43" s="12">
        <f t="shared" si="16"/>
        <v>-5.5077792287806417</v>
      </c>
      <c r="M43" s="15"/>
      <c r="N43" s="12"/>
      <c r="O43" s="12"/>
      <c r="P43" s="12">
        <f t="shared" si="17"/>
        <v>-5.9789632944126776</v>
      </c>
      <c r="Q43" s="12"/>
      <c r="R43" s="12"/>
      <c r="S43" s="12"/>
      <c r="T43" s="12">
        <f t="shared" si="18"/>
        <v>45.499513954261793</v>
      </c>
      <c r="U43" s="12"/>
      <c r="V43" s="12"/>
      <c r="W43" s="12"/>
      <c r="X43" s="12">
        <f t="shared" si="19"/>
        <v>63.073552802762521</v>
      </c>
    </row>
    <row r="44" spans="1:25">
      <c r="A44" s="9" t="s">
        <v>21</v>
      </c>
      <c r="B44" s="12">
        <f t="shared" si="13"/>
        <v>-3.8008632659912109</v>
      </c>
      <c r="C44" s="12"/>
      <c r="D44" s="12"/>
      <c r="E44" s="14">
        <f t="shared" si="14"/>
        <v>13.937146093672082</v>
      </c>
      <c r="F44" s="12"/>
      <c r="G44" s="12"/>
      <c r="H44" s="12">
        <f t="shared" si="15"/>
        <v>0.21114331509175688</v>
      </c>
      <c r="I44" s="12"/>
      <c r="J44" s="12"/>
      <c r="K44" s="12"/>
      <c r="L44" s="12">
        <f t="shared" si="16"/>
        <v>-3.5897199508994539</v>
      </c>
      <c r="M44" s="15"/>
      <c r="N44" s="12"/>
      <c r="O44" s="12"/>
      <c r="P44" s="12">
        <f t="shared" si="17"/>
        <v>-4.0120065810829679</v>
      </c>
      <c r="Q44" s="12"/>
      <c r="R44" s="12"/>
      <c r="S44" s="12"/>
      <c r="T44" s="12">
        <f t="shared" si="18"/>
        <v>12.039636675426239</v>
      </c>
      <c r="U44" s="12"/>
      <c r="V44" s="12"/>
      <c r="W44" s="12"/>
      <c r="X44" s="12">
        <f t="shared" si="19"/>
        <v>16.133712874643876</v>
      </c>
    </row>
    <row r="45" spans="1:25">
      <c r="A45" s="9" t="s">
        <v>22</v>
      </c>
      <c r="B45" s="12">
        <f t="shared" si="13"/>
        <v>-4.3651281992595274</v>
      </c>
      <c r="C45" s="12"/>
      <c r="D45" s="12"/>
      <c r="E45" s="14">
        <f t="shared" si="14"/>
        <v>20.607937231785705</v>
      </c>
      <c r="F45" s="12"/>
      <c r="G45" s="12"/>
      <c r="H45" s="12">
        <f t="shared" si="15"/>
        <v>0.23250409046160098</v>
      </c>
      <c r="I45" s="12"/>
      <c r="J45" s="12"/>
      <c r="K45" s="12"/>
      <c r="L45" s="12">
        <f t="shared" si="16"/>
        <v>-4.1326241087979261</v>
      </c>
      <c r="M45" s="15"/>
      <c r="N45" s="12"/>
      <c r="O45" s="12"/>
      <c r="P45" s="12">
        <f t="shared" si="17"/>
        <v>-4.5976322897211288</v>
      </c>
      <c r="Q45" s="12"/>
      <c r="R45" s="12"/>
      <c r="S45" s="12"/>
      <c r="T45" s="12">
        <f t="shared" si="18"/>
        <v>17.540574661616706</v>
      </c>
      <c r="U45" s="12"/>
      <c r="V45" s="12"/>
      <c r="W45" s="12"/>
      <c r="X45" s="12">
        <f t="shared" si="19"/>
        <v>24.211696888046887</v>
      </c>
    </row>
    <row r="46" spans="1:25">
      <c r="A46" s="9" t="s">
        <v>23</v>
      </c>
      <c r="B46" s="12">
        <f t="shared" si="13"/>
        <v>-5.1387392679851045</v>
      </c>
      <c r="C46" s="12"/>
      <c r="D46" s="12"/>
      <c r="E46" s="14">
        <f t="shared" si="14"/>
        <v>35.230163569162109</v>
      </c>
      <c r="F46" s="12"/>
      <c r="G46" s="12"/>
      <c r="H46" s="12">
        <f t="shared" si="15"/>
        <v>0.29996159207778023</v>
      </c>
      <c r="I46" s="12"/>
      <c r="J46" s="12"/>
      <c r="K46" s="12"/>
      <c r="L46" s="12">
        <f t="shared" si="16"/>
        <v>-4.8387776759073242</v>
      </c>
      <c r="M46" s="12"/>
      <c r="N46" s="12"/>
      <c r="O46" s="12"/>
      <c r="P46" s="12">
        <f t="shared" si="17"/>
        <v>-5.4387008600628848</v>
      </c>
      <c r="Q46" s="12"/>
      <c r="R46" s="12"/>
      <c r="S46" s="12"/>
      <c r="T46" s="12">
        <f t="shared" si="18"/>
        <v>28.616546612452517</v>
      </c>
      <c r="U46" s="12"/>
      <c r="V46" s="12"/>
      <c r="W46" s="12"/>
      <c r="X46" s="12">
        <f>POWER(2,-P46)</f>
        <v>43.372264372732644</v>
      </c>
    </row>
    <row r="47" spans="1:25">
      <c r="A47" s="9" t="s">
        <v>24</v>
      </c>
      <c r="B47" s="12">
        <f t="shared" si="13"/>
        <v>-4.8957049051920967</v>
      </c>
      <c r="C47" s="12"/>
      <c r="D47" s="12"/>
      <c r="E47" s="14">
        <f t="shared" si="14"/>
        <v>29.768299492683212</v>
      </c>
      <c r="F47" s="12"/>
      <c r="G47" s="12"/>
      <c r="H47" s="12">
        <f t="shared" si="15"/>
        <v>5.3380263646776588E-2</v>
      </c>
      <c r="I47" s="12"/>
      <c r="J47" s="12"/>
      <c r="K47" s="12"/>
      <c r="L47" s="12">
        <f t="shared" si="16"/>
        <v>-4.8423246415453205</v>
      </c>
      <c r="M47" s="12"/>
      <c r="N47" s="12"/>
      <c r="O47" s="12"/>
      <c r="P47" s="12">
        <f t="shared" si="17"/>
        <v>-4.9490851688388728</v>
      </c>
      <c r="Q47" s="12"/>
      <c r="R47" s="12"/>
      <c r="S47" s="12"/>
      <c r="T47" s="12">
        <f t="shared" si="18"/>
        <v>28.686988931642784</v>
      </c>
      <c r="U47" s="12"/>
      <c r="V47" s="12"/>
      <c r="W47" s="12"/>
      <c r="X47" s="12">
        <f t="shared" si="19"/>
        <v>30.890368340771616</v>
      </c>
    </row>
    <row r="48" spans="1:25">
      <c r="A48" s="9" t="s">
        <v>25</v>
      </c>
      <c r="B48" s="12">
        <f t="shared" si="13"/>
        <v>-4.6339232126872254</v>
      </c>
      <c r="C48" s="12"/>
      <c r="D48" s="12"/>
      <c r="E48" s="14">
        <f t="shared" si="14"/>
        <v>24.828465808784564</v>
      </c>
      <c r="F48" s="12"/>
      <c r="G48" s="12"/>
      <c r="H48" s="12">
        <f t="shared" si="15"/>
        <v>0.13796109074770427</v>
      </c>
      <c r="I48" s="12"/>
      <c r="J48" s="12"/>
      <c r="K48" s="12"/>
      <c r="L48" s="12">
        <f t="shared" si="16"/>
        <v>-4.4959621219395212</v>
      </c>
      <c r="M48" s="12"/>
      <c r="N48" s="12"/>
      <c r="O48" s="12"/>
      <c r="P48" s="12">
        <f t="shared" si="17"/>
        <v>-4.7718843034349296</v>
      </c>
      <c r="Q48" s="12"/>
      <c r="R48" s="12"/>
      <c r="S48" s="12"/>
      <c r="T48" s="12">
        <f t="shared" si="18"/>
        <v>22.564174935962019</v>
      </c>
      <c r="U48" s="12"/>
      <c r="V48" s="12"/>
      <c r="W48" s="12"/>
      <c r="X48" s="12">
        <f t="shared" si="19"/>
        <v>27.319975854091727</v>
      </c>
    </row>
    <row r="49" spans="1:24">
      <c r="A49" s="9" t="s">
        <v>26</v>
      </c>
      <c r="B49" s="12">
        <f t="shared" si="13"/>
        <v>-6.6301651000976563</v>
      </c>
      <c r="C49" s="12"/>
      <c r="D49" s="12"/>
      <c r="E49" s="14">
        <f t="shared" si="14"/>
        <v>99.05549471690631</v>
      </c>
      <c r="F49" s="12"/>
      <c r="G49" s="12"/>
      <c r="H49" s="12">
        <f t="shared" si="15"/>
        <v>8.2747670023086847E-2</v>
      </c>
      <c r="I49" s="12"/>
      <c r="J49" s="12"/>
      <c r="K49" s="12"/>
      <c r="L49" s="12">
        <f t="shared" si="16"/>
        <v>-6.5474174300745691</v>
      </c>
      <c r="M49" s="12"/>
      <c r="N49" s="12"/>
      <c r="O49" s="12"/>
      <c r="P49" s="12">
        <f t="shared" si="17"/>
        <v>-6.7129127701207434</v>
      </c>
      <c r="Q49" s="12"/>
      <c r="R49" s="12"/>
      <c r="S49" s="12"/>
      <c r="T49" s="12">
        <f t="shared" si="18"/>
        <v>93.53389945536567</v>
      </c>
      <c r="U49" s="12"/>
      <c r="V49" s="12"/>
      <c r="W49" s="12"/>
      <c r="X49" s="12">
        <f t="shared" si="19"/>
        <v>104.90304681772966</v>
      </c>
    </row>
    <row r="50" spans="1:24">
      <c r="A50" s="9" t="s">
        <v>27</v>
      </c>
      <c r="B50" s="12">
        <f>AVERAGE(AB22:AD22)</f>
        <v>-2.6076280805800338</v>
      </c>
      <c r="C50" s="12"/>
      <c r="D50" s="12"/>
      <c r="E50" s="14">
        <f t="shared" si="14"/>
        <v>6.0950078568852355</v>
      </c>
      <c r="F50" s="12"/>
      <c r="G50" s="12"/>
      <c r="H50" s="12">
        <f t="shared" si="15"/>
        <v>8.2142977342218204E-2</v>
      </c>
      <c r="I50" s="12"/>
      <c r="J50" s="12"/>
      <c r="K50" s="12"/>
      <c r="L50" s="12">
        <f t="shared" si="16"/>
        <v>-3.829299143527833</v>
      </c>
      <c r="M50" s="12"/>
      <c r="N50" s="12"/>
      <c r="O50" s="12"/>
      <c r="P50" s="12">
        <f t="shared" si="17"/>
        <v>-3.9935850982122689</v>
      </c>
      <c r="Q50" s="12"/>
      <c r="R50" s="12"/>
      <c r="S50" s="12"/>
      <c r="T50" s="12">
        <f t="shared" si="18"/>
        <v>14.214575827231389</v>
      </c>
      <c r="U50" s="12"/>
      <c r="V50" s="12"/>
      <c r="W50" s="12"/>
      <c r="X50" s="12">
        <f t="shared" si="19"/>
        <v>15.929014397266622</v>
      </c>
    </row>
    <row r="51" spans="1:24">
      <c r="A51" s="9" t="s">
        <v>28</v>
      </c>
      <c r="B51" s="12">
        <f t="shared" si="13"/>
        <v>-8.5188153584798716</v>
      </c>
      <c r="C51" s="12"/>
      <c r="D51" s="12"/>
      <c r="E51" s="14">
        <f t="shared" si="14"/>
        <v>366.79123617385494</v>
      </c>
      <c r="F51" s="12"/>
      <c r="G51" s="12"/>
      <c r="H51" s="12">
        <f t="shared" si="15"/>
        <v>0.19890357300709316</v>
      </c>
      <c r="I51" s="12"/>
      <c r="J51" s="12"/>
      <c r="K51" s="12"/>
      <c r="L51" s="12">
        <f t="shared" si="16"/>
        <v>-8.3199117854727778</v>
      </c>
      <c r="M51" s="12"/>
      <c r="N51" s="12"/>
      <c r="O51" s="12"/>
      <c r="P51" s="12">
        <f t="shared" si="17"/>
        <v>-8.7177189314869654</v>
      </c>
      <c r="Q51" s="12"/>
      <c r="R51" s="12"/>
      <c r="S51" s="12"/>
      <c r="T51" s="12">
        <f t="shared" si="18"/>
        <v>319.55308064033949</v>
      </c>
      <c r="U51" s="12"/>
      <c r="V51" s="12"/>
      <c r="W51" s="12"/>
      <c r="X51" s="12">
        <f t="shared" si="19"/>
        <v>421.01240477592614</v>
      </c>
    </row>
    <row r="52" spans="1:24">
      <c r="A52" s="9" t="s">
        <v>29</v>
      </c>
      <c r="B52" s="12">
        <f t="shared" si="13"/>
        <v>-9.162524541219085</v>
      </c>
      <c r="C52" s="12"/>
      <c r="D52" s="12"/>
      <c r="E52" s="14">
        <f t="shared" si="14"/>
        <v>573.05291088054321</v>
      </c>
      <c r="F52" s="12"/>
      <c r="G52" s="12"/>
      <c r="H52" s="12">
        <f t="shared" si="15"/>
        <v>6.3968513910354394E-2</v>
      </c>
      <c r="I52" s="12"/>
      <c r="J52" s="12"/>
      <c r="K52" s="12"/>
      <c r="L52" s="12">
        <f t="shared" si="16"/>
        <v>-9.0985560273087298</v>
      </c>
      <c r="M52" s="12"/>
      <c r="N52" s="12"/>
      <c r="O52" s="12"/>
      <c r="P52" s="12">
        <f t="shared" si="17"/>
        <v>-9.2264930551294402</v>
      </c>
      <c r="Q52" s="12"/>
      <c r="R52" s="12"/>
      <c r="S52" s="12"/>
      <c r="T52" s="12">
        <f t="shared" si="18"/>
        <v>548.19905360316989</v>
      </c>
      <c r="U52" s="12"/>
      <c r="V52" s="12"/>
      <c r="W52" s="12"/>
      <c r="X52" s="12">
        <f t="shared" si="19"/>
        <v>599.03357459346989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18</v>
      </c>
      <c r="B73" s="14">
        <f t="shared" ref="B68:B84" si="20">AG13-T41</f>
        <v>1.6208482884893183E-2</v>
      </c>
      <c r="C73" s="14"/>
      <c r="D73" s="14"/>
      <c r="E73" s="14"/>
      <c r="F73" s="14">
        <f t="shared" ref="F68:F84" si="21">X41-AG13</f>
        <v>1.6375469628768791E-2</v>
      </c>
      <c r="G73" s="20"/>
    </row>
    <row r="74" spans="1:7">
      <c r="A74" s="24" t="s">
        <v>19</v>
      </c>
      <c r="B74" s="14">
        <f t="shared" si="20"/>
        <v>0.51738045205845529</v>
      </c>
      <c r="C74" s="14"/>
      <c r="D74" s="14"/>
      <c r="E74" s="14"/>
      <c r="F74" s="14">
        <f t="shared" si="21"/>
        <v>0.60522701615492602</v>
      </c>
      <c r="G74" s="20"/>
    </row>
    <row r="75" spans="1:7">
      <c r="A75" s="24" t="s">
        <v>20</v>
      </c>
      <c r="B75" s="14">
        <f t="shared" si="20"/>
        <v>8.0711496210026183</v>
      </c>
      <c r="C75" s="14"/>
      <c r="D75" s="14"/>
      <c r="E75" s="14"/>
      <c r="F75" s="14">
        <f t="shared" si="21"/>
        <v>9.5028892274981089</v>
      </c>
      <c r="G75" s="20"/>
    </row>
    <row r="76" spans="1:7">
      <c r="A76" s="24" t="s">
        <v>21</v>
      </c>
      <c r="B76" s="14">
        <f t="shared" si="20"/>
        <v>1.8975094182458427</v>
      </c>
      <c r="C76" s="14"/>
      <c r="D76" s="14"/>
      <c r="E76" s="14"/>
      <c r="F76" s="14">
        <f t="shared" si="21"/>
        <v>2.1965667809717946</v>
      </c>
      <c r="G76" s="20"/>
    </row>
    <row r="77" spans="1:7">
      <c r="A77" s="24" t="s">
        <v>22</v>
      </c>
      <c r="B77" s="14">
        <f t="shared" si="20"/>
        <v>3.0673625701689993</v>
      </c>
      <c r="C77" s="14"/>
      <c r="D77" s="14"/>
      <c r="E77" s="14"/>
      <c r="F77" s="14">
        <f t="shared" si="21"/>
        <v>3.6037596562611824</v>
      </c>
      <c r="G77" s="20"/>
    </row>
    <row r="78" spans="1:7">
      <c r="A78" s="24" t="s">
        <v>23</v>
      </c>
      <c r="B78" s="14">
        <f t="shared" si="20"/>
        <v>6.6136169567095919</v>
      </c>
      <c r="C78" s="14"/>
      <c r="D78" s="14"/>
      <c r="E78" s="14"/>
      <c r="F78" s="14">
        <f t="shared" si="21"/>
        <v>8.1421008035705356</v>
      </c>
      <c r="G78" s="20"/>
    </row>
    <row r="79" spans="1:7">
      <c r="A79" s="24" t="s">
        <v>24</v>
      </c>
      <c r="B79" s="14">
        <f t="shared" si="20"/>
        <v>1.0813105610404286</v>
      </c>
      <c r="C79" s="14"/>
      <c r="D79" s="14"/>
      <c r="E79" s="14"/>
      <c r="F79" s="14">
        <f t="shared" si="21"/>
        <v>1.1220688480884036</v>
      </c>
      <c r="G79" s="20"/>
    </row>
    <row r="80" spans="1:7">
      <c r="A80" s="24" t="s">
        <v>25</v>
      </c>
      <c r="B80" s="14">
        <f t="shared" si="20"/>
        <v>2.2642908728225457</v>
      </c>
      <c r="C80" s="14"/>
      <c r="D80" s="14"/>
      <c r="E80" s="14"/>
      <c r="F80" s="14">
        <f t="shared" si="21"/>
        <v>2.4915100453071624</v>
      </c>
      <c r="G80" s="20"/>
    </row>
    <row r="81" spans="1:18">
      <c r="A81" s="24" t="s">
        <v>26</v>
      </c>
      <c r="B81" s="14">
        <f t="shared" si="20"/>
        <v>5.5215952615406394</v>
      </c>
      <c r="C81" s="14"/>
      <c r="D81" s="14"/>
      <c r="E81" s="14"/>
      <c r="F81" s="14">
        <f t="shared" si="21"/>
        <v>5.84755210082335</v>
      </c>
      <c r="G81" s="20"/>
    </row>
    <row r="82" spans="1:18">
      <c r="A82" s="24" t="s">
        <v>27</v>
      </c>
      <c r="B82" s="14">
        <f t="shared" si="20"/>
        <v>0.83282205422994338</v>
      </c>
      <c r="C82" s="14"/>
      <c r="D82" s="14"/>
      <c r="E82" s="14"/>
      <c r="F82" s="14">
        <f t="shared" si="21"/>
        <v>0.88161651580528932</v>
      </c>
      <c r="G82" s="20"/>
    </row>
    <row r="83" spans="1:18">
      <c r="A83" s="24" t="s">
        <v>28</v>
      </c>
      <c r="B83" s="14">
        <f t="shared" si="20"/>
        <v>47.238155533515453</v>
      </c>
      <c r="C83" s="14"/>
      <c r="D83" s="14"/>
      <c r="E83" s="14"/>
      <c r="F83" s="14">
        <f t="shared" si="21"/>
        <v>54.221168602071202</v>
      </c>
      <c r="G83" s="20"/>
    </row>
    <row r="84" spans="1:18">
      <c r="A84" s="24" t="s">
        <v>29</v>
      </c>
      <c r="B84" s="14">
        <f t="shared" si="20"/>
        <v>24.853857277373322</v>
      </c>
      <c r="C84" s="14"/>
      <c r="D84" s="14"/>
      <c r="E84" s="14"/>
      <c r="F84" s="14">
        <f t="shared" si="21"/>
        <v>25.980663712926685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3A16-2A14-4CA9-9365-4299CF4C4A50}">
  <dimension ref="A2:AH117"/>
  <sheetViews>
    <sheetView zoomScale="40" zoomScaleNormal="40" workbookViewId="0">
      <selection activeCell="AQ54" sqref="AQ5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32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 s="12">
        <v>21.467800140380799</v>
      </c>
      <c r="M13" s="12">
        <v>21.3274211883544</v>
      </c>
      <c r="N13" s="12">
        <v>20.295894622802734</v>
      </c>
      <c r="O13" s="12"/>
      <c r="P13" s="12"/>
      <c r="Q13" s="13">
        <f t="shared" ref="Q13:Q24" si="1">AVERAGE(L13:N13)</f>
        <v>21.030371983845978</v>
      </c>
      <c r="R13" s="12"/>
      <c r="S13" s="12"/>
      <c r="T13" s="12">
        <f t="shared" ref="T13:T24" si="2">L13-I13</f>
        <v>-9.0993099212647088</v>
      </c>
      <c r="U13" s="12">
        <f t="shared" ref="U13:U24" si="3">M13-I13</f>
        <v>-9.239688873291108</v>
      </c>
      <c r="V13" s="12">
        <f t="shared" ref="V13:V24" si="4">N13-I13</f>
        <v>-10.271215438842773</v>
      </c>
      <c r="W13" s="12"/>
      <c r="X13" s="12"/>
      <c r="Y13" s="12">
        <f t="shared" ref="Y13:Y23" si="5">AVERAGE(T13:V13)</f>
        <v>-9.5367380777995301</v>
      </c>
      <c r="Z13" s="12"/>
      <c r="AA13" s="12"/>
      <c r="AB13" s="12">
        <f t="shared" ref="AB13:AB18" si="6">T13-Y7</f>
        <v>-9.0993099212647088</v>
      </c>
      <c r="AC13" s="12">
        <f t="shared" ref="AC13:AC18" si="7">U13-Y7</f>
        <v>-9.239688873291108</v>
      </c>
      <c r="AD13" s="12">
        <f t="shared" ref="AD13:AD18" si="8">V13-Y7</f>
        <v>-10.271215438842773</v>
      </c>
      <c r="AF13" s="9" t="s">
        <v>18</v>
      </c>
      <c r="AG13" s="20">
        <f t="shared" ref="AG13:AG23" si="9">POWER(2,-Y13)</f>
        <v>742.7526709506626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 s="12">
        <v>24.128328323364258</v>
      </c>
      <c r="M14" s="12">
        <v>23.758668899536133</v>
      </c>
      <c r="N14" s="12">
        <v>23.920570373535156</v>
      </c>
      <c r="O14" s="12"/>
      <c r="P14" s="12"/>
      <c r="Q14" s="13">
        <f t="shared" si="1"/>
        <v>23.935855865478516</v>
      </c>
      <c r="R14" s="12"/>
      <c r="S14" s="12"/>
      <c r="T14" s="12">
        <f t="shared" si="2"/>
        <v>-9.0077724456786754</v>
      </c>
      <c r="U14" s="12">
        <f t="shared" si="3"/>
        <v>-9.3774318695068004</v>
      </c>
      <c r="V14" s="12">
        <f t="shared" si="4"/>
        <v>-9.215530395507777</v>
      </c>
      <c r="W14" s="12"/>
      <c r="X14" s="12"/>
      <c r="Y14" s="12">
        <f t="shared" si="5"/>
        <v>-9.2002449035644176</v>
      </c>
      <c r="Z14" s="12"/>
      <c r="AA14" s="12"/>
      <c r="AB14" s="12">
        <f t="shared" si="6"/>
        <v>-9.0077724456786754</v>
      </c>
      <c r="AC14" s="12">
        <f t="shared" si="7"/>
        <v>-9.3774318695068004</v>
      </c>
      <c r="AD14" s="12">
        <f t="shared" si="8"/>
        <v>-9.215530395507777</v>
      </c>
      <c r="AF14" s="9" t="s">
        <v>19</v>
      </c>
      <c r="AG14" s="20">
        <f t="shared" si="9"/>
        <v>588.2334043834561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L15" s="12"/>
      <c r="M15" s="12">
        <v>32.473846435546875</v>
      </c>
      <c r="N15" s="12">
        <v>32.433017730712891</v>
      </c>
      <c r="O15" s="12"/>
      <c r="P15" s="12"/>
      <c r="Q15" s="13">
        <f t="shared" si="1"/>
        <v>32.453432083129883</v>
      </c>
      <c r="R15" s="12"/>
      <c r="S15" s="12"/>
      <c r="T15" s="12"/>
      <c r="U15" s="12">
        <f>M15-I15</f>
        <v>-3.731384847005188</v>
      </c>
      <c r="V15" s="12">
        <f>N15-I15</f>
        <v>-3.7722135518391724</v>
      </c>
      <c r="W15" s="12"/>
      <c r="X15" s="12"/>
      <c r="Y15" s="12">
        <f t="shared" si="5"/>
        <v>-3.7517991994221802</v>
      </c>
      <c r="Z15" s="12"/>
      <c r="AA15" s="12"/>
      <c r="AB15" s="12">
        <f t="shared" si="6"/>
        <v>0</v>
      </c>
      <c r="AC15" s="12">
        <f t="shared" si="7"/>
        <v>-3.731384847005188</v>
      </c>
      <c r="AD15" s="12">
        <f t="shared" si="8"/>
        <v>-3.7722135518391724</v>
      </c>
      <c r="AF15" s="9" t="s">
        <v>20</v>
      </c>
      <c r="AG15" s="20">
        <f t="shared" si="9"/>
        <v>13.471132156413466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 s="12">
        <v>26.6062507629394</v>
      </c>
      <c r="M16" s="12">
        <v>27.8084506988525</v>
      </c>
      <c r="N16" s="12">
        <v>27.6840305328369</v>
      </c>
      <c r="O16" s="12"/>
      <c r="P16" s="12"/>
      <c r="Q16" s="13">
        <f t="shared" si="1"/>
        <v>27.366243998209598</v>
      </c>
      <c r="R16" s="12"/>
      <c r="S16" s="12"/>
      <c r="T16" s="12">
        <f t="shared" si="2"/>
        <v>-3.5992012023926314</v>
      </c>
      <c r="U16" s="12">
        <f t="shared" si="3"/>
        <v>-2.3970012664795313</v>
      </c>
      <c r="V16" s="12">
        <f t="shared" si="4"/>
        <v>-2.5214214324951314</v>
      </c>
      <c r="W16" s="12"/>
      <c r="X16" s="12"/>
      <c r="Y16" s="12">
        <f t="shared" si="5"/>
        <v>-2.8392079671224315</v>
      </c>
      <c r="Z16" s="12"/>
      <c r="AA16" s="12"/>
      <c r="AB16" s="12">
        <f t="shared" si="6"/>
        <v>-3.5992012023926314</v>
      </c>
      <c r="AC16" s="12">
        <f t="shared" si="7"/>
        <v>-2.3970012664795313</v>
      </c>
      <c r="AD16" s="12">
        <f t="shared" si="8"/>
        <v>-2.5214214324951314</v>
      </c>
      <c r="AF16" s="9" t="s">
        <v>21</v>
      </c>
      <c r="AG16" s="20">
        <f t="shared" si="9"/>
        <v>7.1562707293943708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 s="12">
        <v>30.2460403442382</v>
      </c>
      <c r="M17" s="12">
        <v>30.9805393218994</v>
      </c>
      <c r="N17" s="12">
        <v>30.122877120971602</v>
      </c>
      <c r="O17" s="12"/>
      <c r="P17" s="12"/>
      <c r="Q17" s="13">
        <f t="shared" si="1"/>
        <v>30.4498189290364</v>
      </c>
      <c r="R17" s="12"/>
      <c r="S17" s="12"/>
      <c r="T17" s="12">
        <f t="shared" si="2"/>
        <v>-6.7910626729330268</v>
      </c>
      <c r="U17" s="12">
        <f t="shared" si="3"/>
        <v>-6.0565636952718265</v>
      </c>
      <c r="V17" s="12">
        <f t="shared" si="4"/>
        <v>-6.9142258961996248</v>
      </c>
      <c r="W17" s="12"/>
      <c r="X17" s="12"/>
      <c r="Y17" s="12">
        <f t="shared" si="5"/>
        <v>-6.587284088134826</v>
      </c>
      <c r="Z17" s="12"/>
      <c r="AA17" s="12"/>
      <c r="AB17" s="12">
        <f t="shared" si="6"/>
        <v>-6.7910626729330268</v>
      </c>
      <c r="AC17" s="12">
        <f t="shared" si="7"/>
        <v>-6.0565636952718265</v>
      </c>
      <c r="AD17" s="12">
        <f t="shared" si="8"/>
        <v>-6.9142258961996248</v>
      </c>
      <c r="AF17" s="9" t="s">
        <v>22</v>
      </c>
      <c r="AG17" s="20">
        <f t="shared" si="9"/>
        <v>96.154607734096274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 s="12">
        <v>30.925451278686499</v>
      </c>
      <c r="M18" s="12">
        <v>29.1340007781982</v>
      </c>
      <c r="N18" s="12">
        <v>30.597150802612301</v>
      </c>
      <c r="O18" s="12"/>
      <c r="P18" s="12"/>
      <c r="Q18" s="13">
        <f t="shared" si="1"/>
        <v>30.218867619832334</v>
      </c>
      <c r="R18" s="12"/>
      <c r="S18" s="12"/>
      <c r="T18" s="12">
        <f t="shared" si="2"/>
        <v>-2.8320687611898059</v>
      </c>
      <c r="U18" s="12">
        <f t="shared" si="3"/>
        <v>-4.6235192616781049</v>
      </c>
      <c r="V18" s="12">
        <f t="shared" si="4"/>
        <v>-3.1603692372640033</v>
      </c>
      <c r="W18" s="12"/>
      <c r="X18" s="12"/>
      <c r="Y18" s="12">
        <f t="shared" si="5"/>
        <v>-3.5386524200439715</v>
      </c>
      <c r="Z18" s="12"/>
      <c r="AA18" s="12"/>
      <c r="AB18" s="12">
        <f t="shared" si="6"/>
        <v>-2.8320687611898059</v>
      </c>
      <c r="AC18" s="12">
        <f t="shared" si="7"/>
        <v>-4.6235192616781049</v>
      </c>
      <c r="AD18" s="12">
        <f t="shared" si="8"/>
        <v>-3.1603692372640033</v>
      </c>
      <c r="AF18" s="9" t="s">
        <v>23</v>
      </c>
      <c r="AG18" s="20">
        <f t="shared" si="9"/>
        <v>11.620920299903572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L19" s="12">
        <v>23.104722976684499</v>
      </c>
      <c r="M19" s="12">
        <v>23.7345466613769</v>
      </c>
      <c r="N19" s="12">
        <v>23.2028274536132</v>
      </c>
      <c r="O19" s="12"/>
      <c r="P19" s="12"/>
      <c r="Q19" s="13">
        <f t="shared" si="1"/>
        <v>23.347365697224863</v>
      </c>
      <c r="R19" s="12"/>
      <c r="S19" s="12"/>
      <c r="T19" s="12">
        <f t="shared" si="2"/>
        <v>-10.38683636983243</v>
      </c>
      <c r="U19" s="12">
        <f t="shared" si="3"/>
        <v>-9.7570126851400296</v>
      </c>
      <c r="V19" s="12">
        <f t="shared" si="4"/>
        <v>-10.28873189290373</v>
      </c>
      <c r="W19" s="12"/>
      <c r="X19" s="12"/>
      <c r="Y19" s="12">
        <f t="shared" si="5"/>
        <v>-10.144193649292063</v>
      </c>
      <c r="Z19" s="12"/>
      <c r="AA19" s="12"/>
      <c r="AB19" s="12">
        <f t="shared" ref="AB19:AB24" si="10">T19-Y7</f>
        <v>-10.38683636983243</v>
      </c>
      <c r="AC19" s="12">
        <f t="shared" ref="AC19:AC24" si="11">U19-Y7</f>
        <v>-9.7570126851400296</v>
      </c>
      <c r="AD19" s="12">
        <f t="shared" ref="AD19:AD24" si="12">V19-Y7</f>
        <v>-10.28873189290373</v>
      </c>
      <c r="AF19" s="9" t="s">
        <v>24</v>
      </c>
      <c r="AG19" s="20">
        <f t="shared" si="9"/>
        <v>1131.6355188034729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 s="12">
        <v>32.7340278625488</v>
      </c>
      <c r="M20" s="12">
        <v>33.109533309936502</v>
      </c>
      <c r="N20" s="12">
        <v>33.014692306518498</v>
      </c>
      <c r="O20" s="12"/>
      <c r="P20" s="12"/>
      <c r="Q20" s="13">
        <f t="shared" si="1"/>
        <v>32.952751159667933</v>
      </c>
      <c r="R20" s="12"/>
      <c r="S20" s="12"/>
      <c r="T20" s="12">
        <f t="shared" si="2"/>
        <v>-3.8019765218099266</v>
      </c>
      <c r="U20" s="12">
        <f t="shared" si="3"/>
        <v>-3.4264710744222242</v>
      </c>
      <c r="V20" s="12">
        <f t="shared" si="4"/>
        <v>-3.5213120778402285</v>
      </c>
      <c r="W20" s="12"/>
      <c r="X20" s="12"/>
      <c r="Y20" s="12">
        <f t="shared" si="5"/>
        <v>-3.5832532246907931</v>
      </c>
      <c r="Z20" s="12"/>
      <c r="AA20" s="12"/>
      <c r="AB20" s="12">
        <f t="shared" si="10"/>
        <v>-3.8019765218099266</v>
      </c>
      <c r="AC20" s="12">
        <f t="shared" si="11"/>
        <v>-3.4264710744222242</v>
      </c>
      <c r="AD20" s="12">
        <f t="shared" si="12"/>
        <v>-3.5213120778402285</v>
      </c>
      <c r="AF20" s="9" t="s">
        <v>25</v>
      </c>
      <c r="AG20" s="20">
        <f t="shared" si="9"/>
        <v>11.985791060559801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 s="12">
        <v>22.067762374877901</v>
      </c>
      <c r="M21" s="12">
        <v>22.098268508911101</v>
      </c>
      <c r="N21" s="12">
        <v>21.101442337036101</v>
      </c>
      <c r="O21" s="12"/>
      <c r="P21" s="12"/>
      <c r="Q21" s="13">
        <f t="shared" si="1"/>
        <v>21.755824406941702</v>
      </c>
      <c r="R21" s="12"/>
      <c r="S21" s="12"/>
      <c r="T21" s="12">
        <f t="shared" si="2"/>
        <v>-8.4599323272705362</v>
      </c>
      <c r="U21" s="12">
        <f t="shared" si="3"/>
        <v>-8.4294261932373367</v>
      </c>
      <c r="V21" s="12">
        <f t="shared" si="4"/>
        <v>-9.4262523651123367</v>
      </c>
      <c r="W21" s="12"/>
      <c r="X21" s="12"/>
      <c r="Y21" s="12">
        <f>AVERAGE(T21:V21)</f>
        <v>-8.7718702952067371</v>
      </c>
      <c r="Z21" s="12"/>
      <c r="AA21" s="12"/>
      <c r="AB21" s="12">
        <f t="shared" si="10"/>
        <v>-8.4599323272705362</v>
      </c>
      <c r="AC21" s="12">
        <f t="shared" si="11"/>
        <v>-8.4294261932373367</v>
      </c>
      <c r="AD21" s="12">
        <f t="shared" si="12"/>
        <v>-9.4262523651123367</v>
      </c>
      <c r="AF21" s="9" t="s">
        <v>26</v>
      </c>
      <c r="AG21" s="20">
        <f t="shared" si="9"/>
        <v>437.11536935783874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 s="12">
        <v>25.5356731414794</v>
      </c>
      <c r="M22" s="12">
        <v>26.5338115692138</v>
      </c>
      <c r="N22" s="12">
        <v>25.635694503784102</v>
      </c>
      <c r="O22" s="12"/>
      <c r="P22" s="12"/>
      <c r="Q22" s="13">
        <f t="shared" si="1"/>
        <v>25.901726404825769</v>
      </c>
      <c r="R22" s="12"/>
      <c r="S22" s="12"/>
      <c r="T22" s="12">
        <f t="shared" si="2"/>
        <v>-5.5284264882406511</v>
      </c>
      <c r="U22" s="12">
        <f t="shared" si="3"/>
        <v>-4.5302880605062512</v>
      </c>
      <c r="V22" s="12">
        <f t="shared" si="4"/>
        <v>-5.4284051259359494</v>
      </c>
      <c r="W22" s="12"/>
      <c r="X22" s="12"/>
      <c r="Y22" s="12">
        <f t="shared" si="5"/>
        <v>-5.1623732248942842</v>
      </c>
      <c r="Z22" s="12"/>
      <c r="AA22" s="12"/>
      <c r="AB22" s="12">
        <f t="shared" si="10"/>
        <v>-5.5284264882406511</v>
      </c>
      <c r="AC22" s="12">
        <f t="shared" si="11"/>
        <v>-4.5302880605062512</v>
      </c>
      <c r="AD22" s="12">
        <f t="shared" si="12"/>
        <v>-5.4284051259359494</v>
      </c>
      <c r="AF22" s="9" t="s">
        <v>27</v>
      </c>
      <c r="AG22" s="20">
        <f t="shared" si="9"/>
        <v>35.812050604601929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 s="12">
        <v>30.269338607788001</v>
      </c>
      <c r="M23" s="12">
        <v>29.544347763061499</v>
      </c>
      <c r="N23" s="12">
        <v>29.1133937835693</v>
      </c>
      <c r="O23" s="12"/>
      <c r="P23" s="12"/>
      <c r="Q23" s="13">
        <f t="shared" si="1"/>
        <v>29.642360051472934</v>
      </c>
      <c r="R23" s="12"/>
      <c r="S23" s="12"/>
      <c r="T23" s="12">
        <f t="shared" si="2"/>
        <v>-7.5254713694255386</v>
      </c>
      <c r="U23" s="12">
        <f t="shared" si="3"/>
        <v>-8.2504622141520407</v>
      </c>
      <c r="V23" s="12">
        <f t="shared" si="4"/>
        <v>-8.6814161936442389</v>
      </c>
      <c r="W23" s="12"/>
      <c r="X23" s="12"/>
      <c r="Y23" s="12">
        <f t="shared" si="5"/>
        <v>-8.1524499257406067</v>
      </c>
      <c r="Z23" s="12"/>
      <c r="AA23" s="12"/>
      <c r="AB23" s="12">
        <f t="shared" si="10"/>
        <v>-7.5254713694255386</v>
      </c>
      <c r="AC23" s="12">
        <f t="shared" si="11"/>
        <v>-8.2504622141520407</v>
      </c>
      <c r="AD23" s="12">
        <f t="shared" si="12"/>
        <v>-8.6814161936442389</v>
      </c>
      <c r="AF23" s="9" t="s">
        <v>28</v>
      </c>
      <c r="AG23" s="20">
        <f t="shared" si="9"/>
        <v>284.53255637737476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 s="12">
        <v>25.958293914794901</v>
      </c>
      <c r="M24" s="12">
        <v>25.891323089599599</v>
      </c>
      <c r="N24" s="12">
        <v>24.660465240478501</v>
      </c>
      <c r="O24" s="12"/>
      <c r="P24" s="12"/>
      <c r="Q24" s="13">
        <f t="shared" si="1"/>
        <v>25.503360748291001</v>
      </c>
      <c r="R24" s="12"/>
      <c r="S24" s="12"/>
      <c r="T24" s="12">
        <f t="shared" si="2"/>
        <v>-6.926557540893576</v>
      </c>
      <c r="U24" s="12">
        <f t="shared" si="3"/>
        <v>-6.9935283660888778</v>
      </c>
      <c r="V24" s="12">
        <f t="shared" si="4"/>
        <v>-8.2243862152099751</v>
      </c>
      <c r="W24" s="12"/>
      <c r="X24" s="12"/>
      <c r="Y24" s="12">
        <f>AVERAGE(T24:V24)</f>
        <v>-7.381490707397476</v>
      </c>
      <c r="Z24" s="12"/>
      <c r="AA24" s="12"/>
      <c r="AB24" s="12">
        <f t="shared" si="10"/>
        <v>-6.926557540893576</v>
      </c>
      <c r="AC24" s="12">
        <f t="shared" si="11"/>
        <v>-6.9935283660888778</v>
      </c>
      <c r="AD24" s="12">
        <f t="shared" si="12"/>
        <v>-8.2243862152099751</v>
      </c>
      <c r="AF24" s="9" t="s">
        <v>29</v>
      </c>
      <c r="AG24" s="20">
        <f>POWER(2,-Y24)</f>
        <v>166.7439616526573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38:B52" si="13">AVERAGE(AB13:AD13)</f>
        <v>-9.5367380777995301</v>
      </c>
      <c r="C41" s="12"/>
      <c r="D41" s="12"/>
      <c r="E41" s="14">
        <f t="shared" ref="E37:E52" si="14">POWER(2,-B41)</f>
        <v>742.7526709506626</v>
      </c>
      <c r="F41" s="12"/>
      <c r="G41" s="12"/>
      <c r="H41" s="12">
        <f t="shared" ref="H36:H52" si="15">STDEV(T13:V13)/SQRT(6)</f>
        <v>0.26125316838805762</v>
      </c>
      <c r="I41" s="12"/>
      <c r="J41" s="12"/>
      <c r="K41" s="12"/>
      <c r="L41" s="12">
        <f t="shared" ref="L36:L52" si="16">Y13+H41</f>
        <v>-9.2754849094114729</v>
      </c>
      <c r="M41" s="15"/>
      <c r="N41" s="12"/>
      <c r="O41" s="12"/>
      <c r="P41" s="12">
        <f t="shared" ref="P36:P52" si="17">Y13-H41</f>
        <v>-9.7979912461875873</v>
      </c>
      <c r="Q41" s="12"/>
      <c r="R41" s="12"/>
      <c r="S41" s="12"/>
      <c r="T41" s="12">
        <f t="shared" ref="T37:T52" si="18">POWER(2,-L41)</f>
        <v>619.72523675329217</v>
      </c>
      <c r="U41" s="12"/>
      <c r="V41" s="12"/>
      <c r="W41" s="12"/>
      <c r="X41" s="12">
        <f t="shared" ref="X37:X52" si="19">POWER(2,-P41)</f>
        <v>890.20342804590848</v>
      </c>
    </row>
    <row r="42" spans="1:25">
      <c r="A42" s="9" t="s">
        <v>19</v>
      </c>
      <c r="B42" s="12">
        <f t="shared" si="13"/>
        <v>-9.2002449035644176</v>
      </c>
      <c r="C42" s="12"/>
      <c r="D42" s="12"/>
      <c r="E42" s="14">
        <f t="shared" si="14"/>
        <v>588.2334043834561</v>
      </c>
      <c r="F42" s="12"/>
      <c r="G42" s="12"/>
      <c r="H42" s="12">
        <f t="shared" si="15"/>
        <v>7.5649693879308172E-2</v>
      </c>
      <c r="I42" s="12"/>
      <c r="J42" s="12"/>
      <c r="K42" s="12"/>
      <c r="L42" s="12">
        <f t="shared" si="16"/>
        <v>-9.1245952096851095</v>
      </c>
      <c r="M42" s="15"/>
      <c r="N42" s="12"/>
      <c r="O42" s="12"/>
      <c r="P42" s="12">
        <f t="shared" si="17"/>
        <v>-9.2758945974437257</v>
      </c>
      <c r="Q42" s="12"/>
      <c r="R42" s="12"/>
      <c r="S42" s="12"/>
      <c r="T42" s="12">
        <f t="shared" si="18"/>
        <v>558.18332248451452</v>
      </c>
      <c r="U42" s="12"/>
      <c r="V42" s="12"/>
      <c r="W42" s="12"/>
      <c r="X42" s="12">
        <f t="shared" si="19"/>
        <v>619.90124766250096</v>
      </c>
    </row>
    <row r="43" spans="1:25">
      <c r="A43" s="9" t="s">
        <v>20</v>
      </c>
      <c r="B43" s="12">
        <f t="shared" si="13"/>
        <v>-2.5011994662814536</v>
      </c>
      <c r="C43" s="12"/>
      <c r="D43" s="12"/>
      <c r="E43" s="14">
        <f t="shared" si="14"/>
        <v>5.6615593515087976</v>
      </c>
      <c r="F43" s="12"/>
      <c r="G43" s="12"/>
      <c r="H43" s="12">
        <f t="shared" si="15"/>
        <v>1.1786231863282329E-2</v>
      </c>
      <c r="I43" s="12"/>
      <c r="J43" s="12"/>
      <c r="K43" s="12"/>
      <c r="L43" s="12">
        <f t="shared" si="16"/>
        <v>-3.740012967558898</v>
      </c>
      <c r="M43" s="15"/>
      <c r="N43" s="12"/>
      <c r="O43" s="12"/>
      <c r="P43" s="12">
        <f t="shared" si="17"/>
        <v>-3.7635854312854624</v>
      </c>
      <c r="Q43" s="12"/>
      <c r="R43" s="12"/>
      <c r="S43" s="12"/>
      <c r="T43" s="12">
        <f t="shared" si="18"/>
        <v>13.361526809421008</v>
      </c>
      <c r="U43" s="12"/>
      <c r="V43" s="12"/>
      <c r="W43" s="12"/>
      <c r="X43" s="12">
        <f t="shared" si="19"/>
        <v>13.581636602158687</v>
      </c>
    </row>
    <row r="44" spans="1:25">
      <c r="A44" s="9" t="s">
        <v>21</v>
      </c>
      <c r="B44" s="12">
        <f t="shared" si="13"/>
        <v>-2.8392079671224315</v>
      </c>
      <c r="C44" s="12"/>
      <c r="D44" s="12"/>
      <c r="E44" s="14">
        <f t="shared" si="14"/>
        <v>7.1562707293943708</v>
      </c>
      <c r="F44" s="12"/>
      <c r="G44" s="12"/>
      <c r="H44" s="12">
        <f t="shared" si="15"/>
        <v>0.26989577700481171</v>
      </c>
      <c r="I44" s="12"/>
      <c r="J44" s="12"/>
      <c r="K44" s="12"/>
      <c r="L44" s="12">
        <f t="shared" si="16"/>
        <v>-2.5693121901176199</v>
      </c>
      <c r="M44" s="15"/>
      <c r="N44" s="12"/>
      <c r="O44" s="12"/>
      <c r="P44" s="12">
        <f t="shared" si="17"/>
        <v>-3.1091037441272431</v>
      </c>
      <c r="Q44" s="12"/>
      <c r="R44" s="12"/>
      <c r="S44" s="12"/>
      <c r="T44" s="12">
        <f t="shared" si="18"/>
        <v>5.9352639501371014</v>
      </c>
      <c r="U44" s="12"/>
      <c r="V44" s="12"/>
      <c r="W44" s="12"/>
      <c r="X44" s="12">
        <f t="shared" si="19"/>
        <v>8.6284639036489104</v>
      </c>
    </row>
    <row r="45" spans="1:25">
      <c r="A45" s="9" t="s">
        <v>22</v>
      </c>
      <c r="B45" s="12">
        <f t="shared" si="13"/>
        <v>-6.587284088134826</v>
      </c>
      <c r="C45" s="12"/>
      <c r="D45" s="12"/>
      <c r="E45" s="14">
        <f t="shared" si="14"/>
        <v>96.154607734096274</v>
      </c>
      <c r="F45" s="12"/>
      <c r="G45" s="12"/>
      <c r="H45" s="12">
        <f t="shared" si="15"/>
        <v>0.18931472756666651</v>
      </c>
      <c r="I45" s="12"/>
      <c r="J45" s="12"/>
      <c r="K45" s="12"/>
      <c r="L45" s="12">
        <f t="shared" si="16"/>
        <v>-6.3979693605681591</v>
      </c>
      <c r="M45" s="15"/>
      <c r="N45" s="12"/>
      <c r="O45" s="12"/>
      <c r="P45" s="12">
        <f t="shared" si="17"/>
        <v>-6.7765988157014929</v>
      </c>
      <c r="Q45" s="12"/>
      <c r="R45" s="12"/>
      <c r="S45" s="12"/>
      <c r="T45" s="12">
        <f t="shared" si="18"/>
        <v>84.329725927960965</v>
      </c>
      <c r="U45" s="12"/>
      <c r="V45" s="12"/>
      <c r="W45" s="12"/>
      <c r="X45" s="12">
        <f t="shared" si="19"/>
        <v>109.63759797341348</v>
      </c>
    </row>
    <row r="46" spans="1:25">
      <c r="A46" s="9" t="s">
        <v>23</v>
      </c>
      <c r="B46" s="12">
        <f t="shared" si="13"/>
        <v>-3.5386524200439715</v>
      </c>
      <c r="C46" s="12"/>
      <c r="D46" s="12"/>
      <c r="E46" s="14">
        <f t="shared" si="14"/>
        <v>11.620920299903572</v>
      </c>
      <c r="F46" s="12"/>
      <c r="G46" s="12"/>
      <c r="H46" s="12">
        <f t="shared" si="15"/>
        <v>0.38936858046191303</v>
      </c>
      <c r="I46" s="12"/>
      <c r="J46" s="12"/>
      <c r="K46" s="12"/>
      <c r="L46" s="12">
        <f t="shared" si="16"/>
        <v>-3.1492838395820586</v>
      </c>
      <c r="M46" s="12"/>
      <c r="N46" s="12"/>
      <c r="O46" s="12"/>
      <c r="P46" s="12">
        <f t="shared" si="17"/>
        <v>-3.9280210005058844</v>
      </c>
      <c r="Q46" s="12"/>
      <c r="R46" s="12"/>
      <c r="S46" s="12"/>
      <c r="T46" s="12">
        <f t="shared" si="18"/>
        <v>8.872150507137663</v>
      </c>
      <c r="U46" s="12"/>
      <c r="V46" s="12"/>
      <c r="W46" s="12"/>
      <c r="X46" s="12">
        <f>POWER(2,-P46)</f>
        <v>15.221313987861937</v>
      </c>
    </row>
    <row r="47" spans="1:25">
      <c r="A47" s="9" t="s">
        <v>24</v>
      </c>
      <c r="B47" s="12">
        <f t="shared" si="13"/>
        <v>-10.144193649292063</v>
      </c>
      <c r="C47" s="12"/>
      <c r="D47" s="12"/>
      <c r="E47" s="14">
        <f t="shared" si="14"/>
        <v>1131.6355188034729</v>
      </c>
      <c r="F47" s="12"/>
      <c r="G47" s="12"/>
      <c r="H47" s="12">
        <f t="shared" si="15"/>
        <v>0.1383461518255551</v>
      </c>
      <c r="I47" s="12"/>
      <c r="J47" s="12"/>
      <c r="K47" s="12"/>
      <c r="L47" s="12">
        <f t="shared" si="16"/>
        <v>-10.005847497466508</v>
      </c>
      <c r="M47" s="12"/>
      <c r="N47" s="12"/>
      <c r="O47" s="12"/>
      <c r="P47" s="12">
        <f t="shared" si="17"/>
        <v>-10.282539801117618</v>
      </c>
      <c r="Q47" s="12"/>
      <c r="R47" s="12"/>
      <c r="S47" s="12"/>
      <c r="T47" s="12">
        <f t="shared" si="18"/>
        <v>1028.1588752493021</v>
      </c>
      <c r="U47" s="12"/>
      <c r="V47" s="12"/>
      <c r="W47" s="12"/>
      <c r="X47" s="12">
        <f t="shared" si="19"/>
        <v>1245.5263269570992</v>
      </c>
    </row>
    <row r="48" spans="1:25">
      <c r="A48" s="9" t="s">
        <v>25</v>
      </c>
      <c r="B48" s="12">
        <f t="shared" si="13"/>
        <v>-3.5832532246907931</v>
      </c>
      <c r="C48" s="12"/>
      <c r="D48" s="12"/>
      <c r="E48" s="14">
        <f t="shared" si="14"/>
        <v>11.985791060559801</v>
      </c>
      <c r="F48" s="12"/>
      <c r="G48" s="12"/>
      <c r="H48" s="12">
        <f t="shared" si="15"/>
        <v>7.9716805536152013E-2</v>
      </c>
      <c r="I48" s="12"/>
      <c r="J48" s="12"/>
      <c r="K48" s="12"/>
      <c r="L48" s="12">
        <f t="shared" si="16"/>
        <v>-3.5035364191546412</v>
      </c>
      <c r="M48" s="12"/>
      <c r="N48" s="12"/>
      <c r="O48" s="12"/>
      <c r="P48" s="12">
        <f t="shared" si="17"/>
        <v>-3.662970030226945</v>
      </c>
      <c r="Q48" s="12"/>
      <c r="R48" s="12"/>
      <c r="S48" s="12"/>
      <c r="T48" s="12">
        <f t="shared" si="18"/>
        <v>11.341475346348501</v>
      </c>
      <c r="U48" s="12"/>
      <c r="V48" s="12"/>
      <c r="W48" s="12"/>
      <c r="X48" s="12">
        <f t="shared" si="19"/>
        <v>12.666710719751977</v>
      </c>
    </row>
    <row r="49" spans="1:24">
      <c r="A49" s="9" t="s">
        <v>26</v>
      </c>
      <c r="B49" s="12">
        <f t="shared" si="13"/>
        <v>-8.7718702952067371</v>
      </c>
      <c r="C49" s="12"/>
      <c r="D49" s="12"/>
      <c r="E49" s="14">
        <f t="shared" si="14"/>
        <v>437.11536935783874</v>
      </c>
      <c r="F49" s="12"/>
      <c r="G49" s="12"/>
      <c r="H49" s="12">
        <f t="shared" si="15"/>
        <v>0.23144278490729492</v>
      </c>
      <c r="I49" s="12"/>
      <c r="J49" s="12"/>
      <c r="K49" s="12"/>
      <c r="L49" s="12">
        <f t="shared" si="16"/>
        <v>-8.5404275102994429</v>
      </c>
      <c r="M49" s="12"/>
      <c r="N49" s="12"/>
      <c r="O49" s="12"/>
      <c r="P49" s="12">
        <f t="shared" si="17"/>
        <v>-9.0033130801140313</v>
      </c>
      <c r="Q49" s="12"/>
      <c r="R49" s="12"/>
      <c r="S49" s="12"/>
      <c r="T49" s="12">
        <f t="shared" si="18"/>
        <v>372.32727892218844</v>
      </c>
      <c r="U49" s="12"/>
      <c r="V49" s="12"/>
      <c r="W49" s="12"/>
      <c r="X49" s="12">
        <f t="shared" si="19"/>
        <v>513.17713459499464</v>
      </c>
    </row>
    <row r="50" spans="1:24">
      <c r="A50" s="9" t="s">
        <v>27</v>
      </c>
      <c r="B50" s="12">
        <f>AVERAGE(AB22:AD22)</f>
        <v>-5.1623732248942842</v>
      </c>
      <c r="C50" s="12"/>
      <c r="D50" s="12"/>
      <c r="E50" s="14">
        <f t="shared" si="14"/>
        <v>35.812050604601929</v>
      </c>
      <c r="F50" s="12"/>
      <c r="G50" s="12"/>
      <c r="H50" s="12">
        <f t="shared" si="15"/>
        <v>0.22440655423765549</v>
      </c>
      <c r="I50" s="12"/>
      <c r="J50" s="12"/>
      <c r="K50" s="12"/>
      <c r="L50" s="12">
        <f t="shared" si="16"/>
        <v>-4.9379666706566283</v>
      </c>
      <c r="M50" s="12"/>
      <c r="N50" s="12"/>
      <c r="O50" s="12"/>
      <c r="P50" s="12">
        <f t="shared" si="17"/>
        <v>-5.3867797791319401</v>
      </c>
      <c r="Q50" s="12"/>
      <c r="R50" s="12"/>
      <c r="S50" s="12"/>
      <c r="T50" s="12">
        <f t="shared" si="18"/>
        <v>30.653218819981745</v>
      </c>
      <c r="U50" s="12"/>
      <c r="V50" s="12"/>
      <c r="W50" s="12"/>
      <c r="X50" s="12">
        <f t="shared" si="19"/>
        <v>41.83909611706261</v>
      </c>
    </row>
    <row r="51" spans="1:24">
      <c r="A51" s="9" t="s">
        <v>28</v>
      </c>
      <c r="B51" s="12">
        <f t="shared" si="13"/>
        <v>-8.1524499257406067</v>
      </c>
      <c r="C51" s="12"/>
      <c r="D51" s="12"/>
      <c r="E51" s="14">
        <f t="shared" si="14"/>
        <v>284.53255637737476</v>
      </c>
      <c r="F51" s="12"/>
      <c r="G51" s="12"/>
      <c r="H51" s="12">
        <f t="shared" si="15"/>
        <v>0.23848721687239174</v>
      </c>
      <c r="I51" s="12"/>
      <c r="J51" s="12"/>
      <c r="K51" s="12"/>
      <c r="L51" s="12">
        <f t="shared" si="16"/>
        <v>-7.9139627088682145</v>
      </c>
      <c r="M51" s="12"/>
      <c r="N51" s="12"/>
      <c r="O51" s="12"/>
      <c r="P51" s="12">
        <f t="shared" si="17"/>
        <v>-8.3909371426129979</v>
      </c>
      <c r="Q51" s="12"/>
      <c r="R51" s="12"/>
      <c r="S51" s="12"/>
      <c r="T51" s="12">
        <f t="shared" si="18"/>
        <v>241.17937197608165</v>
      </c>
      <c r="U51" s="12"/>
      <c r="V51" s="12"/>
      <c r="W51" s="12"/>
      <c r="X51" s="12">
        <f t="shared" si="19"/>
        <v>335.67868999456903</v>
      </c>
    </row>
    <row r="52" spans="1:24">
      <c r="A52" s="9" t="s">
        <v>29</v>
      </c>
      <c r="B52" s="12">
        <f t="shared" si="13"/>
        <v>-7.381490707397476</v>
      </c>
      <c r="C52" s="12"/>
      <c r="D52" s="12"/>
      <c r="E52" s="14">
        <f t="shared" si="14"/>
        <v>166.7439616526573</v>
      </c>
      <c r="F52" s="12"/>
      <c r="G52" s="12"/>
      <c r="H52" s="12">
        <f t="shared" si="15"/>
        <v>0.29832194596741252</v>
      </c>
      <c r="I52" s="12"/>
      <c r="J52" s="12"/>
      <c r="K52" s="12"/>
      <c r="L52" s="12">
        <f t="shared" si="16"/>
        <v>-7.0831687614300636</v>
      </c>
      <c r="M52" s="12"/>
      <c r="N52" s="12"/>
      <c r="O52" s="12"/>
      <c r="P52" s="12">
        <f t="shared" si="17"/>
        <v>-7.6798126533648885</v>
      </c>
      <c r="Q52" s="12"/>
      <c r="R52" s="12"/>
      <c r="S52" s="12"/>
      <c r="T52" s="12">
        <f t="shared" si="18"/>
        <v>135.59580743610744</v>
      </c>
      <c r="U52" s="12"/>
      <c r="V52" s="12"/>
      <c r="W52" s="12"/>
      <c r="X52" s="12">
        <f t="shared" si="19"/>
        <v>205.04725974454516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18</v>
      </c>
      <c r="B73" s="14">
        <f t="shared" ref="B68:B84" si="20">AG13-T41</f>
        <v>123.02743419737044</v>
      </c>
      <c r="C73" s="14"/>
      <c r="D73" s="14"/>
      <c r="E73" s="14"/>
      <c r="F73" s="14">
        <f t="shared" ref="F68:F84" si="21">X41-AG13</f>
        <v>147.45075709524588</v>
      </c>
      <c r="G73" s="20"/>
    </row>
    <row r="74" spans="1:7">
      <c r="A74" s="24" t="s">
        <v>19</v>
      </c>
      <c r="B74" s="14">
        <f t="shared" si="20"/>
        <v>30.050081898941585</v>
      </c>
      <c r="C74" s="14"/>
      <c r="D74" s="14"/>
      <c r="E74" s="14"/>
      <c r="F74" s="14">
        <f t="shared" si="21"/>
        <v>31.66784327904486</v>
      </c>
      <c r="G74" s="20"/>
    </row>
    <row r="75" spans="1:7">
      <c r="A75" s="24" t="s">
        <v>20</v>
      </c>
      <c r="B75" s="14">
        <f t="shared" si="20"/>
        <v>0.10960534699245805</v>
      </c>
      <c r="C75" s="14"/>
      <c r="D75" s="14"/>
      <c r="E75" s="14"/>
      <c r="F75" s="14">
        <f t="shared" si="21"/>
        <v>0.11050444574522089</v>
      </c>
      <c r="G75" s="20"/>
    </row>
    <row r="76" spans="1:7">
      <c r="A76" s="24" t="s">
        <v>21</v>
      </c>
      <c r="B76" s="14">
        <f t="shared" si="20"/>
        <v>1.2210067792572694</v>
      </c>
      <c r="C76" s="14"/>
      <c r="D76" s="14"/>
      <c r="E76" s="14"/>
      <c r="F76" s="14">
        <f t="shared" si="21"/>
        <v>1.4721931742545395</v>
      </c>
      <c r="G76" s="20"/>
    </row>
    <row r="77" spans="1:7">
      <c r="A77" s="24" t="s">
        <v>22</v>
      </c>
      <c r="B77" s="14">
        <f t="shared" si="20"/>
        <v>11.824881806135309</v>
      </c>
      <c r="C77" s="14"/>
      <c r="D77" s="14"/>
      <c r="E77" s="14"/>
      <c r="F77" s="14">
        <f t="shared" si="21"/>
        <v>13.482990239317203</v>
      </c>
      <c r="G77" s="20"/>
    </row>
    <row r="78" spans="1:7">
      <c r="A78" s="24" t="s">
        <v>23</v>
      </c>
      <c r="B78" s="14">
        <f t="shared" si="20"/>
        <v>2.7487697927659092</v>
      </c>
      <c r="C78" s="14"/>
      <c r="D78" s="14"/>
      <c r="E78" s="14"/>
      <c r="F78" s="14">
        <f t="shared" si="21"/>
        <v>3.6003936879583645</v>
      </c>
      <c r="G78" s="20"/>
    </row>
    <row r="79" spans="1:7">
      <c r="A79" s="24" t="s">
        <v>24</v>
      </c>
      <c r="B79" s="14">
        <f t="shared" si="20"/>
        <v>103.47664355417078</v>
      </c>
      <c r="C79" s="14"/>
      <c r="D79" s="14"/>
      <c r="E79" s="14"/>
      <c r="F79" s="14">
        <f t="shared" si="21"/>
        <v>113.89080815362627</v>
      </c>
      <c r="G79" s="20"/>
    </row>
    <row r="80" spans="1:7">
      <c r="A80" s="24" t="s">
        <v>25</v>
      </c>
      <c r="B80" s="14">
        <f t="shared" si="20"/>
        <v>0.64431571421130052</v>
      </c>
      <c r="C80" s="14"/>
      <c r="D80" s="14"/>
      <c r="E80" s="14"/>
      <c r="F80" s="14">
        <f t="shared" si="21"/>
        <v>0.68091965919217579</v>
      </c>
      <c r="G80" s="20"/>
    </row>
    <row r="81" spans="1:18">
      <c r="A81" s="24" t="s">
        <v>26</v>
      </c>
      <c r="B81" s="14">
        <f t="shared" si="20"/>
        <v>64.788090435650304</v>
      </c>
      <c r="C81" s="14"/>
      <c r="D81" s="14"/>
      <c r="E81" s="14"/>
      <c r="F81" s="14">
        <f t="shared" si="21"/>
        <v>76.061765237155896</v>
      </c>
      <c r="G81" s="20"/>
    </row>
    <row r="82" spans="1:18">
      <c r="A82" s="24" t="s">
        <v>27</v>
      </c>
      <c r="B82" s="14">
        <f t="shared" si="20"/>
        <v>5.1588317846201832</v>
      </c>
      <c r="C82" s="14"/>
      <c r="D82" s="14"/>
      <c r="E82" s="14"/>
      <c r="F82" s="14">
        <f t="shared" si="21"/>
        <v>6.0270455124606812</v>
      </c>
      <c r="G82" s="20"/>
    </row>
    <row r="83" spans="1:18">
      <c r="A83" s="24" t="s">
        <v>28</v>
      </c>
      <c r="B83" s="14">
        <f t="shared" si="20"/>
        <v>43.353184401293106</v>
      </c>
      <c r="C83" s="14"/>
      <c r="D83" s="14"/>
      <c r="E83" s="14"/>
      <c r="F83" s="14">
        <f t="shared" si="21"/>
        <v>51.146133617194266</v>
      </c>
      <c r="G83" s="20"/>
    </row>
    <row r="84" spans="1:18">
      <c r="A84" s="24" t="s">
        <v>29</v>
      </c>
      <c r="B84" s="14">
        <f t="shared" si="20"/>
        <v>31.148154216549869</v>
      </c>
      <c r="C84" s="14"/>
      <c r="D84" s="14"/>
      <c r="E84" s="14"/>
      <c r="F84" s="14">
        <f t="shared" si="21"/>
        <v>38.303298091887854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D67F-1181-4283-BA22-A3E009347BDD}">
  <dimension ref="A2:AH117"/>
  <sheetViews>
    <sheetView zoomScale="40" zoomScaleNormal="40" workbookViewId="0">
      <selection activeCell="AS47" sqref="AS47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11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 s="12">
        <v>17.195199966430664</v>
      </c>
      <c r="M13" s="12">
        <v>16.599454879760742</v>
      </c>
      <c r="N13" s="12">
        <v>16.602617263793945</v>
      </c>
      <c r="O13" s="12"/>
      <c r="P13" s="12"/>
      <c r="Q13" s="13">
        <f t="shared" ref="Q13:Q24" si="1">AVERAGE(L13:N13)</f>
        <v>16.799090703328449</v>
      </c>
      <c r="R13" s="12"/>
      <c r="S13" s="12"/>
      <c r="T13" s="12">
        <f t="shared" ref="T13:T24" si="2">L13-I13</f>
        <v>-13.371910095214844</v>
      </c>
      <c r="U13" s="12">
        <f t="shared" ref="U13:U24" si="3">M13-I13</f>
        <v>-13.967655181884766</v>
      </c>
      <c r="V13" s="12">
        <f t="shared" ref="V13:V24" si="4">N13-I13</f>
        <v>-13.964492797851563</v>
      </c>
      <c r="W13" s="12"/>
      <c r="X13" s="12"/>
      <c r="Y13" s="12">
        <f t="shared" ref="Y13:Y24" si="5">AVERAGE(T13:V13)</f>
        <v>-13.768019358317057</v>
      </c>
      <c r="Z13" s="12"/>
      <c r="AA13" s="12"/>
      <c r="AB13" s="12">
        <f t="shared" ref="AB13:AB18" si="6">T13-Y7</f>
        <v>-13.371910095214844</v>
      </c>
      <c r="AC13" s="12">
        <f t="shared" ref="AC13:AC18" si="7">U13-Y7</f>
        <v>-13.967655181884766</v>
      </c>
      <c r="AD13" s="12">
        <f t="shared" ref="AD13:AD18" si="8">V13-Y7</f>
        <v>-13.964492797851563</v>
      </c>
      <c r="AF13" s="9" t="s">
        <v>18</v>
      </c>
      <c r="AG13" s="20">
        <f t="shared" ref="AG13:AG24" si="9">POWER(2,-Y13)</f>
        <v>13950.404735305938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 s="12">
        <v>19.477445602416992</v>
      </c>
      <c r="M14" s="12">
        <v>19.661567687988281</v>
      </c>
      <c r="N14" s="12">
        <v>19.668046951293945</v>
      </c>
      <c r="O14" s="12"/>
      <c r="P14" s="12"/>
      <c r="Q14" s="13">
        <f t="shared" si="1"/>
        <v>19.602353413899738</v>
      </c>
      <c r="R14" s="12"/>
      <c r="S14" s="12"/>
      <c r="T14" s="12">
        <f t="shared" si="2"/>
        <v>-13.658655166625941</v>
      </c>
      <c r="U14" s="12">
        <f t="shared" si="3"/>
        <v>-13.474533081054652</v>
      </c>
      <c r="V14" s="12">
        <f t="shared" si="4"/>
        <v>-13.468053817748988</v>
      </c>
      <c r="W14" s="12"/>
      <c r="X14" s="12"/>
      <c r="Y14" s="12">
        <f t="shared" si="5"/>
        <v>-13.533747355143193</v>
      </c>
      <c r="Z14" s="12"/>
      <c r="AA14" s="12"/>
      <c r="AB14" s="12">
        <f t="shared" si="6"/>
        <v>-13.658655166625941</v>
      </c>
      <c r="AC14" s="12">
        <f t="shared" si="7"/>
        <v>-13.474533081054652</v>
      </c>
      <c r="AD14" s="12">
        <f t="shared" si="8"/>
        <v>-13.468053817748988</v>
      </c>
      <c r="AF14" s="9" t="s">
        <v>19</v>
      </c>
      <c r="AG14" s="20">
        <f t="shared" si="9"/>
        <v>11859.432501623929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L15" s="12">
        <v>24.395721435546875</v>
      </c>
      <c r="M15" s="12">
        <v>24.1572265625</v>
      </c>
      <c r="N15" s="12">
        <v>24.051486968994141</v>
      </c>
      <c r="O15" s="12"/>
      <c r="P15" s="12"/>
      <c r="Q15" s="13">
        <f t="shared" si="1"/>
        <v>24.201478322347004</v>
      </c>
      <c r="R15" s="12"/>
      <c r="S15" s="12"/>
      <c r="T15" s="12">
        <f t="shared" si="2"/>
        <v>-11.809509847005188</v>
      </c>
      <c r="U15" s="12">
        <f t="shared" si="3"/>
        <v>-12.048004720052063</v>
      </c>
      <c r="V15" s="12">
        <f t="shared" si="4"/>
        <v>-12.153744313557922</v>
      </c>
      <c r="W15" s="12"/>
      <c r="X15" s="12"/>
      <c r="Y15" s="12">
        <f t="shared" si="5"/>
        <v>-12.003752960205057</v>
      </c>
      <c r="Z15" s="12"/>
      <c r="AA15" s="12"/>
      <c r="AB15" s="12">
        <f t="shared" si="6"/>
        <v>-11.809509847005188</v>
      </c>
      <c r="AC15" s="12">
        <f t="shared" si="7"/>
        <v>-12.048004720052063</v>
      </c>
      <c r="AD15" s="12">
        <f t="shared" si="8"/>
        <v>-12.153744313557922</v>
      </c>
      <c r="AF15" s="9" t="s">
        <v>20</v>
      </c>
      <c r="AG15" s="20">
        <f t="shared" si="9"/>
        <v>4106.6690160290473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 s="12">
        <v>17.280893325805664</v>
      </c>
      <c r="M16" s="12">
        <v>17.2769775390625</v>
      </c>
      <c r="N16" s="12">
        <v>17.189373016357422</v>
      </c>
      <c r="O16" s="12"/>
      <c r="P16" s="12"/>
      <c r="Q16" s="13">
        <f t="shared" si="1"/>
        <v>17.249081293741863</v>
      </c>
      <c r="R16" s="12"/>
      <c r="S16" s="12"/>
      <c r="T16" s="12">
        <f t="shared" si="2"/>
        <v>-12.924558639526367</v>
      </c>
      <c r="U16" s="12">
        <f t="shared" si="3"/>
        <v>-12.928474426269531</v>
      </c>
      <c r="V16" s="12">
        <f t="shared" si="4"/>
        <v>-13.016078948974609</v>
      </c>
      <c r="W16" s="12"/>
      <c r="X16" s="12"/>
      <c r="Y16" s="12">
        <f t="shared" si="5"/>
        <v>-12.95637067159017</v>
      </c>
      <c r="Z16" s="12"/>
      <c r="AA16" s="12"/>
      <c r="AB16" s="12">
        <f t="shared" si="6"/>
        <v>-12.924558639526367</v>
      </c>
      <c r="AC16" s="12">
        <f t="shared" si="7"/>
        <v>-12.928474426269531</v>
      </c>
      <c r="AD16" s="12">
        <f t="shared" si="8"/>
        <v>-13.016078948974609</v>
      </c>
      <c r="AF16" s="9" t="s">
        <v>21</v>
      </c>
      <c r="AG16" s="20">
        <f t="shared" si="9"/>
        <v>7947.9697788253361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 s="12">
        <v>21.556802749633789</v>
      </c>
      <c r="M17" s="12">
        <v>21.698829650878906</v>
      </c>
      <c r="N17" s="12">
        <v>21.72270393371582</v>
      </c>
      <c r="O17" s="12"/>
      <c r="P17" s="12"/>
      <c r="Q17" s="13">
        <f t="shared" si="1"/>
        <v>21.65944544474284</v>
      </c>
      <c r="R17" s="12"/>
      <c r="S17" s="12"/>
      <c r="T17" s="12">
        <f t="shared" si="2"/>
        <v>-15.480300267537437</v>
      </c>
      <c r="U17" s="12">
        <f t="shared" si="3"/>
        <v>-15.33827336629232</v>
      </c>
      <c r="V17" s="12">
        <f t="shared" si="4"/>
        <v>-15.314399083455406</v>
      </c>
      <c r="W17" s="12"/>
      <c r="X17" s="12"/>
      <c r="Y17" s="12">
        <f t="shared" si="5"/>
        <v>-15.377657572428388</v>
      </c>
      <c r="Z17" s="12"/>
      <c r="AA17" s="12"/>
      <c r="AB17" s="12">
        <f t="shared" si="6"/>
        <v>-15.480300267537437</v>
      </c>
      <c r="AC17" s="12">
        <f t="shared" si="7"/>
        <v>-15.33827336629232</v>
      </c>
      <c r="AD17" s="12">
        <f t="shared" si="8"/>
        <v>-15.314399083455406</v>
      </c>
      <c r="AF17" s="9" t="s">
        <v>22</v>
      </c>
      <c r="AG17" s="20">
        <f t="shared" si="9"/>
        <v>42573.189937410236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 s="12">
        <v>18.764314651489258</v>
      </c>
      <c r="M18" s="12">
        <v>18.75299072265625</v>
      </c>
      <c r="N18" s="12">
        <v>18.576986312866211</v>
      </c>
      <c r="O18" s="12"/>
      <c r="P18" s="12"/>
      <c r="Q18" s="13">
        <f t="shared" si="1"/>
        <v>18.698097229003906</v>
      </c>
      <c r="R18" s="12"/>
      <c r="S18" s="12"/>
      <c r="T18" s="12">
        <f t="shared" si="2"/>
        <v>-14.993205388387047</v>
      </c>
      <c r="U18" s="12">
        <f t="shared" si="3"/>
        <v>-15.004529317220054</v>
      </c>
      <c r="V18" s="12">
        <f t="shared" si="4"/>
        <v>-15.180533727010094</v>
      </c>
      <c r="W18" s="12"/>
      <c r="X18" s="12"/>
      <c r="Y18" s="12">
        <f t="shared" si="5"/>
        <v>-15.059422810872398</v>
      </c>
      <c r="Z18" s="12"/>
      <c r="AA18" s="12"/>
      <c r="AB18" s="12">
        <f t="shared" si="6"/>
        <v>-14.993205388387047</v>
      </c>
      <c r="AC18" s="12">
        <f t="shared" si="7"/>
        <v>-15.004529317220054</v>
      </c>
      <c r="AD18" s="12">
        <f t="shared" si="8"/>
        <v>-15.180533727010094</v>
      </c>
      <c r="AF18" s="9" t="s">
        <v>23</v>
      </c>
      <c r="AG18" s="20">
        <f t="shared" si="9"/>
        <v>34145.854346625965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L19" s="12">
        <v>23.592636108398438</v>
      </c>
      <c r="M19" s="12">
        <v>22.217521667480469</v>
      </c>
      <c r="N19" s="12">
        <v>21.876737594604492</v>
      </c>
      <c r="O19" s="12"/>
      <c r="P19" s="12"/>
      <c r="Q19" s="13">
        <f t="shared" si="1"/>
        <v>22.562298456827801</v>
      </c>
      <c r="R19" s="12"/>
      <c r="S19" s="12"/>
      <c r="T19" s="12">
        <f t="shared" si="2"/>
        <v>-9.898923238118492</v>
      </c>
      <c r="U19" s="12">
        <f t="shared" si="3"/>
        <v>-11.274037679036461</v>
      </c>
      <c r="V19" s="12">
        <f t="shared" si="4"/>
        <v>-11.614821751912437</v>
      </c>
      <c r="W19" s="12"/>
      <c r="X19" s="12"/>
      <c r="Y19" s="12">
        <f t="shared" si="5"/>
        <v>-10.929260889689131</v>
      </c>
      <c r="Z19" s="12"/>
      <c r="AA19" s="12"/>
      <c r="AB19" s="12">
        <f t="shared" ref="AB19:AB24" si="10">T19-Y7</f>
        <v>-9.898923238118492</v>
      </c>
      <c r="AC19" s="12">
        <f t="shared" ref="AC19:AC24" si="11">U19-Y7</f>
        <v>-11.274037679036461</v>
      </c>
      <c r="AD19" s="12">
        <f t="shared" ref="AD19:AD24" si="12">V19-Y7</f>
        <v>-11.614821751912437</v>
      </c>
      <c r="AF19" s="9" t="s">
        <v>24</v>
      </c>
      <c r="AG19" s="20">
        <f t="shared" si="9"/>
        <v>1950.0033534847826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 s="12">
        <v>23.864288330078125</v>
      </c>
      <c r="M20" s="12">
        <v>23.860637664794922</v>
      </c>
      <c r="N20" s="12">
        <v>23.644254684448242</v>
      </c>
      <c r="O20" s="12"/>
      <c r="P20" s="12"/>
      <c r="Q20" s="13">
        <f t="shared" si="1"/>
        <v>23.789726893107098</v>
      </c>
      <c r="R20" s="12"/>
      <c r="S20" s="12"/>
      <c r="T20" s="12">
        <f t="shared" si="2"/>
        <v>-12.671716054280601</v>
      </c>
      <c r="U20" s="12">
        <f t="shared" si="3"/>
        <v>-12.675366719563804</v>
      </c>
      <c r="V20" s="12">
        <f t="shared" si="4"/>
        <v>-12.891749699910484</v>
      </c>
      <c r="W20" s="12"/>
      <c r="X20" s="12"/>
      <c r="Y20" s="12">
        <f t="shared" si="5"/>
        <v>-12.746277491251631</v>
      </c>
      <c r="Z20" s="12"/>
      <c r="AA20" s="12"/>
      <c r="AB20" s="12">
        <f t="shared" si="10"/>
        <v>-12.671716054280601</v>
      </c>
      <c r="AC20" s="12">
        <f t="shared" si="11"/>
        <v>-12.675366719563804</v>
      </c>
      <c r="AD20" s="12">
        <f t="shared" si="12"/>
        <v>-12.891749699910484</v>
      </c>
      <c r="AF20" s="9" t="s">
        <v>25</v>
      </c>
      <c r="AG20" s="20">
        <f t="shared" si="9"/>
        <v>6870.8719990293375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 s="12">
        <v>21.114114761352539</v>
      </c>
      <c r="M21" s="12">
        <v>21.010713577270508</v>
      </c>
      <c r="N21" s="12">
        <v>21.199136734008789</v>
      </c>
      <c r="O21" s="12"/>
      <c r="P21" s="12"/>
      <c r="Q21" s="13">
        <f t="shared" si="1"/>
        <v>21.107988357543945</v>
      </c>
      <c r="R21" s="12"/>
      <c r="S21" s="12"/>
      <c r="T21" s="12">
        <f t="shared" si="2"/>
        <v>-9.4135799407958984</v>
      </c>
      <c r="U21" s="12">
        <f t="shared" si="3"/>
        <v>-9.5169811248779297</v>
      </c>
      <c r="V21" s="12">
        <f t="shared" si="4"/>
        <v>-9.3285579681396484</v>
      </c>
      <c r="W21" s="12"/>
      <c r="X21" s="12"/>
      <c r="Y21" s="12">
        <f>AVERAGE(T21:V21)</f>
        <v>-9.4197063446044922</v>
      </c>
      <c r="Z21" s="12"/>
      <c r="AA21" s="12"/>
      <c r="AB21" s="12">
        <f t="shared" si="10"/>
        <v>-9.4135799407958984</v>
      </c>
      <c r="AC21" s="12">
        <f t="shared" si="11"/>
        <v>-9.5169811248779297</v>
      </c>
      <c r="AD21" s="12">
        <f t="shared" si="12"/>
        <v>-9.3285579681396484</v>
      </c>
      <c r="AF21" s="9" t="s">
        <v>26</v>
      </c>
      <c r="AG21" s="20">
        <f t="shared" si="9"/>
        <v>684.87948910094337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 s="12">
        <v>21.422399520874023</v>
      </c>
      <c r="M22" s="12">
        <v>20.544906616210938</v>
      </c>
      <c r="N22" s="12">
        <v>20.031351089477539</v>
      </c>
      <c r="O22" s="12"/>
      <c r="P22" s="12"/>
      <c r="Q22" s="13">
        <f t="shared" si="1"/>
        <v>20.666219075520832</v>
      </c>
      <c r="R22" s="12"/>
      <c r="S22" s="12"/>
      <c r="T22" s="12">
        <f t="shared" si="2"/>
        <v>-9.6417001088460275</v>
      </c>
      <c r="U22" s="12">
        <f t="shared" si="3"/>
        <v>-10.519193013509113</v>
      </c>
      <c r="V22" s="12">
        <f t="shared" si="4"/>
        <v>-11.032748540242512</v>
      </c>
      <c r="W22" s="12"/>
      <c r="X22" s="12"/>
      <c r="Y22" s="12">
        <f t="shared" si="5"/>
        <v>-10.397880554199217</v>
      </c>
      <c r="Z22" s="12"/>
      <c r="AA22" s="12"/>
      <c r="AB22" s="12">
        <f t="shared" si="10"/>
        <v>-9.6417001088460275</v>
      </c>
      <c r="AC22" s="12">
        <f t="shared" si="11"/>
        <v>-10.519193013509113</v>
      </c>
      <c r="AD22" s="12">
        <f t="shared" si="12"/>
        <v>-11.032748540242512</v>
      </c>
      <c r="AF22" s="9" t="s">
        <v>27</v>
      </c>
      <c r="AG22" s="20">
        <f t="shared" si="9"/>
        <v>1349.192561550045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 s="12">
        <v>24.388437271118164</v>
      </c>
      <c r="M23" s="12">
        <v>24.352941513061523</v>
      </c>
      <c r="N23" s="12">
        <v>24.085773468017578</v>
      </c>
      <c r="O23" s="12"/>
      <c r="P23" s="12"/>
      <c r="Q23" s="13">
        <f t="shared" si="1"/>
        <v>24.27571741739909</v>
      </c>
      <c r="R23" s="12"/>
      <c r="S23" s="12"/>
      <c r="T23" s="12">
        <f t="shared" si="2"/>
        <v>-13.406372706095375</v>
      </c>
      <c r="U23" s="12">
        <f t="shared" si="3"/>
        <v>-13.441868464152016</v>
      </c>
      <c r="V23" s="12">
        <f t="shared" si="4"/>
        <v>-13.709036509195961</v>
      </c>
      <c r="W23" s="12"/>
      <c r="X23" s="12"/>
      <c r="Y23" s="12">
        <f t="shared" si="5"/>
        <v>-13.519092559814451</v>
      </c>
      <c r="Z23" s="12"/>
      <c r="AA23" s="12"/>
      <c r="AB23" s="12">
        <f t="shared" si="10"/>
        <v>-13.406372706095375</v>
      </c>
      <c r="AC23" s="12">
        <f t="shared" si="11"/>
        <v>-13.441868464152016</v>
      </c>
      <c r="AD23" s="12">
        <f t="shared" si="12"/>
        <v>-13.709036509195961</v>
      </c>
      <c r="AF23" s="9" t="s">
        <v>28</v>
      </c>
      <c r="AG23" s="20">
        <f t="shared" si="9"/>
        <v>11739.574998352369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 s="12">
        <v>20.767032623291016</v>
      </c>
      <c r="M24" s="12">
        <v>20.194118499755859</v>
      </c>
      <c r="N24" s="12">
        <v>21.263866424560547</v>
      </c>
      <c r="O24" s="12"/>
      <c r="P24" s="12"/>
      <c r="Q24" s="13">
        <f t="shared" si="1"/>
        <v>20.741672515869141</v>
      </c>
      <c r="R24" s="12"/>
      <c r="S24" s="12"/>
      <c r="T24" s="12">
        <f t="shared" si="2"/>
        <v>-12.117818832397461</v>
      </c>
      <c r="U24" s="12">
        <f t="shared" si="3"/>
        <v>-12.690732955932617</v>
      </c>
      <c r="V24" s="12">
        <f t="shared" si="4"/>
        <v>-11.62098503112793</v>
      </c>
      <c r="W24" s="12"/>
      <c r="X24" s="12"/>
      <c r="Y24" s="12">
        <f t="shared" si="5"/>
        <v>-12.143178939819336</v>
      </c>
      <c r="Z24" s="12"/>
      <c r="AA24" s="12"/>
      <c r="AB24" s="12">
        <f t="shared" si="10"/>
        <v>-12.117818832397461</v>
      </c>
      <c r="AC24" s="12">
        <f t="shared" si="11"/>
        <v>-12.690732955932617</v>
      </c>
      <c r="AD24" s="12">
        <f t="shared" si="12"/>
        <v>-11.62098503112793</v>
      </c>
      <c r="AF24" s="9" t="s">
        <v>29</v>
      </c>
      <c r="AG24" s="20">
        <f t="shared" si="9"/>
        <v>4523.3594828435762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38:B52" si="13">AVERAGE(AB13:AD13)</f>
        <v>-13.768019358317057</v>
      </c>
      <c r="C41" s="12"/>
      <c r="D41" s="12"/>
      <c r="E41" s="14">
        <f t="shared" ref="E37:E52" si="14">POWER(2,-B41)</f>
        <v>13950.404735305938</v>
      </c>
      <c r="F41" s="12"/>
      <c r="G41" s="12"/>
      <c r="H41" s="12">
        <f t="shared" ref="H36:H52" si="15">STDEV(T13:V13)/SQRT(6)</f>
        <v>0.14004726071623547</v>
      </c>
      <c r="I41" s="12"/>
      <c r="J41" s="12"/>
      <c r="K41" s="12"/>
      <c r="L41" s="12">
        <f t="shared" ref="L36:L52" si="16">Y13+H41</f>
        <v>-13.627972097600821</v>
      </c>
      <c r="M41" s="15"/>
      <c r="N41" s="12"/>
      <c r="O41" s="12"/>
      <c r="P41" s="12">
        <f t="shared" ref="P36:P52" si="17">Y13-H41</f>
        <v>-13.908066619033292</v>
      </c>
      <c r="Q41" s="12"/>
      <c r="R41" s="12"/>
      <c r="S41" s="12"/>
      <c r="T41" s="12">
        <f t="shared" ref="T37:T52" si="18">POWER(2,-L41)</f>
        <v>12659.84479572499</v>
      </c>
      <c r="U41" s="12"/>
      <c r="V41" s="12"/>
      <c r="W41" s="12"/>
      <c r="X41" s="12">
        <f t="shared" ref="X37:X52" si="19">POWER(2,-P41)</f>
        <v>15372.525921057451</v>
      </c>
    </row>
    <row r="42" spans="1:25">
      <c r="A42" s="9" t="s">
        <v>19</v>
      </c>
      <c r="B42" s="12">
        <f t="shared" si="13"/>
        <v>-13.533747355143193</v>
      </c>
      <c r="C42" s="12"/>
      <c r="D42" s="12"/>
      <c r="E42" s="14">
        <f t="shared" si="14"/>
        <v>11859.432501623929</v>
      </c>
      <c r="F42" s="12"/>
      <c r="G42" s="12"/>
      <c r="H42" s="12">
        <f t="shared" si="15"/>
        <v>4.4181380392467003E-2</v>
      </c>
      <c r="I42" s="12"/>
      <c r="J42" s="12"/>
      <c r="K42" s="12"/>
      <c r="L42" s="12">
        <f t="shared" si="16"/>
        <v>-13.489565974750725</v>
      </c>
      <c r="M42" s="15"/>
      <c r="N42" s="12"/>
      <c r="O42" s="12"/>
      <c r="P42" s="12">
        <f t="shared" si="17"/>
        <v>-13.577928735535661</v>
      </c>
      <c r="Q42" s="12"/>
      <c r="R42" s="12"/>
      <c r="S42" s="12"/>
      <c r="T42" s="12">
        <f t="shared" si="18"/>
        <v>11501.75167567543</v>
      </c>
      <c r="U42" s="12"/>
      <c r="V42" s="12"/>
      <c r="W42" s="12"/>
      <c r="X42" s="12">
        <f t="shared" si="19"/>
        <v>12228.236465756829</v>
      </c>
    </row>
    <row r="43" spans="1:25">
      <c r="A43" s="9" t="s">
        <v>20</v>
      </c>
      <c r="B43" s="12">
        <f t="shared" si="13"/>
        <v>-12.003752960205057</v>
      </c>
      <c r="C43" s="12"/>
      <c r="D43" s="12"/>
      <c r="E43" s="14">
        <f t="shared" si="14"/>
        <v>4106.6690160290473</v>
      </c>
      <c r="F43" s="12"/>
      <c r="G43" s="12"/>
      <c r="H43" s="12">
        <f t="shared" si="15"/>
        <v>7.1987273965471568E-2</v>
      </c>
      <c r="I43" s="12"/>
      <c r="J43" s="12"/>
      <c r="K43" s="12"/>
      <c r="L43" s="12">
        <f t="shared" si="16"/>
        <v>-11.931765686239586</v>
      </c>
      <c r="M43" s="15"/>
      <c r="N43" s="12"/>
      <c r="O43" s="12"/>
      <c r="P43" s="12">
        <f t="shared" si="17"/>
        <v>-12.075740234170528</v>
      </c>
      <c r="Q43" s="12"/>
      <c r="R43" s="12"/>
      <c r="S43" s="12"/>
      <c r="T43" s="12">
        <f t="shared" si="18"/>
        <v>3906.7837514398561</v>
      </c>
      <c r="U43" s="12"/>
      <c r="V43" s="12"/>
      <c r="W43" s="12"/>
      <c r="X43" s="12">
        <f t="shared" si="19"/>
        <v>4316.7811376806912</v>
      </c>
    </row>
    <row r="44" spans="1:25">
      <c r="A44" s="9" t="s">
        <v>21</v>
      </c>
      <c r="B44" s="12">
        <f t="shared" si="13"/>
        <v>-12.95637067159017</v>
      </c>
      <c r="C44" s="12"/>
      <c r="D44" s="12"/>
      <c r="E44" s="14">
        <f t="shared" si="14"/>
        <v>7947.9697788253361</v>
      </c>
      <c r="F44" s="12"/>
      <c r="G44" s="12"/>
      <c r="H44" s="12">
        <f t="shared" si="15"/>
        <v>2.1125190877312867E-2</v>
      </c>
      <c r="I44" s="12"/>
      <c r="J44" s="12"/>
      <c r="K44" s="12"/>
      <c r="L44" s="12">
        <f t="shared" si="16"/>
        <v>-12.935245480712856</v>
      </c>
      <c r="M44" s="15"/>
      <c r="N44" s="12"/>
      <c r="O44" s="12"/>
      <c r="P44" s="12">
        <f t="shared" si="17"/>
        <v>-12.977495862467483</v>
      </c>
      <c r="Q44" s="12"/>
      <c r="R44" s="12"/>
      <c r="S44" s="12"/>
      <c r="T44" s="12">
        <f t="shared" si="18"/>
        <v>7832.4366508437979</v>
      </c>
      <c r="U44" s="12"/>
      <c r="V44" s="12"/>
      <c r="W44" s="12"/>
      <c r="X44" s="12">
        <f t="shared" si="19"/>
        <v>8065.2070895862853</v>
      </c>
    </row>
    <row r="45" spans="1:25">
      <c r="A45" s="9" t="s">
        <v>22</v>
      </c>
      <c r="B45" s="12">
        <f t="shared" si="13"/>
        <v>-15.377657572428388</v>
      </c>
      <c r="C45" s="12"/>
      <c r="D45" s="12"/>
      <c r="E45" s="14">
        <f t="shared" si="14"/>
        <v>42573.189937410236</v>
      </c>
      <c r="F45" s="12"/>
      <c r="G45" s="12"/>
      <c r="H45" s="12">
        <f t="shared" si="15"/>
        <v>3.6615428191044491E-2</v>
      </c>
      <c r="I45" s="12"/>
      <c r="J45" s="12"/>
      <c r="K45" s="12"/>
      <c r="L45" s="12">
        <f t="shared" si="16"/>
        <v>-15.341042144237344</v>
      </c>
      <c r="M45" s="15"/>
      <c r="N45" s="12"/>
      <c r="O45" s="12"/>
      <c r="P45" s="12">
        <f t="shared" si="17"/>
        <v>-15.414273000619433</v>
      </c>
      <c r="Q45" s="12"/>
      <c r="R45" s="12"/>
      <c r="S45" s="12"/>
      <c r="T45" s="12">
        <f t="shared" si="18"/>
        <v>41506.283696463812</v>
      </c>
      <c r="U45" s="12"/>
      <c r="V45" s="12"/>
      <c r="W45" s="12"/>
      <c r="X45" s="12">
        <f t="shared" si="19"/>
        <v>43667.520674736486</v>
      </c>
    </row>
    <row r="46" spans="1:25">
      <c r="A46" s="9" t="s">
        <v>23</v>
      </c>
      <c r="B46" s="12">
        <f t="shared" si="13"/>
        <v>-15.059422810872398</v>
      </c>
      <c r="C46" s="12"/>
      <c r="D46" s="12"/>
      <c r="E46" s="14">
        <f t="shared" si="14"/>
        <v>34145.854346625965</v>
      </c>
      <c r="F46" s="12"/>
      <c r="G46" s="12"/>
      <c r="H46" s="12">
        <f t="shared" si="15"/>
        <v>4.2881519614782114E-2</v>
      </c>
      <c r="I46" s="12"/>
      <c r="J46" s="12"/>
      <c r="K46" s="12"/>
      <c r="L46" s="12">
        <f t="shared" si="16"/>
        <v>-15.016541291257615</v>
      </c>
      <c r="M46" s="12"/>
      <c r="N46" s="12"/>
      <c r="O46" s="12"/>
      <c r="P46" s="12">
        <f t="shared" si="17"/>
        <v>-15.102304330487181</v>
      </c>
      <c r="Q46" s="12"/>
      <c r="R46" s="12"/>
      <c r="S46" s="12"/>
      <c r="T46" s="12">
        <f t="shared" si="18"/>
        <v>33145.865199261723</v>
      </c>
      <c r="U46" s="12"/>
      <c r="V46" s="12"/>
      <c r="W46" s="12"/>
      <c r="X46" s="12">
        <f>POWER(2,-P46)</f>
        <v>35176.012514736438</v>
      </c>
    </row>
    <row r="47" spans="1:25">
      <c r="A47" s="9" t="s">
        <v>24</v>
      </c>
      <c r="B47" s="12">
        <f t="shared" si="13"/>
        <v>-10.929260889689131</v>
      </c>
      <c r="C47" s="12"/>
      <c r="D47" s="12"/>
      <c r="E47" s="14">
        <f t="shared" si="14"/>
        <v>1950.0033534847826</v>
      </c>
      <c r="F47" s="12"/>
      <c r="G47" s="12"/>
      <c r="H47" s="12">
        <f t="shared" si="15"/>
        <v>0.37086165508280805</v>
      </c>
      <c r="I47" s="12"/>
      <c r="J47" s="12"/>
      <c r="K47" s="12"/>
      <c r="L47" s="12">
        <f t="shared" si="16"/>
        <v>-10.558399234606323</v>
      </c>
      <c r="M47" s="12"/>
      <c r="N47" s="12"/>
      <c r="O47" s="12"/>
      <c r="P47" s="12">
        <f t="shared" si="17"/>
        <v>-11.300122544771938</v>
      </c>
      <c r="Q47" s="12"/>
      <c r="R47" s="12"/>
      <c r="S47" s="12"/>
      <c r="T47" s="12">
        <f t="shared" si="18"/>
        <v>1507.9775492527619</v>
      </c>
      <c r="U47" s="12"/>
      <c r="V47" s="12"/>
      <c r="W47" s="12"/>
      <c r="X47" s="12">
        <f t="shared" si="19"/>
        <v>2521.5979379044038</v>
      </c>
    </row>
    <row r="48" spans="1:25">
      <c r="A48" s="9" t="s">
        <v>25</v>
      </c>
      <c r="B48" s="12">
        <f t="shared" si="13"/>
        <v>-12.746277491251631</v>
      </c>
      <c r="C48" s="12"/>
      <c r="D48" s="12"/>
      <c r="E48" s="14">
        <f t="shared" si="14"/>
        <v>6870.8719990293375</v>
      </c>
      <c r="F48" s="12"/>
      <c r="G48" s="12"/>
      <c r="H48" s="12">
        <f t="shared" si="15"/>
        <v>5.143759075863423E-2</v>
      </c>
      <c r="I48" s="12"/>
      <c r="J48" s="12"/>
      <c r="K48" s="12"/>
      <c r="L48" s="12">
        <f t="shared" si="16"/>
        <v>-12.694839900492996</v>
      </c>
      <c r="M48" s="12"/>
      <c r="N48" s="12"/>
      <c r="O48" s="12"/>
      <c r="P48" s="12">
        <f t="shared" si="17"/>
        <v>-12.797715082010265</v>
      </c>
      <c r="Q48" s="12"/>
      <c r="R48" s="12"/>
      <c r="S48" s="12"/>
      <c r="T48" s="12">
        <f t="shared" si="18"/>
        <v>6630.2148254697959</v>
      </c>
      <c r="U48" s="12"/>
      <c r="V48" s="12"/>
      <c r="W48" s="12"/>
      <c r="X48" s="12">
        <f t="shared" si="19"/>
        <v>7120.2643156740141</v>
      </c>
    </row>
    <row r="49" spans="1:24">
      <c r="A49" s="9" t="s">
        <v>26</v>
      </c>
      <c r="B49" s="12">
        <f t="shared" si="13"/>
        <v>-9.4197063446044922</v>
      </c>
      <c r="C49" s="12"/>
      <c r="D49" s="12"/>
      <c r="E49" s="14">
        <f t="shared" si="14"/>
        <v>684.87948910094337</v>
      </c>
      <c r="F49" s="12"/>
      <c r="G49" s="12"/>
      <c r="H49" s="12">
        <f t="shared" si="15"/>
        <v>3.8522658086992977E-2</v>
      </c>
      <c r="I49" s="12"/>
      <c r="J49" s="12"/>
      <c r="K49" s="12"/>
      <c r="L49" s="12">
        <f t="shared" si="16"/>
        <v>-9.3811836865174989</v>
      </c>
      <c r="M49" s="12"/>
      <c r="N49" s="12"/>
      <c r="O49" s="12"/>
      <c r="P49" s="12">
        <f t="shared" si="17"/>
        <v>-9.4582290026914855</v>
      </c>
      <c r="Q49" s="12"/>
      <c r="R49" s="12"/>
      <c r="S49" s="12"/>
      <c r="T49" s="12">
        <f t="shared" si="18"/>
        <v>666.83392214434457</v>
      </c>
      <c r="U49" s="12"/>
      <c r="V49" s="12"/>
      <c r="W49" s="12"/>
      <c r="X49" s="12">
        <f t="shared" si="19"/>
        <v>703.41339727110483</v>
      </c>
    </row>
    <row r="50" spans="1:24">
      <c r="A50" s="9" t="s">
        <v>27</v>
      </c>
      <c r="B50" s="12">
        <f>AVERAGE(AB22:AD22)</f>
        <v>-10.397880554199217</v>
      </c>
      <c r="C50" s="12"/>
      <c r="D50" s="12"/>
      <c r="E50" s="14">
        <f t="shared" si="14"/>
        <v>1349.192561550045</v>
      </c>
      <c r="F50" s="12"/>
      <c r="G50" s="12"/>
      <c r="H50" s="12">
        <f t="shared" si="15"/>
        <v>0.28716762503530824</v>
      </c>
      <c r="I50" s="12"/>
      <c r="J50" s="12"/>
      <c r="K50" s="12"/>
      <c r="L50" s="12">
        <f t="shared" si="16"/>
        <v>-10.110712929163908</v>
      </c>
      <c r="M50" s="12"/>
      <c r="N50" s="12"/>
      <c r="O50" s="12"/>
      <c r="P50" s="12">
        <f t="shared" si="17"/>
        <v>-10.685048179234526</v>
      </c>
      <c r="Q50" s="12"/>
      <c r="R50" s="12"/>
      <c r="S50" s="12"/>
      <c r="T50" s="12">
        <f t="shared" si="18"/>
        <v>1105.6759653867659</v>
      </c>
      <c r="U50" s="12"/>
      <c r="V50" s="12"/>
      <c r="W50" s="12"/>
      <c r="X50" s="12">
        <f t="shared" si="19"/>
        <v>1646.3418082034771</v>
      </c>
    </row>
    <row r="51" spans="1:24">
      <c r="A51" s="9" t="s">
        <v>28</v>
      </c>
      <c r="B51" s="12">
        <f t="shared" si="13"/>
        <v>-13.519092559814451</v>
      </c>
      <c r="C51" s="12"/>
      <c r="D51" s="12"/>
      <c r="E51" s="14">
        <f t="shared" si="14"/>
        <v>11739.574998352369</v>
      </c>
      <c r="F51" s="12"/>
      <c r="G51" s="12"/>
      <c r="H51" s="12">
        <f t="shared" si="15"/>
        <v>6.7545065376122829E-2</v>
      </c>
      <c r="I51" s="12"/>
      <c r="J51" s="12"/>
      <c r="K51" s="12"/>
      <c r="L51" s="12">
        <f t="shared" si="16"/>
        <v>-13.451547494438328</v>
      </c>
      <c r="M51" s="12"/>
      <c r="N51" s="12"/>
      <c r="O51" s="12"/>
      <c r="P51" s="12">
        <f t="shared" si="17"/>
        <v>-13.586637625190574</v>
      </c>
      <c r="Q51" s="12"/>
      <c r="R51" s="12"/>
      <c r="S51" s="12"/>
      <c r="T51" s="12">
        <f t="shared" si="18"/>
        <v>11202.611726201972</v>
      </c>
      <c r="U51" s="12"/>
      <c r="V51" s="12"/>
      <c r="W51" s="12"/>
      <c r="X51" s="12">
        <f t="shared" si="19"/>
        <v>12302.275979055523</v>
      </c>
    </row>
    <row r="52" spans="1:24">
      <c r="A52" s="9" t="s">
        <v>29</v>
      </c>
      <c r="B52" s="12">
        <f t="shared" si="13"/>
        <v>-12.143178939819336</v>
      </c>
      <c r="C52" s="12"/>
      <c r="D52" s="12"/>
      <c r="E52" s="14">
        <f t="shared" si="14"/>
        <v>4523.3594828435762</v>
      </c>
      <c r="F52" s="12"/>
      <c r="G52" s="12"/>
      <c r="H52" s="12">
        <f t="shared" si="15"/>
        <v>0.21854538313674526</v>
      </c>
      <c r="I52" s="12"/>
      <c r="J52" s="12"/>
      <c r="K52" s="12"/>
      <c r="L52" s="12">
        <f t="shared" si="16"/>
        <v>-11.92463355668259</v>
      </c>
      <c r="M52" s="12"/>
      <c r="N52" s="12"/>
      <c r="O52" s="12"/>
      <c r="P52" s="12">
        <f t="shared" si="17"/>
        <v>-12.361724322956082</v>
      </c>
      <c r="Q52" s="12"/>
      <c r="R52" s="12"/>
      <c r="S52" s="12"/>
      <c r="T52" s="12">
        <f t="shared" si="18"/>
        <v>3887.5177757804049</v>
      </c>
      <c r="U52" s="12"/>
      <c r="V52" s="12"/>
      <c r="W52" s="12"/>
      <c r="X52" s="12">
        <f t="shared" si="19"/>
        <v>5263.1993449659476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18</v>
      </c>
      <c r="B73" s="14">
        <f t="shared" ref="B68:B84" si="20">AG13-T41</f>
        <v>1290.5599395809477</v>
      </c>
      <c r="C73" s="14"/>
      <c r="D73" s="14"/>
      <c r="E73" s="14"/>
      <c r="F73" s="14">
        <f t="shared" ref="F68:F84" si="21">X41-AG13</f>
        <v>1422.1211857515136</v>
      </c>
      <c r="G73" s="20"/>
    </row>
    <row r="74" spans="1:7">
      <c r="A74" s="24" t="s">
        <v>19</v>
      </c>
      <c r="B74" s="14">
        <f t="shared" si="20"/>
        <v>357.68082594849875</v>
      </c>
      <c r="C74" s="14"/>
      <c r="D74" s="14"/>
      <c r="E74" s="14"/>
      <c r="F74" s="14">
        <f t="shared" si="21"/>
        <v>368.80396413289964</v>
      </c>
      <c r="G74" s="20"/>
    </row>
    <row r="75" spans="1:7">
      <c r="A75" s="24" t="s">
        <v>20</v>
      </c>
      <c r="B75" s="14">
        <f t="shared" si="20"/>
        <v>199.88526458919114</v>
      </c>
      <c r="C75" s="14"/>
      <c r="D75" s="14"/>
      <c r="E75" s="14"/>
      <c r="F75" s="14">
        <f t="shared" si="21"/>
        <v>210.11212165164397</v>
      </c>
      <c r="G75" s="20"/>
    </row>
    <row r="76" spans="1:7">
      <c r="A76" s="24" t="s">
        <v>21</v>
      </c>
      <c r="B76" s="14">
        <f t="shared" si="20"/>
        <v>115.5331279815382</v>
      </c>
      <c r="C76" s="14"/>
      <c r="D76" s="14"/>
      <c r="E76" s="14"/>
      <c r="F76" s="14">
        <f t="shared" si="21"/>
        <v>117.23731076094919</v>
      </c>
      <c r="G76" s="20"/>
    </row>
    <row r="77" spans="1:7">
      <c r="A77" s="24" t="s">
        <v>22</v>
      </c>
      <c r="B77" s="14">
        <f t="shared" si="20"/>
        <v>1066.9062409464241</v>
      </c>
      <c r="C77" s="14"/>
      <c r="D77" s="14"/>
      <c r="E77" s="14"/>
      <c r="F77" s="14">
        <f t="shared" si="21"/>
        <v>1094.3307373262505</v>
      </c>
      <c r="G77" s="20"/>
    </row>
    <row r="78" spans="1:7">
      <c r="A78" s="24" t="s">
        <v>23</v>
      </c>
      <c r="B78" s="14">
        <f t="shared" si="20"/>
        <v>999.98914736424194</v>
      </c>
      <c r="C78" s="14"/>
      <c r="D78" s="14"/>
      <c r="E78" s="14"/>
      <c r="F78" s="14">
        <f t="shared" si="21"/>
        <v>1030.1581681104726</v>
      </c>
      <c r="G78" s="20"/>
    </row>
    <row r="79" spans="1:7">
      <c r="A79" s="24" t="s">
        <v>24</v>
      </c>
      <c r="B79" s="14">
        <f t="shared" si="20"/>
        <v>442.02580423202062</v>
      </c>
      <c r="C79" s="14"/>
      <c r="D79" s="14"/>
      <c r="E79" s="14"/>
      <c r="F79" s="14">
        <f t="shared" si="21"/>
        <v>571.59458441962124</v>
      </c>
      <c r="G79" s="20"/>
    </row>
    <row r="80" spans="1:7">
      <c r="A80" s="24" t="s">
        <v>25</v>
      </c>
      <c r="B80" s="14">
        <f t="shared" si="20"/>
        <v>240.65717355954166</v>
      </c>
      <c r="C80" s="14"/>
      <c r="D80" s="14"/>
      <c r="E80" s="14"/>
      <c r="F80" s="14">
        <f t="shared" si="21"/>
        <v>249.39231664467661</v>
      </c>
      <c r="G80" s="20"/>
    </row>
    <row r="81" spans="1:18">
      <c r="A81" s="24" t="s">
        <v>26</v>
      </c>
      <c r="B81" s="14">
        <f t="shared" si="20"/>
        <v>18.045566956598805</v>
      </c>
      <c r="C81" s="14"/>
      <c r="D81" s="14"/>
      <c r="E81" s="14"/>
      <c r="F81" s="14">
        <f t="shared" si="21"/>
        <v>18.533908170161453</v>
      </c>
      <c r="G81" s="20"/>
    </row>
    <row r="82" spans="1:18">
      <c r="A82" s="24" t="s">
        <v>27</v>
      </c>
      <c r="B82" s="14">
        <f t="shared" si="20"/>
        <v>243.51659616327902</v>
      </c>
      <c r="C82" s="14"/>
      <c r="D82" s="14"/>
      <c r="E82" s="14"/>
      <c r="F82" s="14">
        <f t="shared" si="21"/>
        <v>297.1492466534321</v>
      </c>
      <c r="G82" s="20"/>
    </row>
    <row r="83" spans="1:18">
      <c r="A83" s="24" t="s">
        <v>28</v>
      </c>
      <c r="B83" s="14">
        <f t="shared" si="20"/>
        <v>536.96327215039673</v>
      </c>
      <c r="C83" s="14"/>
      <c r="D83" s="14"/>
      <c r="E83" s="14"/>
      <c r="F83" s="14">
        <f t="shared" si="21"/>
        <v>562.70098070315362</v>
      </c>
      <c r="G83" s="20"/>
    </row>
    <row r="84" spans="1:18">
      <c r="A84" s="24" t="s">
        <v>29</v>
      </c>
      <c r="B84" s="14">
        <f t="shared" si="20"/>
        <v>635.84170706317127</v>
      </c>
      <c r="C84" s="14"/>
      <c r="D84" s="14"/>
      <c r="E84" s="14"/>
      <c r="F84" s="14">
        <f t="shared" si="21"/>
        <v>739.83986212237141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9372-EE88-4183-BC44-AA6FF919E72B}">
  <dimension ref="A2:AH117"/>
  <sheetViews>
    <sheetView zoomScale="40" zoomScaleNormal="40" workbookViewId="0">
      <selection activeCell="AO39" sqref="AO39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33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 s="12">
        <v>19.66743278503418</v>
      </c>
      <c r="M13" s="12">
        <v>19.569129943847656</v>
      </c>
      <c r="N13" s="12">
        <v>19.411291122436523</v>
      </c>
      <c r="O13" s="12"/>
      <c r="P13" s="12"/>
      <c r="Q13" s="13">
        <f t="shared" ref="Q13:Q24" si="1">AVERAGE(L13:N13)</f>
        <v>19.549284617106121</v>
      </c>
      <c r="R13" s="12"/>
      <c r="S13" s="12"/>
      <c r="T13" s="12">
        <f t="shared" ref="T13:T24" si="2">L13-I13</f>
        <v>-10.899677276611328</v>
      </c>
      <c r="U13" s="12">
        <f t="shared" ref="U13:U24" si="3">M13-I13</f>
        <v>-10.997980117797852</v>
      </c>
      <c r="V13" s="12">
        <f t="shared" ref="V13:V24" si="4">N13-I13</f>
        <v>-11.155818939208984</v>
      </c>
      <c r="W13" s="12"/>
      <c r="X13" s="12"/>
      <c r="Y13" s="12">
        <f t="shared" ref="Y13:Y24" si="5">AVERAGE(T13:V13)</f>
        <v>-11.017825444539389</v>
      </c>
      <c r="Z13" s="12"/>
      <c r="AA13" s="12"/>
      <c r="AB13" s="12">
        <f t="shared" ref="AB13:AB18" si="6">T13-Y7</f>
        <v>-10.899677276611328</v>
      </c>
      <c r="AC13" s="12">
        <f t="shared" ref="AC13:AC18" si="7">U13-Y7</f>
        <v>-10.997980117797852</v>
      </c>
      <c r="AD13" s="12">
        <f t="shared" ref="AD13:AD18" si="8">V13-Y7</f>
        <v>-11.155818939208984</v>
      </c>
      <c r="AF13" s="9" t="s">
        <v>18</v>
      </c>
      <c r="AG13" s="20">
        <f t="shared" ref="AG13:AG24" si="9">POWER(2,-Y13)</f>
        <v>2073.4613567431084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 s="12">
        <v>24.910106658935547</v>
      </c>
      <c r="M14" s="12">
        <v>25.032073974609375</v>
      </c>
      <c r="N14" s="12">
        <v>24.534744262695313</v>
      </c>
      <c r="O14" s="12"/>
      <c r="P14" s="12"/>
      <c r="Q14" s="13">
        <f t="shared" si="1"/>
        <v>24.825641632080078</v>
      </c>
      <c r="R14" s="12"/>
      <c r="S14" s="12"/>
      <c r="T14" s="12">
        <f t="shared" si="2"/>
        <v>-8.2259941101073863</v>
      </c>
      <c r="U14" s="12">
        <f t="shared" si="3"/>
        <v>-8.1040267944335582</v>
      </c>
      <c r="V14" s="12">
        <f t="shared" si="4"/>
        <v>-8.6013565063476207</v>
      </c>
      <c r="W14" s="12"/>
      <c r="X14" s="12"/>
      <c r="Y14" s="12">
        <f t="shared" si="5"/>
        <v>-8.3104591369628551</v>
      </c>
      <c r="Z14" s="12"/>
      <c r="AA14" s="12"/>
      <c r="AB14" s="12">
        <f t="shared" si="6"/>
        <v>-8.2259941101073863</v>
      </c>
      <c r="AC14" s="12">
        <f t="shared" si="7"/>
        <v>-8.1040267944335582</v>
      </c>
      <c r="AD14" s="12">
        <f t="shared" si="8"/>
        <v>-8.6013565063476207</v>
      </c>
      <c r="AF14" s="9" t="s">
        <v>19</v>
      </c>
      <c r="AG14" s="20">
        <f t="shared" si="9"/>
        <v>317.46618856217623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L15" s="12">
        <v>31.542825698852539</v>
      </c>
      <c r="M15" s="12">
        <v>33.095279693603516</v>
      </c>
      <c r="N15" s="12">
        <v>36.044940948486328</v>
      </c>
      <c r="O15" s="12"/>
      <c r="P15" s="12"/>
      <c r="Q15" s="13">
        <f t="shared" si="1"/>
        <v>33.561015446980797</v>
      </c>
      <c r="R15" s="12"/>
      <c r="S15" s="12"/>
      <c r="T15" s="12">
        <f t="shared" si="2"/>
        <v>-4.662405583699524</v>
      </c>
      <c r="U15" s="12">
        <f t="shared" si="3"/>
        <v>-3.1099515889485474</v>
      </c>
      <c r="V15" s="12">
        <f t="shared" si="4"/>
        <v>-0.1602903340657349</v>
      </c>
      <c r="W15" s="12"/>
      <c r="X15" s="12"/>
      <c r="Y15" s="12">
        <f t="shared" si="5"/>
        <v>-2.6442158355712686</v>
      </c>
      <c r="Z15" s="12"/>
      <c r="AA15" s="12"/>
      <c r="AB15" s="12">
        <f t="shared" si="6"/>
        <v>-4.662405583699524</v>
      </c>
      <c r="AC15" s="12">
        <f t="shared" si="7"/>
        <v>-3.1099515889485474</v>
      </c>
      <c r="AD15" s="12">
        <f t="shared" si="8"/>
        <v>-0.1602903340657349</v>
      </c>
      <c r="AF15" s="9" t="s">
        <v>20</v>
      </c>
      <c r="AG15" s="20">
        <f t="shared" si="9"/>
        <v>6.2515582409036128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 s="12">
        <v>20.372838973999023</v>
      </c>
      <c r="M16" s="12">
        <v>20.784177780151367</v>
      </c>
      <c r="N16" s="12">
        <v>20.735523223876953</v>
      </c>
      <c r="O16" s="12"/>
      <c r="P16" s="12"/>
      <c r="Q16" s="13">
        <f t="shared" si="1"/>
        <v>20.630846659342449</v>
      </c>
      <c r="R16" s="12"/>
      <c r="S16" s="12"/>
      <c r="T16" s="12">
        <f t="shared" si="2"/>
        <v>-9.8326129913330078</v>
      </c>
      <c r="U16" s="12">
        <f t="shared" si="3"/>
        <v>-9.4212741851806641</v>
      </c>
      <c r="V16" s="12">
        <f t="shared" si="4"/>
        <v>-9.4699287414550781</v>
      </c>
      <c r="W16" s="12"/>
      <c r="X16" s="12"/>
      <c r="Y16" s="12">
        <f t="shared" si="5"/>
        <v>-9.5746053059895839</v>
      </c>
      <c r="Z16" s="12"/>
      <c r="AA16" s="12"/>
      <c r="AB16" s="12">
        <f t="shared" si="6"/>
        <v>-9.8326129913330078</v>
      </c>
      <c r="AC16" s="12">
        <f t="shared" si="7"/>
        <v>-9.4212741851806641</v>
      </c>
      <c r="AD16" s="12">
        <f t="shared" si="8"/>
        <v>-9.4699287414550781</v>
      </c>
      <c r="AF16" s="9" t="s">
        <v>21</v>
      </c>
      <c r="AG16" s="20">
        <f t="shared" si="9"/>
        <v>762.50622533420972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 s="12">
        <v>22.722742080688477</v>
      </c>
      <c r="M17" s="12">
        <v>22.794322967529297</v>
      </c>
      <c r="N17" s="12">
        <v>22.718563079833984</v>
      </c>
      <c r="O17" s="12"/>
      <c r="P17" s="12"/>
      <c r="Q17" s="13">
        <f t="shared" si="1"/>
        <v>22.745209376017254</v>
      </c>
      <c r="R17" s="12"/>
      <c r="S17" s="12"/>
      <c r="T17" s="12">
        <f t="shared" si="2"/>
        <v>-14.31436093648275</v>
      </c>
      <c r="U17" s="12">
        <f t="shared" si="3"/>
        <v>-14.242780049641929</v>
      </c>
      <c r="V17" s="12">
        <f t="shared" si="4"/>
        <v>-14.318539937337242</v>
      </c>
      <c r="W17" s="12"/>
      <c r="X17" s="12"/>
      <c r="Y17" s="12">
        <f t="shared" si="5"/>
        <v>-14.291893641153974</v>
      </c>
      <c r="Z17" s="12"/>
      <c r="AA17" s="12"/>
      <c r="AB17" s="12">
        <f t="shared" si="6"/>
        <v>-14.31436093648275</v>
      </c>
      <c r="AC17" s="12">
        <f t="shared" si="7"/>
        <v>-14.242780049641929</v>
      </c>
      <c r="AD17" s="12">
        <f t="shared" si="8"/>
        <v>-14.318539937337242</v>
      </c>
      <c r="AF17" s="9" t="s">
        <v>22</v>
      </c>
      <c r="AG17" s="20">
        <f t="shared" si="9"/>
        <v>20058.048672407411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 s="12">
        <v>21.560186386108398</v>
      </c>
      <c r="M18" s="12">
        <v>22.252111434936523</v>
      </c>
      <c r="N18" s="12">
        <v>21.7960205078125</v>
      </c>
      <c r="O18" s="12"/>
      <c r="P18" s="12"/>
      <c r="Q18" s="13">
        <f t="shared" si="1"/>
        <v>21.869439442952473</v>
      </c>
      <c r="R18" s="12"/>
      <c r="S18" s="12"/>
      <c r="T18" s="12">
        <f t="shared" si="2"/>
        <v>-12.197333653767906</v>
      </c>
      <c r="U18" s="12">
        <f t="shared" si="3"/>
        <v>-11.505408604939781</v>
      </c>
      <c r="V18" s="12">
        <f t="shared" si="4"/>
        <v>-11.961499532063804</v>
      </c>
      <c r="W18" s="12"/>
      <c r="X18" s="12"/>
      <c r="Y18" s="12">
        <f t="shared" si="5"/>
        <v>-11.88808059692383</v>
      </c>
      <c r="Z18" s="12"/>
      <c r="AA18" s="12"/>
      <c r="AB18" s="12">
        <f t="shared" si="6"/>
        <v>-12.197333653767906</v>
      </c>
      <c r="AC18" s="12">
        <f t="shared" si="7"/>
        <v>-11.505408604939781</v>
      </c>
      <c r="AD18" s="12">
        <f t="shared" si="8"/>
        <v>-11.961499532063804</v>
      </c>
      <c r="AF18" s="9" t="s">
        <v>23</v>
      </c>
      <c r="AG18" s="20">
        <f t="shared" si="9"/>
        <v>3790.2586761402654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L19" s="12">
        <v>20.760866165161133</v>
      </c>
      <c r="M19" s="12">
        <v>21.282377243041992</v>
      </c>
      <c r="N19" s="12">
        <v>21.282377243041992</v>
      </c>
      <c r="O19" s="12"/>
      <c r="P19" s="12"/>
      <c r="Q19" s="13">
        <f t="shared" si="1"/>
        <v>21.108540217081707</v>
      </c>
      <c r="R19" s="12"/>
      <c r="S19" s="12"/>
      <c r="T19" s="12">
        <f t="shared" si="2"/>
        <v>-12.730693181355797</v>
      </c>
      <c r="U19" s="12">
        <f t="shared" si="3"/>
        <v>-12.209182103474937</v>
      </c>
      <c r="V19" s="12">
        <f t="shared" si="4"/>
        <v>-12.209182103474937</v>
      </c>
      <c r="W19" s="12"/>
      <c r="X19" s="12"/>
      <c r="Y19" s="12">
        <f t="shared" si="5"/>
        <v>-12.383019129435224</v>
      </c>
      <c r="Z19" s="12"/>
      <c r="AA19" s="12"/>
      <c r="AB19" s="12">
        <f t="shared" ref="AB19:AB24" si="10">T19-Y7</f>
        <v>-12.730693181355797</v>
      </c>
      <c r="AC19" s="12">
        <f t="shared" ref="AC19:AC24" si="11">U19-Y7</f>
        <v>-12.209182103474937</v>
      </c>
      <c r="AD19" s="12">
        <f t="shared" ref="AD19:AD24" si="12">V19-Y7</f>
        <v>-12.209182103474937</v>
      </c>
      <c r="AF19" s="9" t="s">
        <v>24</v>
      </c>
      <c r="AG19" s="20">
        <f t="shared" si="9"/>
        <v>5341.4626363486077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 s="12">
        <v>24.191059112548828</v>
      </c>
      <c r="M20" s="12">
        <v>23.850013732910156</v>
      </c>
      <c r="N20" s="12">
        <v>23.663122177124023</v>
      </c>
      <c r="O20" s="12"/>
      <c r="P20" s="12"/>
      <c r="Q20" s="13">
        <f t="shared" si="1"/>
        <v>23.901398340861004</v>
      </c>
      <c r="R20" s="12"/>
      <c r="S20" s="12"/>
      <c r="T20" s="12">
        <f t="shared" si="2"/>
        <v>-12.344945271809898</v>
      </c>
      <c r="U20" s="12">
        <f t="shared" si="3"/>
        <v>-12.68599065144857</v>
      </c>
      <c r="V20" s="12">
        <f t="shared" si="4"/>
        <v>-12.872882207234703</v>
      </c>
      <c r="W20" s="12"/>
      <c r="X20" s="12"/>
      <c r="Y20" s="12">
        <f t="shared" si="5"/>
        <v>-12.634606043497724</v>
      </c>
      <c r="Z20" s="12"/>
      <c r="AA20" s="12"/>
      <c r="AB20" s="12">
        <f t="shared" si="10"/>
        <v>-12.344945271809898</v>
      </c>
      <c r="AC20" s="12">
        <f t="shared" si="11"/>
        <v>-12.68599065144857</v>
      </c>
      <c r="AD20" s="12">
        <f t="shared" si="12"/>
        <v>-12.872882207234703</v>
      </c>
      <c r="AF20" s="9" t="s">
        <v>25</v>
      </c>
      <c r="AG20" s="20">
        <f t="shared" si="9"/>
        <v>6359.0963094928857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 s="12">
        <v>21.453855514526367</v>
      </c>
      <c r="M21" s="12">
        <v>21.703742980957031</v>
      </c>
      <c r="N21" s="12">
        <v>21.17535400390625</v>
      </c>
      <c r="O21" s="12"/>
      <c r="P21" s="12"/>
      <c r="Q21" s="13">
        <f t="shared" si="1"/>
        <v>21.444317499796551</v>
      </c>
      <c r="R21" s="12"/>
      <c r="S21" s="12"/>
      <c r="T21" s="12">
        <f t="shared" si="2"/>
        <v>-9.0738391876220703</v>
      </c>
      <c r="U21" s="12">
        <f t="shared" si="3"/>
        <v>-8.8239517211914063</v>
      </c>
      <c r="V21" s="12">
        <f t="shared" si="4"/>
        <v>-9.3523406982421875</v>
      </c>
      <c r="W21" s="12"/>
      <c r="X21" s="12"/>
      <c r="Y21" s="12">
        <f>AVERAGE(T21:V21)</f>
        <v>-9.0833772023518886</v>
      </c>
      <c r="Z21" s="12"/>
      <c r="AA21" s="12"/>
      <c r="AB21" s="12">
        <f t="shared" si="10"/>
        <v>-9.0738391876220703</v>
      </c>
      <c r="AC21" s="12">
        <f t="shared" si="11"/>
        <v>-8.8239517211914063</v>
      </c>
      <c r="AD21" s="12">
        <f t="shared" si="12"/>
        <v>-9.3523406982421875</v>
      </c>
      <c r="AF21" s="9" t="s">
        <v>26</v>
      </c>
      <c r="AG21" s="20">
        <f t="shared" si="9"/>
        <v>542.46159906343064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 s="12">
        <v>20.548097610473633</v>
      </c>
      <c r="M22" s="12">
        <v>20.827449798583984</v>
      </c>
      <c r="N22" s="12">
        <v>21.489934921264648</v>
      </c>
      <c r="O22" s="12"/>
      <c r="P22" s="12"/>
      <c r="Q22" s="13">
        <f t="shared" si="1"/>
        <v>20.95516077677409</v>
      </c>
      <c r="R22" s="12"/>
      <c r="S22" s="12"/>
      <c r="T22" s="12">
        <f t="shared" si="2"/>
        <v>-10.516002019246418</v>
      </c>
      <c r="U22" s="12">
        <f t="shared" si="3"/>
        <v>-10.236649831136067</v>
      </c>
      <c r="V22" s="12">
        <f t="shared" si="4"/>
        <v>-9.5741647084554025</v>
      </c>
      <c r="W22" s="12"/>
      <c r="X22" s="12"/>
      <c r="Y22" s="12">
        <f t="shared" si="5"/>
        <v>-10.108938852945963</v>
      </c>
      <c r="Z22" s="12"/>
      <c r="AA22" s="12"/>
      <c r="AB22" s="12">
        <f t="shared" si="10"/>
        <v>-10.516002019246418</v>
      </c>
      <c r="AC22" s="12">
        <f t="shared" si="11"/>
        <v>-10.236649831136067</v>
      </c>
      <c r="AD22" s="12">
        <f t="shared" si="12"/>
        <v>-9.5741647084554025</v>
      </c>
      <c r="AF22" s="9" t="s">
        <v>27</v>
      </c>
      <c r="AG22" s="20">
        <f t="shared" si="9"/>
        <v>1104.3171557863586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 s="12">
        <v>29.181018829345703</v>
      </c>
      <c r="M23" s="12">
        <v>28.882997512817383</v>
      </c>
      <c r="N23" s="12">
        <v>29.498373031616211</v>
      </c>
      <c r="O23" s="12"/>
      <c r="P23" s="12"/>
      <c r="Q23" s="13">
        <f t="shared" si="1"/>
        <v>29.187463124593098</v>
      </c>
      <c r="R23" s="12"/>
      <c r="S23" s="12"/>
      <c r="T23" s="12">
        <f t="shared" si="2"/>
        <v>-8.6137911478678362</v>
      </c>
      <c r="U23" s="12">
        <f t="shared" si="3"/>
        <v>-8.9118124643961565</v>
      </c>
      <c r="V23" s="12">
        <f t="shared" si="4"/>
        <v>-8.2964369455973284</v>
      </c>
      <c r="W23" s="12"/>
      <c r="X23" s="12"/>
      <c r="Y23" s="12">
        <f t="shared" si="5"/>
        <v>-8.6073468526204397</v>
      </c>
      <c r="Z23" s="12"/>
      <c r="AA23" s="12"/>
      <c r="AB23" s="12">
        <f t="shared" si="10"/>
        <v>-8.6137911478678362</v>
      </c>
      <c r="AC23" s="12">
        <f t="shared" si="11"/>
        <v>-8.9118124643961565</v>
      </c>
      <c r="AD23" s="12">
        <f t="shared" si="12"/>
        <v>-8.2964369455973284</v>
      </c>
      <c r="AF23" s="9" t="s">
        <v>28</v>
      </c>
      <c r="AG23" s="20">
        <f t="shared" si="9"/>
        <v>390.00447093558421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 s="12">
        <v>21.674325942993164</v>
      </c>
      <c r="M24" s="12">
        <v>21.724531173706055</v>
      </c>
      <c r="N24" s="12">
        <v>21.935699462890625</v>
      </c>
      <c r="O24" s="12"/>
      <c r="P24" s="12"/>
      <c r="Q24" s="13">
        <f t="shared" si="1"/>
        <v>21.778185526529949</v>
      </c>
      <c r="R24" s="12"/>
      <c r="S24" s="12"/>
      <c r="T24" s="12">
        <f t="shared" si="2"/>
        <v>-11.210525512695313</v>
      </c>
      <c r="U24" s="12">
        <f t="shared" si="3"/>
        <v>-11.160320281982422</v>
      </c>
      <c r="V24" s="12">
        <f t="shared" si="4"/>
        <v>-10.949151992797852</v>
      </c>
      <c r="W24" s="12"/>
      <c r="X24" s="12"/>
      <c r="Y24" s="12">
        <f t="shared" si="5"/>
        <v>-11.106665929158529</v>
      </c>
      <c r="Z24" s="12"/>
      <c r="AA24" s="12"/>
      <c r="AB24" s="12">
        <f t="shared" si="10"/>
        <v>-11.210525512695313</v>
      </c>
      <c r="AC24" s="12">
        <f t="shared" si="11"/>
        <v>-11.160320281982422</v>
      </c>
      <c r="AD24" s="12">
        <f t="shared" si="12"/>
        <v>-10.949151992797852</v>
      </c>
      <c r="AF24" s="9" t="s">
        <v>29</v>
      </c>
      <c r="AG24" s="20">
        <f t="shared" si="9"/>
        <v>2205.1574124904505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41:B52" si="13">AVERAGE(AB13:AD13)</f>
        <v>-11.017825444539389</v>
      </c>
      <c r="C41" s="12"/>
      <c r="D41" s="12"/>
      <c r="E41" s="14">
        <f t="shared" ref="E41:E52" si="14">POWER(2,-B41)</f>
        <v>2073.4613567431084</v>
      </c>
      <c r="F41" s="12"/>
      <c r="G41" s="12"/>
      <c r="H41" s="12">
        <f t="shared" ref="H41:H52" si="15">STDEV(T13:V13)/SQRT(6)</f>
        <v>5.2753381526182211E-2</v>
      </c>
      <c r="I41" s="12"/>
      <c r="J41" s="12"/>
      <c r="K41" s="12"/>
      <c r="L41" s="12">
        <f t="shared" ref="L41:L52" si="16">Y13+H41</f>
        <v>-10.965072063013206</v>
      </c>
      <c r="M41" s="15"/>
      <c r="N41" s="12"/>
      <c r="O41" s="12"/>
      <c r="P41" s="12">
        <f t="shared" ref="P41:P52" si="17">Y13-H41</f>
        <v>-11.070578826065571</v>
      </c>
      <c r="Q41" s="12"/>
      <c r="R41" s="12"/>
      <c r="S41" s="12"/>
      <c r="T41" s="12">
        <f t="shared" ref="T41:T52" si="18">POWER(2,-L41)</f>
        <v>1999.0128948186293</v>
      </c>
      <c r="U41" s="12"/>
      <c r="V41" s="12"/>
      <c r="W41" s="12"/>
      <c r="X41" s="12">
        <f t="shared" ref="X41:X52" si="19">POWER(2,-P41)</f>
        <v>2150.6824738602031</v>
      </c>
    </row>
    <row r="42" spans="1:25">
      <c r="A42" s="9" t="s">
        <v>19</v>
      </c>
      <c r="B42" s="12">
        <f t="shared" si="13"/>
        <v>-8.3104591369628551</v>
      </c>
      <c r="C42" s="12"/>
      <c r="D42" s="12"/>
      <c r="E42" s="14">
        <f t="shared" si="14"/>
        <v>317.46618856217623</v>
      </c>
      <c r="F42" s="12"/>
      <c r="G42" s="12"/>
      <c r="H42" s="12">
        <f t="shared" si="15"/>
        <v>0.10581821374366703</v>
      </c>
      <c r="I42" s="12"/>
      <c r="J42" s="12"/>
      <c r="K42" s="12"/>
      <c r="L42" s="12">
        <f t="shared" si="16"/>
        <v>-8.2046409232191877</v>
      </c>
      <c r="M42" s="15"/>
      <c r="N42" s="12"/>
      <c r="O42" s="12"/>
      <c r="P42" s="12">
        <f t="shared" si="17"/>
        <v>-8.4162773507065225</v>
      </c>
      <c r="Q42" s="12"/>
      <c r="R42" s="12"/>
      <c r="S42" s="12"/>
      <c r="T42" s="12">
        <f t="shared" si="18"/>
        <v>295.01426863847388</v>
      </c>
      <c r="U42" s="12"/>
      <c r="V42" s="12"/>
      <c r="W42" s="12"/>
      <c r="X42" s="12">
        <f t="shared" si="19"/>
        <v>341.62680112161706</v>
      </c>
    </row>
    <row r="43" spans="1:25">
      <c r="A43" s="9" t="s">
        <v>20</v>
      </c>
      <c r="B43" s="12">
        <f t="shared" si="13"/>
        <v>-2.6442158355712686</v>
      </c>
      <c r="C43" s="12"/>
      <c r="D43" s="12"/>
      <c r="E43" s="14">
        <f t="shared" si="14"/>
        <v>6.2515582409036128</v>
      </c>
      <c r="F43" s="12"/>
      <c r="G43" s="12"/>
      <c r="H43" s="12">
        <f t="shared" si="15"/>
        <v>0.93362579711455285</v>
      </c>
      <c r="I43" s="12"/>
      <c r="J43" s="12"/>
      <c r="K43" s="12"/>
      <c r="L43" s="12">
        <f t="shared" si="16"/>
        <v>-1.7105900384567159</v>
      </c>
      <c r="M43" s="15"/>
      <c r="N43" s="12"/>
      <c r="O43" s="12"/>
      <c r="P43" s="12">
        <f t="shared" si="17"/>
        <v>-3.5778416326858213</v>
      </c>
      <c r="Q43" s="12"/>
      <c r="R43" s="12"/>
      <c r="S43" s="12"/>
      <c r="T43" s="12">
        <f t="shared" si="18"/>
        <v>3.2729465416476549</v>
      </c>
      <c r="U43" s="12"/>
      <c r="V43" s="12"/>
      <c r="W43" s="12"/>
      <c r="X43" s="12">
        <f t="shared" si="19"/>
        <v>11.940916217878513</v>
      </c>
    </row>
    <row r="44" spans="1:25">
      <c r="A44" s="9" t="s">
        <v>21</v>
      </c>
      <c r="B44" s="12">
        <f t="shared" si="13"/>
        <v>-9.5746053059895839</v>
      </c>
      <c r="C44" s="12"/>
      <c r="D44" s="12"/>
      <c r="E44" s="14">
        <f t="shared" si="14"/>
        <v>762.50622533420972</v>
      </c>
      <c r="F44" s="12"/>
      <c r="G44" s="12"/>
      <c r="H44" s="12">
        <f t="shared" si="15"/>
        <v>9.175855158491468E-2</v>
      </c>
      <c r="I44" s="12"/>
      <c r="J44" s="12"/>
      <c r="K44" s="12"/>
      <c r="L44" s="12">
        <f t="shared" si="16"/>
        <v>-9.4828467544046688</v>
      </c>
      <c r="M44" s="15"/>
      <c r="N44" s="12"/>
      <c r="O44" s="12"/>
      <c r="P44" s="12">
        <f t="shared" si="17"/>
        <v>-9.666363857574499</v>
      </c>
      <c r="Q44" s="12"/>
      <c r="R44" s="12"/>
      <c r="S44" s="12"/>
      <c r="T44" s="12">
        <f t="shared" si="18"/>
        <v>715.51924184328016</v>
      </c>
      <c r="U44" s="12"/>
      <c r="V44" s="12"/>
      <c r="W44" s="12"/>
      <c r="X44" s="12">
        <f t="shared" si="19"/>
        <v>812.57876751939511</v>
      </c>
    </row>
    <row r="45" spans="1:25">
      <c r="A45" s="9" t="s">
        <v>22</v>
      </c>
      <c r="B45" s="12">
        <f t="shared" si="13"/>
        <v>-14.291893641153974</v>
      </c>
      <c r="C45" s="12"/>
      <c r="D45" s="12"/>
      <c r="E45" s="14">
        <f t="shared" si="14"/>
        <v>20058.048672407411</v>
      </c>
      <c r="F45" s="12"/>
      <c r="G45" s="12"/>
      <c r="H45" s="12">
        <f t="shared" si="15"/>
        <v>1.7385217213888079E-2</v>
      </c>
      <c r="I45" s="12"/>
      <c r="J45" s="12"/>
      <c r="K45" s="12"/>
      <c r="L45" s="12">
        <f t="shared" si="16"/>
        <v>-14.274508423940086</v>
      </c>
      <c r="M45" s="15"/>
      <c r="N45" s="12"/>
      <c r="O45" s="12"/>
      <c r="P45" s="12">
        <f t="shared" si="17"/>
        <v>-14.309278858367863</v>
      </c>
      <c r="Q45" s="12"/>
      <c r="R45" s="12"/>
      <c r="S45" s="12"/>
      <c r="T45" s="12">
        <f t="shared" si="18"/>
        <v>19817.789401464055</v>
      </c>
      <c r="U45" s="12"/>
      <c r="V45" s="12"/>
      <c r="W45" s="12"/>
      <c r="X45" s="12">
        <f t="shared" si="19"/>
        <v>20301.220706025997</v>
      </c>
    </row>
    <row r="46" spans="1:25">
      <c r="A46" s="9" t="s">
        <v>23</v>
      </c>
      <c r="B46" s="12">
        <f t="shared" si="13"/>
        <v>-11.88808059692383</v>
      </c>
      <c r="C46" s="12"/>
      <c r="D46" s="12"/>
      <c r="E46" s="14">
        <f t="shared" si="14"/>
        <v>3790.2586761402654</v>
      </c>
      <c r="F46" s="12"/>
      <c r="G46" s="12"/>
      <c r="H46" s="12">
        <f t="shared" si="15"/>
        <v>0.14360409890085926</v>
      </c>
      <c r="I46" s="12"/>
      <c r="J46" s="12"/>
      <c r="K46" s="12"/>
      <c r="L46" s="12">
        <f t="shared" si="16"/>
        <v>-11.744476498022971</v>
      </c>
      <c r="M46" s="12"/>
      <c r="N46" s="12"/>
      <c r="O46" s="12"/>
      <c r="P46" s="12">
        <f t="shared" si="17"/>
        <v>-12.031684695824689</v>
      </c>
      <c r="Q46" s="12"/>
      <c r="R46" s="12"/>
      <c r="S46" s="12"/>
      <c r="T46" s="12">
        <f t="shared" si="18"/>
        <v>3431.1500371319376</v>
      </c>
      <c r="U46" s="12"/>
      <c r="V46" s="12"/>
      <c r="W46" s="12"/>
      <c r="X46" s="12">
        <f>POWER(2,-P46)</f>
        <v>4186.9520937839752</v>
      </c>
    </row>
    <row r="47" spans="1:25">
      <c r="A47" s="9" t="s">
        <v>24</v>
      </c>
      <c r="B47" s="12">
        <f t="shared" si="13"/>
        <v>-12.383019129435224</v>
      </c>
      <c r="C47" s="12"/>
      <c r="D47" s="12"/>
      <c r="E47" s="14">
        <f t="shared" si="14"/>
        <v>5341.4626363486077</v>
      </c>
      <c r="F47" s="12"/>
      <c r="G47" s="12"/>
      <c r="H47" s="12">
        <f t="shared" si="15"/>
        <v>0.12292133987782046</v>
      </c>
      <c r="I47" s="12"/>
      <c r="J47" s="12"/>
      <c r="K47" s="12"/>
      <c r="L47" s="12">
        <f t="shared" si="16"/>
        <v>-12.260097789557404</v>
      </c>
      <c r="M47" s="12"/>
      <c r="N47" s="12"/>
      <c r="O47" s="12"/>
      <c r="P47" s="12">
        <f t="shared" si="17"/>
        <v>-12.505940469313044</v>
      </c>
      <c r="Q47" s="12"/>
      <c r="R47" s="12"/>
      <c r="S47" s="12"/>
      <c r="T47" s="12">
        <f t="shared" si="18"/>
        <v>4905.2052502005417</v>
      </c>
      <c r="U47" s="12"/>
      <c r="V47" s="12"/>
      <c r="W47" s="12"/>
      <c r="X47" s="12">
        <f t="shared" si="19"/>
        <v>5816.5197255184612</v>
      </c>
    </row>
    <row r="48" spans="1:25">
      <c r="A48" s="9" t="s">
        <v>25</v>
      </c>
      <c r="B48" s="12">
        <f t="shared" si="13"/>
        <v>-12.634606043497724</v>
      </c>
      <c r="C48" s="12"/>
      <c r="D48" s="12"/>
      <c r="E48" s="14">
        <f t="shared" si="14"/>
        <v>6359.0963094928857</v>
      </c>
      <c r="F48" s="12"/>
      <c r="G48" s="12"/>
      <c r="H48" s="12">
        <f t="shared" si="15"/>
        <v>0.10928528064743384</v>
      </c>
      <c r="I48" s="12"/>
      <c r="J48" s="12"/>
      <c r="K48" s="12"/>
      <c r="L48" s="12">
        <f t="shared" si="16"/>
        <v>-12.52532076285029</v>
      </c>
      <c r="M48" s="12"/>
      <c r="N48" s="12"/>
      <c r="O48" s="12"/>
      <c r="P48" s="12">
        <f t="shared" si="17"/>
        <v>-12.743891324145158</v>
      </c>
      <c r="Q48" s="12"/>
      <c r="R48" s="12"/>
      <c r="S48" s="12"/>
      <c r="T48" s="12">
        <f t="shared" si="18"/>
        <v>5895.1825085303199</v>
      </c>
      <c r="U48" s="12"/>
      <c r="V48" s="12"/>
      <c r="W48" s="12"/>
      <c r="X48" s="12">
        <f t="shared" si="19"/>
        <v>6859.5172100087084</v>
      </c>
    </row>
    <row r="49" spans="1:24">
      <c r="A49" s="9" t="s">
        <v>26</v>
      </c>
      <c r="B49" s="12">
        <f t="shared" si="13"/>
        <v>-9.0833772023518886</v>
      </c>
      <c r="C49" s="12"/>
      <c r="D49" s="12"/>
      <c r="E49" s="14">
        <f t="shared" si="14"/>
        <v>542.46159906343064</v>
      </c>
      <c r="F49" s="12"/>
      <c r="G49" s="12"/>
      <c r="H49" s="12">
        <f t="shared" si="15"/>
        <v>0.10790965207132959</v>
      </c>
      <c r="I49" s="12"/>
      <c r="J49" s="12"/>
      <c r="K49" s="12"/>
      <c r="L49" s="12">
        <f t="shared" si="16"/>
        <v>-8.975467550280559</v>
      </c>
      <c r="M49" s="12"/>
      <c r="N49" s="12"/>
      <c r="O49" s="12"/>
      <c r="P49" s="12">
        <f t="shared" si="17"/>
        <v>-9.1912868544232182</v>
      </c>
      <c r="Q49" s="12"/>
      <c r="R49" s="12"/>
      <c r="S49" s="12"/>
      <c r="T49" s="12">
        <f t="shared" si="18"/>
        <v>503.36725186630173</v>
      </c>
      <c r="U49" s="12"/>
      <c r="V49" s="12"/>
      <c r="W49" s="12"/>
      <c r="X49" s="12">
        <f t="shared" si="19"/>
        <v>584.59223433274337</v>
      </c>
    </row>
    <row r="50" spans="1:24">
      <c r="A50" s="9" t="s">
        <v>27</v>
      </c>
      <c r="B50" s="12">
        <f>AVERAGE(AB22:AD22)</f>
        <v>-10.108938852945963</v>
      </c>
      <c r="C50" s="12"/>
      <c r="D50" s="12"/>
      <c r="E50" s="14">
        <f t="shared" si="14"/>
        <v>1104.3171557863586</v>
      </c>
      <c r="F50" s="12"/>
      <c r="G50" s="12"/>
      <c r="H50" s="12">
        <f t="shared" si="15"/>
        <v>0.19748288974922107</v>
      </c>
      <c r="I50" s="12"/>
      <c r="J50" s="12"/>
      <c r="K50" s="12"/>
      <c r="L50" s="12">
        <f t="shared" si="16"/>
        <v>-9.911455963196742</v>
      </c>
      <c r="M50" s="12"/>
      <c r="N50" s="12"/>
      <c r="O50" s="12"/>
      <c r="P50" s="12">
        <f t="shared" si="17"/>
        <v>-10.306421742695184</v>
      </c>
      <c r="Q50" s="12"/>
      <c r="R50" s="12"/>
      <c r="S50" s="12"/>
      <c r="T50" s="12">
        <f t="shared" si="18"/>
        <v>963.04270454217533</v>
      </c>
      <c r="U50" s="12"/>
      <c r="V50" s="12"/>
      <c r="W50" s="12"/>
      <c r="X50" s="12">
        <f t="shared" si="19"/>
        <v>1266.3159949317351</v>
      </c>
    </row>
    <row r="51" spans="1:24">
      <c r="A51" s="9" t="s">
        <v>28</v>
      </c>
      <c r="B51" s="12">
        <f t="shared" si="13"/>
        <v>-8.6073468526204397</v>
      </c>
      <c r="C51" s="12"/>
      <c r="D51" s="12"/>
      <c r="E51" s="14">
        <f t="shared" si="14"/>
        <v>390.00447093558421</v>
      </c>
      <c r="F51" s="12"/>
      <c r="G51" s="12"/>
      <c r="H51" s="12">
        <f t="shared" si="15"/>
        <v>0.12563366321051486</v>
      </c>
      <c r="I51" s="12"/>
      <c r="J51" s="12"/>
      <c r="K51" s="12"/>
      <c r="L51" s="12">
        <f t="shared" si="16"/>
        <v>-8.4817131894099251</v>
      </c>
      <c r="M51" s="12"/>
      <c r="N51" s="12"/>
      <c r="O51" s="12"/>
      <c r="P51" s="12">
        <f t="shared" si="17"/>
        <v>-8.7329805158309544</v>
      </c>
      <c r="Q51" s="12"/>
      <c r="R51" s="12"/>
      <c r="S51" s="12"/>
      <c r="T51" s="12">
        <f t="shared" si="18"/>
        <v>357.47862979765796</v>
      </c>
      <c r="U51" s="12"/>
      <c r="V51" s="12"/>
      <c r="W51" s="12"/>
      <c r="X51" s="12">
        <f t="shared" si="19"/>
        <v>425.48973468942569</v>
      </c>
    </row>
    <row r="52" spans="1:24">
      <c r="A52" s="9" t="s">
        <v>29</v>
      </c>
      <c r="B52" s="12">
        <f t="shared" si="13"/>
        <v>-11.106665929158529</v>
      </c>
      <c r="C52" s="12"/>
      <c r="D52" s="12"/>
      <c r="E52" s="14">
        <f t="shared" si="14"/>
        <v>2205.1574124904505</v>
      </c>
      <c r="F52" s="12"/>
      <c r="G52" s="12"/>
      <c r="H52" s="12">
        <f t="shared" si="15"/>
        <v>5.662467278582458E-2</v>
      </c>
      <c r="I52" s="12"/>
      <c r="J52" s="12"/>
      <c r="K52" s="12"/>
      <c r="L52" s="12">
        <f t="shared" si="16"/>
        <v>-11.050041256372705</v>
      </c>
      <c r="M52" s="12"/>
      <c r="N52" s="12"/>
      <c r="O52" s="12"/>
      <c r="P52" s="12">
        <f t="shared" si="17"/>
        <v>-11.163290601944354</v>
      </c>
      <c r="Q52" s="12"/>
      <c r="R52" s="12"/>
      <c r="S52" s="12"/>
      <c r="T52" s="12">
        <f t="shared" si="18"/>
        <v>2120.2831963441367</v>
      </c>
      <c r="U52" s="12"/>
      <c r="V52" s="12"/>
      <c r="W52" s="12"/>
      <c r="X52" s="12">
        <f t="shared" si="19"/>
        <v>2293.4291146796081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18</v>
      </c>
      <c r="B73" s="14">
        <f t="shared" ref="B68:B84" si="20">AG13-T41</f>
        <v>74.448461924479034</v>
      </c>
      <c r="C73" s="14"/>
      <c r="D73" s="14"/>
      <c r="E73" s="14"/>
      <c r="F73" s="14">
        <f t="shared" ref="F68:F84" si="21">X41-AG13</f>
        <v>77.221117117094764</v>
      </c>
      <c r="G73" s="20"/>
    </row>
    <row r="74" spans="1:7">
      <c r="A74" s="24" t="s">
        <v>19</v>
      </c>
      <c r="B74" s="14">
        <f t="shared" si="20"/>
        <v>22.451919923702349</v>
      </c>
      <c r="C74" s="14"/>
      <c r="D74" s="14"/>
      <c r="E74" s="14"/>
      <c r="F74" s="14">
        <f t="shared" si="21"/>
        <v>24.160612559440835</v>
      </c>
      <c r="G74" s="20"/>
    </row>
    <row r="75" spans="1:7">
      <c r="A75" s="24" t="s">
        <v>20</v>
      </c>
      <c r="B75" s="14">
        <f t="shared" si="20"/>
        <v>2.9786116992559579</v>
      </c>
      <c r="C75" s="14"/>
      <c r="D75" s="14"/>
      <c r="E75" s="14"/>
      <c r="F75" s="14">
        <f t="shared" si="21"/>
        <v>5.6893579769749003</v>
      </c>
      <c r="G75" s="20"/>
    </row>
    <row r="76" spans="1:7">
      <c r="A76" s="24" t="s">
        <v>21</v>
      </c>
      <c r="B76" s="14">
        <f t="shared" si="20"/>
        <v>46.986983490929561</v>
      </c>
      <c r="C76" s="14"/>
      <c r="D76" s="14"/>
      <c r="E76" s="14"/>
      <c r="F76" s="14">
        <f t="shared" si="21"/>
        <v>50.072542185185398</v>
      </c>
      <c r="G76" s="20"/>
    </row>
    <row r="77" spans="1:7">
      <c r="A77" s="24" t="s">
        <v>22</v>
      </c>
      <c r="B77" s="14">
        <f t="shared" si="20"/>
        <v>240.25927094335566</v>
      </c>
      <c r="C77" s="14"/>
      <c r="D77" s="14"/>
      <c r="E77" s="14"/>
      <c r="F77" s="14">
        <f t="shared" si="21"/>
        <v>243.17203361858628</v>
      </c>
      <c r="G77" s="20"/>
    </row>
    <row r="78" spans="1:7">
      <c r="A78" s="24" t="s">
        <v>23</v>
      </c>
      <c r="B78" s="14">
        <f t="shared" si="20"/>
        <v>359.10863900832783</v>
      </c>
      <c r="C78" s="14"/>
      <c r="D78" s="14"/>
      <c r="E78" s="14"/>
      <c r="F78" s="14">
        <f t="shared" si="21"/>
        <v>396.69341764370984</v>
      </c>
      <c r="G78" s="20"/>
    </row>
    <row r="79" spans="1:7">
      <c r="A79" s="24" t="s">
        <v>24</v>
      </c>
      <c r="B79" s="14">
        <f t="shared" si="20"/>
        <v>436.25738614806596</v>
      </c>
      <c r="C79" s="14"/>
      <c r="D79" s="14"/>
      <c r="E79" s="14"/>
      <c r="F79" s="14">
        <f t="shared" si="21"/>
        <v>475.0570891698535</v>
      </c>
      <c r="G79" s="20"/>
    </row>
    <row r="80" spans="1:7">
      <c r="A80" s="24" t="s">
        <v>25</v>
      </c>
      <c r="B80" s="14">
        <f t="shared" si="20"/>
        <v>463.9138009625658</v>
      </c>
      <c r="C80" s="14"/>
      <c r="D80" s="14"/>
      <c r="E80" s="14"/>
      <c r="F80" s="14">
        <f t="shared" si="21"/>
        <v>500.42090051582272</v>
      </c>
      <c r="G80" s="20"/>
    </row>
    <row r="81" spans="1:18">
      <c r="A81" s="24" t="s">
        <v>26</v>
      </c>
      <c r="B81" s="14">
        <f t="shared" si="20"/>
        <v>39.094347197128911</v>
      </c>
      <c r="C81" s="14"/>
      <c r="D81" s="14"/>
      <c r="E81" s="14"/>
      <c r="F81" s="14">
        <f t="shared" si="21"/>
        <v>42.130635269312734</v>
      </c>
      <c r="G81" s="20"/>
    </row>
    <row r="82" spans="1:18">
      <c r="A82" s="24" t="s">
        <v>27</v>
      </c>
      <c r="B82" s="14">
        <f t="shared" si="20"/>
        <v>141.2744512441833</v>
      </c>
      <c r="C82" s="14"/>
      <c r="D82" s="14"/>
      <c r="E82" s="14"/>
      <c r="F82" s="14">
        <f t="shared" si="21"/>
        <v>161.99883914537645</v>
      </c>
      <c r="G82" s="20"/>
    </row>
    <row r="83" spans="1:18">
      <c r="A83" s="24" t="s">
        <v>28</v>
      </c>
      <c r="B83" s="14">
        <f t="shared" si="20"/>
        <v>32.52584113792625</v>
      </c>
      <c r="C83" s="14"/>
      <c r="D83" s="14"/>
      <c r="E83" s="14"/>
      <c r="F83" s="14">
        <f t="shared" si="21"/>
        <v>35.48526375384148</v>
      </c>
      <c r="G83" s="20"/>
    </row>
    <row r="84" spans="1:18">
      <c r="A84" s="24" t="s">
        <v>29</v>
      </c>
      <c r="B84" s="14">
        <f t="shared" si="20"/>
        <v>84.874216146313756</v>
      </c>
      <c r="C84" s="14"/>
      <c r="D84" s="14"/>
      <c r="E84" s="14"/>
      <c r="F84" s="14">
        <f t="shared" si="21"/>
        <v>88.271702189157622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C43-7972-4C82-B9B3-378029105311}">
  <dimension ref="A2:AH117"/>
  <sheetViews>
    <sheetView zoomScale="40" zoomScaleNormal="40" workbookViewId="0">
      <selection activeCell="A67" sqref="A67:J72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31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40</v>
      </c>
      <c r="N5" s="1"/>
      <c r="P5" s="1"/>
      <c r="Q5" s="6" t="s">
        <v>30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35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18</v>
      </c>
      <c r="D13" s="12">
        <v>30.485214233398438</v>
      </c>
      <c r="E13" s="12">
        <v>30.625143051147461</v>
      </c>
      <c r="F13" s="12">
        <v>30.590972900390625</v>
      </c>
      <c r="G13" s="12"/>
      <c r="H13" s="12"/>
      <c r="I13" s="16">
        <f t="shared" ref="I8:I24" si="0">AVERAGE(D13:F13)</f>
        <v>30.567110061645508</v>
      </c>
      <c r="J13" s="12"/>
      <c r="K13" s="12"/>
      <c r="L13">
        <v>26.498216629028299</v>
      </c>
      <c r="M13">
        <v>25.9954385757446</v>
      </c>
      <c r="N13">
        <v>25.776754379272401</v>
      </c>
      <c r="O13" s="12"/>
      <c r="P13" s="12"/>
      <c r="Q13" s="13">
        <f t="shared" ref="Q13:Q24" si="1">AVERAGE(L13:N13)</f>
        <v>26.090136528015098</v>
      </c>
      <c r="R13" s="12"/>
      <c r="S13" s="12"/>
      <c r="T13" s="12">
        <f t="shared" ref="T13:T24" si="2">L13-I13</f>
        <v>-4.0688934326172088</v>
      </c>
      <c r="U13" s="12">
        <f t="shared" ref="U13:U24" si="3">M13-I13</f>
        <v>-4.5716714859009073</v>
      </c>
      <c r="V13" s="12">
        <f t="shared" ref="V13:V23" si="4">N13-I13</f>
        <v>-4.7903556823731073</v>
      </c>
      <c r="W13" s="12"/>
      <c r="X13" s="12"/>
      <c r="Y13" s="12">
        <f t="shared" ref="Y13:Y24" si="5">AVERAGE(T13:V13)</f>
        <v>-4.4769735336304075</v>
      </c>
      <c r="Z13" s="12"/>
      <c r="AA13" s="12"/>
      <c r="AB13" s="12">
        <f t="shared" ref="AB13:AB18" si="6">T13-Y7</f>
        <v>-4.0688934326172088</v>
      </c>
      <c r="AC13" s="12">
        <f t="shared" ref="AC13:AC18" si="7">U13-Y7</f>
        <v>-4.5716714859009073</v>
      </c>
      <c r="AD13" s="12">
        <f t="shared" ref="AD13:AD18" si="8">V13-Y7</f>
        <v>-4.7903556823731073</v>
      </c>
      <c r="AF13" s="9" t="s">
        <v>18</v>
      </c>
      <c r="AG13" s="20">
        <f t="shared" ref="AG13:AG24" si="9">POWER(2,-Y13)</f>
        <v>22.269133736299693</v>
      </c>
      <c r="AH13" s="20"/>
    </row>
    <row r="14" spans="1:34">
      <c r="A14" s="9" t="s">
        <v>19</v>
      </c>
      <c r="B14" s="2"/>
      <c r="D14" s="12">
        <v>34.851207733154197</v>
      </c>
      <c r="E14" s="12">
        <v>31.536029815673828</v>
      </c>
      <c r="F14" s="12">
        <v>33.021064758300781</v>
      </c>
      <c r="G14" s="12"/>
      <c r="H14" s="12"/>
      <c r="I14" s="16">
        <f t="shared" si="0"/>
        <v>33.136100769042933</v>
      </c>
      <c r="J14" s="12"/>
      <c r="K14" s="12"/>
      <c r="L14">
        <v>29.7658367156982</v>
      </c>
      <c r="M14">
        <v>29.585054397583001</v>
      </c>
      <c r="N14">
        <v>29.719192504882798</v>
      </c>
      <c r="O14" s="12"/>
      <c r="P14" s="12"/>
      <c r="Q14" s="13">
        <f t="shared" si="1"/>
        <v>29.690027872721334</v>
      </c>
      <c r="R14" s="12"/>
      <c r="S14" s="12"/>
      <c r="T14" s="12">
        <f t="shared" si="2"/>
        <v>-3.3702640533447337</v>
      </c>
      <c r="U14" s="12">
        <f t="shared" si="3"/>
        <v>-3.5510463714599325</v>
      </c>
      <c r="V14" s="12">
        <f t="shared" si="4"/>
        <v>-3.4169082641601349</v>
      </c>
      <c r="W14" s="12"/>
      <c r="X14" s="12"/>
      <c r="Y14" s="12">
        <f t="shared" si="5"/>
        <v>-3.4460728963216005</v>
      </c>
      <c r="Z14" s="12"/>
      <c r="AA14" s="12"/>
      <c r="AB14" s="12">
        <f t="shared" si="6"/>
        <v>-3.3702640533447337</v>
      </c>
      <c r="AC14" s="12">
        <f t="shared" si="7"/>
        <v>-3.5510463714599325</v>
      </c>
      <c r="AD14" s="12">
        <f t="shared" si="8"/>
        <v>-3.4169082641601349</v>
      </c>
      <c r="AF14" s="9" t="s">
        <v>19</v>
      </c>
      <c r="AG14" s="20">
        <f t="shared" si="9"/>
        <v>10.898614947117625</v>
      </c>
      <c r="AH14" s="20"/>
    </row>
    <row r="15" spans="1:34">
      <c r="A15" s="9" t="s">
        <v>20</v>
      </c>
      <c r="D15" s="12">
        <v>35.667000000000002</v>
      </c>
      <c r="E15" s="12">
        <v>36.8486938476562</v>
      </c>
      <c r="F15" s="12">
        <v>36.1</v>
      </c>
      <c r="G15" s="12"/>
      <c r="H15" s="12"/>
      <c r="I15" s="16">
        <f t="shared" si="0"/>
        <v>36.205231282552063</v>
      </c>
      <c r="J15" s="12"/>
      <c r="K15" s="12"/>
      <c r="L15">
        <v>27.28495979309082</v>
      </c>
      <c r="M15">
        <v>25.972499847412109</v>
      </c>
      <c r="N15">
        <v>26.466421127319336</v>
      </c>
      <c r="O15" s="12"/>
      <c r="P15" s="12"/>
      <c r="Q15" s="13">
        <f t="shared" si="1"/>
        <v>26.574626922607422</v>
      </c>
      <c r="R15" s="12"/>
      <c r="S15" s="12"/>
      <c r="T15" s="12">
        <f>L15-I15</f>
        <v>-8.9202714894612427</v>
      </c>
      <c r="U15" s="12">
        <f>M15-I15</f>
        <v>-10.232731435139954</v>
      </c>
      <c r="V15" s="12">
        <f t="shared" si="4"/>
        <v>-9.7388101552327271</v>
      </c>
      <c r="W15" s="12"/>
      <c r="X15" s="12"/>
      <c r="Y15" s="12">
        <f t="shared" si="5"/>
        <v>-9.6306043599446411</v>
      </c>
      <c r="Z15" s="12"/>
      <c r="AA15" s="12"/>
      <c r="AB15" s="12">
        <f t="shared" si="6"/>
        <v>-8.9202714894612427</v>
      </c>
      <c r="AC15" s="12">
        <f t="shared" si="7"/>
        <v>-10.232731435139954</v>
      </c>
      <c r="AD15" s="12">
        <f t="shared" si="8"/>
        <v>-9.7388101552327271</v>
      </c>
      <c r="AF15" s="9" t="s">
        <v>20</v>
      </c>
      <c r="AG15" s="20">
        <f t="shared" si="9"/>
        <v>792.68527124831462</v>
      </c>
      <c r="AH15" s="20"/>
    </row>
    <row r="16" spans="1:34">
      <c r="A16" s="9" t="s">
        <v>21</v>
      </c>
      <c r="D16" s="12">
        <v>29.124282836914063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30.205451965332031</v>
      </c>
      <c r="J16" s="12"/>
      <c r="K16" s="12"/>
      <c r="L16">
        <v>26.810482025146399</v>
      </c>
      <c r="M16">
        <v>26.8449306488037</v>
      </c>
      <c r="N16">
        <v>26.761827468871999</v>
      </c>
      <c r="O16" s="12"/>
      <c r="P16" s="12"/>
      <c r="Q16" s="13">
        <f t="shared" si="1"/>
        <v>26.805746714274033</v>
      </c>
      <c r="R16" s="12"/>
      <c r="S16" s="12"/>
      <c r="T16" s="12">
        <f t="shared" si="2"/>
        <v>-3.3949699401856321</v>
      </c>
      <c r="U16" s="12">
        <f t="shared" si="3"/>
        <v>-3.360521316528331</v>
      </c>
      <c r="V16" s="12">
        <f t="shared" si="4"/>
        <v>-3.443624496460032</v>
      </c>
      <c r="W16" s="12"/>
      <c r="X16" s="12"/>
      <c r="Y16" s="12">
        <f t="shared" si="5"/>
        <v>-3.3997052510579984</v>
      </c>
      <c r="Z16" s="12"/>
      <c r="AA16" s="12"/>
      <c r="AB16" s="12">
        <f t="shared" si="6"/>
        <v>-3.3949699401856321</v>
      </c>
      <c r="AC16" s="12">
        <f t="shared" si="7"/>
        <v>-3.360521316528331</v>
      </c>
      <c r="AD16" s="12">
        <f t="shared" si="8"/>
        <v>-3.443624496460032</v>
      </c>
      <c r="AF16" s="9" t="s">
        <v>21</v>
      </c>
      <c r="AG16" s="20">
        <f t="shared" si="9"/>
        <v>10.553906856318491</v>
      </c>
      <c r="AH16" s="20"/>
    </row>
    <row r="17" spans="1:34">
      <c r="A17" s="9" t="s">
        <v>22</v>
      </c>
      <c r="D17" s="12">
        <v>37.194862365722656</v>
      </c>
      <c r="E17" s="12">
        <v>37.622341156005859</v>
      </c>
      <c r="F17" s="12">
        <v>36.294105529785156</v>
      </c>
      <c r="G17" s="12"/>
      <c r="H17" s="12"/>
      <c r="I17" s="16">
        <f t="shared" si="0"/>
        <v>37.037103017171226</v>
      </c>
      <c r="J17" s="12"/>
      <c r="K17" s="12"/>
      <c r="L17">
        <v>30.703302383422798</v>
      </c>
      <c r="M17">
        <v>30.833049774169901</v>
      </c>
      <c r="N17">
        <v>30.825525283813398</v>
      </c>
      <c r="O17" s="12"/>
      <c r="P17" s="12"/>
      <c r="Q17" s="13">
        <f t="shared" si="1"/>
        <v>30.787292480468704</v>
      </c>
      <c r="R17" s="12"/>
      <c r="S17" s="12"/>
      <c r="T17" s="12">
        <f t="shared" si="2"/>
        <v>-6.3338006337484281</v>
      </c>
      <c r="U17" s="12">
        <f t="shared" si="3"/>
        <v>-6.2040532430013258</v>
      </c>
      <c r="V17" s="12">
        <f t="shared" si="4"/>
        <v>-6.2115777333578279</v>
      </c>
      <c r="W17" s="12"/>
      <c r="X17" s="12"/>
      <c r="Y17" s="12">
        <f t="shared" si="5"/>
        <v>-6.249810536702527</v>
      </c>
      <c r="Z17" s="12"/>
      <c r="AA17" s="12"/>
      <c r="AB17" s="12">
        <f t="shared" si="6"/>
        <v>-6.3338006337484281</v>
      </c>
      <c r="AC17" s="12">
        <f t="shared" si="7"/>
        <v>-6.2040532430013258</v>
      </c>
      <c r="AD17" s="12">
        <f t="shared" si="8"/>
        <v>-6.2115777333578279</v>
      </c>
      <c r="AF17" s="9" t="s">
        <v>22</v>
      </c>
      <c r="AG17" s="20">
        <f t="shared" si="9"/>
        <v>76.099260896155513</v>
      </c>
      <c r="AH17" s="20"/>
    </row>
    <row r="18" spans="1:34">
      <c r="A18" s="9" t="s">
        <v>23</v>
      </c>
      <c r="D18" s="12">
        <v>33.514503479003906</v>
      </c>
      <c r="E18" s="12">
        <v>34.307350158691406</v>
      </c>
      <c r="F18" s="12">
        <v>33.450706481933594</v>
      </c>
      <c r="G18" s="12"/>
      <c r="H18" s="12"/>
      <c r="I18" s="16">
        <f t="shared" si="0"/>
        <v>33.757520039876304</v>
      </c>
      <c r="J18" s="12"/>
      <c r="K18" s="12"/>
      <c r="L18">
        <v>28.423635482788001</v>
      </c>
      <c r="M18">
        <v>28.426742553710898</v>
      </c>
      <c r="N18">
        <v>28.3580932617187</v>
      </c>
      <c r="O18" s="12"/>
      <c r="P18" s="12"/>
      <c r="Q18" s="13">
        <f t="shared" si="1"/>
        <v>28.402823766072533</v>
      </c>
      <c r="R18" s="12"/>
      <c r="S18" s="12"/>
      <c r="T18" s="12">
        <f t="shared" si="2"/>
        <v>-5.3338845570883038</v>
      </c>
      <c r="U18" s="12">
        <f t="shared" si="3"/>
        <v>-5.330777486165406</v>
      </c>
      <c r="V18" s="12">
        <f t="shared" si="4"/>
        <v>-5.3994267781576042</v>
      </c>
      <c r="W18" s="12"/>
      <c r="X18" s="12"/>
      <c r="Y18" s="12">
        <f t="shared" si="5"/>
        <v>-5.3546962738037713</v>
      </c>
      <c r="Z18" s="12"/>
      <c r="AA18" s="12"/>
      <c r="AB18" s="12">
        <f t="shared" si="6"/>
        <v>-5.3338845570883038</v>
      </c>
      <c r="AC18" s="12">
        <f t="shared" si="7"/>
        <v>-5.330777486165406</v>
      </c>
      <c r="AD18" s="12">
        <f t="shared" si="8"/>
        <v>-5.3994267781576042</v>
      </c>
      <c r="AF18" s="9" t="s">
        <v>23</v>
      </c>
      <c r="AG18" s="20">
        <f t="shared" si="9"/>
        <v>40.918923157659179</v>
      </c>
      <c r="AH18" s="20"/>
    </row>
    <row r="19" spans="1:34" ht="15.6" customHeight="1">
      <c r="A19" s="9" t="s">
        <v>24</v>
      </c>
      <c r="D19" s="12">
        <v>33.559246063232422</v>
      </c>
      <c r="E19" s="12">
        <v>33.741264343261719</v>
      </c>
      <c r="F19" s="12">
        <v>33.174167633056641</v>
      </c>
      <c r="G19" s="12"/>
      <c r="H19" s="12"/>
      <c r="I19" s="16">
        <f t="shared" si="0"/>
        <v>33.491559346516929</v>
      </c>
      <c r="J19" s="12"/>
      <c r="K19" s="12"/>
      <c r="L19">
        <v>29.291793823242099</v>
      </c>
      <c r="M19">
        <v>29.5865764617919</v>
      </c>
      <c r="N19">
        <v>29.1616516113281</v>
      </c>
      <c r="O19" s="12"/>
      <c r="P19" s="12"/>
      <c r="Q19" s="13">
        <f t="shared" si="1"/>
        <v>29.346673965454031</v>
      </c>
      <c r="R19" s="12"/>
      <c r="S19" s="12"/>
      <c r="T19" s="12">
        <f t="shared" si="2"/>
        <v>-4.1997655232748308</v>
      </c>
      <c r="U19" s="12">
        <f t="shared" si="3"/>
        <v>-3.9049828847250296</v>
      </c>
      <c r="V19" s="12">
        <f t="shared" si="4"/>
        <v>-4.3299077351888293</v>
      </c>
      <c r="W19" s="12"/>
      <c r="X19" s="12"/>
      <c r="Y19" s="12">
        <f t="shared" si="5"/>
        <v>-4.1448853810628963</v>
      </c>
      <c r="Z19" s="12"/>
      <c r="AA19" s="12"/>
      <c r="AB19" s="12">
        <f t="shared" ref="AB19:AB24" si="10">T19-Y7</f>
        <v>-4.1997655232748308</v>
      </c>
      <c r="AC19" s="12">
        <f t="shared" ref="AC19:AC24" si="11">U19-Y7</f>
        <v>-3.9049828847250296</v>
      </c>
      <c r="AD19" s="12">
        <f t="shared" ref="AD19:AD24" si="12">V19-Y7</f>
        <v>-4.3299077351888293</v>
      </c>
      <c r="AF19" s="9" t="s">
        <v>24</v>
      </c>
      <c r="AG19" s="20">
        <f t="shared" si="9"/>
        <v>17.690284943194793</v>
      </c>
      <c r="AH19" s="20"/>
    </row>
    <row r="20" spans="1:34">
      <c r="A20" s="9" t="s">
        <v>25</v>
      </c>
      <c r="D20" s="12">
        <v>36.867107391357422</v>
      </c>
      <c r="E20" s="12">
        <v>36.77935791015625</v>
      </c>
      <c r="F20" s="12">
        <v>35.9615478515625</v>
      </c>
      <c r="G20" s="12"/>
      <c r="H20" s="12"/>
      <c r="I20" s="16">
        <f t="shared" si="0"/>
        <v>36.536004384358726</v>
      </c>
      <c r="J20" s="12"/>
      <c r="K20" s="12"/>
      <c r="L20">
        <v>31.08127784729</v>
      </c>
      <c r="M20">
        <v>31.197710037231399</v>
      </c>
      <c r="N20">
        <v>31.2243251800537</v>
      </c>
      <c r="O20" s="12"/>
      <c r="P20" s="12"/>
      <c r="Q20" s="13">
        <f t="shared" si="1"/>
        <v>31.167771021525031</v>
      </c>
      <c r="R20" s="12"/>
      <c r="S20" s="12"/>
      <c r="T20" s="12">
        <f t="shared" si="2"/>
        <v>-5.4547265370687263</v>
      </c>
      <c r="U20" s="12">
        <f t="shared" si="3"/>
        <v>-5.3382943471273272</v>
      </c>
      <c r="V20" s="12">
        <f t="shared" si="4"/>
        <v>-5.311679204305026</v>
      </c>
      <c r="W20" s="12"/>
      <c r="X20" s="12"/>
      <c r="Y20" s="12">
        <f t="shared" si="5"/>
        <v>-5.3682333628336929</v>
      </c>
      <c r="Z20" s="12"/>
      <c r="AA20" s="12"/>
      <c r="AB20" s="12">
        <f t="shared" si="10"/>
        <v>-5.4547265370687263</v>
      </c>
      <c r="AC20" s="12">
        <f t="shared" si="11"/>
        <v>-5.3382943471273272</v>
      </c>
      <c r="AD20" s="12">
        <f t="shared" si="12"/>
        <v>-5.311679204305026</v>
      </c>
      <c r="AF20" s="9" t="s">
        <v>25</v>
      </c>
      <c r="AG20" s="20">
        <f t="shared" si="9"/>
        <v>41.304680384036281</v>
      </c>
      <c r="AH20" s="20"/>
    </row>
    <row r="21" spans="1:34">
      <c r="A21" s="9" t="s">
        <v>26</v>
      </c>
      <c r="D21" s="12">
        <v>29.769899368286133</v>
      </c>
      <c r="E21" s="12">
        <v>30.849817276000977</v>
      </c>
      <c r="F21" s="12">
        <v>30.963367462158203</v>
      </c>
      <c r="G21" s="12"/>
      <c r="H21" s="12"/>
      <c r="I21" s="16">
        <f t="shared" si="0"/>
        <v>30.527694702148438</v>
      </c>
      <c r="J21" s="12"/>
      <c r="K21" s="12"/>
      <c r="L21">
        <v>28.005758285522401</v>
      </c>
      <c r="M21">
        <v>28.293132781982401</v>
      </c>
      <c r="N21">
        <v>28.143404006958001</v>
      </c>
      <c r="O21" s="12"/>
      <c r="P21" s="12"/>
      <c r="Q21" s="13">
        <f t="shared" si="1"/>
        <v>28.147431691487601</v>
      </c>
      <c r="R21" s="12"/>
      <c r="S21" s="12"/>
      <c r="T21" s="12">
        <f t="shared" si="2"/>
        <v>-2.521936416626037</v>
      </c>
      <c r="U21" s="12">
        <f t="shared" si="3"/>
        <v>-2.2345619201660369</v>
      </c>
      <c r="V21" s="12">
        <f t="shared" si="4"/>
        <v>-2.3842906951904368</v>
      </c>
      <c r="W21" s="12"/>
      <c r="X21" s="12"/>
      <c r="Y21" s="12">
        <f>AVERAGE(T21:V21)</f>
        <v>-2.3802630106608369</v>
      </c>
      <c r="Z21" s="12"/>
      <c r="AA21" s="12"/>
      <c r="AB21" s="12">
        <f t="shared" si="10"/>
        <v>-2.521936416626037</v>
      </c>
      <c r="AC21" s="12">
        <f t="shared" si="11"/>
        <v>-2.2345619201660369</v>
      </c>
      <c r="AD21" s="12">
        <f t="shared" si="12"/>
        <v>-2.3842906951904368</v>
      </c>
      <c r="AF21" s="9" t="s">
        <v>26</v>
      </c>
      <c r="AG21" s="20">
        <f t="shared" si="9"/>
        <v>5.206316473291607</v>
      </c>
      <c r="AH21" s="20"/>
    </row>
    <row r="22" spans="1:34">
      <c r="A22" s="9" t="s">
        <v>27</v>
      </c>
      <c r="D22" s="12">
        <v>31.326726913452148</v>
      </c>
      <c r="E22" s="12">
        <v>31.130172729492188</v>
      </c>
      <c r="F22" s="12">
        <v>30.73539924621582</v>
      </c>
      <c r="G22" s="12"/>
      <c r="H22" s="12"/>
      <c r="I22" s="16">
        <f t="shared" si="0"/>
        <v>31.064099629720051</v>
      </c>
      <c r="J22" s="12"/>
      <c r="K22" s="12"/>
      <c r="L22">
        <v>28.410812377929599</v>
      </c>
      <c r="M22">
        <v>28.492921829223601</v>
      </c>
      <c r="N22">
        <v>27.731075286865199</v>
      </c>
      <c r="O22" s="12"/>
      <c r="P22" s="12"/>
      <c r="Q22" s="13">
        <f t="shared" si="1"/>
        <v>28.211603164672798</v>
      </c>
      <c r="R22" s="12"/>
      <c r="S22" s="12"/>
      <c r="T22" s="12">
        <f t="shared" si="2"/>
        <v>-2.6532872517904522</v>
      </c>
      <c r="U22" s="12">
        <f t="shared" si="3"/>
        <v>-2.5711778004964501</v>
      </c>
      <c r="V22" s="12">
        <f t="shared" si="4"/>
        <v>-3.3330243428548521</v>
      </c>
      <c r="W22" s="12"/>
      <c r="X22" s="12"/>
      <c r="Y22" s="12">
        <f t="shared" si="5"/>
        <v>-2.8524964650472513</v>
      </c>
      <c r="Z22" s="12"/>
      <c r="AA22" s="12"/>
      <c r="AB22" s="12">
        <f t="shared" si="10"/>
        <v>-2.6532872517904522</v>
      </c>
      <c r="AC22" s="12">
        <f t="shared" si="11"/>
        <v>-2.5711778004964501</v>
      </c>
      <c r="AD22" s="12">
        <f t="shared" si="12"/>
        <v>-3.3330243428548521</v>
      </c>
      <c r="AF22" s="9" t="s">
        <v>27</v>
      </c>
      <c r="AG22" s="20">
        <f t="shared" si="9"/>
        <v>7.2224908198216378</v>
      </c>
      <c r="AH22" s="20"/>
    </row>
    <row r="23" spans="1:34">
      <c r="A23" s="9" t="s">
        <v>28</v>
      </c>
      <c r="D23" s="12">
        <v>37.654640197753906</v>
      </c>
      <c r="E23" s="12">
        <v>37.864894866943359</v>
      </c>
      <c r="F23" s="12">
        <v>37.864894866943359</v>
      </c>
      <c r="G23" s="12"/>
      <c r="H23" s="12"/>
      <c r="I23" s="16">
        <f t="shared" si="0"/>
        <v>37.794809977213539</v>
      </c>
      <c r="J23" s="12"/>
      <c r="K23" s="12"/>
      <c r="L23">
        <v>32.980232238769503</v>
      </c>
      <c r="M23">
        <v>32.8873195648193</v>
      </c>
      <c r="N23">
        <v>32.595352172851499</v>
      </c>
      <c r="O23" s="12"/>
      <c r="P23" s="12"/>
      <c r="Q23" s="13">
        <f t="shared" si="1"/>
        <v>32.82096799214677</v>
      </c>
      <c r="R23" s="12"/>
      <c r="S23" s="12"/>
      <c r="T23" s="12">
        <f t="shared" si="2"/>
        <v>-4.8145777384440365</v>
      </c>
      <c r="U23" s="12">
        <f t="shared" si="3"/>
        <v>-4.9074904123942389</v>
      </c>
      <c r="V23" s="12">
        <f t="shared" si="4"/>
        <v>-5.1994578043620407</v>
      </c>
      <c r="W23" s="12"/>
      <c r="X23" s="12"/>
      <c r="Y23" s="12">
        <f t="shared" si="5"/>
        <v>-4.9738419850667723</v>
      </c>
      <c r="Z23" s="12"/>
      <c r="AA23" s="12"/>
      <c r="AB23" s="12">
        <f t="shared" si="10"/>
        <v>-4.8145777384440365</v>
      </c>
      <c r="AC23" s="12">
        <f t="shared" si="11"/>
        <v>-4.9074904123942389</v>
      </c>
      <c r="AD23" s="12">
        <f t="shared" si="12"/>
        <v>-5.1994578043620407</v>
      </c>
      <c r="AF23" s="9" t="s">
        <v>28</v>
      </c>
      <c r="AG23" s="20">
        <f t="shared" si="9"/>
        <v>31.425024952195361</v>
      </c>
      <c r="AH23" s="20"/>
    </row>
    <row r="24" spans="1:34">
      <c r="A24" s="9" t="s">
        <v>29</v>
      </c>
      <c r="D24" s="12">
        <v>33.698165893554688</v>
      </c>
      <c r="E24" s="12">
        <v>32.071537017822266</v>
      </c>
      <c r="F24" s="12"/>
      <c r="G24" s="12"/>
      <c r="H24" s="12"/>
      <c r="I24" s="16">
        <f t="shared" si="0"/>
        <v>32.884851455688477</v>
      </c>
      <c r="J24" s="12"/>
      <c r="K24" s="12"/>
      <c r="L24">
        <v>28.2964973449707</v>
      </c>
      <c r="M24">
        <v>27.3058147430419</v>
      </c>
      <c r="N24">
        <v>25.706495285034102</v>
      </c>
      <c r="O24" s="12"/>
      <c r="P24" s="12"/>
      <c r="Q24" s="13">
        <f t="shared" si="1"/>
        <v>27.102935791015568</v>
      </c>
      <c r="R24" s="12"/>
      <c r="S24" s="12"/>
      <c r="T24" s="12">
        <f t="shared" si="2"/>
        <v>-4.588354110717777</v>
      </c>
      <c r="U24" s="12">
        <f t="shared" si="3"/>
        <v>-5.5790367126465767</v>
      </c>
      <c r="V24" s="12">
        <f>N24-I24</f>
        <v>-7.178356170654375</v>
      </c>
      <c r="W24" s="12"/>
      <c r="X24" s="12"/>
      <c r="Y24" s="12">
        <f t="shared" si="5"/>
        <v>-5.7819156646729093</v>
      </c>
      <c r="Z24" s="12"/>
      <c r="AA24" s="12"/>
      <c r="AB24" s="12">
        <f t="shared" si="10"/>
        <v>-4.588354110717777</v>
      </c>
      <c r="AC24" s="12">
        <f t="shared" si="11"/>
        <v>-5.5790367126465767</v>
      </c>
      <c r="AD24" s="12">
        <f t="shared" si="12"/>
        <v>-7.178356170654375</v>
      </c>
      <c r="AF24" s="9" t="s">
        <v>29</v>
      </c>
      <c r="AG24" s="20">
        <f t="shared" si="9"/>
        <v>55.021198662654868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36</v>
      </c>
      <c r="M33" s="1"/>
      <c r="O33" s="1"/>
      <c r="P33" s="6" t="s">
        <v>37</v>
      </c>
      <c r="Q33" s="1"/>
      <c r="S33" s="1"/>
      <c r="T33" s="8" t="s">
        <v>38</v>
      </c>
      <c r="U33" s="1"/>
      <c r="W33" s="1"/>
      <c r="X33" s="8" t="s">
        <v>39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18</v>
      </c>
      <c r="B41" s="12">
        <f t="shared" ref="B41:B52" si="13">AVERAGE(AB13:AD13)</f>
        <v>-4.4769735336304075</v>
      </c>
      <c r="C41" s="12"/>
      <c r="D41" s="12"/>
      <c r="E41" s="14">
        <f t="shared" ref="E41:E52" si="14">POWER(2,-B41)</f>
        <v>22.269133736299693</v>
      </c>
      <c r="F41" s="12"/>
      <c r="G41" s="12"/>
      <c r="H41" s="12">
        <f t="shared" ref="H41:H52" si="15">STDEV(T13:V13)/SQRT(6)</f>
        <v>0.15102578205882597</v>
      </c>
      <c r="I41" s="12"/>
      <c r="J41" s="12"/>
      <c r="K41" s="12"/>
      <c r="L41" s="12">
        <f t="shared" ref="L41:L52" si="16">Y13+H41</f>
        <v>-4.3259477515715812</v>
      </c>
      <c r="M41" s="15"/>
      <c r="N41" s="12"/>
      <c r="O41" s="12"/>
      <c r="P41" s="12">
        <f t="shared" ref="P41:P52" si="17">Y13-H41</f>
        <v>-4.6279993156892338</v>
      </c>
      <c r="Q41" s="12"/>
      <c r="R41" s="12"/>
      <c r="S41" s="12"/>
      <c r="T41" s="12">
        <f t="shared" ref="T41:T52" si="18">POWER(2,-L41)</f>
        <v>20.055801975965434</v>
      </c>
      <c r="U41" s="12"/>
      <c r="V41" s="12"/>
      <c r="W41" s="12"/>
      <c r="X41" s="12">
        <f t="shared" ref="X41:X52" si="19">POWER(2,-P41)</f>
        <v>24.726725860152449</v>
      </c>
    </row>
    <row r="42" spans="1:25">
      <c r="A42" s="9" t="s">
        <v>19</v>
      </c>
      <c r="B42" s="12">
        <f t="shared" si="13"/>
        <v>-3.4460728963216005</v>
      </c>
      <c r="C42" s="12"/>
      <c r="D42" s="12"/>
      <c r="E42" s="14">
        <f t="shared" si="14"/>
        <v>10.898614947117625</v>
      </c>
      <c r="F42" s="12"/>
      <c r="G42" s="12"/>
      <c r="H42" s="12">
        <f t="shared" si="15"/>
        <v>3.8315561378747552E-2</v>
      </c>
      <c r="I42" s="12"/>
      <c r="J42" s="12"/>
      <c r="K42" s="12"/>
      <c r="L42" s="12">
        <f t="shared" si="16"/>
        <v>-3.4077573349428532</v>
      </c>
      <c r="M42" s="15"/>
      <c r="N42" s="12"/>
      <c r="O42" s="12"/>
      <c r="P42" s="12">
        <f t="shared" si="17"/>
        <v>-3.4843884577003479</v>
      </c>
      <c r="Q42" s="12"/>
      <c r="R42" s="12"/>
      <c r="S42" s="12"/>
      <c r="T42" s="12">
        <f t="shared" si="18"/>
        <v>10.612975844504398</v>
      </c>
      <c r="U42" s="12"/>
      <c r="V42" s="12"/>
      <c r="W42" s="12"/>
      <c r="X42" s="12">
        <f t="shared" si="19"/>
        <v>11.19194178012213</v>
      </c>
    </row>
    <row r="43" spans="1:25">
      <c r="A43" s="9" t="s">
        <v>20</v>
      </c>
      <c r="B43" s="12">
        <f t="shared" si="13"/>
        <v>-9.6306043599446411</v>
      </c>
      <c r="C43" s="12"/>
      <c r="D43" s="12"/>
      <c r="E43" s="14">
        <f t="shared" si="14"/>
        <v>792.68527124831462</v>
      </c>
      <c r="F43" s="12"/>
      <c r="G43" s="12"/>
      <c r="H43" s="12">
        <f t="shared" si="15"/>
        <v>0.27062247623247737</v>
      </c>
      <c r="I43" s="12"/>
      <c r="J43" s="12"/>
      <c r="K43" s="12"/>
      <c r="L43" s="12">
        <f t="shared" si="16"/>
        <v>-9.3599818837121642</v>
      </c>
      <c r="M43" s="15"/>
      <c r="N43" s="12"/>
      <c r="O43" s="12"/>
      <c r="P43" s="12">
        <f t="shared" si="17"/>
        <v>-9.9012268361771181</v>
      </c>
      <c r="Q43" s="12"/>
      <c r="R43" s="12"/>
      <c r="S43" s="12"/>
      <c r="T43" s="12">
        <f t="shared" si="18"/>
        <v>657.1058080559701</v>
      </c>
      <c r="U43" s="12"/>
      <c r="V43" s="12"/>
      <c r="W43" s="12"/>
      <c r="X43" s="12">
        <f t="shared" si="19"/>
        <v>956.23860198857574</v>
      </c>
    </row>
    <row r="44" spans="1:25">
      <c r="A44" s="9" t="s">
        <v>21</v>
      </c>
      <c r="B44" s="12">
        <f t="shared" si="13"/>
        <v>-3.3997052510579984</v>
      </c>
      <c r="C44" s="12"/>
      <c r="D44" s="12"/>
      <c r="E44" s="14">
        <f t="shared" si="14"/>
        <v>10.553906856318491</v>
      </c>
      <c r="F44" s="12"/>
      <c r="G44" s="12"/>
      <c r="H44" s="12">
        <f t="shared" si="15"/>
        <v>1.704578151862229E-2</v>
      </c>
      <c r="I44" s="12"/>
      <c r="J44" s="12"/>
      <c r="K44" s="12"/>
      <c r="L44" s="12">
        <f t="shared" si="16"/>
        <v>-3.3826594695393761</v>
      </c>
      <c r="M44" s="15"/>
      <c r="N44" s="12"/>
      <c r="O44" s="12"/>
      <c r="P44" s="12">
        <f t="shared" si="17"/>
        <v>-3.4167510325766206</v>
      </c>
      <c r="Q44" s="12"/>
      <c r="R44" s="12"/>
      <c r="S44" s="12"/>
      <c r="T44" s="12">
        <f t="shared" si="18"/>
        <v>10.429943731271123</v>
      </c>
      <c r="U44" s="12"/>
      <c r="V44" s="12"/>
      <c r="W44" s="12"/>
      <c r="X44" s="12">
        <f t="shared" si="19"/>
        <v>10.679343321660635</v>
      </c>
    </row>
    <row r="45" spans="1:25">
      <c r="A45" s="9" t="s">
        <v>22</v>
      </c>
      <c r="B45" s="12">
        <f t="shared" si="13"/>
        <v>-6.249810536702527</v>
      </c>
      <c r="C45" s="12"/>
      <c r="D45" s="12"/>
      <c r="E45" s="14">
        <f t="shared" si="14"/>
        <v>76.099260896155513</v>
      </c>
      <c r="F45" s="12"/>
      <c r="G45" s="12"/>
      <c r="H45" s="12">
        <f t="shared" si="15"/>
        <v>2.9734678940355568E-2</v>
      </c>
      <c r="I45" s="12"/>
      <c r="J45" s="12"/>
      <c r="K45" s="12"/>
      <c r="L45" s="12">
        <f t="shared" si="16"/>
        <v>-6.2200758577621711</v>
      </c>
      <c r="M45" s="15"/>
      <c r="N45" s="12"/>
      <c r="O45" s="12"/>
      <c r="P45" s="12">
        <f t="shared" si="17"/>
        <v>-6.2795452156428828</v>
      </c>
      <c r="Q45" s="12"/>
      <c r="R45" s="12"/>
      <c r="S45" s="12"/>
      <c r="T45" s="12">
        <f t="shared" si="18"/>
        <v>74.546869149591075</v>
      </c>
      <c r="U45" s="12"/>
      <c r="V45" s="12"/>
      <c r="W45" s="12"/>
      <c r="X45" s="12">
        <f t="shared" si="19"/>
        <v>77.68398022618922</v>
      </c>
    </row>
    <row r="46" spans="1:25">
      <c r="A46" s="9" t="s">
        <v>23</v>
      </c>
      <c r="B46" s="12">
        <f t="shared" si="13"/>
        <v>-5.3546962738037713</v>
      </c>
      <c r="C46" s="12"/>
      <c r="D46" s="12"/>
      <c r="E46" s="14">
        <f t="shared" si="14"/>
        <v>40.918923157659179</v>
      </c>
      <c r="F46" s="12"/>
      <c r="G46" s="12"/>
      <c r="H46" s="12">
        <f t="shared" si="15"/>
        <v>1.5827333883934119E-2</v>
      </c>
      <c r="I46" s="12"/>
      <c r="J46" s="12"/>
      <c r="K46" s="12"/>
      <c r="L46" s="12">
        <f t="shared" si="16"/>
        <v>-5.3388689399198368</v>
      </c>
      <c r="M46" s="12"/>
      <c r="N46" s="12"/>
      <c r="O46" s="12"/>
      <c r="P46" s="12">
        <f t="shared" si="17"/>
        <v>-5.3705236076877059</v>
      </c>
      <c r="Q46" s="12"/>
      <c r="R46" s="12"/>
      <c r="S46" s="12"/>
      <c r="T46" s="12">
        <f t="shared" si="18"/>
        <v>40.472468510423084</v>
      </c>
      <c r="U46" s="12"/>
      <c r="V46" s="12"/>
      <c r="W46" s="12"/>
      <c r="X46" s="12">
        <f>POWER(2,-P46)</f>
        <v>41.370302677515468</v>
      </c>
    </row>
    <row r="47" spans="1:25">
      <c r="A47" s="9" t="s">
        <v>24</v>
      </c>
      <c r="B47" s="12">
        <f t="shared" si="13"/>
        <v>-4.1448853810628963</v>
      </c>
      <c r="C47" s="12"/>
      <c r="D47" s="12"/>
      <c r="E47" s="14">
        <f t="shared" si="14"/>
        <v>17.690284943194793</v>
      </c>
      <c r="F47" s="12"/>
      <c r="G47" s="12"/>
      <c r="H47" s="12">
        <f t="shared" si="15"/>
        <v>8.8881151584876E-2</v>
      </c>
      <c r="I47" s="12"/>
      <c r="J47" s="12"/>
      <c r="K47" s="12"/>
      <c r="L47" s="12">
        <f t="shared" si="16"/>
        <v>-4.0560042294780203</v>
      </c>
      <c r="M47" s="12"/>
      <c r="N47" s="12"/>
      <c r="O47" s="12"/>
      <c r="P47" s="12">
        <f t="shared" si="17"/>
        <v>-4.2337665326477723</v>
      </c>
      <c r="Q47" s="12"/>
      <c r="R47" s="12"/>
      <c r="S47" s="12"/>
      <c r="T47" s="12">
        <f t="shared" si="18"/>
        <v>16.633319725817476</v>
      </c>
      <c r="U47" s="12"/>
      <c r="V47" s="12"/>
      <c r="W47" s="12"/>
      <c r="X47" s="12">
        <f t="shared" si="19"/>
        <v>18.814415073479523</v>
      </c>
    </row>
    <row r="48" spans="1:25">
      <c r="A48" s="9" t="s">
        <v>25</v>
      </c>
      <c r="B48" s="12">
        <f t="shared" si="13"/>
        <v>-5.3682333628336929</v>
      </c>
      <c r="C48" s="12"/>
      <c r="D48" s="12"/>
      <c r="E48" s="14">
        <f t="shared" si="14"/>
        <v>41.304680384036281</v>
      </c>
      <c r="F48" s="12"/>
      <c r="G48" s="12"/>
      <c r="H48" s="12">
        <f t="shared" si="15"/>
        <v>3.1058797328083296E-2</v>
      </c>
      <c r="I48" s="12"/>
      <c r="J48" s="12"/>
      <c r="K48" s="12"/>
      <c r="L48" s="12">
        <f t="shared" si="16"/>
        <v>-5.3371745655056095</v>
      </c>
      <c r="M48" s="12"/>
      <c r="N48" s="12"/>
      <c r="O48" s="12"/>
      <c r="P48" s="12">
        <f t="shared" si="17"/>
        <v>-5.3992921601617763</v>
      </c>
      <c r="Q48" s="12"/>
      <c r="R48" s="12"/>
      <c r="S48" s="12"/>
      <c r="T48" s="12">
        <f t="shared" si="18"/>
        <v>40.42496348707688</v>
      </c>
      <c r="U48" s="12"/>
      <c r="V48" s="12"/>
      <c r="W48" s="12"/>
      <c r="X48" s="12">
        <f t="shared" si="19"/>
        <v>42.203541437280265</v>
      </c>
    </row>
    <row r="49" spans="1:24">
      <c r="A49" s="9" t="s">
        <v>26</v>
      </c>
      <c r="B49" s="12">
        <f t="shared" si="13"/>
        <v>-2.3802630106608369</v>
      </c>
      <c r="C49" s="12"/>
      <c r="D49" s="12"/>
      <c r="E49" s="14">
        <f t="shared" si="14"/>
        <v>5.206316473291607</v>
      </c>
      <c r="F49" s="12"/>
      <c r="G49" s="12"/>
      <c r="H49" s="12">
        <f t="shared" si="15"/>
        <v>5.867735506694232E-2</v>
      </c>
      <c r="I49" s="12"/>
      <c r="J49" s="12"/>
      <c r="K49" s="12"/>
      <c r="L49" s="12">
        <f t="shared" si="16"/>
        <v>-2.3215856555938945</v>
      </c>
      <c r="M49" s="12"/>
      <c r="N49" s="12"/>
      <c r="O49" s="12"/>
      <c r="P49" s="12">
        <f t="shared" si="17"/>
        <v>-2.4389403657277793</v>
      </c>
      <c r="Q49" s="12"/>
      <c r="R49" s="12"/>
      <c r="S49" s="12"/>
      <c r="T49" s="12">
        <f t="shared" si="18"/>
        <v>4.9988133366853651</v>
      </c>
      <c r="U49" s="12"/>
      <c r="V49" s="12"/>
      <c r="W49" s="12"/>
      <c r="X49" s="12">
        <f t="shared" si="19"/>
        <v>5.42243316451599</v>
      </c>
    </row>
    <row r="50" spans="1:24">
      <c r="A50" s="9" t="s">
        <v>27</v>
      </c>
      <c r="B50" s="12">
        <f>AVERAGE(AB22:AD22)</f>
        <v>-2.8524964650472513</v>
      </c>
      <c r="C50" s="12"/>
      <c r="D50" s="12"/>
      <c r="E50" s="14">
        <f t="shared" si="14"/>
        <v>7.2224908198216378</v>
      </c>
      <c r="F50" s="12"/>
      <c r="G50" s="12"/>
      <c r="H50" s="12">
        <f t="shared" si="15"/>
        <v>0.17071700340556628</v>
      </c>
      <c r="I50" s="12"/>
      <c r="J50" s="12"/>
      <c r="K50" s="12"/>
      <c r="L50" s="12">
        <f t="shared" si="16"/>
        <v>-2.681779461641685</v>
      </c>
      <c r="M50" s="12"/>
      <c r="N50" s="12"/>
      <c r="O50" s="12"/>
      <c r="P50" s="12">
        <f t="shared" si="17"/>
        <v>-3.0232134684528176</v>
      </c>
      <c r="Q50" s="12"/>
      <c r="R50" s="12"/>
      <c r="S50" s="12"/>
      <c r="T50" s="12">
        <f t="shared" si="18"/>
        <v>6.4164683989316051</v>
      </c>
      <c r="U50" s="12"/>
      <c r="V50" s="12"/>
      <c r="W50" s="12"/>
      <c r="X50" s="12">
        <f t="shared" si="19"/>
        <v>8.1297639759425326</v>
      </c>
    </row>
    <row r="51" spans="1:24">
      <c r="A51" s="9" t="s">
        <v>28</v>
      </c>
      <c r="B51" s="12">
        <f t="shared" si="13"/>
        <v>-4.9738419850667723</v>
      </c>
      <c r="C51" s="12"/>
      <c r="D51" s="12"/>
      <c r="E51" s="14">
        <f t="shared" si="14"/>
        <v>31.425024952195361</v>
      </c>
      <c r="F51" s="12"/>
      <c r="G51" s="12"/>
      <c r="H51" s="12">
        <f t="shared" si="15"/>
        <v>8.1990918889787906E-2</v>
      </c>
      <c r="I51" s="12"/>
      <c r="J51" s="12"/>
      <c r="K51" s="12"/>
      <c r="L51" s="12">
        <f t="shared" si="16"/>
        <v>-4.8918510661769847</v>
      </c>
      <c r="M51" s="12"/>
      <c r="N51" s="12"/>
      <c r="O51" s="12"/>
      <c r="P51" s="12">
        <f t="shared" si="17"/>
        <v>-5.0558329039565599</v>
      </c>
      <c r="Q51" s="12"/>
      <c r="R51" s="12"/>
      <c r="S51" s="12"/>
      <c r="T51" s="12">
        <f t="shared" si="18"/>
        <v>29.688886214319965</v>
      </c>
      <c r="U51" s="12"/>
      <c r="V51" s="12"/>
      <c r="W51" s="12"/>
      <c r="X51" s="12">
        <f t="shared" si="19"/>
        <v>33.262689146276578</v>
      </c>
    </row>
    <row r="52" spans="1:24">
      <c r="A52" s="9" t="s">
        <v>29</v>
      </c>
      <c r="B52" s="12">
        <f t="shared" si="13"/>
        <v>-5.7819156646729093</v>
      </c>
      <c r="C52" s="12"/>
      <c r="D52" s="12"/>
      <c r="E52" s="14">
        <f t="shared" si="14"/>
        <v>55.021198662654868</v>
      </c>
      <c r="F52" s="12"/>
      <c r="G52" s="12"/>
      <c r="H52" s="12">
        <f t="shared" si="15"/>
        <v>0.53352562723522456</v>
      </c>
      <c r="I52" s="12"/>
      <c r="J52" s="12"/>
      <c r="K52" s="12"/>
      <c r="L52" s="12">
        <f t="shared" si="16"/>
        <v>-5.2483900374376846</v>
      </c>
      <c r="M52" s="12"/>
      <c r="N52" s="12"/>
      <c r="O52" s="12"/>
      <c r="P52" s="12">
        <f t="shared" si="17"/>
        <v>-6.315441291908134</v>
      </c>
      <c r="Q52" s="12"/>
      <c r="R52" s="12"/>
      <c r="S52" s="12"/>
      <c r="T52" s="12">
        <f t="shared" si="18"/>
        <v>38.012184646770599</v>
      </c>
      <c r="U52" s="12"/>
      <c r="V52" s="12"/>
      <c r="W52" s="12"/>
      <c r="X52" s="12">
        <f t="shared" si="19"/>
        <v>79.641102725531681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18</v>
      </c>
      <c r="B73" s="14">
        <f t="shared" ref="B68:B84" si="20">AG13-T41</f>
        <v>2.2133317603342597</v>
      </c>
      <c r="C73" s="14"/>
      <c r="D73" s="14"/>
      <c r="E73" s="14"/>
      <c r="F73" s="14">
        <f t="shared" ref="F68:F84" si="21">X41-AG13</f>
        <v>2.4575921238527556</v>
      </c>
      <c r="G73" s="20"/>
    </row>
    <row r="74" spans="1:7">
      <c r="A74" s="24" t="s">
        <v>19</v>
      </c>
      <c r="B74" s="14">
        <f t="shared" si="20"/>
        <v>0.28563910261322789</v>
      </c>
      <c r="C74" s="14"/>
      <c r="D74" s="14"/>
      <c r="E74" s="14"/>
      <c r="F74" s="14">
        <f t="shared" si="21"/>
        <v>0.29332683300450491</v>
      </c>
      <c r="G74" s="20"/>
    </row>
    <row r="75" spans="1:7">
      <c r="A75" s="24" t="s">
        <v>20</v>
      </c>
      <c r="B75" s="14">
        <f t="shared" si="20"/>
        <v>135.57946319234452</v>
      </c>
      <c r="C75" s="14"/>
      <c r="D75" s="14"/>
      <c r="E75" s="14"/>
      <c r="F75" s="14">
        <f t="shared" si="21"/>
        <v>163.55333074026112</v>
      </c>
      <c r="G75" s="20"/>
    </row>
    <row r="76" spans="1:7">
      <c r="A76" s="24" t="s">
        <v>21</v>
      </c>
      <c r="B76" s="14">
        <f t="shared" si="20"/>
        <v>0.12396312504736784</v>
      </c>
      <c r="C76" s="14"/>
      <c r="D76" s="14"/>
      <c r="E76" s="14"/>
      <c r="F76" s="14">
        <f t="shared" si="21"/>
        <v>0.12543646534214403</v>
      </c>
      <c r="G76" s="20"/>
    </row>
    <row r="77" spans="1:7">
      <c r="A77" s="24" t="s">
        <v>22</v>
      </c>
      <c r="B77" s="14">
        <f t="shared" si="20"/>
        <v>1.5523917465644388</v>
      </c>
      <c r="C77" s="14"/>
      <c r="D77" s="14"/>
      <c r="E77" s="14"/>
      <c r="F77" s="14">
        <f t="shared" si="21"/>
        <v>1.5847193300337068</v>
      </c>
      <c r="G77" s="20"/>
    </row>
    <row r="78" spans="1:7">
      <c r="A78" s="24" t="s">
        <v>23</v>
      </c>
      <c r="B78" s="14">
        <f t="shared" si="20"/>
        <v>0.44645464723609507</v>
      </c>
      <c r="C78" s="14"/>
      <c r="D78" s="14"/>
      <c r="E78" s="14"/>
      <c r="F78" s="14">
        <f t="shared" si="21"/>
        <v>0.45137951985628888</v>
      </c>
      <c r="G78" s="20"/>
    </row>
    <row r="79" spans="1:7">
      <c r="A79" s="24" t="s">
        <v>24</v>
      </c>
      <c r="B79" s="14">
        <f t="shared" si="20"/>
        <v>1.0569652173773179</v>
      </c>
      <c r="C79" s="14"/>
      <c r="D79" s="14"/>
      <c r="E79" s="14"/>
      <c r="F79" s="14">
        <f t="shared" si="21"/>
        <v>1.1241301302847297</v>
      </c>
      <c r="G79" s="20"/>
    </row>
    <row r="80" spans="1:7">
      <c r="A80" s="24" t="s">
        <v>25</v>
      </c>
      <c r="B80" s="14">
        <f t="shared" si="20"/>
        <v>0.87971689695940114</v>
      </c>
      <c r="C80" s="14"/>
      <c r="D80" s="14"/>
      <c r="E80" s="14"/>
      <c r="F80" s="14">
        <f t="shared" si="21"/>
        <v>0.89886105324398358</v>
      </c>
      <c r="G80" s="20"/>
    </row>
    <row r="81" spans="1:18">
      <c r="A81" s="24" t="s">
        <v>26</v>
      </c>
      <c r="B81" s="14">
        <f t="shared" si="20"/>
        <v>0.20750313660624187</v>
      </c>
      <c r="C81" s="14"/>
      <c r="D81" s="14"/>
      <c r="E81" s="14"/>
      <c r="F81" s="14">
        <f t="shared" si="21"/>
        <v>0.21611669122438304</v>
      </c>
      <c r="G81" s="20"/>
    </row>
    <row r="82" spans="1:18">
      <c r="A82" s="24" t="s">
        <v>27</v>
      </c>
      <c r="B82" s="14">
        <f t="shared" si="20"/>
        <v>0.80602242089003262</v>
      </c>
      <c r="C82" s="14"/>
      <c r="D82" s="14"/>
      <c r="E82" s="14"/>
      <c r="F82" s="14">
        <f t="shared" si="21"/>
        <v>0.90727315612089487</v>
      </c>
      <c r="G82" s="20"/>
    </row>
    <row r="83" spans="1:18">
      <c r="A83" s="24" t="s">
        <v>28</v>
      </c>
      <c r="B83" s="14">
        <f t="shared" si="20"/>
        <v>1.7361387378753967</v>
      </c>
      <c r="C83" s="14"/>
      <c r="D83" s="14"/>
      <c r="E83" s="14"/>
      <c r="F83" s="14">
        <f t="shared" si="21"/>
        <v>1.8376641940812171</v>
      </c>
      <c r="G83" s="20"/>
    </row>
    <row r="84" spans="1:18">
      <c r="A84" s="24" t="s">
        <v>29</v>
      </c>
      <c r="B84" s="14">
        <f t="shared" si="20"/>
        <v>17.009014015884269</v>
      </c>
      <c r="C84" s="14"/>
      <c r="D84" s="14"/>
      <c r="E84" s="14"/>
      <c r="F84" s="14">
        <f t="shared" si="21"/>
        <v>24.619904062876813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ASIC-3-WH328</vt:lpstr>
      <vt:lpstr>IL1Beta-WH328 </vt:lpstr>
      <vt:lpstr>TNF-alfa-WH328</vt:lpstr>
      <vt:lpstr>IL1Ra-WH328</vt:lpstr>
      <vt:lpstr>TSG6-WH328 </vt:lpstr>
      <vt:lpstr>YAP-WH328</vt:lpstr>
      <vt:lpstr>ACTIN BETA-WH328</vt:lpstr>
      <vt:lpstr>LMNA-C -WH328</vt:lpstr>
      <vt:lpstr>MYOSIN -WH328</vt:lpstr>
      <vt:lpstr>IL6 -WH328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YHU</dc:creator>
  <cp:lastModifiedBy>YHU</cp:lastModifiedBy>
  <dcterms:created xsi:type="dcterms:W3CDTF">2015-06-05T18:17:20Z</dcterms:created>
  <dcterms:modified xsi:type="dcterms:W3CDTF">2021-08-09T17:03:43Z</dcterms:modified>
</cp:coreProperties>
</file>