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YHU\Desktop\"/>
    </mc:Choice>
  </mc:AlternateContent>
  <xr:revisionPtr revIDLastSave="0" documentId="13_ncr:1_{80D99B49-17B9-40DE-93F0-D099B9B3F5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L1Beta-WH261 " sheetId="26" r:id="rId1"/>
    <sheet name="TNF-alfa-WH261" sheetId="27" r:id="rId2"/>
    <sheet name="IL1Ra-WH261" sheetId="28" r:id="rId3"/>
    <sheet name="TSG6-WH261 " sheetId="29" r:id="rId4"/>
    <sheet name="ACTIN BETA-WH261" sheetId="31" r:id="rId5"/>
    <sheet name="LMNA-C -WH261" sheetId="32" r:id="rId6"/>
    <sheet name="MYOSIN -WH261" sheetId="33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8" l="1"/>
  <c r="AC17" i="28"/>
  <c r="U18" i="26"/>
  <c r="I22" i="32"/>
  <c r="U22" i="32"/>
  <c r="T22" i="32"/>
  <c r="Y22" i="32"/>
  <c r="AG22" i="32"/>
  <c r="I13" i="33"/>
  <c r="T13" i="33"/>
  <c r="U13" i="33"/>
  <c r="V13" i="33"/>
  <c r="I24" i="33"/>
  <c r="I15" i="33"/>
  <c r="U15" i="33"/>
  <c r="T15" i="33"/>
  <c r="AD15" i="33"/>
  <c r="T24" i="33"/>
  <c r="U24" i="33"/>
  <c r="Y24" i="33"/>
  <c r="H52" i="33"/>
  <c r="P52" i="33"/>
  <c r="X52" i="33"/>
  <c r="AG24" i="33"/>
  <c r="F84" i="33"/>
  <c r="L52" i="33"/>
  <c r="T52" i="33"/>
  <c r="B84" i="33"/>
  <c r="I23" i="33"/>
  <c r="T23" i="33"/>
  <c r="U23" i="33"/>
  <c r="V23" i="33"/>
  <c r="Y23" i="33"/>
  <c r="H51" i="33"/>
  <c r="P51" i="33"/>
  <c r="X51" i="33"/>
  <c r="AG23" i="33"/>
  <c r="F83" i="33"/>
  <c r="L51" i="33"/>
  <c r="T51" i="33"/>
  <c r="B83" i="33"/>
  <c r="I22" i="33"/>
  <c r="T22" i="33"/>
  <c r="U22" i="33"/>
  <c r="V22" i="33"/>
  <c r="Y22" i="33"/>
  <c r="H50" i="33"/>
  <c r="P50" i="33"/>
  <c r="X50" i="33"/>
  <c r="AG22" i="33"/>
  <c r="F82" i="33"/>
  <c r="L50" i="33"/>
  <c r="T50" i="33"/>
  <c r="B82" i="33"/>
  <c r="I21" i="33"/>
  <c r="T21" i="33"/>
  <c r="U21" i="33"/>
  <c r="V21" i="33"/>
  <c r="Y21" i="33"/>
  <c r="H49" i="33"/>
  <c r="P49" i="33"/>
  <c r="X49" i="33"/>
  <c r="AG21" i="33"/>
  <c r="F81" i="33"/>
  <c r="L49" i="33"/>
  <c r="T49" i="33"/>
  <c r="B81" i="33"/>
  <c r="I20" i="33"/>
  <c r="T20" i="33"/>
  <c r="U20" i="33"/>
  <c r="V20" i="33"/>
  <c r="Y20" i="33"/>
  <c r="H48" i="33"/>
  <c r="P48" i="33"/>
  <c r="X48" i="33"/>
  <c r="AG20" i="33"/>
  <c r="F80" i="33"/>
  <c r="L48" i="33"/>
  <c r="T48" i="33"/>
  <c r="B80" i="33"/>
  <c r="I19" i="33"/>
  <c r="T19" i="33"/>
  <c r="U19" i="33"/>
  <c r="V19" i="33"/>
  <c r="Y19" i="33"/>
  <c r="H47" i="33"/>
  <c r="P47" i="33"/>
  <c r="X47" i="33"/>
  <c r="AG19" i="33"/>
  <c r="F79" i="33"/>
  <c r="L47" i="33"/>
  <c r="T47" i="33"/>
  <c r="B79" i="33"/>
  <c r="I18" i="33"/>
  <c r="T18" i="33"/>
  <c r="U18" i="33"/>
  <c r="V18" i="33"/>
  <c r="Y18" i="33"/>
  <c r="H46" i="33"/>
  <c r="P46" i="33"/>
  <c r="X46" i="33"/>
  <c r="AG18" i="33"/>
  <c r="F78" i="33"/>
  <c r="L46" i="33"/>
  <c r="T46" i="33"/>
  <c r="B78" i="33"/>
  <c r="I17" i="33"/>
  <c r="T17" i="33"/>
  <c r="U17" i="33"/>
  <c r="V17" i="33"/>
  <c r="Y17" i="33"/>
  <c r="H45" i="33"/>
  <c r="P45" i="33"/>
  <c r="X45" i="33"/>
  <c r="AG17" i="33"/>
  <c r="F77" i="33"/>
  <c r="L45" i="33"/>
  <c r="T45" i="33"/>
  <c r="B77" i="33"/>
  <c r="I16" i="33"/>
  <c r="T16" i="33"/>
  <c r="U16" i="33"/>
  <c r="V16" i="33"/>
  <c r="Y16" i="33"/>
  <c r="H44" i="33"/>
  <c r="P44" i="33"/>
  <c r="X44" i="33"/>
  <c r="AG16" i="33"/>
  <c r="F76" i="33"/>
  <c r="L44" i="33"/>
  <c r="T44" i="33"/>
  <c r="B76" i="33"/>
  <c r="Y15" i="33"/>
  <c r="H43" i="33"/>
  <c r="P43" i="33"/>
  <c r="X43" i="33"/>
  <c r="AG15" i="33"/>
  <c r="F75" i="33"/>
  <c r="L43" i="33"/>
  <c r="T43" i="33"/>
  <c r="B75" i="33"/>
  <c r="I14" i="33"/>
  <c r="T14" i="33"/>
  <c r="U14" i="33"/>
  <c r="V14" i="33"/>
  <c r="Y14" i="33"/>
  <c r="H42" i="33"/>
  <c r="P42" i="33"/>
  <c r="X42" i="33"/>
  <c r="AG14" i="33"/>
  <c r="F74" i="33"/>
  <c r="L42" i="33"/>
  <c r="T42" i="33"/>
  <c r="B74" i="33"/>
  <c r="Y13" i="33"/>
  <c r="H41" i="33"/>
  <c r="P41" i="33"/>
  <c r="X41" i="33"/>
  <c r="AG13" i="33"/>
  <c r="F73" i="33"/>
  <c r="L41" i="33"/>
  <c r="T41" i="33"/>
  <c r="B73" i="33"/>
  <c r="AB24" i="33"/>
  <c r="AC24" i="33"/>
  <c r="AD24" i="33"/>
  <c r="B52" i="33"/>
  <c r="E52" i="33"/>
  <c r="AB23" i="33"/>
  <c r="AC23" i="33"/>
  <c r="AD23" i="33"/>
  <c r="B51" i="33"/>
  <c r="E51" i="33"/>
  <c r="AB22" i="33"/>
  <c r="AC22" i="33"/>
  <c r="AD22" i="33"/>
  <c r="B50" i="33"/>
  <c r="E50" i="33"/>
  <c r="AB21" i="33"/>
  <c r="AC21" i="33"/>
  <c r="AD21" i="33"/>
  <c r="B49" i="33"/>
  <c r="E49" i="33"/>
  <c r="AB20" i="33"/>
  <c r="AC20" i="33"/>
  <c r="AD20" i="33"/>
  <c r="B48" i="33"/>
  <c r="E48" i="33"/>
  <c r="AB19" i="33"/>
  <c r="AC19" i="33"/>
  <c r="AD19" i="33"/>
  <c r="B47" i="33"/>
  <c r="E47" i="33"/>
  <c r="AB18" i="33"/>
  <c r="AC18" i="33"/>
  <c r="AD18" i="33"/>
  <c r="B46" i="33"/>
  <c r="E46" i="33"/>
  <c r="AB17" i="33"/>
  <c r="AC17" i="33"/>
  <c r="AD17" i="33"/>
  <c r="B45" i="33"/>
  <c r="E45" i="33"/>
  <c r="AB16" i="33"/>
  <c r="AC16" i="33"/>
  <c r="AD16" i="33"/>
  <c r="B44" i="33"/>
  <c r="E44" i="33"/>
  <c r="AB15" i="33"/>
  <c r="AC15" i="33"/>
  <c r="B43" i="33"/>
  <c r="E43" i="33"/>
  <c r="AB14" i="33"/>
  <c r="AC14" i="33"/>
  <c r="AD14" i="33"/>
  <c r="B42" i="33"/>
  <c r="E42" i="33"/>
  <c r="AB13" i="33"/>
  <c r="AC13" i="33"/>
  <c r="AD13" i="33"/>
  <c r="B41" i="33"/>
  <c r="E41" i="33"/>
  <c r="Q24" i="33"/>
  <c r="Q23" i="33"/>
  <c r="Q22" i="33"/>
  <c r="Q21" i="33"/>
  <c r="Q20" i="33"/>
  <c r="Q19" i="33"/>
  <c r="Q18" i="33"/>
  <c r="Q17" i="33"/>
  <c r="Q16" i="33"/>
  <c r="Q15" i="33"/>
  <c r="Q14" i="33"/>
  <c r="Q13" i="33"/>
  <c r="I24" i="32"/>
  <c r="T24" i="32"/>
  <c r="U24" i="32"/>
  <c r="V24" i="32"/>
  <c r="Y24" i="32"/>
  <c r="H52" i="32"/>
  <c r="P52" i="32"/>
  <c r="X52" i="32"/>
  <c r="AG24" i="32"/>
  <c r="F84" i="32"/>
  <c r="L52" i="32"/>
  <c r="T52" i="32"/>
  <c r="B84" i="32"/>
  <c r="I23" i="32"/>
  <c r="T23" i="32"/>
  <c r="U23" i="32"/>
  <c r="Y23" i="32"/>
  <c r="H51" i="32"/>
  <c r="P51" i="32"/>
  <c r="X51" i="32"/>
  <c r="AG23" i="32"/>
  <c r="F83" i="32"/>
  <c r="L51" i="32"/>
  <c r="T51" i="32"/>
  <c r="B83" i="32"/>
  <c r="H50" i="32"/>
  <c r="P50" i="32"/>
  <c r="X50" i="32"/>
  <c r="F82" i="32"/>
  <c r="L50" i="32"/>
  <c r="T50" i="32"/>
  <c r="B82" i="32"/>
  <c r="I21" i="32"/>
  <c r="T21" i="32"/>
  <c r="U21" i="32"/>
  <c r="V21" i="32"/>
  <c r="Y21" i="32"/>
  <c r="H49" i="32"/>
  <c r="P49" i="32"/>
  <c r="X49" i="32"/>
  <c r="AG21" i="32"/>
  <c r="F81" i="32"/>
  <c r="L49" i="32"/>
  <c r="T49" i="32"/>
  <c r="B81" i="32"/>
  <c r="I20" i="32"/>
  <c r="T20" i="32"/>
  <c r="U20" i="32"/>
  <c r="V20" i="32"/>
  <c r="Y20" i="32"/>
  <c r="H48" i="32"/>
  <c r="P48" i="32"/>
  <c r="X48" i="32"/>
  <c r="AG20" i="32"/>
  <c r="F80" i="32"/>
  <c r="L48" i="32"/>
  <c r="T48" i="32"/>
  <c r="B80" i="32"/>
  <c r="I19" i="32"/>
  <c r="T19" i="32"/>
  <c r="U19" i="32"/>
  <c r="V19" i="32"/>
  <c r="Y19" i="32"/>
  <c r="H47" i="32"/>
  <c r="P47" i="32"/>
  <c r="X47" i="32"/>
  <c r="AG19" i="32"/>
  <c r="F79" i="32"/>
  <c r="L47" i="32"/>
  <c r="T47" i="32"/>
  <c r="B79" i="32"/>
  <c r="I18" i="32"/>
  <c r="T18" i="32"/>
  <c r="U18" i="32"/>
  <c r="V18" i="32"/>
  <c r="Y18" i="32"/>
  <c r="H46" i="32"/>
  <c r="P46" i="32"/>
  <c r="X46" i="32"/>
  <c r="AG18" i="32"/>
  <c r="F78" i="32"/>
  <c r="L46" i="32"/>
  <c r="T46" i="32"/>
  <c r="B78" i="32"/>
  <c r="I17" i="32"/>
  <c r="T17" i="32"/>
  <c r="U17" i="32"/>
  <c r="V17" i="32"/>
  <c r="Y17" i="32"/>
  <c r="H45" i="32"/>
  <c r="P45" i="32"/>
  <c r="X45" i="32"/>
  <c r="AG17" i="32"/>
  <c r="F77" i="32"/>
  <c r="L45" i="32"/>
  <c r="T45" i="32"/>
  <c r="B77" i="32"/>
  <c r="I16" i="32"/>
  <c r="T16" i="32"/>
  <c r="V16" i="32"/>
  <c r="Y16" i="32"/>
  <c r="H44" i="32"/>
  <c r="P44" i="32"/>
  <c r="X44" i="32"/>
  <c r="AG16" i="32"/>
  <c r="F76" i="32"/>
  <c r="L44" i="32"/>
  <c r="T44" i="32"/>
  <c r="B76" i="32"/>
  <c r="I15" i="32"/>
  <c r="T15" i="32"/>
  <c r="U15" i="32"/>
  <c r="V15" i="32"/>
  <c r="Y15" i="32"/>
  <c r="H43" i="32"/>
  <c r="P43" i="32"/>
  <c r="X43" i="32"/>
  <c r="AG15" i="32"/>
  <c r="F75" i="32"/>
  <c r="L43" i="32"/>
  <c r="T43" i="32"/>
  <c r="B75" i="32"/>
  <c r="I14" i="32"/>
  <c r="T14" i="32"/>
  <c r="U14" i="32"/>
  <c r="V14" i="32"/>
  <c r="Y14" i="32"/>
  <c r="H42" i="32"/>
  <c r="P42" i="32"/>
  <c r="X42" i="32"/>
  <c r="AG14" i="32"/>
  <c r="F74" i="32"/>
  <c r="L42" i="32"/>
  <c r="T42" i="32"/>
  <c r="B74" i="32"/>
  <c r="I13" i="32"/>
  <c r="T13" i="32"/>
  <c r="U13" i="32"/>
  <c r="V13" i="32"/>
  <c r="Y13" i="32"/>
  <c r="H41" i="32"/>
  <c r="P41" i="32"/>
  <c r="X41" i="32"/>
  <c r="AG13" i="32"/>
  <c r="F73" i="32"/>
  <c r="L41" i="32"/>
  <c r="T41" i="32"/>
  <c r="B73" i="32"/>
  <c r="AB24" i="32"/>
  <c r="AC24" i="32"/>
  <c r="AD24" i="32"/>
  <c r="B52" i="32"/>
  <c r="E52" i="32"/>
  <c r="AB23" i="32"/>
  <c r="AC23" i="32"/>
  <c r="AD23" i="32"/>
  <c r="B51" i="32"/>
  <c r="E51" i="32"/>
  <c r="AB22" i="32"/>
  <c r="AC22" i="32"/>
  <c r="AD22" i="32"/>
  <c r="B50" i="32"/>
  <c r="E50" i="32"/>
  <c r="AB21" i="32"/>
  <c r="AC21" i="32"/>
  <c r="AD21" i="32"/>
  <c r="B49" i="32"/>
  <c r="E49" i="32"/>
  <c r="AB20" i="32"/>
  <c r="AC20" i="32"/>
  <c r="AD20" i="32"/>
  <c r="B48" i="32"/>
  <c r="E48" i="32"/>
  <c r="AB19" i="32"/>
  <c r="AC19" i="32"/>
  <c r="AD19" i="32"/>
  <c r="B47" i="32"/>
  <c r="E47" i="32"/>
  <c r="AB18" i="32"/>
  <c r="AC18" i="32"/>
  <c r="AD18" i="32"/>
  <c r="B46" i="32"/>
  <c r="E46" i="32"/>
  <c r="AB17" i="32"/>
  <c r="AC17" i="32"/>
  <c r="AD17" i="32"/>
  <c r="B45" i="32"/>
  <c r="E45" i="32"/>
  <c r="AB16" i="32"/>
  <c r="AC16" i="32"/>
  <c r="AD16" i="32"/>
  <c r="B44" i="32"/>
  <c r="E44" i="32"/>
  <c r="AB15" i="32"/>
  <c r="AC15" i="32"/>
  <c r="AD15" i="32"/>
  <c r="B43" i="32"/>
  <c r="E43" i="32"/>
  <c r="AB14" i="32"/>
  <c r="AC14" i="32"/>
  <c r="AD14" i="32"/>
  <c r="B42" i="32"/>
  <c r="E42" i="32"/>
  <c r="AB13" i="32"/>
  <c r="AC13" i="32"/>
  <c r="AD13" i="32"/>
  <c r="B41" i="32"/>
  <c r="E41" i="32"/>
  <c r="Q24" i="32"/>
  <c r="Q23" i="32"/>
  <c r="Q22" i="32"/>
  <c r="Q21" i="32"/>
  <c r="Q20" i="32"/>
  <c r="Q19" i="32"/>
  <c r="Q18" i="32"/>
  <c r="Q17" i="32"/>
  <c r="Q16" i="32"/>
  <c r="Q15" i="32"/>
  <c r="Q14" i="32"/>
  <c r="Q13" i="32"/>
  <c r="I24" i="31"/>
  <c r="T24" i="31"/>
  <c r="U24" i="31"/>
  <c r="Y24" i="31"/>
  <c r="H52" i="31"/>
  <c r="P52" i="31"/>
  <c r="X52" i="31"/>
  <c r="AG24" i="31"/>
  <c r="F84" i="31"/>
  <c r="L52" i="31"/>
  <c r="T52" i="31"/>
  <c r="B84" i="31"/>
  <c r="I23" i="31"/>
  <c r="T23" i="31"/>
  <c r="U23" i="31"/>
  <c r="V23" i="31"/>
  <c r="Y23" i="31"/>
  <c r="H51" i="31"/>
  <c r="P51" i="31"/>
  <c r="X51" i="31"/>
  <c r="AG23" i="31"/>
  <c r="F83" i="31"/>
  <c r="L51" i="31"/>
  <c r="T51" i="31"/>
  <c r="B83" i="31"/>
  <c r="I22" i="31"/>
  <c r="T22" i="31"/>
  <c r="U22" i="31"/>
  <c r="V22" i="31"/>
  <c r="Y22" i="31"/>
  <c r="H50" i="31"/>
  <c r="P50" i="31"/>
  <c r="X50" i="31"/>
  <c r="AG22" i="31"/>
  <c r="F82" i="31"/>
  <c r="L50" i="31"/>
  <c r="T50" i="31"/>
  <c r="B82" i="31"/>
  <c r="I21" i="31"/>
  <c r="U21" i="31"/>
  <c r="V21" i="31"/>
  <c r="Y21" i="31"/>
  <c r="H49" i="31"/>
  <c r="P49" i="31"/>
  <c r="X49" i="31"/>
  <c r="AG21" i="31"/>
  <c r="F81" i="31"/>
  <c r="L49" i="31"/>
  <c r="T49" i="31"/>
  <c r="B81" i="31"/>
  <c r="I20" i="31"/>
  <c r="T20" i="31"/>
  <c r="U20" i="31"/>
  <c r="Y20" i="31"/>
  <c r="H48" i="31"/>
  <c r="P48" i="31"/>
  <c r="X48" i="31"/>
  <c r="AG20" i="31"/>
  <c r="F80" i="31"/>
  <c r="L48" i="31"/>
  <c r="T48" i="31"/>
  <c r="B80" i="31"/>
  <c r="I19" i="31"/>
  <c r="T19" i="31"/>
  <c r="U19" i="31"/>
  <c r="V19" i="31"/>
  <c r="Y19" i="31"/>
  <c r="H47" i="31"/>
  <c r="P47" i="31"/>
  <c r="X47" i="31"/>
  <c r="AG19" i="31"/>
  <c r="F79" i="31"/>
  <c r="L47" i="31"/>
  <c r="T47" i="31"/>
  <c r="B79" i="31"/>
  <c r="I18" i="31"/>
  <c r="T18" i="31"/>
  <c r="U18" i="31"/>
  <c r="V18" i="31"/>
  <c r="Y18" i="31"/>
  <c r="H46" i="31"/>
  <c r="P46" i="31"/>
  <c r="X46" i="31"/>
  <c r="AG18" i="31"/>
  <c r="F78" i="31"/>
  <c r="L46" i="31"/>
  <c r="T46" i="31"/>
  <c r="B78" i="31"/>
  <c r="I17" i="31"/>
  <c r="T17" i="31"/>
  <c r="U17" i="31"/>
  <c r="Y17" i="31"/>
  <c r="H45" i="31"/>
  <c r="P45" i="31"/>
  <c r="X45" i="31"/>
  <c r="AG17" i="31"/>
  <c r="F77" i="31"/>
  <c r="L45" i="31"/>
  <c r="T45" i="31"/>
  <c r="B77" i="31"/>
  <c r="I16" i="31"/>
  <c r="T16" i="31"/>
  <c r="U16" i="31"/>
  <c r="V16" i="31"/>
  <c r="Y16" i="31"/>
  <c r="H44" i="31"/>
  <c r="P44" i="31"/>
  <c r="X44" i="31"/>
  <c r="AG16" i="31"/>
  <c r="F76" i="31"/>
  <c r="L44" i="31"/>
  <c r="T44" i="31"/>
  <c r="B76" i="31"/>
  <c r="I15" i="31"/>
  <c r="T15" i="31"/>
  <c r="U15" i="31"/>
  <c r="V15" i="31"/>
  <c r="Y15" i="31"/>
  <c r="H43" i="31"/>
  <c r="P43" i="31"/>
  <c r="X43" i="31"/>
  <c r="AG15" i="31"/>
  <c r="F75" i="31"/>
  <c r="L43" i="31"/>
  <c r="T43" i="31"/>
  <c r="B75" i="31"/>
  <c r="I14" i="31"/>
  <c r="T14" i="31"/>
  <c r="U14" i="31"/>
  <c r="V14" i="31"/>
  <c r="Y14" i="31"/>
  <c r="H42" i="31"/>
  <c r="P42" i="31"/>
  <c r="X42" i="31"/>
  <c r="AG14" i="31"/>
  <c r="F74" i="31"/>
  <c r="L42" i="31"/>
  <c r="T42" i="31"/>
  <c r="B74" i="31"/>
  <c r="I13" i="31"/>
  <c r="T13" i="31"/>
  <c r="U13" i="31"/>
  <c r="V13" i="31"/>
  <c r="Y13" i="31"/>
  <c r="H41" i="31"/>
  <c r="P41" i="31"/>
  <c r="X41" i="31"/>
  <c r="AG13" i="31"/>
  <c r="F73" i="31"/>
  <c r="L41" i="31"/>
  <c r="T41" i="31"/>
  <c r="B73" i="31"/>
  <c r="F72" i="31"/>
  <c r="B72" i="31"/>
  <c r="F71" i="31"/>
  <c r="B71" i="31"/>
  <c r="F70" i="31"/>
  <c r="B70" i="31"/>
  <c r="F69" i="31"/>
  <c r="B69" i="31"/>
  <c r="F68" i="31"/>
  <c r="B68" i="31"/>
  <c r="F67" i="31"/>
  <c r="B67" i="31"/>
  <c r="AB24" i="31"/>
  <c r="AC24" i="31"/>
  <c r="AD24" i="31"/>
  <c r="B52" i="31"/>
  <c r="E52" i="31"/>
  <c r="AB23" i="31"/>
  <c r="AC23" i="31"/>
  <c r="AD23" i="31"/>
  <c r="B51" i="31"/>
  <c r="E51" i="31"/>
  <c r="AB22" i="31"/>
  <c r="AC22" i="31"/>
  <c r="AD22" i="31"/>
  <c r="B50" i="31"/>
  <c r="E50" i="31"/>
  <c r="AB21" i="31"/>
  <c r="AC21" i="31"/>
  <c r="AD21" i="31"/>
  <c r="B49" i="31"/>
  <c r="E49" i="31"/>
  <c r="AB20" i="31"/>
  <c r="AC20" i="31"/>
  <c r="AD20" i="31"/>
  <c r="B48" i="31"/>
  <c r="E48" i="31"/>
  <c r="AB19" i="31"/>
  <c r="AC19" i="31"/>
  <c r="AD19" i="31"/>
  <c r="B47" i="31"/>
  <c r="E47" i="31"/>
  <c r="AB18" i="31"/>
  <c r="AC18" i="31"/>
  <c r="AD18" i="31"/>
  <c r="B46" i="31"/>
  <c r="E46" i="31"/>
  <c r="AB17" i="31"/>
  <c r="AC17" i="31"/>
  <c r="AD17" i="31"/>
  <c r="B45" i="31"/>
  <c r="E45" i="31"/>
  <c r="AB16" i="31"/>
  <c r="AC16" i="31"/>
  <c r="AD16" i="31"/>
  <c r="B44" i="31"/>
  <c r="E44" i="31"/>
  <c r="AB15" i="31"/>
  <c r="AC15" i="31"/>
  <c r="AD15" i="31"/>
  <c r="B43" i="31"/>
  <c r="E43" i="31"/>
  <c r="AB14" i="31"/>
  <c r="AC14" i="31"/>
  <c r="AD14" i="31"/>
  <c r="B42" i="31"/>
  <c r="E42" i="31"/>
  <c r="AB13" i="31"/>
  <c r="AC13" i="31"/>
  <c r="AD13" i="31"/>
  <c r="B41" i="31"/>
  <c r="E41" i="31"/>
  <c r="Q24" i="31"/>
  <c r="Q23" i="31"/>
  <c r="Q22" i="31"/>
  <c r="Q21" i="31"/>
  <c r="Q20" i="31"/>
  <c r="Q19" i="31"/>
  <c r="Q18" i="31"/>
  <c r="Q17" i="31"/>
  <c r="Q16" i="31"/>
  <c r="Q15" i="31"/>
  <c r="Q14" i="31"/>
  <c r="Q13" i="31"/>
  <c r="I13" i="29"/>
  <c r="T13" i="29"/>
  <c r="I14" i="29"/>
  <c r="T14" i="29"/>
  <c r="I15" i="29"/>
  <c r="T15" i="29"/>
  <c r="I16" i="29"/>
  <c r="T16" i="29"/>
  <c r="I17" i="29"/>
  <c r="T17" i="29"/>
  <c r="I18" i="29"/>
  <c r="T18" i="29"/>
  <c r="I19" i="29"/>
  <c r="T19" i="29"/>
  <c r="I20" i="29"/>
  <c r="T20" i="29"/>
  <c r="I21" i="29"/>
  <c r="T21" i="29"/>
  <c r="I22" i="29"/>
  <c r="T22" i="29"/>
  <c r="I23" i="29"/>
  <c r="T23" i="29"/>
  <c r="I24" i="29"/>
  <c r="T24" i="29"/>
  <c r="U24" i="29"/>
  <c r="V24" i="29"/>
  <c r="Y24" i="29"/>
  <c r="H52" i="29"/>
  <c r="P52" i="29"/>
  <c r="X52" i="29"/>
  <c r="AG24" i="29"/>
  <c r="F84" i="29"/>
  <c r="L52" i="29"/>
  <c r="T52" i="29"/>
  <c r="B84" i="29"/>
  <c r="U23" i="29"/>
  <c r="V23" i="29"/>
  <c r="Y23" i="29"/>
  <c r="H51" i="29"/>
  <c r="P51" i="29"/>
  <c r="X51" i="29"/>
  <c r="AG23" i="29"/>
  <c r="F83" i="29"/>
  <c r="L51" i="29"/>
  <c r="T51" i="29"/>
  <c r="B83" i="29"/>
  <c r="U22" i="29"/>
  <c r="Y22" i="29"/>
  <c r="H50" i="29"/>
  <c r="P50" i="29"/>
  <c r="X50" i="29"/>
  <c r="AG22" i="29"/>
  <c r="F82" i="29"/>
  <c r="L50" i="29"/>
  <c r="T50" i="29"/>
  <c r="B82" i="29"/>
  <c r="U21" i="29"/>
  <c r="V21" i="29"/>
  <c r="Y21" i="29"/>
  <c r="H49" i="29"/>
  <c r="P49" i="29"/>
  <c r="X49" i="29"/>
  <c r="AG21" i="29"/>
  <c r="F81" i="29"/>
  <c r="L49" i="29"/>
  <c r="T49" i="29"/>
  <c r="B81" i="29"/>
  <c r="U20" i="29"/>
  <c r="V20" i="29"/>
  <c r="Y20" i="29"/>
  <c r="H48" i="29"/>
  <c r="P48" i="29"/>
  <c r="X48" i="29"/>
  <c r="AG20" i="29"/>
  <c r="F80" i="29"/>
  <c r="L48" i="29"/>
  <c r="T48" i="29"/>
  <c r="B80" i="29"/>
  <c r="U19" i="29"/>
  <c r="V19" i="29"/>
  <c r="Y19" i="29"/>
  <c r="H47" i="29"/>
  <c r="P47" i="29"/>
  <c r="X47" i="29"/>
  <c r="AG19" i="29"/>
  <c r="F79" i="29"/>
  <c r="L47" i="29"/>
  <c r="T47" i="29"/>
  <c r="B79" i="29"/>
  <c r="U18" i="29"/>
  <c r="V18" i="29"/>
  <c r="Y18" i="29"/>
  <c r="H46" i="29"/>
  <c r="P46" i="29"/>
  <c r="X46" i="29"/>
  <c r="AG18" i="29"/>
  <c r="F78" i="29"/>
  <c r="L46" i="29"/>
  <c r="T46" i="29"/>
  <c r="B78" i="29"/>
  <c r="U17" i="29"/>
  <c r="V17" i="29"/>
  <c r="Y17" i="29"/>
  <c r="H45" i="29"/>
  <c r="P45" i="29"/>
  <c r="X45" i="29"/>
  <c r="AG17" i="29"/>
  <c r="F77" i="29"/>
  <c r="L45" i="29"/>
  <c r="T45" i="29"/>
  <c r="B77" i="29"/>
  <c r="U16" i="29"/>
  <c r="Y16" i="29"/>
  <c r="H44" i="29"/>
  <c r="P44" i="29"/>
  <c r="X44" i="29"/>
  <c r="AG16" i="29"/>
  <c r="F76" i="29"/>
  <c r="L44" i="29"/>
  <c r="T44" i="29"/>
  <c r="B76" i="29"/>
  <c r="U15" i="29"/>
  <c r="V15" i="29"/>
  <c r="Y15" i="29"/>
  <c r="H43" i="29"/>
  <c r="P43" i="29"/>
  <c r="X43" i="29"/>
  <c r="AG15" i="29"/>
  <c r="F75" i="29"/>
  <c r="L43" i="29"/>
  <c r="T43" i="29"/>
  <c r="B75" i="29"/>
  <c r="U14" i="29"/>
  <c r="V14" i="29"/>
  <c r="Y14" i="29"/>
  <c r="H42" i="29"/>
  <c r="P42" i="29"/>
  <c r="X42" i="29"/>
  <c r="AG14" i="29"/>
  <c r="F74" i="29"/>
  <c r="L42" i="29"/>
  <c r="T42" i="29"/>
  <c r="B74" i="29"/>
  <c r="U13" i="29"/>
  <c r="V13" i="29"/>
  <c r="Y13" i="29"/>
  <c r="H41" i="29"/>
  <c r="P41" i="29"/>
  <c r="X41" i="29"/>
  <c r="AG13" i="29"/>
  <c r="F73" i="29"/>
  <c r="L41" i="29"/>
  <c r="T41" i="29"/>
  <c r="B73" i="29"/>
  <c r="AB24" i="29"/>
  <c r="AC24" i="29"/>
  <c r="AD24" i="29"/>
  <c r="B52" i="29"/>
  <c r="E52" i="29"/>
  <c r="AB23" i="29"/>
  <c r="AC23" i="29"/>
  <c r="AD23" i="29"/>
  <c r="B51" i="29"/>
  <c r="E51" i="29"/>
  <c r="AB22" i="29"/>
  <c r="AC22" i="29"/>
  <c r="AD22" i="29"/>
  <c r="B50" i="29"/>
  <c r="E50" i="29"/>
  <c r="AB21" i="29"/>
  <c r="AC21" i="29"/>
  <c r="AD21" i="29"/>
  <c r="B49" i="29"/>
  <c r="E49" i="29"/>
  <c r="AB20" i="29"/>
  <c r="AC20" i="29"/>
  <c r="AD20" i="29"/>
  <c r="B48" i="29"/>
  <c r="E48" i="29"/>
  <c r="AB19" i="29"/>
  <c r="AC19" i="29"/>
  <c r="AD19" i="29"/>
  <c r="B47" i="29"/>
  <c r="E47" i="29"/>
  <c r="AB18" i="29"/>
  <c r="AC18" i="29"/>
  <c r="AD18" i="29"/>
  <c r="B46" i="29"/>
  <c r="E46" i="29"/>
  <c r="AB17" i="29"/>
  <c r="AC17" i="29"/>
  <c r="AD17" i="29"/>
  <c r="B45" i="29"/>
  <c r="E45" i="29"/>
  <c r="AB16" i="29"/>
  <c r="AC16" i="29"/>
  <c r="AD16" i="29"/>
  <c r="B44" i="29"/>
  <c r="E44" i="29"/>
  <c r="AB15" i="29"/>
  <c r="AC15" i="29"/>
  <c r="AD15" i="29"/>
  <c r="B43" i="29"/>
  <c r="E43" i="29"/>
  <c r="AB14" i="29"/>
  <c r="AC14" i="29"/>
  <c r="AD14" i="29"/>
  <c r="B42" i="29"/>
  <c r="E42" i="29"/>
  <c r="AB13" i="29"/>
  <c r="AC13" i="29"/>
  <c r="AD13" i="29"/>
  <c r="B41" i="29"/>
  <c r="E41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I24" i="28"/>
  <c r="T24" i="28"/>
  <c r="U24" i="28"/>
  <c r="V24" i="28"/>
  <c r="Y24" i="28"/>
  <c r="H52" i="28"/>
  <c r="P52" i="28"/>
  <c r="X52" i="28"/>
  <c r="AG24" i="28"/>
  <c r="F84" i="28"/>
  <c r="L52" i="28"/>
  <c r="T52" i="28"/>
  <c r="B84" i="28"/>
  <c r="I23" i="28"/>
  <c r="T23" i="28"/>
  <c r="U23" i="28"/>
  <c r="V23" i="28"/>
  <c r="Y23" i="28"/>
  <c r="H51" i="28"/>
  <c r="P51" i="28"/>
  <c r="X51" i="28"/>
  <c r="AG23" i="28"/>
  <c r="F83" i="28"/>
  <c r="L51" i="28"/>
  <c r="T51" i="28"/>
  <c r="B83" i="28"/>
  <c r="I22" i="28"/>
  <c r="T22" i="28"/>
  <c r="U22" i="28"/>
  <c r="V22" i="28"/>
  <c r="Y22" i="28"/>
  <c r="H50" i="28"/>
  <c r="P50" i="28"/>
  <c r="X50" i="28"/>
  <c r="AG22" i="28"/>
  <c r="F82" i="28"/>
  <c r="L50" i="28"/>
  <c r="T50" i="28"/>
  <c r="B82" i="28"/>
  <c r="I21" i="28"/>
  <c r="T21" i="28"/>
  <c r="V21" i="28"/>
  <c r="Y21" i="28"/>
  <c r="H49" i="28"/>
  <c r="P49" i="28"/>
  <c r="X49" i="28"/>
  <c r="AG21" i="28"/>
  <c r="F81" i="28"/>
  <c r="L49" i="28"/>
  <c r="T49" i="28"/>
  <c r="B81" i="28"/>
  <c r="I20" i="28"/>
  <c r="T20" i="28"/>
  <c r="U20" i="28"/>
  <c r="V20" i="28"/>
  <c r="Y20" i="28"/>
  <c r="H48" i="28"/>
  <c r="P48" i="28"/>
  <c r="X48" i="28"/>
  <c r="AG20" i="28"/>
  <c r="F80" i="28"/>
  <c r="L48" i="28"/>
  <c r="T48" i="28"/>
  <c r="B80" i="28"/>
  <c r="I19" i="28"/>
  <c r="T19" i="28"/>
  <c r="U19" i="28"/>
  <c r="V19" i="28"/>
  <c r="Y19" i="28"/>
  <c r="H47" i="28"/>
  <c r="P47" i="28"/>
  <c r="X47" i="28"/>
  <c r="AG19" i="28"/>
  <c r="F79" i="28"/>
  <c r="L47" i="28"/>
  <c r="T47" i="28"/>
  <c r="B79" i="28"/>
  <c r="I18" i="28"/>
  <c r="T18" i="28"/>
  <c r="U18" i="28"/>
  <c r="V18" i="28"/>
  <c r="Y18" i="28"/>
  <c r="H46" i="28"/>
  <c r="P46" i="28"/>
  <c r="X46" i="28"/>
  <c r="AG18" i="28"/>
  <c r="F78" i="28"/>
  <c r="L46" i="28"/>
  <c r="T46" i="28"/>
  <c r="B78" i="28"/>
  <c r="T17" i="28"/>
  <c r="V17" i="28"/>
  <c r="Y17" i="28"/>
  <c r="H45" i="28"/>
  <c r="P45" i="28"/>
  <c r="X45" i="28"/>
  <c r="AG17" i="28"/>
  <c r="F77" i="28"/>
  <c r="L45" i="28"/>
  <c r="T45" i="28"/>
  <c r="B77" i="28"/>
  <c r="I16" i="28"/>
  <c r="T16" i="28"/>
  <c r="U16" i="28"/>
  <c r="V16" i="28"/>
  <c r="Y16" i="28"/>
  <c r="H44" i="28"/>
  <c r="P44" i="28"/>
  <c r="X44" i="28"/>
  <c r="AG16" i="28"/>
  <c r="F76" i="28"/>
  <c r="L44" i="28"/>
  <c r="T44" i="28"/>
  <c r="B76" i="28"/>
  <c r="I15" i="28"/>
  <c r="T15" i="28"/>
  <c r="U15" i="28"/>
  <c r="Y15" i="28"/>
  <c r="H43" i="28"/>
  <c r="P43" i="28"/>
  <c r="X43" i="28"/>
  <c r="AG15" i="28"/>
  <c r="F75" i="28"/>
  <c r="L43" i="28"/>
  <c r="T43" i="28"/>
  <c r="B75" i="28"/>
  <c r="I14" i="28"/>
  <c r="T14" i="28"/>
  <c r="U14" i="28"/>
  <c r="V14" i="28"/>
  <c r="Y14" i="28"/>
  <c r="H42" i="28"/>
  <c r="P42" i="28"/>
  <c r="X42" i="28"/>
  <c r="AG14" i="28"/>
  <c r="F74" i="28"/>
  <c r="L42" i="28"/>
  <c r="T42" i="28"/>
  <c r="B74" i="28"/>
  <c r="I13" i="28"/>
  <c r="T13" i="28"/>
  <c r="U13" i="28"/>
  <c r="V13" i="28"/>
  <c r="Y13" i="28"/>
  <c r="H41" i="28"/>
  <c r="P41" i="28"/>
  <c r="X41" i="28"/>
  <c r="AG13" i="28"/>
  <c r="F73" i="28"/>
  <c r="L41" i="28"/>
  <c r="T41" i="28"/>
  <c r="B73" i="28"/>
  <c r="AB24" i="28"/>
  <c r="AC24" i="28"/>
  <c r="AD24" i="28"/>
  <c r="B52" i="28"/>
  <c r="E52" i="28"/>
  <c r="AB23" i="28"/>
  <c r="AC23" i="28"/>
  <c r="AD23" i="28"/>
  <c r="B51" i="28"/>
  <c r="E51" i="28"/>
  <c r="AB22" i="28"/>
  <c r="AC22" i="28"/>
  <c r="AD22" i="28"/>
  <c r="B50" i="28"/>
  <c r="E50" i="28"/>
  <c r="AB21" i="28"/>
  <c r="AC21" i="28"/>
  <c r="AD21" i="28"/>
  <c r="B49" i="28"/>
  <c r="E49" i="28"/>
  <c r="AB20" i="28"/>
  <c r="AC20" i="28"/>
  <c r="AD20" i="28"/>
  <c r="B48" i="28"/>
  <c r="E48" i="28"/>
  <c r="AB19" i="28"/>
  <c r="AC19" i="28"/>
  <c r="AD19" i="28"/>
  <c r="B47" i="28"/>
  <c r="E47" i="28"/>
  <c r="AB18" i="28"/>
  <c r="AC18" i="28"/>
  <c r="AD18" i="28"/>
  <c r="B46" i="28"/>
  <c r="E46" i="28"/>
  <c r="AB17" i="28"/>
  <c r="AD17" i="28"/>
  <c r="B45" i="28"/>
  <c r="E45" i="28"/>
  <c r="AB16" i="28"/>
  <c r="AC16" i="28"/>
  <c r="AD16" i="28"/>
  <c r="B44" i="28"/>
  <c r="E44" i="28"/>
  <c r="AB15" i="28"/>
  <c r="AC15" i="28"/>
  <c r="AD15" i="28"/>
  <c r="B43" i="28"/>
  <c r="E43" i="28"/>
  <c r="AB14" i="28"/>
  <c r="AC14" i="28"/>
  <c r="AD14" i="28"/>
  <c r="B42" i="28"/>
  <c r="E42" i="28"/>
  <c r="AB13" i="28"/>
  <c r="AC13" i="28"/>
  <c r="AD13" i="28"/>
  <c r="B41" i="28"/>
  <c r="E41" i="28"/>
  <c r="Q24" i="28"/>
  <c r="Q23" i="28"/>
  <c r="Q22" i="28"/>
  <c r="Q21" i="28"/>
  <c r="Q20" i="28"/>
  <c r="Q19" i="28"/>
  <c r="Q18" i="28"/>
  <c r="Q17" i="28"/>
  <c r="Q16" i="28"/>
  <c r="Q15" i="28"/>
  <c r="Q14" i="28"/>
  <c r="Q13" i="28"/>
  <c r="I24" i="27"/>
  <c r="T24" i="27"/>
  <c r="U24" i="27"/>
  <c r="V24" i="27"/>
  <c r="Y24" i="27"/>
  <c r="H52" i="27"/>
  <c r="P52" i="27"/>
  <c r="X52" i="27"/>
  <c r="AG24" i="27"/>
  <c r="F84" i="27"/>
  <c r="L52" i="27"/>
  <c r="T52" i="27"/>
  <c r="B84" i="27"/>
  <c r="I23" i="27"/>
  <c r="T23" i="27"/>
  <c r="U23" i="27"/>
  <c r="V23" i="27"/>
  <c r="Y23" i="27"/>
  <c r="H51" i="27"/>
  <c r="P51" i="27"/>
  <c r="X51" i="27"/>
  <c r="AG23" i="27"/>
  <c r="F83" i="27"/>
  <c r="L51" i="27"/>
  <c r="T51" i="27"/>
  <c r="B83" i="27"/>
  <c r="I22" i="27"/>
  <c r="T22" i="27"/>
  <c r="U22" i="27"/>
  <c r="V22" i="27"/>
  <c r="Y22" i="27"/>
  <c r="H50" i="27"/>
  <c r="P50" i="27"/>
  <c r="X50" i="27"/>
  <c r="AG22" i="27"/>
  <c r="F82" i="27"/>
  <c r="L50" i="27"/>
  <c r="T50" i="27"/>
  <c r="B82" i="27"/>
  <c r="I21" i="27"/>
  <c r="T21" i="27"/>
  <c r="U21" i="27"/>
  <c r="V21" i="27"/>
  <c r="Y21" i="27"/>
  <c r="H49" i="27"/>
  <c r="P49" i="27"/>
  <c r="X49" i="27"/>
  <c r="AG21" i="27"/>
  <c r="F81" i="27"/>
  <c r="L49" i="27"/>
  <c r="T49" i="27"/>
  <c r="B81" i="27"/>
  <c r="I20" i="27"/>
  <c r="T20" i="27"/>
  <c r="U20" i="27"/>
  <c r="V20" i="27"/>
  <c r="Y20" i="27"/>
  <c r="H48" i="27"/>
  <c r="P48" i="27"/>
  <c r="X48" i="27"/>
  <c r="AG20" i="27"/>
  <c r="F80" i="27"/>
  <c r="L48" i="27"/>
  <c r="T48" i="27"/>
  <c r="B80" i="27"/>
  <c r="I19" i="27"/>
  <c r="T19" i="27"/>
  <c r="U19" i="27"/>
  <c r="V19" i="27"/>
  <c r="Y19" i="27"/>
  <c r="H47" i="27"/>
  <c r="P47" i="27"/>
  <c r="X47" i="27"/>
  <c r="AG19" i="27"/>
  <c r="F79" i="27"/>
  <c r="L47" i="27"/>
  <c r="T47" i="27"/>
  <c r="B79" i="27"/>
  <c r="I18" i="27"/>
  <c r="T18" i="27"/>
  <c r="U18" i="27"/>
  <c r="Y18" i="27"/>
  <c r="H46" i="27"/>
  <c r="P46" i="27"/>
  <c r="X46" i="27"/>
  <c r="AG18" i="27"/>
  <c r="F78" i="27"/>
  <c r="L46" i="27"/>
  <c r="T46" i="27"/>
  <c r="B78" i="27"/>
  <c r="I17" i="27"/>
  <c r="T17" i="27"/>
  <c r="U17" i="27"/>
  <c r="V17" i="27"/>
  <c r="Y17" i="27"/>
  <c r="H45" i="27"/>
  <c r="P45" i="27"/>
  <c r="X45" i="27"/>
  <c r="AG17" i="27"/>
  <c r="F77" i="27"/>
  <c r="L45" i="27"/>
  <c r="T45" i="27"/>
  <c r="B77" i="27"/>
  <c r="I16" i="27"/>
  <c r="U16" i="27"/>
  <c r="V16" i="27"/>
  <c r="Y16" i="27"/>
  <c r="H44" i="27"/>
  <c r="P44" i="27"/>
  <c r="X44" i="27"/>
  <c r="AG16" i="27"/>
  <c r="F76" i="27"/>
  <c r="L44" i="27"/>
  <c r="T44" i="27"/>
  <c r="B76" i="27"/>
  <c r="I15" i="27"/>
  <c r="T15" i="27"/>
  <c r="U15" i="27"/>
  <c r="V15" i="27"/>
  <c r="Y15" i="27"/>
  <c r="H43" i="27"/>
  <c r="P43" i="27"/>
  <c r="X43" i="27"/>
  <c r="AG15" i="27"/>
  <c r="F75" i="27"/>
  <c r="L43" i="27"/>
  <c r="T43" i="27"/>
  <c r="B75" i="27"/>
  <c r="I14" i="27"/>
  <c r="T14" i="27"/>
  <c r="U14" i="27"/>
  <c r="V14" i="27"/>
  <c r="Y14" i="27"/>
  <c r="H42" i="27"/>
  <c r="P42" i="27"/>
  <c r="X42" i="27"/>
  <c r="AG14" i="27"/>
  <c r="F74" i="27"/>
  <c r="L42" i="27"/>
  <c r="T42" i="27"/>
  <c r="B74" i="27"/>
  <c r="I13" i="27"/>
  <c r="T13" i="27"/>
  <c r="U13" i="27"/>
  <c r="Y13" i="27"/>
  <c r="H41" i="27"/>
  <c r="P41" i="27"/>
  <c r="X41" i="27"/>
  <c r="AG13" i="27"/>
  <c r="F73" i="27"/>
  <c r="L41" i="27"/>
  <c r="T41" i="27"/>
  <c r="B73" i="27"/>
  <c r="AB24" i="27"/>
  <c r="AC24" i="27"/>
  <c r="AD24" i="27"/>
  <c r="B52" i="27"/>
  <c r="E52" i="27"/>
  <c r="AB23" i="27"/>
  <c r="AC23" i="27"/>
  <c r="AD23" i="27"/>
  <c r="B51" i="27"/>
  <c r="E51" i="27"/>
  <c r="AB22" i="27"/>
  <c r="AC22" i="27"/>
  <c r="AD22" i="27"/>
  <c r="B50" i="27"/>
  <c r="E50" i="27"/>
  <c r="AB21" i="27"/>
  <c r="AC21" i="27"/>
  <c r="AD21" i="27"/>
  <c r="B49" i="27"/>
  <c r="E49" i="27"/>
  <c r="AB20" i="27"/>
  <c r="AC20" i="27"/>
  <c r="AD20" i="27"/>
  <c r="B48" i="27"/>
  <c r="E48" i="27"/>
  <c r="AB19" i="27"/>
  <c r="AC19" i="27"/>
  <c r="AD19" i="27"/>
  <c r="B47" i="27"/>
  <c r="E47" i="27"/>
  <c r="AB18" i="27"/>
  <c r="AC18" i="27"/>
  <c r="AD18" i="27"/>
  <c r="B46" i="27"/>
  <c r="E46" i="27"/>
  <c r="AB17" i="27"/>
  <c r="AC17" i="27"/>
  <c r="AD17" i="27"/>
  <c r="B45" i="27"/>
  <c r="E45" i="27"/>
  <c r="AB16" i="27"/>
  <c r="AC16" i="27"/>
  <c r="AD16" i="27"/>
  <c r="B44" i="27"/>
  <c r="E44" i="27"/>
  <c r="AB15" i="27"/>
  <c r="AC15" i="27"/>
  <c r="AD15" i="27"/>
  <c r="B43" i="27"/>
  <c r="E43" i="27"/>
  <c r="AB14" i="27"/>
  <c r="AC14" i="27"/>
  <c r="AD14" i="27"/>
  <c r="B42" i="27"/>
  <c r="E42" i="27"/>
  <c r="AB13" i="27"/>
  <c r="AC13" i="27"/>
  <c r="AD13" i="27"/>
  <c r="B41" i="27"/>
  <c r="E41" i="27"/>
  <c r="Q24" i="27"/>
  <c r="Q23" i="27"/>
  <c r="Q22" i="27"/>
  <c r="Q21" i="27"/>
  <c r="Q20" i="27"/>
  <c r="Q19" i="27"/>
  <c r="Q18" i="27"/>
  <c r="Q17" i="27"/>
  <c r="Q16" i="27"/>
  <c r="Q15" i="27"/>
  <c r="Q14" i="27"/>
  <c r="Q13" i="27"/>
  <c r="I13" i="26"/>
  <c r="I14" i="26"/>
  <c r="I15" i="26"/>
  <c r="I16" i="26"/>
  <c r="I17" i="26"/>
  <c r="I18" i="26"/>
  <c r="I19" i="26"/>
  <c r="I20" i="26"/>
  <c r="I21" i="26"/>
  <c r="I22" i="26"/>
  <c r="I23" i="26"/>
  <c r="I24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U24" i="26"/>
  <c r="Y24" i="26"/>
  <c r="H52" i="26"/>
  <c r="P52" i="26"/>
  <c r="X52" i="26"/>
  <c r="AG24" i="26"/>
  <c r="F84" i="26"/>
  <c r="L52" i="26"/>
  <c r="T52" i="26"/>
  <c r="B84" i="26"/>
  <c r="U23" i="26"/>
  <c r="V23" i="26"/>
  <c r="Y23" i="26"/>
  <c r="H51" i="26"/>
  <c r="P51" i="26"/>
  <c r="X51" i="26"/>
  <c r="AG23" i="26"/>
  <c r="F83" i="26"/>
  <c r="L51" i="26"/>
  <c r="T51" i="26"/>
  <c r="B83" i="26"/>
  <c r="U22" i="26"/>
  <c r="V22" i="26"/>
  <c r="Y22" i="26"/>
  <c r="H50" i="26"/>
  <c r="P50" i="26"/>
  <c r="X50" i="26"/>
  <c r="AG22" i="26"/>
  <c r="F82" i="26"/>
  <c r="L50" i="26"/>
  <c r="T50" i="26"/>
  <c r="B82" i="26"/>
  <c r="U21" i="26"/>
  <c r="V21" i="26"/>
  <c r="Y21" i="26"/>
  <c r="H49" i="26"/>
  <c r="P49" i="26"/>
  <c r="X49" i="26"/>
  <c r="AG21" i="26"/>
  <c r="F81" i="26"/>
  <c r="L49" i="26"/>
  <c r="T49" i="26"/>
  <c r="B81" i="26"/>
  <c r="U20" i="26"/>
  <c r="V20" i="26"/>
  <c r="Y20" i="26"/>
  <c r="H48" i="26"/>
  <c r="P48" i="26"/>
  <c r="X48" i="26"/>
  <c r="AG20" i="26"/>
  <c r="F80" i="26"/>
  <c r="L48" i="26"/>
  <c r="T48" i="26"/>
  <c r="B80" i="26"/>
  <c r="U19" i="26"/>
  <c r="V19" i="26"/>
  <c r="Y19" i="26"/>
  <c r="H47" i="26"/>
  <c r="P47" i="26"/>
  <c r="X47" i="26"/>
  <c r="AG19" i="26"/>
  <c r="F79" i="26"/>
  <c r="L47" i="26"/>
  <c r="T47" i="26"/>
  <c r="B79" i="26"/>
  <c r="V18" i="26"/>
  <c r="Y18" i="26"/>
  <c r="H46" i="26"/>
  <c r="P46" i="26"/>
  <c r="X46" i="26"/>
  <c r="AG18" i="26"/>
  <c r="F78" i="26"/>
  <c r="L46" i="26"/>
  <c r="T46" i="26"/>
  <c r="B78" i="26"/>
  <c r="U17" i="26"/>
  <c r="V17" i="26"/>
  <c r="Y17" i="26"/>
  <c r="H45" i="26"/>
  <c r="P45" i="26"/>
  <c r="X45" i="26"/>
  <c r="AG17" i="26"/>
  <c r="F77" i="26"/>
  <c r="L45" i="26"/>
  <c r="T45" i="26"/>
  <c r="B77" i="26"/>
  <c r="U16" i="26"/>
  <c r="V16" i="26"/>
  <c r="Y16" i="26"/>
  <c r="H44" i="26"/>
  <c r="P44" i="26"/>
  <c r="X44" i="26"/>
  <c r="AG16" i="26"/>
  <c r="F76" i="26"/>
  <c r="L44" i="26"/>
  <c r="T44" i="26"/>
  <c r="B76" i="26"/>
  <c r="U15" i="26"/>
  <c r="V15" i="26"/>
  <c r="Y15" i="26"/>
  <c r="H43" i="26"/>
  <c r="P43" i="26"/>
  <c r="X43" i="26"/>
  <c r="AG15" i="26"/>
  <c r="F75" i="26"/>
  <c r="L43" i="26"/>
  <c r="T43" i="26"/>
  <c r="B75" i="26"/>
  <c r="U14" i="26"/>
  <c r="V14" i="26"/>
  <c r="Y14" i="26"/>
  <c r="H42" i="26"/>
  <c r="P42" i="26"/>
  <c r="X42" i="26"/>
  <c r="AG14" i="26"/>
  <c r="F74" i="26"/>
  <c r="L42" i="26"/>
  <c r="T42" i="26"/>
  <c r="B74" i="26"/>
  <c r="U13" i="26"/>
  <c r="V13" i="26"/>
  <c r="Y13" i="26"/>
  <c r="H41" i="26"/>
  <c r="P41" i="26"/>
  <c r="X41" i="26"/>
  <c r="AG13" i="26"/>
  <c r="F73" i="26"/>
  <c r="L41" i="26"/>
  <c r="T41" i="26"/>
  <c r="B73" i="26"/>
  <c r="AB24" i="26"/>
  <c r="AC24" i="26"/>
  <c r="AD24" i="26"/>
  <c r="B52" i="26"/>
  <c r="E52" i="26"/>
  <c r="AB23" i="26"/>
  <c r="AC23" i="26"/>
  <c r="AD23" i="26"/>
  <c r="B51" i="26"/>
  <c r="E51" i="26"/>
  <c r="AB22" i="26"/>
  <c r="AC22" i="26"/>
  <c r="AD22" i="26"/>
  <c r="B50" i="26"/>
  <c r="E50" i="26"/>
  <c r="AB21" i="26"/>
  <c r="AC21" i="26"/>
  <c r="AD21" i="26"/>
  <c r="B49" i="26"/>
  <c r="E49" i="26"/>
  <c r="AB20" i="26"/>
  <c r="AC20" i="26"/>
  <c r="AD20" i="26"/>
  <c r="B48" i="26"/>
  <c r="E48" i="26"/>
  <c r="AB19" i="26"/>
  <c r="AC19" i="26"/>
  <c r="AD19" i="26"/>
  <c r="B47" i="26"/>
  <c r="E47" i="26"/>
  <c r="AB18" i="26"/>
  <c r="AC18" i="26"/>
  <c r="AD18" i="26"/>
  <c r="B46" i="26"/>
  <c r="E46" i="26"/>
  <c r="AB17" i="26"/>
  <c r="AC17" i="26"/>
  <c r="AD17" i="26"/>
  <c r="B45" i="26"/>
  <c r="E45" i="26"/>
  <c r="AB16" i="26"/>
  <c r="AC16" i="26"/>
  <c r="AD16" i="26"/>
  <c r="B44" i="26"/>
  <c r="E44" i="26"/>
  <c r="AB15" i="26"/>
  <c r="AC15" i="26"/>
  <c r="AD15" i="26"/>
  <c r="B43" i="26"/>
  <c r="E43" i="26"/>
  <c r="AB14" i="26"/>
  <c r="AC14" i="26"/>
  <c r="AD14" i="26"/>
  <c r="B42" i="26"/>
  <c r="E42" i="26"/>
  <c r="AB13" i="26"/>
  <c r="AC13" i="26"/>
  <c r="AD13" i="26"/>
  <c r="B41" i="26"/>
  <c r="E41" i="26"/>
  <c r="Q24" i="26"/>
  <c r="Q23" i="26"/>
  <c r="Q22" i="26"/>
  <c r="Q21" i="26"/>
  <c r="Q20" i="26"/>
  <c r="Q19" i="26"/>
  <c r="Q18" i="26"/>
  <c r="Q17" i="26"/>
  <c r="Q16" i="26"/>
  <c r="Q15" i="26"/>
  <c r="Q14" i="26"/>
  <c r="Q13" i="26"/>
</calcChain>
</file>

<file path=xl/sharedStrings.xml><?xml version="1.0" encoding="utf-8"?>
<sst xmlns="http://schemas.openxmlformats.org/spreadsheetml/2006/main" count="475" uniqueCount="50">
  <si>
    <t>Sample ID - pH</t>
  </si>
  <si>
    <t>Delta Ct</t>
  </si>
  <si>
    <t>ddCt</t>
  </si>
  <si>
    <t>SE</t>
  </si>
  <si>
    <t>2-ddCt</t>
  </si>
  <si>
    <t>Negative error</t>
  </si>
  <si>
    <t>Positive error</t>
  </si>
  <si>
    <t>AVE Delta Ct</t>
  </si>
  <si>
    <t>AVE ddCt</t>
  </si>
  <si>
    <t>HKG-MRLP19</t>
  </si>
  <si>
    <t>Mean (HKG)</t>
  </si>
  <si>
    <t>2-Basal</t>
  </si>
  <si>
    <t>4-basal</t>
  </si>
  <si>
    <t>8-basal</t>
  </si>
  <si>
    <t>12-basal</t>
  </si>
  <si>
    <t>25-basal</t>
  </si>
  <si>
    <t>50-basal</t>
  </si>
  <si>
    <t>2-7.4</t>
  </si>
  <si>
    <t>4-7.4</t>
  </si>
  <si>
    <t>8-7.4</t>
  </si>
  <si>
    <t>12-7.4</t>
  </si>
  <si>
    <t>25-7.4</t>
  </si>
  <si>
    <t>50-7.4</t>
  </si>
  <si>
    <t>2-6.5</t>
  </si>
  <si>
    <t>4-6.5</t>
  </si>
  <si>
    <t>8-6.5</t>
  </si>
  <si>
    <t>12-6.5</t>
  </si>
  <si>
    <t>25-6.5</t>
  </si>
  <si>
    <t>50-6.5</t>
  </si>
  <si>
    <r>
      <t xml:space="preserve">PCR RESULTS - </t>
    </r>
    <r>
      <rPr>
        <b/>
        <sz val="25"/>
        <color theme="1"/>
        <rFont val="Calibri"/>
        <family val="2"/>
      </rPr>
      <t>WH328</t>
    </r>
  </si>
  <si>
    <t>LMNA-C</t>
  </si>
  <si>
    <t>2-dCt</t>
  </si>
  <si>
    <t>dCt+SE</t>
  </si>
  <si>
    <t>dCt-SE</t>
  </si>
  <si>
    <t>2-dCT+SE</t>
  </si>
  <si>
    <t>2-dCT-SE</t>
  </si>
  <si>
    <t>IL1Beta</t>
  </si>
  <si>
    <r>
      <t xml:space="preserve">PCR RESULTS - </t>
    </r>
    <r>
      <rPr>
        <b/>
        <sz val="25"/>
        <color theme="1"/>
        <rFont val="Calibri"/>
        <family val="2"/>
      </rPr>
      <t>WH261</t>
    </r>
  </si>
  <si>
    <t>Mean IL1Beta</t>
  </si>
  <si>
    <r>
      <t>Mean (TNFa</t>
    </r>
    <r>
      <rPr>
        <b/>
        <sz val="15"/>
        <color theme="1"/>
        <rFont val="Calibri"/>
        <family val="2"/>
      </rPr>
      <t>)</t>
    </r>
  </si>
  <si>
    <t>TNF a</t>
  </si>
  <si>
    <t xml:space="preserve">IL1Ra </t>
  </si>
  <si>
    <r>
      <t>Mean (IL1Ra</t>
    </r>
    <r>
      <rPr>
        <b/>
        <sz val="15"/>
        <color theme="1"/>
        <rFont val="Calibri"/>
        <family val="2"/>
      </rPr>
      <t>)</t>
    </r>
  </si>
  <si>
    <t>TSG6</t>
  </si>
  <si>
    <r>
      <t>Mean (TSG6</t>
    </r>
    <r>
      <rPr>
        <b/>
        <sz val="15"/>
        <color theme="1"/>
        <rFont val="Calibri"/>
        <family val="2"/>
      </rPr>
      <t>)</t>
    </r>
  </si>
  <si>
    <t>Actin Beta</t>
  </si>
  <si>
    <r>
      <t>Mean (Actin Beta</t>
    </r>
    <r>
      <rPr>
        <b/>
        <sz val="15"/>
        <color theme="1"/>
        <rFont val="Calibri"/>
        <family val="2"/>
      </rPr>
      <t>)</t>
    </r>
  </si>
  <si>
    <r>
      <t>Mean (LMNA-C</t>
    </r>
    <r>
      <rPr>
        <b/>
        <sz val="15"/>
        <color theme="1"/>
        <rFont val="Calibri"/>
        <family val="2"/>
      </rPr>
      <t>)</t>
    </r>
  </si>
  <si>
    <r>
      <t>Mean (Myosin</t>
    </r>
    <r>
      <rPr>
        <b/>
        <sz val="15"/>
        <color theme="1"/>
        <rFont val="Calibri"/>
        <family val="2"/>
      </rPr>
      <t>)</t>
    </r>
  </si>
  <si>
    <t>Myosin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</si>
</sst>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</font>
    <font>
      <b/>
      <sz val="15"/>
      <name val="Calibri"/>
      <family val="2"/>
      <scheme val="minor"/>
    </font>
    <font>
      <b/>
      <sz val="15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25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2" fontId="0" fillId="0" borderId="0" xfId="0" applyNumberFormat="1"/>
    <xf numFmtId="2" fontId="10" fillId="0" borderId="0" xfId="0" applyNumberFormat="1" applyFont="1"/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2" fontId="9" fillId="0" borderId="0" xfId="0" applyNumberFormat="1" applyFont="1"/>
    <xf numFmtId="0" fontId="0" fillId="0" borderId="0" xfId="0" applyFill="1"/>
    <xf numFmtId="0" fontId="8" fillId="0" borderId="0" xfId="0" applyFont="1" applyFill="1" applyAlignment="1">
      <alignment horizontal="center"/>
    </xf>
    <xf numFmtId="2" fontId="0" fillId="0" borderId="0" xfId="0" applyNumberFormat="1" applyFill="1"/>
    <xf numFmtId="0" fontId="1" fillId="0" borderId="0" xfId="0" applyFont="1"/>
    <xf numFmtId="0" fontId="13" fillId="2" borderId="0" xfId="0" applyFont="1" applyFill="1" applyAlignment="1">
      <alignment horizontal="center"/>
    </xf>
    <xf numFmtId="0" fontId="1" fillId="2" borderId="0" xfId="0" applyFont="1" applyFill="1"/>
    <xf numFmtId="0" fontId="14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'IL1Beta-WH261 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'IL1Beta-WH261 '!$F$73:$F$78</c:f>
                <c:numCache>
                  <c:formatCode>General</c:formatCode>
                  <c:ptCount val="6"/>
                  <c:pt idx="0">
                    <c:v>0.15378168511069057</c:v>
                  </c:pt>
                  <c:pt idx="1">
                    <c:v>1.4667957107109846</c:v>
                  </c:pt>
                  <c:pt idx="2">
                    <c:v>2.4247371487340494</c:v>
                  </c:pt>
                  <c:pt idx="3">
                    <c:v>2.1044972704624527</c:v>
                  </c:pt>
                  <c:pt idx="4">
                    <c:v>1.7838365504323467E-2</c:v>
                  </c:pt>
                  <c:pt idx="5">
                    <c:v>1.3987316477938743</c:v>
                  </c:pt>
                </c:numCache>
              </c:numRef>
            </c:plus>
            <c:minus>
              <c:numRef>
                <c:f>'IL1Beta-WH261 '!$B$73:$B$78</c:f>
                <c:numCache>
                  <c:formatCode>General</c:formatCode>
                  <c:ptCount val="6"/>
                  <c:pt idx="0">
                    <c:v>0.13928208420069588</c:v>
                  </c:pt>
                  <c:pt idx="1">
                    <c:v>1.17099931508921</c:v>
                  </c:pt>
                  <c:pt idx="2">
                    <c:v>2.0206683428582899</c:v>
                  </c:pt>
                  <c:pt idx="3">
                    <c:v>1.7299589302821454</c:v>
                  </c:pt>
                  <c:pt idx="4">
                    <c:v>1.3932178931622338E-2</c:v>
                  </c:pt>
                  <c:pt idx="5">
                    <c:v>1.0938148671136743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'IL1Beta-WH261 '!$AG$13:$AG$18</c:f>
              <c:numCache>
                <c:formatCode>General</c:formatCode>
                <c:ptCount val="6"/>
                <c:pt idx="0">
                  <c:v>1.4772153900696461</c:v>
                </c:pt>
                <c:pt idx="1">
                  <c:v>5.806753557655286</c:v>
                </c:pt>
                <c:pt idx="2">
                  <c:v>12.125631884847342</c:v>
                </c:pt>
                <c:pt idx="3">
                  <c:v>9.7204837428345368</c:v>
                </c:pt>
                <c:pt idx="4">
                  <c:v>6.3624021901764416E-2</c:v>
                </c:pt>
                <c:pt idx="5">
                  <c:v>5.0176099460527199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2-4D3B-BDE2-D514930A35C7}"/>
            </c:ext>
          </c:extLst>
        </c:ser>
        <c:ser>
          <c:idx val="1"/>
          <c:order val="1"/>
          <c:tx>
            <c:strRef>
              <c:f>'IL1Beta-WH261 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'IL1Beta-WH261 '!$F$79:$F$84</c:f>
                <c:numCache>
                  <c:formatCode>General</c:formatCode>
                  <c:ptCount val="6"/>
                  <c:pt idx="0">
                    <c:v>1.6730970491336095</c:v>
                  </c:pt>
                  <c:pt idx="1">
                    <c:v>1.6125911403986279</c:v>
                  </c:pt>
                  <c:pt idx="2">
                    <c:v>2.1494061456943783</c:v>
                  </c:pt>
                  <c:pt idx="3">
                    <c:v>21.643917525523079</c:v>
                  </c:pt>
                  <c:pt idx="4">
                    <c:v>19.854771021288954</c:v>
                  </c:pt>
                  <c:pt idx="5">
                    <c:v>1.318640862145446</c:v>
                  </c:pt>
                </c:numCache>
              </c:numRef>
            </c:plus>
            <c:minus>
              <c:numRef>
                <c:f>'IL1Beta-WH261 '!$B$79:$B$84</c:f>
                <c:numCache>
                  <c:formatCode>General</c:formatCode>
                  <c:ptCount val="6"/>
                  <c:pt idx="0">
                    <c:v>1.2401020719648503</c:v>
                  </c:pt>
                  <c:pt idx="1">
                    <c:v>1.3759356404744247</c:v>
                  </c:pt>
                  <c:pt idx="2">
                    <c:v>1.856027281493045</c:v>
                  </c:pt>
                  <c:pt idx="3">
                    <c:v>14.688194397099338</c:v>
                  </c:pt>
                  <c:pt idx="4">
                    <c:v>15.37004116235024</c:v>
                  </c:pt>
                  <c:pt idx="5">
                    <c:v>1.0358925133432559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'IL1Beta-WH261 '!$AG$19:$AG$24</c:f>
              <c:numCache>
                <c:formatCode>General</c:formatCode>
                <c:ptCount val="6"/>
                <c:pt idx="0">
                  <c:v>4.7917671719785657</c:v>
                </c:pt>
                <c:pt idx="1">
                  <c:v>9.3757450145821863</c:v>
                </c:pt>
                <c:pt idx="2">
                  <c:v>13.597968129973895</c:v>
                </c:pt>
                <c:pt idx="3">
                  <c:v>45.70481922009877</c:v>
                </c:pt>
                <c:pt idx="4">
                  <c:v>68.046160519124584</c:v>
                </c:pt>
                <c:pt idx="5">
                  <c:v>4.8310457078587303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2-4D3B-BDE2-D514930A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'TNF-alfa-WH261'!$AF$13:$AF$18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'TNF-alfa-WH261'!$F$73:$F$78</c:f>
                <c:numCache>
                  <c:formatCode>General</c:formatCode>
                  <c:ptCount val="6"/>
                  <c:pt idx="0">
                    <c:v>0.29274976381460593</c:v>
                  </c:pt>
                  <c:pt idx="1">
                    <c:v>0.92048589435612893</c:v>
                  </c:pt>
                  <c:pt idx="2">
                    <c:v>1.1944116640141811</c:v>
                  </c:pt>
                  <c:pt idx="3">
                    <c:v>22.635429195955112</c:v>
                  </c:pt>
                  <c:pt idx="4">
                    <c:v>5.2155766960765515E-2</c:v>
                  </c:pt>
                  <c:pt idx="5">
                    <c:v>0.65565710825440426</c:v>
                  </c:pt>
                </c:numCache>
              </c:numRef>
            </c:plus>
            <c:minus>
              <c:numRef>
                <c:f>'TNF-alfa-WH261'!$B$73:$B$78</c:f>
                <c:numCache>
                  <c:formatCode>General</c:formatCode>
                  <c:ptCount val="6"/>
                  <c:pt idx="0">
                    <c:v>0.21109084638620179</c:v>
                  </c:pt>
                  <c:pt idx="1">
                    <c:v>0.66321813935873153</c:v>
                  </c:pt>
                  <c:pt idx="2">
                    <c:v>0.99209950566402227</c:v>
                  </c:pt>
                  <c:pt idx="3">
                    <c:v>19.337284682434642</c:v>
                  </c:pt>
                  <c:pt idx="4">
                    <c:v>5.1282451116470451E-2</c:v>
                  </c:pt>
                  <c:pt idx="5">
                    <c:v>0.62539013103463859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'TNF-alfa-WH261'!$AG$13:$AG$18</c:f>
              <c:numCache>
                <c:formatCode>General</c:formatCode>
                <c:ptCount val="6"/>
                <c:pt idx="0">
                  <c:v>0.7567672627691544</c:v>
                </c:pt>
                <c:pt idx="1">
                  <c:v>2.3729477569663038</c:v>
                </c:pt>
                <c:pt idx="2">
                  <c:v>5.8571626692690568</c:v>
                </c:pt>
                <c:pt idx="3">
                  <c:v>132.71332910882154</c:v>
                </c:pt>
                <c:pt idx="4">
                  <c:v>3.0626669458460909</c:v>
                </c:pt>
                <c:pt idx="5">
                  <c:v>13.547487146394889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F-4A35-8EC5-C4854D23C434}"/>
            </c:ext>
          </c:extLst>
        </c:ser>
        <c:ser>
          <c:idx val="1"/>
          <c:order val="1"/>
          <c:tx>
            <c:strRef>
              <c:f>'TNF-alfa-WH261'!$AF$19:$AF$24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'TNF-alfa-WH261'!$F$79:$F$84</c:f>
                <c:numCache>
                  <c:formatCode>General</c:formatCode>
                  <c:ptCount val="6"/>
                  <c:pt idx="0">
                    <c:v>0.17567014488867683</c:v>
                  </c:pt>
                  <c:pt idx="1">
                    <c:v>0.80305822988916642</c:v>
                  </c:pt>
                  <c:pt idx="2">
                    <c:v>8.6565606657175351</c:v>
                  </c:pt>
                  <c:pt idx="3">
                    <c:v>16.665142444892936</c:v>
                  </c:pt>
                  <c:pt idx="4">
                    <c:v>18.364105798170812</c:v>
                  </c:pt>
                  <c:pt idx="5">
                    <c:v>22.623787291174892</c:v>
                  </c:pt>
                </c:numCache>
              </c:numRef>
            </c:plus>
            <c:minus>
              <c:numRef>
                <c:f>'TNF-alfa-WH261'!$B$79:$B$84</c:f>
                <c:numCache>
                  <c:formatCode>General</c:formatCode>
                  <c:ptCount val="6"/>
                  <c:pt idx="0">
                    <c:v>0.15506167591533271</c:v>
                  </c:pt>
                  <c:pt idx="1">
                    <c:v>0.70198462756975211</c:v>
                  </c:pt>
                  <c:pt idx="2">
                    <c:v>7.7899454465375157</c:v>
                  </c:pt>
                  <c:pt idx="3">
                    <c:v>14.293419015070313</c:v>
                  </c:pt>
                  <c:pt idx="4">
                    <c:v>16.954567839496605</c:v>
                  </c:pt>
                  <c:pt idx="5">
                    <c:v>14.991316300762087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'TNF-alfa-WH261'!$AG$19:$AG$24</c:f>
              <c:numCache>
                <c:formatCode>General</c:formatCode>
                <c:ptCount val="6"/>
                <c:pt idx="0">
                  <c:v>1.3217724766434957</c:v>
                </c:pt>
                <c:pt idx="1">
                  <c:v>5.5774655250146088</c:v>
                </c:pt>
                <c:pt idx="2">
                  <c:v>77.813236887746584</c:v>
                </c:pt>
                <c:pt idx="3">
                  <c:v>100.4340813585097</c:v>
                </c:pt>
                <c:pt idx="4">
                  <c:v>220.89187144677933</c:v>
                </c:pt>
                <c:pt idx="5">
                  <c:v>44.436507079972785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F-4A35-8EC5-C4854D23C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'IL1Ra-WH261'!$AF$13:$AF$18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'IL1Ra-WH261'!$F$73:$F$78</c:f>
                <c:numCache>
                  <c:formatCode>General</c:formatCode>
                  <c:ptCount val="6"/>
                  <c:pt idx="0">
                    <c:v>0.27983312777999347</c:v>
                  </c:pt>
                  <c:pt idx="1">
                    <c:v>0.38401510843171383</c:v>
                  </c:pt>
                  <c:pt idx="2">
                    <c:v>0.66257532196959046</c:v>
                  </c:pt>
                  <c:pt idx="3">
                    <c:v>2.3565271293308019</c:v>
                  </c:pt>
                  <c:pt idx="4">
                    <c:v>6.5564753100999074E-2</c:v>
                  </c:pt>
                  <c:pt idx="5">
                    <c:v>2.2429826743725236</c:v>
                  </c:pt>
                </c:numCache>
              </c:numRef>
            </c:plus>
            <c:minus>
              <c:numRef>
                <c:f>'IL1Ra-WH261'!$B$73:$B$78</c:f>
                <c:numCache>
                  <c:formatCode>General</c:formatCode>
                  <c:ptCount val="6"/>
                  <c:pt idx="0">
                    <c:v>0.23441293972642319</c:v>
                  </c:pt>
                  <c:pt idx="1">
                    <c:v>0.31416747904756281</c:v>
                  </c:pt>
                  <c:pt idx="2">
                    <c:v>0.55221892491068214</c:v>
                  </c:pt>
                  <c:pt idx="3">
                    <c:v>2.0530332699107987</c:v>
                  </c:pt>
                  <c:pt idx="4">
                    <c:v>6.4270900632796391E-2</c:v>
                  </c:pt>
                  <c:pt idx="5">
                    <c:v>1.7090469741051937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'IL1Ra-WH261'!$AG$13:$AG$18</c:f>
              <c:numCache>
                <c:formatCode>General</c:formatCode>
                <c:ptCount val="6"/>
                <c:pt idx="0">
                  <c:v>1.4442147627918471</c:v>
                </c:pt>
                <c:pt idx="1">
                  <c:v>1.72726060420231</c:v>
                </c:pt>
                <c:pt idx="2">
                  <c:v>3.315499977541724</c:v>
                </c:pt>
                <c:pt idx="3">
                  <c:v>15.941108684074328</c:v>
                </c:pt>
                <c:pt idx="4">
                  <c:v>3.2568672511943944</c:v>
                </c:pt>
                <c:pt idx="5">
                  <c:v>7.1794464215212486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2-41B5-9432-D184922C37F9}"/>
            </c:ext>
          </c:extLst>
        </c:ser>
        <c:ser>
          <c:idx val="1"/>
          <c:order val="1"/>
          <c:tx>
            <c:strRef>
              <c:f>'IL1Ra-WH261'!$AF$19:$AF$24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'IL1Ra-WH261'!$F$79:$F$84</c:f>
                <c:numCache>
                  <c:formatCode>General</c:formatCode>
                  <c:ptCount val="6"/>
                  <c:pt idx="0">
                    <c:v>1.4277239198691305</c:v>
                  </c:pt>
                  <c:pt idx="1">
                    <c:v>0.54040675130172122</c:v>
                  </c:pt>
                  <c:pt idx="2">
                    <c:v>21.637623910338718</c:v>
                  </c:pt>
                  <c:pt idx="3">
                    <c:v>33.028944032748953</c:v>
                  </c:pt>
                  <c:pt idx="4">
                    <c:v>11.673049428307834</c:v>
                  </c:pt>
                  <c:pt idx="5">
                    <c:v>25.248054089852502</c:v>
                  </c:pt>
                </c:numCache>
              </c:numRef>
            </c:plus>
            <c:minus>
              <c:numRef>
                <c:f>'IL1Ra-WH261'!$B$79:$B$84</c:f>
                <c:numCache>
                  <c:formatCode>General</c:formatCode>
                  <c:ptCount val="6"/>
                  <c:pt idx="0">
                    <c:v>1.1206466152536683</c:v>
                  </c:pt>
                  <c:pt idx="1">
                    <c:v>0.47915040172605083</c:v>
                  </c:pt>
                  <c:pt idx="2">
                    <c:v>17.702657562883886</c:v>
                  </c:pt>
                  <c:pt idx="3">
                    <c:v>24.82327284787651</c:v>
                  </c:pt>
                  <c:pt idx="4">
                    <c:v>9.9495942070803949</c:v>
                  </c:pt>
                  <c:pt idx="5">
                    <c:v>18.727176247803165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'IL1Ra-WH261'!$AG$19:$AG$24</c:f>
              <c:numCache>
                <c:formatCode>General</c:formatCode>
                <c:ptCount val="6"/>
                <c:pt idx="0">
                  <c:v>5.2103296279795206</c:v>
                </c:pt>
                <c:pt idx="1">
                  <c:v>4.2270901510679177</c:v>
                </c:pt>
                <c:pt idx="2">
                  <c:v>97.343512685172342</c:v>
                </c:pt>
                <c:pt idx="3">
                  <c:v>99.917053843646912</c:v>
                </c:pt>
                <c:pt idx="4">
                  <c:v>67.38910506078723</c:v>
                </c:pt>
                <c:pt idx="5">
                  <c:v>72.509372251349632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2-41B5-9432-D184922C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'TSG6-WH261 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'TSG6-WH261 '!$F$73:$F$78</c:f>
                <c:numCache>
                  <c:formatCode>General</c:formatCode>
                  <c:ptCount val="6"/>
                  <c:pt idx="0">
                    <c:v>5.3313136340717548E-2</c:v>
                  </c:pt>
                  <c:pt idx="1">
                    <c:v>1.6789003213895128</c:v>
                  </c:pt>
                  <c:pt idx="2">
                    <c:v>6.8998205090694285</c:v>
                  </c:pt>
                  <c:pt idx="3">
                    <c:v>24.285727914944175</c:v>
                  </c:pt>
                  <c:pt idx="4">
                    <c:v>4.0381082742470902</c:v>
                  </c:pt>
                  <c:pt idx="5">
                    <c:v>5.1000107798425987</c:v>
                  </c:pt>
                </c:numCache>
              </c:numRef>
            </c:plus>
            <c:minus>
              <c:numRef>
                <c:f>'TSG6-WH261 '!$B$73:$B$78</c:f>
                <c:numCache>
                  <c:formatCode>General</c:formatCode>
                  <c:ptCount val="6"/>
                  <c:pt idx="0">
                    <c:v>5.1940055953848319E-2</c:v>
                  </c:pt>
                  <c:pt idx="1">
                    <c:v>1.4269762461943785</c:v>
                  </c:pt>
                  <c:pt idx="2">
                    <c:v>5.9692088206987535</c:v>
                  </c:pt>
                  <c:pt idx="3">
                    <c:v>22.854672196575507</c:v>
                  </c:pt>
                  <c:pt idx="4">
                    <c:v>3.4100223828587417</c:v>
                  </c:pt>
                  <c:pt idx="5">
                    <c:v>4.4239776404474362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'TSG6-WH261 '!$AG$13:$AG$18</c:f>
              <c:numCache>
                <c:formatCode>General</c:formatCode>
                <c:ptCount val="6"/>
                <c:pt idx="0">
                  <c:v>2.0166971366669442</c:v>
                </c:pt>
                <c:pt idx="1">
                  <c:v>9.5098131311793779</c:v>
                </c:pt>
                <c:pt idx="2">
                  <c:v>44.257416878230984</c:v>
                </c:pt>
                <c:pt idx="3">
                  <c:v>387.85516414691205</c:v>
                </c:pt>
                <c:pt idx="4">
                  <c:v>21.923816134687669</c:v>
                </c:pt>
                <c:pt idx="5">
                  <c:v>33.374597103701817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4-40E2-9444-4E6FBC05B389}"/>
            </c:ext>
          </c:extLst>
        </c:ser>
        <c:ser>
          <c:idx val="1"/>
          <c:order val="1"/>
          <c:tx>
            <c:strRef>
              <c:f>'TSG6-WH261 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'TSG6-WH261 '!$F$79:$F$84</c:f>
                <c:numCache>
                  <c:formatCode>General</c:formatCode>
                  <c:ptCount val="6"/>
                  <c:pt idx="0">
                    <c:v>0.80150294019821899</c:v>
                  </c:pt>
                  <c:pt idx="1">
                    <c:v>2.559717034129072</c:v>
                  </c:pt>
                  <c:pt idx="2">
                    <c:v>99.624461921397938</c:v>
                  </c:pt>
                  <c:pt idx="3">
                    <c:v>24.014664162586143</c:v>
                  </c:pt>
                  <c:pt idx="4">
                    <c:v>611.01232760788639</c:v>
                  </c:pt>
                  <c:pt idx="5">
                    <c:v>16.90689481932975</c:v>
                  </c:pt>
                </c:numCache>
              </c:numRef>
            </c:plus>
            <c:minus>
              <c:numRef>
                <c:f>'TSG6-WH261 '!$B$79:$B$84</c:f>
                <c:numCache>
                  <c:formatCode>General</c:formatCode>
                  <c:ptCount val="6"/>
                  <c:pt idx="0">
                    <c:v>0.77874908294303324</c:v>
                  </c:pt>
                  <c:pt idx="1">
                    <c:v>2.260971921471139</c:v>
                  </c:pt>
                  <c:pt idx="2">
                    <c:v>82.14539404272108</c:v>
                  </c:pt>
                  <c:pt idx="3">
                    <c:v>19.661181981008554</c:v>
                  </c:pt>
                  <c:pt idx="4">
                    <c:v>443.25536071493889</c:v>
                  </c:pt>
                  <c:pt idx="5">
                    <c:v>16.454497835156189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'TSG6-WH261 '!$AG$19:$AG$24</c:f>
              <c:numCache>
                <c:formatCode>General</c:formatCode>
                <c:ptCount val="6"/>
                <c:pt idx="0">
                  <c:v>27.43137889349012</c:v>
                </c:pt>
                <c:pt idx="1">
                  <c:v>19.372528941432105</c:v>
                </c:pt>
                <c:pt idx="2">
                  <c:v>468.19949082129085</c:v>
                </c:pt>
                <c:pt idx="3">
                  <c:v>108.45494769943286</c:v>
                </c:pt>
                <c:pt idx="4">
                  <c:v>1614.4455559210166</c:v>
                </c:pt>
                <c:pt idx="5">
                  <c:v>614.9343915551367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4-40E2-9444-4E6FBC05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 BETA-WH261'!$AF$13:$AF$18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'ACTIN BETA-WH261'!$F$73:$F$78</c:f>
                <c:numCache>
                  <c:formatCode>General</c:formatCode>
                  <c:ptCount val="6"/>
                  <c:pt idx="0">
                    <c:v>3.9196420929890525</c:v>
                  </c:pt>
                  <c:pt idx="1">
                    <c:v>15.238425855784399</c:v>
                  </c:pt>
                  <c:pt idx="2">
                    <c:v>1.3934663985355833</c:v>
                  </c:pt>
                  <c:pt idx="3">
                    <c:v>10.01308535126725</c:v>
                  </c:pt>
                  <c:pt idx="4">
                    <c:v>7.8169754854570783E-2</c:v>
                  </c:pt>
                  <c:pt idx="5">
                    <c:v>3.8886347614192687</c:v>
                  </c:pt>
                </c:numCache>
              </c:numRef>
            </c:plus>
            <c:minus>
              <c:numRef>
                <c:f>'ACTIN BETA-WH261'!$B$73:$B$78</c:f>
                <c:numCache>
                  <c:formatCode>General</c:formatCode>
                  <c:ptCount val="6"/>
                  <c:pt idx="0">
                    <c:v>3.0944100308733447</c:v>
                  </c:pt>
                  <c:pt idx="1">
                    <c:v>12.781109656673763</c:v>
                  </c:pt>
                  <c:pt idx="2">
                    <c:v>1.3082683841361735</c:v>
                  </c:pt>
                  <c:pt idx="3">
                    <c:v>9.5936016498642687</c:v>
                  </c:pt>
                  <c:pt idx="4">
                    <c:v>7.8096429496667952E-2</c:v>
                  </c:pt>
                  <c:pt idx="5">
                    <c:v>3.6964812085506651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'ACTIN BETA-WH261'!$AG$13:$AG$18</c:f>
              <c:numCache>
                <c:formatCode>General</c:formatCode>
                <c:ptCount val="6"/>
                <c:pt idx="0">
                  <c:v>14.697659442463509</c:v>
                </c:pt>
                <c:pt idx="1">
                  <c:v>79.258823886141798</c:v>
                </c:pt>
                <c:pt idx="2">
                  <c:v>21.397541320784626</c:v>
                </c:pt>
                <c:pt idx="3">
                  <c:v>228.99948633241945</c:v>
                </c:pt>
                <c:pt idx="4">
                  <c:v>83.256037521933123</c:v>
                </c:pt>
                <c:pt idx="5">
                  <c:v>74.806138673545831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1-4C4E-A50A-152C273CCDA2}"/>
            </c:ext>
          </c:extLst>
        </c:ser>
        <c:ser>
          <c:idx val="1"/>
          <c:order val="1"/>
          <c:tx>
            <c:strRef>
              <c:f>'ACTIN BETA-WH261'!$AF$19:$AF$24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'ACTIN BETA-WH261'!$F$79:$F$84</c:f>
                <c:numCache>
                  <c:formatCode>General</c:formatCode>
                  <c:ptCount val="6"/>
                  <c:pt idx="0">
                    <c:v>0.27581062480845575</c:v>
                  </c:pt>
                  <c:pt idx="1">
                    <c:v>1.1422117327605434</c:v>
                  </c:pt>
                  <c:pt idx="2">
                    <c:v>4.8096182022563383E-2</c:v>
                  </c:pt>
                  <c:pt idx="3">
                    <c:v>2.2426084817617422</c:v>
                  </c:pt>
                  <c:pt idx="4">
                    <c:v>0.60983201901147766</c:v>
                  </c:pt>
                  <c:pt idx="5">
                    <c:v>1.2930635185917083E-3</c:v>
                  </c:pt>
                </c:numCache>
              </c:numRef>
            </c:plus>
            <c:minus>
              <c:numRef>
                <c:f>'ACTIN BETA-WH261'!$B$79:$B$84</c:f>
                <c:numCache>
                  <c:formatCode>General</c:formatCode>
                  <c:ptCount val="6"/>
                  <c:pt idx="0">
                    <c:v>0.23193816425203662</c:v>
                  </c:pt>
                  <c:pt idx="1">
                    <c:v>1.0139443319005004</c:v>
                  </c:pt>
                  <c:pt idx="2">
                    <c:v>4.7638453176408468E-2</c:v>
                  </c:pt>
                  <c:pt idx="3">
                    <c:v>1.9856871444582698</c:v>
                  </c:pt>
                  <c:pt idx="4">
                    <c:v>0.60283414814532676</c:v>
                  </c:pt>
                  <c:pt idx="5">
                    <c:v>1.2928616521943326E-3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'ACTIN BETA-WH261'!$AG$19:$AG$24</c:f>
              <c:numCache>
                <c:formatCode>General</c:formatCode>
                <c:ptCount val="6"/>
                <c:pt idx="0">
                  <c:v>1.4581131121427435</c:v>
                </c:pt>
                <c:pt idx="1">
                  <c:v>9.0290994009185876</c:v>
                </c:pt>
                <c:pt idx="2">
                  <c:v>5.0056441373321956</c:v>
                </c:pt>
                <c:pt idx="3">
                  <c:v>17.332615807722551</c:v>
                </c:pt>
                <c:pt idx="4">
                  <c:v>52.534202577319618</c:v>
                </c:pt>
                <c:pt idx="5">
                  <c:v>8.2814784952634533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1-4C4E-A50A-152C273CC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'LMNA-C -WH261'!$AF$13:$AF$18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'LMNA-C -WH261'!$F$73:$F$78</c:f>
                <c:numCache>
                  <c:formatCode>General</c:formatCode>
                  <c:ptCount val="6"/>
                  <c:pt idx="0">
                    <c:v>1.9438781395110567</c:v>
                  </c:pt>
                  <c:pt idx="1">
                    <c:v>2.4217213033164207</c:v>
                  </c:pt>
                  <c:pt idx="2">
                    <c:v>12.182624934029057</c:v>
                  </c:pt>
                  <c:pt idx="3">
                    <c:v>2.0566828691001433</c:v>
                  </c:pt>
                  <c:pt idx="4">
                    <c:v>4.0845432840864646</c:v>
                  </c:pt>
                  <c:pt idx="5">
                    <c:v>12.278404490158067</c:v>
                  </c:pt>
                </c:numCache>
              </c:numRef>
            </c:plus>
            <c:minus>
              <c:numRef>
                <c:f>'LMNA-C -WH261'!$B$73:$B$78</c:f>
                <c:numCache>
                  <c:formatCode>General</c:formatCode>
                  <c:ptCount val="6"/>
                  <c:pt idx="0">
                    <c:v>1.7972373671546045</c:v>
                  </c:pt>
                  <c:pt idx="1">
                    <c:v>1.9365332041919263</c:v>
                  </c:pt>
                  <c:pt idx="2">
                    <c:v>10.02113920316544</c:v>
                  </c:pt>
                  <c:pt idx="3">
                    <c:v>2.0453531730212831</c:v>
                  </c:pt>
                  <c:pt idx="4">
                    <c:v>4.0357589337087916</c:v>
                  </c:pt>
                  <c:pt idx="5">
                    <c:v>10.399942543880002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'LMNA-C -WH261'!$AG$13:$AG$18</c:f>
              <c:numCache>
                <c:formatCode>General</c:formatCode>
                <c:ptCount val="6"/>
                <c:pt idx="0">
                  <c:v>23.824277336949287</c:v>
                </c:pt>
                <c:pt idx="1">
                  <c:v>9.6658259418020673</c:v>
                </c:pt>
                <c:pt idx="2">
                  <c:v>56.481418581968761</c:v>
                </c:pt>
                <c:pt idx="3">
                  <c:v>371.29352833734299</c:v>
                </c:pt>
                <c:pt idx="4">
                  <c:v>337.90000115282629</c:v>
                </c:pt>
                <c:pt idx="5">
                  <c:v>67.978327418970352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9B2-8A7E-D502AB7CA485}"/>
            </c:ext>
          </c:extLst>
        </c:ser>
        <c:ser>
          <c:idx val="1"/>
          <c:order val="1"/>
          <c:tx>
            <c:strRef>
              <c:f>'LMNA-C -WH261'!$AF$19:$AF$24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'LMNA-C -WH261'!$F$79:$F$84</c:f>
                <c:numCache>
                  <c:formatCode>General</c:formatCode>
                  <c:ptCount val="6"/>
                  <c:pt idx="0">
                    <c:v>25.15480579868688</c:v>
                  </c:pt>
                  <c:pt idx="1">
                    <c:v>12.666458424351944</c:v>
                  </c:pt>
                  <c:pt idx="2">
                    <c:v>12.984547280390153</c:v>
                  </c:pt>
                  <c:pt idx="3">
                    <c:v>0.71672151841045206</c:v>
                  </c:pt>
                  <c:pt idx="4">
                    <c:v>213.05918903757106</c:v>
                  </c:pt>
                  <c:pt idx="5">
                    <c:v>10.16551321097198</c:v>
                  </c:pt>
                </c:numCache>
              </c:numRef>
            </c:plus>
            <c:minus>
              <c:numRef>
                <c:f>'LMNA-C -WH261'!$B$79:$B$84</c:f>
                <c:numCache>
                  <c:formatCode>General</c:formatCode>
                  <c:ptCount val="6"/>
                  <c:pt idx="0">
                    <c:v>18.170211043235604</c:v>
                  </c:pt>
                  <c:pt idx="1">
                    <c:v>10.814486230294683</c:v>
                  </c:pt>
                  <c:pt idx="2">
                    <c:v>10.740811014740075</c:v>
                  </c:pt>
                  <c:pt idx="3">
                    <c:v>0.71524421143021755</c:v>
                  </c:pt>
                  <c:pt idx="4">
                    <c:v>179.17938783242118</c:v>
                  </c:pt>
                  <c:pt idx="5">
                    <c:v>8.9565502556020817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'LMNA-C -WH261'!$AG$19:$AG$24</c:f>
              <c:numCache>
                <c:formatCode>General</c:formatCode>
                <c:ptCount val="6"/>
                <c:pt idx="0">
                  <c:v>65.439463006356789</c:v>
                </c:pt>
                <c:pt idx="1">
                  <c:v>73.96506311288519</c:v>
                </c:pt>
                <c:pt idx="2">
                  <c:v>62.157291204730363</c:v>
                </c:pt>
                <c:pt idx="3">
                  <c:v>347.00365206048332</c:v>
                </c:pt>
                <c:pt idx="4">
                  <c:v>1126.8016253301471</c:v>
                </c:pt>
                <c:pt idx="5">
                  <c:v>75.310769071667522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9B2-8A7E-D502AB7CA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'MYOSIN -WH261'!$AF$13:$AF$18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'MYOSIN -WH261'!$F$73:$F$78</c:f>
                <c:numCache>
                  <c:formatCode>General</c:formatCode>
                  <c:ptCount val="6"/>
                  <c:pt idx="0">
                    <c:v>1.9320863291285342</c:v>
                  </c:pt>
                  <c:pt idx="1">
                    <c:v>3.0437973861302687</c:v>
                  </c:pt>
                  <c:pt idx="2">
                    <c:v>33.260795174362642</c:v>
                  </c:pt>
                  <c:pt idx="3">
                    <c:v>7.771137358339729</c:v>
                  </c:pt>
                  <c:pt idx="4">
                    <c:v>1.649304617584022</c:v>
                  </c:pt>
                  <c:pt idx="5">
                    <c:v>0.36768453723210115</c:v>
                  </c:pt>
                </c:numCache>
              </c:numRef>
            </c:plus>
            <c:minus>
              <c:numRef>
                <c:f>'MYOSIN -WH261'!$B$73:$B$78</c:f>
                <c:numCache>
                  <c:formatCode>General</c:formatCode>
                  <c:ptCount val="6"/>
                  <c:pt idx="0">
                    <c:v>1.7961760689623638</c:v>
                  </c:pt>
                  <c:pt idx="1">
                    <c:v>2.6968470788419161</c:v>
                  </c:pt>
                  <c:pt idx="2">
                    <c:v>29.056306321404605</c:v>
                  </c:pt>
                  <c:pt idx="3">
                    <c:v>7.6422616490352766</c:v>
                  </c:pt>
                  <c:pt idx="4">
                    <c:v>1.6238628823702612</c:v>
                  </c:pt>
                  <c:pt idx="5">
                    <c:v>0.36516673992755244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'MYOSIN -WH261'!$AG$13:$AG$18</c:f>
              <c:numCache>
                <c:formatCode>General</c:formatCode>
                <c:ptCount val="6"/>
                <c:pt idx="0">
                  <c:v>25.53425490692916</c:v>
                </c:pt>
                <c:pt idx="1">
                  <c:v>23.659457613766545</c:v>
                </c:pt>
                <c:pt idx="2">
                  <c:v>229.8581080551094</c:v>
                </c:pt>
                <c:pt idx="3">
                  <c:v>460.82435024846581</c:v>
                </c:pt>
                <c:pt idx="4">
                  <c:v>105.26972817325436</c:v>
                </c:pt>
                <c:pt idx="5">
                  <c:v>53.326835937291982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3-4660-93FF-0A34BD04A027}"/>
            </c:ext>
          </c:extLst>
        </c:ser>
        <c:ser>
          <c:idx val="1"/>
          <c:order val="1"/>
          <c:tx>
            <c:strRef>
              <c:f>'MYOSIN -WH261'!$AF$19:$AF$24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'MYOSIN -WH261'!$F$79:$F$84</c:f>
                <c:numCache>
                  <c:formatCode>General</c:formatCode>
                  <c:ptCount val="6"/>
                  <c:pt idx="0">
                    <c:v>2.4324446279308667</c:v>
                  </c:pt>
                  <c:pt idx="1">
                    <c:v>12.108057080994122</c:v>
                  </c:pt>
                  <c:pt idx="2">
                    <c:v>7.5785674805765311</c:v>
                  </c:pt>
                  <c:pt idx="3">
                    <c:v>25.134359912941534</c:v>
                  </c:pt>
                  <c:pt idx="4">
                    <c:v>1.593215176163767</c:v>
                  </c:pt>
                  <c:pt idx="5">
                    <c:v>12.393810346396101</c:v>
                  </c:pt>
                </c:numCache>
              </c:numRef>
            </c:plus>
            <c:minus>
              <c:numRef>
                <c:f>'MYOSIN -WH261'!$B$79:$B$84</c:f>
                <c:numCache>
                  <c:formatCode>General</c:formatCode>
                  <c:ptCount val="6"/>
                  <c:pt idx="0">
                    <c:v>2.0841464300667489</c:v>
                  </c:pt>
                  <c:pt idx="1">
                    <c:v>9.0900207616539213</c:v>
                  </c:pt>
                  <c:pt idx="2">
                    <c:v>5.7110236564970407</c:v>
                  </c:pt>
                  <c:pt idx="3">
                    <c:v>21.193638434866514</c:v>
                  </c:pt>
                  <c:pt idx="4">
                    <c:v>1.5832913402333304</c:v>
                  </c:pt>
                  <c:pt idx="5">
                    <c:v>10.283340980452294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'MYOSIN -WH261'!$AG$19:$AG$24</c:f>
              <c:numCache>
                <c:formatCode>General</c:formatCode>
                <c:ptCount val="6"/>
                <c:pt idx="0">
                  <c:v>14.555259885711184</c:v>
                </c:pt>
                <c:pt idx="1">
                  <c:v>36.46824577432178</c:v>
                </c:pt>
                <c:pt idx="2">
                  <c:v>23.175562257696914</c:v>
                </c:pt>
                <c:pt idx="3">
                  <c:v>135.17538330237389</c:v>
                </c:pt>
                <c:pt idx="4">
                  <c:v>254.18838131571036</c:v>
                </c:pt>
                <c:pt idx="5">
                  <c:v>60.389304813270577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3-4660-93FF-0A34BD04A0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9524</xdr:colOff>
      <xdr:row>0</xdr:row>
      <xdr:rowOff>171450</xdr:rowOff>
    </xdr:from>
    <xdr:to>
      <xdr:col>52</xdr:col>
      <xdr:colOff>19049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1EAC9-9C16-4414-988B-8AF4F6952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561974</xdr:colOff>
      <xdr:row>0</xdr:row>
      <xdr:rowOff>95250</xdr:rowOff>
    </xdr:from>
    <xdr:to>
      <xdr:col>51</xdr:col>
      <xdr:colOff>571499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CEAAF-E4CA-4059-910A-ADBDC1B14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581024</xdr:colOff>
      <xdr:row>6</xdr:row>
      <xdr:rowOff>171450</xdr:rowOff>
    </xdr:from>
    <xdr:to>
      <xdr:col>51</xdr:col>
      <xdr:colOff>590549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0533A-D659-4453-8B22-7ACEBBF2C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47624</xdr:colOff>
      <xdr:row>0</xdr:row>
      <xdr:rowOff>171450</xdr:rowOff>
    </xdr:from>
    <xdr:to>
      <xdr:col>52</xdr:col>
      <xdr:colOff>57149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9CF06-74F4-4556-BA04-FEA19742A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28574</xdr:colOff>
      <xdr:row>0</xdr:row>
      <xdr:rowOff>133350</xdr:rowOff>
    </xdr:from>
    <xdr:to>
      <xdr:col>52</xdr:col>
      <xdr:colOff>38099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86844-23D5-4B63-9476-59884DE95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600074</xdr:colOff>
      <xdr:row>0</xdr:row>
      <xdr:rowOff>57150</xdr:rowOff>
    </xdr:from>
    <xdr:to>
      <xdr:col>52</xdr:col>
      <xdr:colOff>-1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B3D59-C538-46B4-B9C1-A2B561222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28574</xdr:colOff>
      <xdr:row>0</xdr:row>
      <xdr:rowOff>133350</xdr:rowOff>
    </xdr:from>
    <xdr:to>
      <xdr:col>52</xdr:col>
      <xdr:colOff>38099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CD0B5-DBA4-4226-9D7F-9ED9A7E70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3313-E9A7-471A-AD0C-4ECA96415EE6}">
  <dimension ref="A2:AH117"/>
  <sheetViews>
    <sheetView tabSelected="1" zoomScale="40" zoomScaleNormal="40" workbookViewId="0">
      <selection activeCell="AS45" sqref="AS45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37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36</v>
      </c>
      <c r="N5" s="1"/>
      <c r="P5" s="1"/>
      <c r="Q5" s="6" t="s">
        <v>38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31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25.485214233398398</v>
      </c>
      <c r="E13" s="12">
        <v>25.625143051147401</v>
      </c>
      <c r="F13" s="12">
        <v>25.5909729003906</v>
      </c>
      <c r="G13" s="12"/>
      <c r="H13" s="12"/>
      <c r="I13" s="16">
        <f t="shared" ref="I13:I24" si="0">AVERAGE(D13:F13)</f>
        <v>25.567110061645465</v>
      </c>
      <c r="J13" s="12"/>
      <c r="K13" s="12"/>
      <c r="L13" s="12">
        <v>25.124790191650298</v>
      </c>
      <c r="M13" s="12">
        <v>25.277980804443299</v>
      </c>
      <c r="N13" s="12">
        <v>24.609918594360298</v>
      </c>
      <c r="O13" s="12"/>
      <c r="P13" s="12"/>
      <c r="Q13" s="13">
        <f t="shared" ref="Q13:Q24" si="1">AVERAGE(L13:N13)</f>
        <v>25.004229863484628</v>
      </c>
      <c r="R13" s="12"/>
      <c r="S13" s="12"/>
      <c r="T13" s="12">
        <f t="shared" ref="T13:T24" si="2">L13-I13</f>
        <v>-0.44231986999516693</v>
      </c>
      <c r="U13" s="12">
        <f t="shared" ref="U13:U24" si="3">M13-I13</f>
        <v>-0.2891292572021662</v>
      </c>
      <c r="V13" s="12">
        <f t="shared" ref="V13:V23" si="4">N13-I13</f>
        <v>-0.95719146728516691</v>
      </c>
      <c r="W13" s="12"/>
      <c r="X13" s="12"/>
      <c r="Y13" s="12">
        <f t="shared" ref="Y13:Y24" si="5">AVERAGE(T13:V13)</f>
        <v>-0.56288019816083334</v>
      </c>
      <c r="Z13" s="12"/>
      <c r="AA13" s="12"/>
      <c r="AB13" s="12">
        <f t="shared" ref="AB13:AB18" si="6">T13-Y7</f>
        <v>-0.44231986999516693</v>
      </c>
      <c r="AC13" s="12">
        <f t="shared" ref="AC13:AC18" si="7">U13-Y7</f>
        <v>-0.2891292572021662</v>
      </c>
      <c r="AD13" s="12">
        <f t="shared" ref="AD13:AD18" si="8">V13-Y7</f>
        <v>-0.95719146728516691</v>
      </c>
      <c r="AF13" s="9" t="s">
        <v>17</v>
      </c>
      <c r="AG13" s="20">
        <f t="shared" ref="AG13:AG24" si="9">POWER(2,-Y13)</f>
        <v>1.4772153900696461</v>
      </c>
      <c r="AH13" s="20"/>
    </row>
    <row r="14" spans="1:34">
      <c r="A14" s="9" t="s">
        <v>18</v>
      </c>
      <c r="B14" s="2"/>
      <c r="D14" s="12">
        <v>29.851207733154201</v>
      </c>
      <c r="E14" s="12">
        <v>30.5360298156738</v>
      </c>
      <c r="F14" s="12">
        <v>28.0210647583007</v>
      </c>
      <c r="G14" s="12"/>
      <c r="H14" s="12"/>
      <c r="I14" s="16">
        <f t="shared" si="0"/>
        <v>29.46943410237623</v>
      </c>
      <c r="J14" s="12"/>
      <c r="K14" s="12"/>
      <c r="L14" s="12">
        <v>27.1804904937744</v>
      </c>
      <c r="M14" s="12">
        <v>26.041118621826101</v>
      </c>
      <c r="N14" s="12">
        <v>27.573497772216701</v>
      </c>
      <c r="O14" s="12"/>
      <c r="P14" s="12"/>
      <c r="Q14" s="13">
        <f t="shared" si="1"/>
        <v>26.931702295939065</v>
      </c>
      <c r="R14" s="12"/>
      <c r="S14" s="12"/>
      <c r="T14" s="12">
        <f t="shared" si="2"/>
        <v>-2.28894360860183</v>
      </c>
      <c r="U14" s="12">
        <f t="shared" si="3"/>
        <v>-3.428315480550129</v>
      </c>
      <c r="V14" s="12">
        <f t="shared" si="4"/>
        <v>-1.8959363301595289</v>
      </c>
      <c r="W14" s="12"/>
      <c r="X14" s="12"/>
      <c r="Y14" s="12">
        <f t="shared" si="5"/>
        <v>-2.5377318064371628</v>
      </c>
      <c r="Z14" s="12"/>
      <c r="AA14" s="12"/>
      <c r="AB14" s="12">
        <f t="shared" si="6"/>
        <v>-2.28894360860183</v>
      </c>
      <c r="AC14" s="12">
        <f t="shared" si="7"/>
        <v>-3.428315480550129</v>
      </c>
      <c r="AD14" s="12">
        <f t="shared" si="8"/>
        <v>-1.8959363301595289</v>
      </c>
      <c r="AF14" s="9" t="s">
        <v>18</v>
      </c>
      <c r="AG14" s="20">
        <f t="shared" si="9"/>
        <v>5.806753557655286</v>
      </c>
      <c r="AH14" s="20"/>
    </row>
    <row r="15" spans="1:34">
      <c r="A15" s="9" t="s">
        <v>19</v>
      </c>
      <c r="D15" s="12">
        <v>30.667000000000002</v>
      </c>
      <c r="E15" s="12">
        <v>30.8486938476562</v>
      </c>
      <c r="F15" s="12">
        <v>31.1</v>
      </c>
      <c r="G15" s="12"/>
      <c r="H15" s="12"/>
      <c r="I15" s="16">
        <f t="shared" si="0"/>
        <v>30.871897949218734</v>
      </c>
      <c r="J15" s="12"/>
      <c r="K15" s="12"/>
      <c r="L15" s="12">
        <v>27.573497772216701</v>
      </c>
      <c r="M15" s="12">
        <v>26.532232</v>
      </c>
      <c r="N15" s="12">
        <v>27.71</v>
      </c>
      <c r="O15" s="12"/>
      <c r="P15" s="12"/>
      <c r="Q15" s="13">
        <f t="shared" si="1"/>
        <v>27.271909924072236</v>
      </c>
      <c r="R15" s="12"/>
      <c r="S15" s="12"/>
      <c r="T15" s="12">
        <f t="shared" si="2"/>
        <v>-3.2984001770020335</v>
      </c>
      <c r="U15" s="12">
        <f t="shared" si="3"/>
        <v>-4.3396659492187339</v>
      </c>
      <c r="V15" s="12">
        <f t="shared" si="4"/>
        <v>-3.1618979492187336</v>
      </c>
      <c r="W15" s="12"/>
      <c r="X15" s="12"/>
      <c r="Y15" s="12">
        <f t="shared" si="5"/>
        <v>-3.5999880251465002</v>
      </c>
      <c r="Z15" s="12"/>
      <c r="AA15" s="12"/>
      <c r="AB15" s="12">
        <f t="shared" si="6"/>
        <v>-3.2984001770020335</v>
      </c>
      <c r="AC15" s="12">
        <f t="shared" si="7"/>
        <v>-4.3396659492187339</v>
      </c>
      <c r="AD15" s="12">
        <f t="shared" si="8"/>
        <v>-3.1618979492187336</v>
      </c>
      <c r="AF15" s="9" t="s">
        <v>19</v>
      </c>
      <c r="AG15" s="20">
        <f t="shared" si="9"/>
        <v>12.125631884847342</v>
      </c>
      <c r="AH15" s="20"/>
    </row>
    <row r="16" spans="1:34">
      <c r="A16" s="9" t="s">
        <v>20</v>
      </c>
      <c r="D16" s="12">
        <v>29.124282836913999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30.205451965332013</v>
      </c>
      <c r="J16" s="12"/>
      <c r="K16" s="12"/>
      <c r="L16" s="12">
        <v>26.765886306762599</v>
      </c>
      <c r="M16" s="12">
        <v>26.324874877929599</v>
      </c>
      <c r="N16" s="12">
        <v>27.682510375976499</v>
      </c>
      <c r="O16" s="12"/>
      <c r="P16" s="12"/>
      <c r="Q16" s="13">
        <f t="shared" si="1"/>
        <v>26.924423853556231</v>
      </c>
      <c r="R16" s="12"/>
      <c r="S16" s="12"/>
      <c r="T16" s="12">
        <f t="shared" si="2"/>
        <v>-3.4395656585694141</v>
      </c>
      <c r="U16" s="12">
        <f t="shared" si="3"/>
        <v>-3.8805770874024148</v>
      </c>
      <c r="V16" s="12">
        <f t="shared" si="4"/>
        <v>-2.5229415893555149</v>
      </c>
      <c r="W16" s="12"/>
      <c r="X16" s="12"/>
      <c r="Y16" s="12">
        <f t="shared" si="5"/>
        <v>-3.2810281117757811</v>
      </c>
      <c r="Z16" s="12"/>
      <c r="AA16" s="12"/>
      <c r="AB16" s="12">
        <f t="shared" si="6"/>
        <v>-3.4395656585694141</v>
      </c>
      <c r="AC16" s="12">
        <f t="shared" si="7"/>
        <v>-3.8805770874024148</v>
      </c>
      <c r="AD16" s="12">
        <f t="shared" si="8"/>
        <v>-2.5229415893555149</v>
      </c>
      <c r="AF16" s="9" t="s">
        <v>20</v>
      </c>
      <c r="AG16" s="20">
        <f t="shared" si="9"/>
        <v>9.7204837428345368</v>
      </c>
      <c r="AH16" s="20"/>
    </row>
    <row r="17" spans="1:34">
      <c r="A17" s="9" t="s">
        <v>21</v>
      </c>
      <c r="D17" s="12">
        <v>32.194862365722599</v>
      </c>
      <c r="E17" s="12">
        <v>32.622341156005803</v>
      </c>
      <c r="F17" s="12">
        <v>31.294105529785099</v>
      </c>
      <c r="G17" s="12"/>
      <c r="H17" s="12"/>
      <c r="I17" s="16">
        <f t="shared" si="0"/>
        <v>32.037103017171169</v>
      </c>
      <c r="J17" s="12"/>
      <c r="K17" s="12"/>
      <c r="L17" s="12">
        <v>35.987846374511697</v>
      </c>
      <c r="M17" s="12">
        <v>36.896316528320298</v>
      </c>
      <c r="N17" s="12">
        <v>35.15</v>
      </c>
      <c r="O17" s="12"/>
      <c r="P17" s="12"/>
      <c r="Q17" s="13">
        <f t="shared" si="1"/>
        <v>36.011387634277334</v>
      </c>
      <c r="R17" s="12"/>
      <c r="S17" s="12"/>
      <c r="T17" s="12">
        <f t="shared" si="2"/>
        <v>3.950743357340528</v>
      </c>
      <c r="U17" s="12">
        <f t="shared" si="3"/>
        <v>4.8592135111491288</v>
      </c>
      <c r="V17" s="12">
        <f t="shared" si="4"/>
        <v>3.1128969828288291</v>
      </c>
      <c r="W17" s="12"/>
      <c r="X17" s="12"/>
      <c r="Y17" s="12">
        <f t="shared" si="5"/>
        <v>3.9742846171061621</v>
      </c>
      <c r="Z17" s="12"/>
      <c r="AA17" s="12"/>
      <c r="AB17" s="12">
        <f t="shared" si="6"/>
        <v>3.950743357340528</v>
      </c>
      <c r="AC17" s="12">
        <f t="shared" si="7"/>
        <v>4.8592135111491288</v>
      </c>
      <c r="AD17" s="12">
        <f t="shared" si="8"/>
        <v>3.1128969828288291</v>
      </c>
      <c r="AF17" s="9" t="s">
        <v>21</v>
      </c>
      <c r="AG17" s="20">
        <f t="shared" si="9"/>
        <v>6.3624021901764416E-2</v>
      </c>
      <c r="AH17" s="20"/>
    </row>
    <row r="18" spans="1:34">
      <c r="A18" s="9" t="s">
        <v>22</v>
      </c>
      <c r="D18" s="12">
        <v>28.514503479003899</v>
      </c>
      <c r="E18" s="12">
        <v>29.307350158691399</v>
      </c>
      <c r="F18" s="12">
        <v>29.450706481933501</v>
      </c>
      <c r="G18" s="12"/>
      <c r="H18" s="12"/>
      <c r="I18" s="16">
        <f t="shared" si="0"/>
        <v>29.090853373209598</v>
      </c>
      <c r="J18" s="12"/>
      <c r="K18" s="12"/>
      <c r="L18" s="12">
        <v>26.104272842407202</v>
      </c>
      <c r="M18" s="12">
        <v>27.748474048399999</v>
      </c>
      <c r="N18" s="12">
        <v>26.4388122558593</v>
      </c>
      <c r="O18" s="12"/>
      <c r="P18" s="12"/>
      <c r="Q18" s="13">
        <f t="shared" si="1"/>
        <v>26.763853048888834</v>
      </c>
      <c r="R18" s="12"/>
      <c r="S18" s="12"/>
      <c r="T18" s="12">
        <f t="shared" si="2"/>
        <v>-2.9865805308023958</v>
      </c>
      <c r="U18" s="12">
        <f t="shared" si="3"/>
        <v>-1.342379324809599</v>
      </c>
      <c r="V18" s="12">
        <f t="shared" si="4"/>
        <v>-2.6520411173502971</v>
      </c>
      <c r="W18" s="12"/>
      <c r="X18" s="12"/>
      <c r="Y18" s="12">
        <f t="shared" si="5"/>
        <v>-2.327000324320764</v>
      </c>
      <c r="Z18" s="12"/>
      <c r="AA18" s="12"/>
      <c r="AB18" s="12">
        <f t="shared" si="6"/>
        <v>-2.9865805308023958</v>
      </c>
      <c r="AC18" s="12">
        <f t="shared" si="7"/>
        <v>-1.342379324809599</v>
      </c>
      <c r="AD18" s="12">
        <f t="shared" si="8"/>
        <v>-2.6520411173502971</v>
      </c>
      <c r="AF18" s="9" t="s">
        <v>22</v>
      </c>
      <c r="AG18" s="20">
        <f t="shared" si="9"/>
        <v>5.0176099460527199</v>
      </c>
      <c r="AH18" s="20"/>
    </row>
    <row r="19" spans="1:34" ht="15.6" customHeight="1">
      <c r="A19" s="9" t="s">
        <v>23</v>
      </c>
      <c r="D19" s="12">
        <v>28.559246063232401</v>
      </c>
      <c r="E19" s="12">
        <v>28.741264343261701</v>
      </c>
      <c r="F19" s="12">
        <v>28.174167633056602</v>
      </c>
      <c r="G19" s="12"/>
      <c r="H19" s="12"/>
      <c r="I19" s="16">
        <f t="shared" si="0"/>
        <v>28.491559346516897</v>
      </c>
      <c r="J19" s="12"/>
      <c r="K19" s="12"/>
      <c r="L19" s="12">
        <v>26.9545593261718</v>
      </c>
      <c r="M19" s="12">
        <v>26.722108840942301</v>
      </c>
      <c r="N19" s="12">
        <v>25.01633644104</v>
      </c>
      <c r="O19" s="12"/>
      <c r="P19" s="12"/>
      <c r="Q19" s="13">
        <f t="shared" si="1"/>
        <v>26.231001536051366</v>
      </c>
      <c r="R19" s="12"/>
      <c r="S19" s="12"/>
      <c r="T19" s="12">
        <f t="shared" si="2"/>
        <v>-1.5370000203450971</v>
      </c>
      <c r="U19" s="12">
        <f t="shared" si="3"/>
        <v>-1.7694505055745964</v>
      </c>
      <c r="V19" s="12">
        <f t="shared" si="4"/>
        <v>-3.4752229054768975</v>
      </c>
      <c r="W19" s="12"/>
      <c r="X19" s="12"/>
      <c r="Y19" s="12">
        <f t="shared" si="5"/>
        <v>-2.2605578104655302</v>
      </c>
      <c r="Z19" s="12"/>
      <c r="AA19" s="12"/>
      <c r="AB19" s="12">
        <f t="shared" ref="AB19:AB24" si="10">T19-Y7</f>
        <v>-1.5370000203450971</v>
      </c>
      <c r="AC19" s="12">
        <f t="shared" ref="AC19:AC24" si="11">U19-Y7</f>
        <v>-1.7694505055745964</v>
      </c>
      <c r="AD19" s="12">
        <f t="shared" ref="AD19:AD24" si="12">V19-Y7</f>
        <v>-3.4752229054768975</v>
      </c>
      <c r="AF19" s="9" t="s">
        <v>23</v>
      </c>
      <c r="AG19" s="20">
        <f t="shared" si="9"/>
        <v>4.7917671719785657</v>
      </c>
      <c r="AH19" s="20"/>
    </row>
    <row r="20" spans="1:34">
      <c r="A20" s="9" t="s">
        <v>24</v>
      </c>
      <c r="D20" s="12">
        <v>31.867107391357401</v>
      </c>
      <c r="E20" s="12">
        <v>31.7793579101562</v>
      </c>
      <c r="F20" s="12">
        <v>30.9615478515625</v>
      </c>
      <c r="G20" s="12"/>
      <c r="H20" s="12"/>
      <c r="I20" s="16">
        <f t="shared" si="0"/>
        <v>31.536004384358701</v>
      </c>
      <c r="J20" s="12"/>
      <c r="K20" s="12"/>
      <c r="L20" s="12">
        <v>28.061653137206999</v>
      </c>
      <c r="M20" s="12">
        <v>27.9107570648193</v>
      </c>
      <c r="N20" s="12">
        <v>28.948802947998001</v>
      </c>
      <c r="O20" s="12"/>
      <c r="P20" s="12"/>
      <c r="Q20" s="13">
        <f t="shared" si="1"/>
        <v>28.307071050008101</v>
      </c>
      <c r="R20" s="12"/>
      <c r="S20" s="12"/>
      <c r="T20" s="12">
        <f t="shared" si="2"/>
        <v>-3.4743512471517022</v>
      </c>
      <c r="U20" s="12">
        <f t="shared" si="3"/>
        <v>-3.625247319539401</v>
      </c>
      <c r="V20" s="12">
        <f t="shared" si="4"/>
        <v>-2.5872014363607008</v>
      </c>
      <c r="W20" s="12"/>
      <c r="X20" s="12"/>
      <c r="Y20" s="12">
        <f t="shared" si="5"/>
        <v>-3.2289333343506015</v>
      </c>
      <c r="Z20" s="12"/>
      <c r="AA20" s="12"/>
      <c r="AB20" s="12">
        <f t="shared" si="10"/>
        <v>-3.4743512471517022</v>
      </c>
      <c r="AC20" s="12">
        <f t="shared" si="11"/>
        <v>-3.625247319539401</v>
      </c>
      <c r="AD20" s="12">
        <f t="shared" si="12"/>
        <v>-2.5872014363607008</v>
      </c>
      <c r="AF20" s="9" t="s">
        <v>24</v>
      </c>
      <c r="AG20" s="20">
        <f t="shared" si="9"/>
        <v>9.3757450145821863</v>
      </c>
      <c r="AH20" s="20"/>
    </row>
    <row r="21" spans="1:34">
      <c r="A21" s="9" t="s">
        <v>25</v>
      </c>
      <c r="D21" s="12">
        <v>28.769899368286101</v>
      </c>
      <c r="E21" s="12">
        <v>28.849817276000898</v>
      </c>
      <c r="F21" s="12">
        <v>28.9633674621582</v>
      </c>
      <c r="G21" s="12"/>
      <c r="H21" s="12"/>
      <c r="I21" s="16">
        <f t="shared" si="0"/>
        <v>28.861028035481734</v>
      </c>
      <c r="J21" s="12"/>
      <c r="K21" s="12"/>
      <c r="L21" s="12">
        <v>24.5162258148193</v>
      </c>
      <c r="M21" s="12">
        <v>25.5162258148193</v>
      </c>
      <c r="N21" s="12">
        <v>25.254674911498999</v>
      </c>
      <c r="O21" s="12"/>
      <c r="P21" s="12"/>
      <c r="Q21" s="13">
        <f t="shared" si="1"/>
        <v>25.095708847045866</v>
      </c>
      <c r="R21" s="12"/>
      <c r="S21" s="12"/>
      <c r="T21" s="12">
        <f t="shared" si="2"/>
        <v>-4.3448022206624337</v>
      </c>
      <c r="U21" s="12">
        <f t="shared" si="3"/>
        <v>-3.3448022206624337</v>
      </c>
      <c r="V21" s="12">
        <f t="shared" si="4"/>
        <v>-3.6063531239827356</v>
      </c>
      <c r="W21" s="12"/>
      <c r="X21" s="12"/>
      <c r="Y21" s="12">
        <f>AVERAGE(T21:V21)</f>
        <v>-3.7653191884358677</v>
      </c>
      <c r="Z21" s="12"/>
      <c r="AA21" s="12"/>
      <c r="AB21" s="12">
        <f t="shared" si="10"/>
        <v>-4.3448022206624337</v>
      </c>
      <c r="AC21" s="12">
        <f t="shared" si="11"/>
        <v>-3.3448022206624337</v>
      </c>
      <c r="AD21" s="12">
        <f t="shared" si="12"/>
        <v>-3.6063531239827356</v>
      </c>
      <c r="AF21" s="9" t="s">
        <v>25</v>
      </c>
      <c r="AG21" s="20">
        <f t="shared" si="9"/>
        <v>13.597968129973895</v>
      </c>
      <c r="AH21" s="20"/>
    </row>
    <row r="22" spans="1:34">
      <c r="A22" s="9" t="s">
        <v>26</v>
      </c>
      <c r="D22" s="12">
        <v>30.345210000000002</v>
      </c>
      <c r="E22" s="12">
        <v>29.130172729492099</v>
      </c>
      <c r="F22" s="12">
        <v>30.58</v>
      </c>
      <c r="G22" s="12"/>
      <c r="H22" s="12"/>
      <c r="I22" s="16">
        <f t="shared" si="0"/>
        <v>30.018460909830697</v>
      </c>
      <c r="J22" s="12"/>
      <c r="K22" s="12"/>
      <c r="L22" s="12">
        <v>25.829759597778299</v>
      </c>
      <c r="M22" s="12">
        <v>24.589110999999999</v>
      </c>
      <c r="N22" s="12">
        <v>23.093688963999998</v>
      </c>
      <c r="O22" s="12"/>
      <c r="P22" s="12"/>
      <c r="Q22" s="13">
        <f t="shared" si="1"/>
        <v>24.504186520592764</v>
      </c>
      <c r="R22" s="12"/>
      <c r="S22" s="12"/>
      <c r="T22" s="12">
        <f t="shared" si="2"/>
        <v>-4.1887013120523982</v>
      </c>
      <c r="U22" s="12">
        <f t="shared" si="3"/>
        <v>-5.4293499098306981</v>
      </c>
      <c r="V22" s="12">
        <f t="shared" si="4"/>
        <v>-6.9247719458306989</v>
      </c>
      <c r="W22" s="12"/>
      <c r="X22" s="12"/>
      <c r="Y22" s="12">
        <f t="shared" si="5"/>
        <v>-5.514274389237932</v>
      </c>
      <c r="Z22" s="12"/>
      <c r="AA22" s="12"/>
      <c r="AB22" s="12">
        <f t="shared" si="10"/>
        <v>-4.1887013120523982</v>
      </c>
      <c r="AC22" s="12">
        <f t="shared" si="11"/>
        <v>-5.4293499098306981</v>
      </c>
      <c r="AD22" s="12">
        <f t="shared" si="12"/>
        <v>-6.9247719458306989</v>
      </c>
      <c r="AF22" s="9" t="s">
        <v>26</v>
      </c>
      <c r="AG22" s="20">
        <f t="shared" si="9"/>
        <v>45.70481922009877</v>
      </c>
      <c r="AH22" s="20"/>
    </row>
    <row r="23" spans="1:34">
      <c r="A23" s="9" t="s">
        <v>27</v>
      </c>
      <c r="D23" s="12">
        <v>34.654640197753899</v>
      </c>
      <c r="E23" s="12">
        <v>35.864894866943303</v>
      </c>
      <c r="F23" s="12"/>
      <c r="G23" s="12"/>
      <c r="H23" s="12"/>
      <c r="I23" s="16">
        <f t="shared" si="0"/>
        <v>35.259767532348604</v>
      </c>
      <c r="J23" s="12"/>
      <c r="K23" s="12"/>
      <c r="L23" s="12">
        <v>29.468475341000001</v>
      </c>
      <c r="M23" s="12">
        <v>28.155364989999999</v>
      </c>
      <c r="N23" s="12">
        <v>29.890136699999999</v>
      </c>
      <c r="O23" s="12"/>
      <c r="P23" s="12"/>
      <c r="Q23" s="13">
        <f t="shared" si="1"/>
        <v>29.171325676999999</v>
      </c>
      <c r="R23" s="12"/>
      <c r="S23" s="12"/>
      <c r="T23" s="12">
        <f t="shared" si="2"/>
        <v>-5.7912921913486031</v>
      </c>
      <c r="U23" s="12">
        <f t="shared" si="3"/>
        <v>-7.1044025423486055</v>
      </c>
      <c r="V23" s="12">
        <f t="shared" si="4"/>
        <v>-5.3696308323486051</v>
      </c>
      <c r="W23" s="12"/>
      <c r="X23" s="12"/>
      <c r="Y23" s="12">
        <f t="shared" si="5"/>
        <v>-6.0884418553486048</v>
      </c>
      <c r="Z23" s="12"/>
      <c r="AA23" s="12"/>
      <c r="AB23" s="12">
        <f t="shared" si="10"/>
        <v>-5.7912921913486031</v>
      </c>
      <c r="AC23" s="12">
        <f t="shared" si="11"/>
        <v>-7.1044025423486055</v>
      </c>
      <c r="AD23" s="12">
        <f t="shared" si="12"/>
        <v>-5.3696308323486051</v>
      </c>
      <c r="AF23" s="9" t="s">
        <v>27</v>
      </c>
      <c r="AG23" s="20">
        <f t="shared" si="9"/>
        <v>68.046160519124584</v>
      </c>
      <c r="AH23" s="20"/>
    </row>
    <row r="24" spans="1:34">
      <c r="A24" s="9" t="s">
        <v>28</v>
      </c>
      <c r="D24" s="12"/>
      <c r="E24" s="12">
        <v>29.071537017822202</v>
      </c>
      <c r="F24" s="12">
        <v>28.345454542319999</v>
      </c>
      <c r="G24" s="12"/>
      <c r="H24" s="12"/>
      <c r="I24" s="16">
        <f t="shared" si="0"/>
        <v>28.7084957800711</v>
      </c>
      <c r="J24" s="12"/>
      <c r="K24" s="12"/>
      <c r="L24" s="12">
        <v>25.833099364999999</v>
      </c>
      <c r="M24" s="12">
        <v>27.039221189999999</v>
      </c>
      <c r="N24" s="12">
        <v>28.957545633999999</v>
      </c>
      <c r="O24" s="12"/>
      <c r="P24" s="12"/>
      <c r="Q24" s="13">
        <f t="shared" si="1"/>
        <v>27.276622063000001</v>
      </c>
      <c r="R24" s="12"/>
      <c r="S24" s="12"/>
      <c r="T24" s="12">
        <f t="shared" si="2"/>
        <v>-2.8753964150711013</v>
      </c>
      <c r="U24" s="12">
        <f t="shared" si="3"/>
        <v>-1.669274590071101</v>
      </c>
      <c r="V24" s="12"/>
      <c r="W24" s="12"/>
      <c r="X24" s="12"/>
      <c r="Y24" s="12">
        <f t="shared" si="5"/>
        <v>-2.2723355025711012</v>
      </c>
      <c r="Z24" s="12"/>
      <c r="AA24" s="12"/>
      <c r="AB24" s="12">
        <f t="shared" si="10"/>
        <v>-2.8753964150711013</v>
      </c>
      <c r="AC24" s="12">
        <f t="shared" si="11"/>
        <v>-1.669274590071101</v>
      </c>
      <c r="AD24" s="12">
        <f t="shared" si="12"/>
        <v>0</v>
      </c>
      <c r="AF24" s="9" t="s">
        <v>28</v>
      </c>
      <c r="AG24" s="20">
        <f t="shared" si="9"/>
        <v>4.8310457078587303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32</v>
      </c>
      <c r="M33" s="1"/>
      <c r="O33" s="1"/>
      <c r="P33" s="6" t="s">
        <v>33</v>
      </c>
      <c r="Q33" s="1"/>
      <c r="S33" s="1"/>
      <c r="T33" s="8" t="s">
        <v>34</v>
      </c>
      <c r="U33" s="1"/>
      <c r="W33" s="1"/>
      <c r="X33" s="8" t="s">
        <v>35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-0.56288019816083334</v>
      </c>
      <c r="C41" s="12"/>
      <c r="D41" s="12"/>
      <c r="E41" s="14">
        <f t="shared" ref="E41:E52" si="14">POWER(2,-B41)</f>
        <v>1.4772153900696461</v>
      </c>
      <c r="F41" s="12"/>
      <c r="G41" s="12"/>
      <c r="H41" s="12">
        <f t="shared" ref="H41:H52" si="15">STDEV(T13:V13)/SQRT(6)</f>
        <v>0.14287399674818702</v>
      </c>
      <c r="I41" s="12"/>
      <c r="J41" s="12"/>
      <c r="K41" s="12"/>
      <c r="L41" s="12">
        <f t="shared" ref="L41:L52" si="16">Y13+H41</f>
        <v>-0.42000620141264633</v>
      </c>
      <c r="M41" s="15"/>
      <c r="N41" s="12"/>
      <c r="O41" s="12"/>
      <c r="P41" s="12">
        <f t="shared" ref="P41:P52" si="17">Y13-H41</f>
        <v>-0.70575419490902036</v>
      </c>
      <c r="Q41" s="12"/>
      <c r="R41" s="12"/>
      <c r="S41" s="12"/>
      <c r="T41" s="12">
        <f t="shared" ref="T41:T52" si="18">POWER(2,-L41)</f>
        <v>1.3379333058689502</v>
      </c>
      <c r="U41" s="12"/>
      <c r="V41" s="12"/>
      <c r="W41" s="12"/>
      <c r="X41" s="12">
        <f t="shared" ref="X41:X52" si="19">POWER(2,-P41)</f>
        <v>1.6309970751803367</v>
      </c>
    </row>
    <row r="42" spans="1:25">
      <c r="A42" s="9" t="s">
        <v>18</v>
      </c>
      <c r="B42" s="12">
        <f t="shared" si="13"/>
        <v>-2.5377318064371628</v>
      </c>
      <c r="C42" s="12"/>
      <c r="D42" s="12"/>
      <c r="E42" s="14">
        <f t="shared" si="14"/>
        <v>5.806753557655286</v>
      </c>
      <c r="F42" s="12"/>
      <c r="G42" s="12"/>
      <c r="H42" s="12">
        <f t="shared" si="15"/>
        <v>0.32492772034063405</v>
      </c>
      <c r="I42" s="12"/>
      <c r="J42" s="12"/>
      <c r="K42" s="12"/>
      <c r="L42" s="12">
        <f t="shared" si="16"/>
        <v>-2.2128040860965288</v>
      </c>
      <c r="M42" s="15"/>
      <c r="N42" s="12"/>
      <c r="O42" s="12"/>
      <c r="P42" s="12">
        <f t="shared" si="17"/>
        <v>-2.8626595267777968</v>
      </c>
      <c r="Q42" s="12"/>
      <c r="R42" s="12"/>
      <c r="S42" s="12"/>
      <c r="T42" s="12">
        <f t="shared" si="18"/>
        <v>4.635754242566076</v>
      </c>
      <c r="U42" s="12"/>
      <c r="V42" s="12"/>
      <c r="W42" s="12"/>
      <c r="X42" s="12">
        <f t="shared" si="19"/>
        <v>7.2735492683662706</v>
      </c>
    </row>
    <row r="43" spans="1:25">
      <c r="A43" s="9" t="s">
        <v>19</v>
      </c>
      <c r="B43" s="12">
        <f t="shared" si="13"/>
        <v>-3.5999880251465002</v>
      </c>
      <c r="C43" s="12"/>
      <c r="D43" s="12"/>
      <c r="E43" s="14">
        <f t="shared" si="14"/>
        <v>12.125631884847342</v>
      </c>
      <c r="F43" s="12"/>
      <c r="G43" s="12"/>
      <c r="H43" s="12">
        <f t="shared" si="15"/>
        <v>0.26299581367622255</v>
      </c>
      <c r="I43" s="12"/>
      <c r="J43" s="12"/>
      <c r="K43" s="12"/>
      <c r="L43" s="12">
        <f t="shared" si="16"/>
        <v>-3.3369922114702777</v>
      </c>
      <c r="M43" s="15"/>
      <c r="N43" s="12"/>
      <c r="O43" s="12"/>
      <c r="P43" s="12">
        <f t="shared" si="17"/>
        <v>-3.8629838388227227</v>
      </c>
      <c r="Q43" s="12"/>
      <c r="R43" s="12"/>
      <c r="S43" s="12"/>
      <c r="T43" s="12">
        <f t="shared" si="18"/>
        <v>10.104963541989052</v>
      </c>
      <c r="U43" s="12"/>
      <c r="V43" s="12"/>
      <c r="W43" s="12"/>
      <c r="X43" s="12">
        <f t="shared" si="19"/>
        <v>14.550369033581392</v>
      </c>
    </row>
    <row r="44" spans="1:25">
      <c r="A44" s="9" t="s">
        <v>20</v>
      </c>
      <c r="B44" s="12">
        <f t="shared" si="13"/>
        <v>-3.2810281117757811</v>
      </c>
      <c r="C44" s="12"/>
      <c r="D44" s="12"/>
      <c r="E44" s="14">
        <f t="shared" si="14"/>
        <v>9.7204837428345368</v>
      </c>
      <c r="F44" s="12"/>
      <c r="G44" s="12"/>
      <c r="H44" s="12">
        <f t="shared" si="15"/>
        <v>0.28273785022430559</v>
      </c>
      <c r="I44" s="12"/>
      <c r="J44" s="12"/>
      <c r="K44" s="12"/>
      <c r="L44" s="12">
        <f t="shared" si="16"/>
        <v>-2.9982902615514755</v>
      </c>
      <c r="M44" s="15"/>
      <c r="N44" s="12"/>
      <c r="O44" s="12"/>
      <c r="P44" s="12">
        <f t="shared" si="17"/>
        <v>-3.5637659620000868</v>
      </c>
      <c r="Q44" s="12"/>
      <c r="R44" s="12"/>
      <c r="S44" s="12"/>
      <c r="T44" s="12">
        <f t="shared" si="18"/>
        <v>7.9905248125523913</v>
      </c>
      <c r="U44" s="12"/>
      <c r="V44" s="12"/>
      <c r="W44" s="12"/>
      <c r="X44" s="12">
        <f t="shared" si="19"/>
        <v>11.824981013296989</v>
      </c>
    </row>
    <row r="45" spans="1:25">
      <c r="A45" s="9" t="s">
        <v>21</v>
      </c>
      <c r="B45" s="12">
        <f t="shared" si="13"/>
        <v>3.9742846171061621</v>
      </c>
      <c r="C45" s="12"/>
      <c r="D45" s="12"/>
      <c r="E45" s="14">
        <f t="shared" si="14"/>
        <v>6.3624021901764416E-2</v>
      </c>
      <c r="F45" s="12"/>
      <c r="G45" s="12"/>
      <c r="H45" s="12">
        <f t="shared" si="15"/>
        <v>0.35656252314161274</v>
      </c>
      <c r="I45" s="12"/>
      <c r="J45" s="12"/>
      <c r="K45" s="12"/>
      <c r="L45" s="12">
        <f t="shared" si="16"/>
        <v>4.3308471402477746</v>
      </c>
      <c r="M45" s="15"/>
      <c r="N45" s="12"/>
      <c r="O45" s="12"/>
      <c r="P45" s="12">
        <f t="shared" si="17"/>
        <v>3.6177220939645496</v>
      </c>
      <c r="Q45" s="12"/>
      <c r="R45" s="12"/>
      <c r="S45" s="12"/>
      <c r="T45" s="12">
        <f t="shared" si="18"/>
        <v>4.9691842970142078E-2</v>
      </c>
      <c r="U45" s="12"/>
      <c r="V45" s="12"/>
      <c r="W45" s="12"/>
      <c r="X45" s="12">
        <f t="shared" si="19"/>
        <v>8.1462387406087883E-2</v>
      </c>
    </row>
    <row r="46" spans="1:25">
      <c r="A46" s="9" t="s">
        <v>22</v>
      </c>
      <c r="B46" s="12">
        <f t="shared" si="13"/>
        <v>-2.327000324320764</v>
      </c>
      <c r="C46" s="12"/>
      <c r="D46" s="12"/>
      <c r="E46" s="14">
        <f t="shared" si="14"/>
        <v>5.0176099460527199</v>
      </c>
      <c r="F46" s="12"/>
      <c r="G46" s="12"/>
      <c r="H46" s="12">
        <f t="shared" si="15"/>
        <v>0.3547506258620256</v>
      </c>
      <c r="I46" s="12"/>
      <c r="J46" s="12"/>
      <c r="K46" s="12"/>
      <c r="L46" s="12">
        <f t="shared" si="16"/>
        <v>-1.9722496984587383</v>
      </c>
      <c r="M46" s="12"/>
      <c r="N46" s="12"/>
      <c r="O46" s="12"/>
      <c r="P46" s="12">
        <f t="shared" si="17"/>
        <v>-2.6817509501827894</v>
      </c>
      <c r="Q46" s="12"/>
      <c r="R46" s="12"/>
      <c r="S46" s="12"/>
      <c r="T46" s="12">
        <f t="shared" si="18"/>
        <v>3.9237950789390457</v>
      </c>
      <c r="U46" s="12"/>
      <c r="V46" s="12"/>
      <c r="W46" s="12"/>
      <c r="X46" s="12">
        <f>POWER(2,-P46)</f>
        <v>6.4163415938465942</v>
      </c>
    </row>
    <row r="47" spans="1:25">
      <c r="A47" s="9" t="s">
        <v>23</v>
      </c>
      <c r="B47" s="12">
        <f t="shared" si="13"/>
        <v>-2.2605578104655302</v>
      </c>
      <c r="C47" s="12"/>
      <c r="D47" s="12"/>
      <c r="E47" s="14">
        <f t="shared" si="14"/>
        <v>4.7917671719785657</v>
      </c>
      <c r="F47" s="12"/>
      <c r="G47" s="12"/>
      <c r="H47" s="12">
        <f t="shared" si="15"/>
        <v>0.43206225955682359</v>
      </c>
      <c r="I47" s="12"/>
      <c r="J47" s="12"/>
      <c r="K47" s="12"/>
      <c r="L47" s="12">
        <f t="shared" si="16"/>
        <v>-1.8284955509087066</v>
      </c>
      <c r="M47" s="12"/>
      <c r="N47" s="12"/>
      <c r="O47" s="12"/>
      <c r="P47" s="12">
        <f t="shared" si="17"/>
        <v>-2.6926200700223539</v>
      </c>
      <c r="Q47" s="12"/>
      <c r="R47" s="12"/>
      <c r="S47" s="12"/>
      <c r="T47" s="12">
        <f t="shared" si="18"/>
        <v>3.5516651000137154</v>
      </c>
      <c r="U47" s="12"/>
      <c r="V47" s="12"/>
      <c r="W47" s="12"/>
      <c r="X47" s="12">
        <f t="shared" si="19"/>
        <v>6.4648642211121752</v>
      </c>
    </row>
    <row r="48" spans="1:25">
      <c r="A48" s="9" t="s">
        <v>24</v>
      </c>
      <c r="B48" s="12">
        <f t="shared" si="13"/>
        <v>-3.2289333343506015</v>
      </c>
      <c r="C48" s="12"/>
      <c r="D48" s="12"/>
      <c r="E48" s="14">
        <f t="shared" si="14"/>
        <v>9.3757450145821863</v>
      </c>
      <c r="F48" s="12"/>
      <c r="G48" s="12"/>
      <c r="H48" s="12">
        <f t="shared" si="15"/>
        <v>0.22896771163885316</v>
      </c>
      <c r="I48" s="12"/>
      <c r="J48" s="12"/>
      <c r="K48" s="12"/>
      <c r="L48" s="12">
        <f t="shared" si="16"/>
        <v>-2.9999656227117484</v>
      </c>
      <c r="M48" s="12"/>
      <c r="N48" s="12"/>
      <c r="O48" s="12"/>
      <c r="P48" s="12">
        <f t="shared" si="17"/>
        <v>-3.4579010459894546</v>
      </c>
      <c r="Q48" s="12"/>
      <c r="R48" s="12"/>
      <c r="S48" s="12"/>
      <c r="T48" s="12">
        <f t="shared" si="18"/>
        <v>7.9998093741077616</v>
      </c>
      <c r="U48" s="12"/>
      <c r="V48" s="12"/>
      <c r="W48" s="12"/>
      <c r="X48" s="12">
        <f t="shared" si="19"/>
        <v>10.988336154980814</v>
      </c>
    </row>
    <row r="49" spans="1:24">
      <c r="A49" s="9" t="s">
        <v>25</v>
      </c>
      <c r="B49" s="12">
        <f t="shared" si="13"/>
        <v>-3.7653191884358677</v>
      </c>
      <c r="C49" s="12"/>
      <c r="D49" s="12"/>
      <c r="E49" s="14">
        <f t="shared" si="14"/>
        <v>13.597968129973895</v>
      </c>
      <c r="F49" s="12"/>
      <c r="G49" s="12"/>
      <c r="H49" s="12">
        <f t="shared" si="15"/>
        <v>0.21172019949129003</v>
      </c>
      <c r="I49" s="12"/>
      <c r="J49" s="12"/>
      <c r="K49" s="12"/>
      <c r="L49" s="12">
        <f t="shared" si="16"/>
        <v>-3.5535989889445778</v>
      </c>
      <c r="M49" s="12"/>
      <c r="N49" s="12"/>
      <c r="O49" s="12"/>
      <c r="P49" s="12">
        <f t="shared" si="17"/>
        <v>-3.9770393879271575</v>
      </c>
      <c r="Q49" s="12"/>
      <c r="R49" s="12"/>
      <c r="S49" s="12"/>
      <c r="T49" s="12">
        <f t="shared" si="18"/>
        <v>11.74194084848085</v>
      </c>
      <c r="U49" s="12"/>
      <c r="V49" s="12"/>
      <c r="W49" s="12"/>
      <c r="X49" s="12">
        <f t="shared" si="19"/>
        <v>15.747374275668273</v>
      </c>
    </row>
    <row r="50" spans="1:24">
      <c r="A50" s="9" t="s">
        <v>26</v>
      </c>
      <c r="B50" s="12">
        <f>AVERAGE(AB22:AD22)</f>
        <v>-5.514274389237932</v>
      </c>
      <c r="C50" s="12"/>
      <c r="D50" s="12"/>
      <c r="E50" s="14">
        <f t="shared" si="14"/>
        <v>45.70481922009877</v>
      </c>
      <c r="F50" s="12"/>
      <c r="G50" s="12"/>
      <c r="H50" s="12">
        <f t="shared" si="15"/>
        <v>0.55930459108580244</v>
      </c>
      <c r="I50" s="12"/>
      <c r="J50" s="12"/>
      <c r="K50" s="12"/>
      <c r="L50" s="12">
        <f t="shared" si="16"/>
        <v>-4.9549697981521295</v>
      </c>
      <c r="M50" s="12"/>
      <c r="N50" s="12"/>
      <c r="O50" s="12"/>
      <c r="P50" s="12">
        <f t="shared" si="17"/>
        <v>-6.0735789803237346</v>
      </c>
      <c r="Q50" s="12"/>
      <c r="R50" s="12"/>
      <c r="S50" s="12"/>
      <c r="T50" s="12">
        <f t="shared" si="18"/>
        <v>31.016624822999432</v>
      </c>
      <c r="U50" s="12"/>
      <c r="V50" s="12"/>
      <c r="W50" s="12"/>
      <c r="X50" s="12">
        <f t="shared" si="19"/>
        <v>67.348736745621849</v>
      </c>
    </row>
    <row r="51" spans="1:24">
      <c r="A51" s="9" t="s">
        <v>27</v>
      </c>
      <c r="B51" s="12">
        <f t="shared" si="13"/>
        <v>-6.0884418553486048</v>
      </c>
      <c r="C51" s="12"/>
      <c r="D51" s="12"/>
      <c r="E51" s="14">
        <f t="shared" si="14"/>
        <v>68.046160519124584</v>
      </c>
      <c r="F51" s="12"/>
      <c r="G51" s="12"/>
      <c r="H51" s="12">
        <f t="shared" si="15"/>
        <v>0.36936469411805972</v>
      </c>
      <c r="I51" s="12"/>
      <c r="J51" s="12"/>
      <c r="K51" s="12"/>
      <c r="L51" s="12">
        <f t="shared" si="16"/>
        <v>-5.7190771612305449</v>
      </c>
      <c r="M51" s="12"/>
      <c r="N51" s="12"/>
      <c r="O51" s="12"/>
      <c r="P51" s="12">
        <f t="shared" si="17"/>
        <v>-6.4578065494666648</v>
      </c>
      <c r="Q51" s="12"/>
      <c r="R51" s="12"/>
      <c r="S51" s="12"/>
      <c r="T51" s="12">
        <f t="shared" si="18"/>
        <v>52.676119356774343</v>
      </c>
      <c r="U51" s="12"/>
      <c r="V51" s="12"/>
      <c r="W51" s="12"/>
      <c r="X51" s="12">
        <f t="shared" si="19"/>
        <v>87.900931540413538</v>
      </c>
    </row>
    <row r="52" spans="1:24">
      <c r="A52" s="9" t="s">
        <v>28</v>
      </c>
      <c r="B52" s="12">
        <f t="shared" si="13"/>
        <v>-1.5148903350474008</v>
      </c>
      <c r="C52" s="12"/>
      <c r="D52" s="12"/>
      <c r="E52" s="14">
        <f t="shared" si="14"/>
        <v>2.8577710407529828</v>
      </c>
      <c r="F52" s="12"/>
      <c r="G52" s="12"/>
      <c r="H52" s="12">
        <f t="shared" si="15"/>
        <v>0.34817738016961636</v>
      </c>
      <c r="I52" s="12"/>
      <c r="J52" s="12"/>
      <c r="K52" s="12"/>
      <c r="L52" s="12">
        <f t="shared" si="16"/>
        <v>-1.9241581224014848</v>
      </c>
      <c r="M52" s="12"/>
      <c r="N52" s="12"/>
      <c r="O52" s="12"/>
      <c r="P52" s="12">
        <f t="shared" si="17"/>
        <v>-2.6205128827407176</v>
      </c>
      <c r="Q52" s="12"/>
      <c r="R52" s="12"/>
      <c r="S52" s="12"/>
      <c r="T52" s="12">
        <f t="shared" si="18"/>
        <v>3.7951531945154744</v>
      </c>
      <c r="U52" s="12"/>
      <c r="V52" s="12"/>
      <c r="W52" s="12"/>
      <c r="X52" s="12">
        <f t="shared" si="19"/>
        <v>6.1496865700041763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17</v>
      </c>
      <c r="B73" s="14">
        <f t="shared" ref="B73:B84" si="20">AG13-T41</f>
        <v>0.13928208420069588</v>
      </c>
      <c r="C73" s="14"/>
      <c r="D73" s="14"/>
      <c r="E73" s="14"/>
      <c r="F73" s="14">
        <f t="shared" ref="F73:F84" si="21">X41-AG13</f>
        <v>0.15378168511069057</v>
      </c>
      <c r="G73" s="20"/>
    </row>
    <row r="74" spans="1:7">
      <c r="A74" s="24" t="s">
        <v>18</v>
      </c>
      <c r="B74" s="14">
        <f t="shared" si="20"/>
        <v>1.17099931508921</v>
      </c>
      <c r="C74" s="14"/>
      <c r="D74" s="14"/>
      <c r="E74" s="14"/>
      <c r="F74" s="14">
        <f t="shared" si="21"/>
        <v>1.4667957107109846</v>
      </c>
      <c r="G74" s="20"/>
    </row>
    <row r="75" spans="1:7">
      <c r="A75" s="24" t="s">
        <v>19</v>
      </c>
      <c r="B75" s="14">
        <f t="shared" si="20"/>
        <v>2.0206683428582899</v>
      </c>
      <c r="C75" s="14"/>
      <c r="D75" s="14"/>
      <c r="E75" s="14"/>
      <c r="F75" s="14">
        <f t="shared" si="21"/>
        <v>2.4247371487340494</v>
      </c>
      <c r="G75" s="20"/>
    </row>
    <row r="76" spans="1:7">
      <c r="A76" s="24" t="s">
        <v>20</v>
      </c>
      <c r="B76" s="14">
        <f t="shared" si="20"/>
        <v>1.7299589302821454</v>
      </c>
      <c r="C76" s="14"/>
      <c r="D76" s="14"/>
      <c r="E76" s="14"/>
      <c r="F76" s="14">
        <f t="shared" si="21"/>
        <v>2.1044972704624527</v>
      </c>
      <c r="G76" s="20"/>
    </row>
    <row r="77" spans="1:7">
      <c r="A77" s="24" t="s">
        <v>21</v>
      </c>
      <c r="B77" s="14">
        <f t="shared" si="20"/>
        <v>1.3932178931622338E-2</v>
      </c>
      <c r="C77" s="14"/>
      <c r="D77" s="14"/>
      <c r="E77" s="14"/>
      <c r="F77" s="14">
        <f t="shared" si="21"/>
        <v>1.7838365504323467E-2</v>
      </c>
      <c r="G77" s="20"/>
    </row>
    <row r="78" spans="1:7">
      <c r="A78" s="24" t="s">
        <v>22</v>
      </c>
      <c r="B78" s="14">
        <f t="shared" si="20"/>
        <v>1.0938148671136743</v>
      </c>
      <c r="C78" s="14"/>
      <c r="D78" s="14"/>
      <c r="E78" s="14"/>
      <c r="F78" s="14">
        <f t="shared" si="21"/>
        <v>1.3987316477938743</v>
      </c>
      <c r="G78" s="20"/>
    </row>
    <row r="79" spans="1:7">
      <c r="A79" s="24" t="s">
        <v>23</v>
      </c>
      <c r="B79" s="14">
        <f t="shared" si="20"/>
        <v>1.2401020719648503</v>
      </c>
      <c r="C79" s="14"/>
      <c r="D79" s="14"/>
      <c r="E79" s="14"/>
      <c r="F79" s="14">
        <f t="shared" si="21"/>
        <v>1.6730970491336095</v>
      </c>
      <c r="G79" s="20"/>
    </row>
    <row r="80" spans="1:7">
      <c r="A80" s="24" t="s">
        <v>24</v>
      </c>
      <c r="B80" s="14">
        <f t="shared" si="20"/>
        <v>1.3759356404744247</v>
      </c>
      <c r="C80" s="14"/>
      <c r="D80" s="14"/>
      <c r="E80" s="14"/>
      <c r="F80" s="14">
        <f t="shared" si="21"/>
        <v>1.6125911403986279</v>
      </c>
      <c r="G80" s="20"/>
    </row>
    <row r="81" spans="1:18">
      <c r="A81" s="24" t="s">
        <v>25</v>
      </c>
      <c r="B81" s="14">
        <f t="shared" si="20"/>
        <v>1.856027281493045</v>
      </c>
      <c r="C81" s="14"/>
      <c r="D81" s="14"/>
      <c r="E81" s="14"/>
      <c r="F81" s="14">
        <f t="shared" si="21"/>
        <v>2.1494061456943783</v>
      </c>
      <c r="G81" s="20"/>
    </row>
    <row r="82" spans="1:18">
      <c r="A82" s="24" t="s">
        <v>26</v>
      </c>
      <c r="B82" s="14">
        <f t="shared" si="20"/>
        <v>14.688194397099338</v>
      </c>
      <c r="C82" s="14"/>
      <c r="D82" s="14"/>
      <c r="E82" s="14"/>
      <c r="F82" s="14">
        <f t="shared" si="21"/>
        <v>21.643917525523079</v>
      </c>
      <c r="G82" s="20"/>
    </row>
    <row r="83" spans="1:18">
      <c r="A83" s="24" t="s">
        <v>27</v>
      </c>
      <c r="B83" s="14">
        <f t="shared" si="20"/>
        <v>15.37004116235024</v>
      </c>
      <c r="C83" s="14"/>
      <c r="D83" s="14"/>
      <c r="E83" s="14"/>
      <c r="F83" s="14">
        <f t="shared" si="21"/>
        <v>19.854771021288954</v>
      </c>
      <c r="G83" s="20"/>
    </row>
    <row r="84" spans="1:18">
      <c r="A84" s="24" t="s">
        <v>28</v>
      </c>
      <c r="B84" s="14">
        <f t="shared" si="20"/>
        <v>1.0358925133432559</v>
      </c>
      <c r="C84" s="14"/>
      <c r="D84" s="14"/>
      <c r="E84" s="14"/>
      <c r="F84" s="14">
        <f t="shared" si="21"/>
        <v>1.318640862145446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A4D2-F40E-4C01-98DB-555714BE691B}">
  <dimension ref="A2:AH117"/>
  <sheetViews>
    <sheetView zoomScale="40" zoomScaleNormal="40" workbookViewId="0">
      <selection activeCell="D13" sqref="D13:F24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37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40</v>
      </c>
      <c r="N5" s="1"/>
      <c r="P5" s="1"/>
      <c r="Q5" s="6" t="s">
        <v>39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31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25.485214233398398</v>
      </c>
      <c r="E13" s="12">
        <v>25.625143051147401</v>
      </c>
      <c r="F13" s="12">
        <v>25.5909729003906</v>
      </c>
      <c r="G13" s="12"/>
      <c r="H13" s="12"/>
      <c r="I13" s="16">
        <f t="shared" ref="I13:I24" si="0">AVERAGE(D13:F13)</f>
        <v>25.567110061645465</v>
      </c>
      <c r="J13" s="12"/>
      <c r="K13" s="12"/>
      <c r="L13" s="12">
        <v>26.786376953000001</v>
      </c>
      <c r="M13" s="12">
        <v>25.152000000000001</v>
      </c>
      <c r="N13" s="12">
        <v>28.645453450000002</v>
      </c>
      <c r="O13" s="12"/>
      <c r="P13" s="12"/>
      <c r="Q13" s="13">
        <f t="shared" ref="Q13:Q24" si="1">AVERAGE(L13:N13)</f>
        <v>26.861276801000002</v>
      </c>
      <c r="R13" s="12"/>
      <c r="S13" s="12"/>
      <c r="T13" s="12">
        <f t="shared" ref="T13:T24" si="2">L13-I13</f>
        <v>1.2192668913545361</v>
      </c>
      <c r="U13" s="12">
        <f t="shared" ref="U13:U24" si="3">M13-I13</f>
        <v>-0.41511006164546416</v>
      </c>
      <c r="V13" s="12"/>
      <c r="W13" s="12"/>
      <c r="X13" s="12"/>
      <c r="Y13" s="12">
        <f t="shared" ref="Y13:Y24" si="4">AVERAGE(T13:V13)</f>
        <v>0.40207841485453599</v>
      </c>
      <c r="Z13" s="12"/>
      <c r="AA13" s="12"/>
      <c r="AB13" s="12">
        <f t="shared" ref="AB13:AB18" si="5">T13-Y7</f>
        <v>1.2192668913545361</v>
      </c>
      <c r="AC13" s="12">
        <f t="shared" ref="AC13:AC18" si="6">U13-Y7</f>
        <v>-0.41511006164546416</v>
      </c>
      <c r="AD13" s="12">
        <f t="shared" ref="AD13:AD18" si="7">V13-Y7</f>
        <v>0</v>
      </c>
      <c r="AF13" s="9" t="s">
        <v>17</v>
      </c>
      <c r="AG13" s="20">
        <f t="shared" ref="AG13:AG24" si="8">POWER(2,-Y13)</f>
        <v>0.7567672627691544</v>
      </c>
      <c r="AH13" s="20"/>
    </row>
    <row r="14" spans="1:34">
      <c r="A14" s="9" t="s">
        <v>18</v>
      </c>
      <c r="B14" s="2"/>
      <c r="D14" s="12">
        <v>29.851207733154201</v>
      </c>
      <c r="E14" s="12">
        <v>30.5360298156738</v>
      </c>
      <c r="F14" s="12">
        <v>28.0210647583007</v>
      </c>
      <c r="G14" s="12"/>
      <c r="H14" s="12"/>
      <c r="I14" s="16">
        <f t="shared" si="0"/>
        <v>29.46943410237623</v>
      </c>
      <c r="J14" s="12"/>
      <c r="K14" s="12"/>
      <c r="L14" s="12">
        <v>27.465478125000001</v>
      </c>
      <c r="M14" s="12">
        <v>29.556260999999999</v>
      </c>
      <c r="N14" s="12">
        <v>27.646522167000001</v>
      </c>
      <c r="O14" s="12"/>
      <c r="P14" s="12"/>
      <c r="Q14" s="13">
        <f t="shared" si="1"/>
        <v>28.222753764</v>
      </c>
      <c r="R14" s="12"/>
      <c r="S14" s="12"/>
      <c r="T14" s="12">
        <f t="shared" si="2"/>
        <v>-2.0039559773762292</v>
      </c>
      <c r="U14" s="12">
        <f t="shared" si="3"/>
        <v>8.6826897623769383E-2</v>
      </c>
      <c r="V14" s="12">
        <f t="shared" ref="V14:V24" si="9">N14-I14</f>
        <v>-1.8229119353762293</v>
      </c>
      <c r="W14" s="12"/>
      <c r="X14" s="12"/>
      <c r="Y14" s="12">
        <f t="shared" si="4"/>
        <v>-1.2466803383762297</v>
      </c>
      <c r="Z14" s="12"/>
      <c r="AA14" s="12"/>
      <c r="AB14" s="12">
        <f t="shared" si="5"/>
        <v>-2.0039559773762292</v>
      </c>
      <c r="AC14" s="12">
        <f t="shared" si="6"/>
        <v>8.6826897623769383E-2</v>
      </c>
      <c r="AD14" s="12">
        <f t="shared" si="7"/>
        <v>-1.8229119353762293</v>
      </c>
      <c r="AF14" s="9" t="s">
        <v>18</v>
      </c>
      <c r="AG14" s="20">
        <f t="shared" si="8"/>
        <v>2.3729477569663038</v>
      </c>
      <c r="AH14" s="20"/>
    </row>
    <row r="15" spans="1:34">
      <c r="A15" s="9" t="s">
        <v>19</v>
      </c>
      <c r="D15" s="12">
        <v>30.667000000000002</v>
      </c>
      <c r="E15" s="12">
        <v>30.8486938476562</v>
      </c>
      <c r="F15" s="12">
        <v>31.1</v>
      </c>
      <c r="G15" s="12"/>
      <c r="H15" s="12"/>
      <c r="I15" s="16">
        <f t="shared" si="0"/>
        <v>30.871897949218734</v>
      </c>
      <c r="J15" s="12"/>
      <c r="K15" s="12"/>
      <c r="L15" s="12">
        <v>28.711914</v>
      </c>
      <c r="M15" s="12">
        <v>27.564522319999998</v>
      </c>
      <c r="N15" s="12">
        <v>28.68865164</v>
      </c>
      <c r="O15" s="12"/>
      <c r="P15" s="12"/>
      <c r="Q15" s="13">
        <f t="shared" si="1"/>
        <v>28.321695986666668</v>
      </c>
      <c r="R15" s="12"/>
      <c r="S15" s="12"/>
      <c r="T15" s="12">
        <f t="shared" si="2"/>
        <v>-2.1599839492187343</v>
      </c>
      <c r="U15" s="12">
        <f t="shared" si="3"/>
        <v>-3.3073756292187362</v>
      </c>
      <c r="V15" s="12">
        <f t="shared" si="9"/>
        <v>-2.1832463092187346</v>
      </c>
      <c r="W15" s="12"/>
      <c r="X15" s="12"/>
      <c r="Y15" s="12">
        <f t="shared" si="4"/>
        <v>-2.5502019625520682</v>
      </c>
      <c r="Z15" s="12"/>
      <c r="AA15" s="12"/>
      <c r="AB15" s="12">
        <f t="shared" si="5"/>
        <v>-2.1599839492187343</v>
      </c>
      <c r="AC15" s="12">
        <f t="shared" si="6"/>
        <v>-3.3073756292187362</v>
      </c>
      <c r="AD15" s="12">
        <f t="shared" si="7"/>
        <v>-2.1832463092187346</v>
      </c>
      <c r="AF15" s="9" t="s">
        <v>19</v>
      </c>
      <c r="AG15" s="20">
        <f t="shared" si="8"/>
        <v>5.8571626692690568</v>
      </c>
      <c r="AH15" s="20"/>
    </row>
    <row r="16" spans="1:34">
      <c r="A16" s="9" t="s">
        <v>20</v>
      </c>
      <c r="D16" s="12">
        <v>29.124282836913999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30.205451965332013</v>
      </c>
      <c r="J16" s="12"/>
      <c r="K16" s="12"/>
      <c r="L16" s="12">
        <v>22.283999999999999</v>
      </c>
      <c r="M16" s="12">
        <v>23.546800000000001</v>
      </c>
      <c r="N16" s="12">
        <v>22.759765000000002</v>
      </c>
      <c r="O16" s="12"/>
      <c r="P16" s="12"/>
      <c r="Q16" s="13">
        <f t="shared" si="1"/>
        <v>22.863521666666667</v>
      </c>
      <c r="R16" s="12"/>
      <c r="S16" s="12"/>
      <c r="T16" s="12"/>
      <c r="U16" s="12">
        <f t="shared" si="3"/>
        <v>-6.6586519653320124</v>
      </c>
      <c r="V16" s="12">
        <f t="shared" si="9"/>
        <v>-7.4456869653320119</v>
      </c>
      <c r="W16" s="12"/>
      <c r="X16" s="12"/>
      <c r="Y16" s="12">
        <f t="shared" si="4"/>
        <v>-7.0521694653320122</v>
      </c>
      <c r="Z16" s="12"/>
      <c r="AA16" s="12"/>
      <c r="AB16" s="12">
        <f t="shared" si="5"/>
        <v>0</v>
      </c>
      <c r="AC16" s="12">
        <f t="shared" si="6"/>
        <v>-6.6586519653320124</v>
      </c>
      <c r="AD16" s="12">
        <f t="shared" si="7"/>
        <v>-7.4456869653320119</v>
      </c>
      <c r="AF16" s="9" t="s">
        <v>20</v>
      </c>
      <c r="AG16" s="20">
        <f t="shared" si="8"/>
        <v>132.71332910882154</v>
      </c>
      <c r="AH16" s="20"/>
    </row>
    <row r="17" spans="1:34">
      <c r="A17" s="9" t="s">
        <v>21</v>
      </c>
      <c r="D17" s="12">
        <v>32.194862365722599</v>
      </c>
      <c r="E17" s="12">
        <v>32.622341156005803</v>
      </c>
      <c r="F17" s="12">
        <v>31.294105529785099</v>
      </c>
      <c r="G17" s="12"/>
      <c r="H17" s="12"/>
      <c r="I17" s="16">
        <f t="shared" si="0"/>
        <v>32.037103017171169</v>
      </c>
      <c r="J17" s="12"/>
      <c r="K17" s="12"/>
      <c r="L17" s="12">
        <v>30.353454588999998</v>
      </c>
      <c r="M17" s="12">
        <v>30.454588999999999</v>
      </c>
      <c r="N17" s="12">
        <v>30.4589</v>
      </c>
      <c r="O17" s="12"/>
      <c r="P17" s="12"/>
      <c r="Q17" s="13">
        <f t="shared" si="1"/>
        <v>30.422314529666664</v>
      </c>
      <c r="R17" s="12"/>
      <c r="S17" s="12"/>
      <c r="T17" s="12">
        <f t="shared" si="2"/>
        <v>-1.6836484281711712</v>
      </c>
      <c r="U17" s="12">
        <f t="shared" si="3"/>
        <v>-1.5825140171711709</v>
      </c>
      <c r="V17" s="12">
        <f t="shared" si="9"/>
        <v>-1.5782030171711696</v>
      </c>
      <c r="W17" s="12"/>
      <c r="X17" s="12"/>
      <c r="Y17" s="12">
        <f t="shared" si="4"/>
        <v>-1.614788487504504</v>
      </c>
      <c r="Z17" s="12"/>
      <c r="AA17" s="12"/>
      <c r="AB17" s="12">
        <f t="shared" si="5"/>
        <v>-1.6836484281711712</v>
      </c>
      <c r="AC17" s="12">
        <f t="shared" si="6"/>
        <v>-1.5825140171711709</v>
      </c>
      <c r="AD17" s="12">
        <f t="shared" si="7"/>
        <v>-1.5782030171711696</v>
      </c>
      <c r="AF17" s="9" t="s">
        <v>21</v>
      </c>
      <c r="AG17" s="20">
        <f t="shared" si="8"/>
        <v>3.0626669458460909</v>
      </c>
      <c r="AH17" s="20"/>
    </row>
    <row r="18" spans="1:34">
      <c r="A18" s="9" t="s">
        <v>22</v>
      </c>
      <c r="D18" s="12">
        <v>28.514503479003899</v>
      </c>
      <c r="E18" s="12">
        <v>29.307350158691399</v>
      </c>
      <c r="F18" s="12">
        <v>29.450706481933501</v>
      </c>
      <c r="G18" s="12"/>
      <c r="H18" s="12"/>
      <c r="I18" s="16">
        <f t="shared" si="0"/>
        <v>29.090853373209598</v>
      </c>
      <c r="J18" s="12"/>
      <c r="K18" s="12"/>
      <c r="L18" s="12">
        <v>25.449000000000002</v>
      </c>
      <c r="M18" s="12">
        <v>25.212800000000001</v>
      </c>
      <c r="N18" s="12"/>
      <c r="O18" s="12"/>
      <c r="P18" s="12"/>
      <c r="Q18" s="13">
        <f t="shared" si="1"/>
        <v>25.3309</v>
      </c>
      <c r="R18" s="12"/>
      <c r="S18" s="12"/>
      <c r="T18" s="12">
        <f t="shared" si="2"/>
        <v>-3.6418533732095959</v>
      </c>
      <c r="U18" s="12">
        <f t="shared" si="3"/>
        <v>-3.8780533732095961</v>
      </c>
      <c r="V18" s="12"/>
      <c r="W18" s="12"/>
      <c r="X18" s="12"/>
      <c r="Y18" s="12">
        <f t="shared" si="4"/>
        <v>-3.759953373209596</v>
      </c>
      <c r="Z18" s="12"/>
      <c r="AA18" s="12"/>
      <c r="AB18" s="12">
        <f t="shared" si="5"/>
        <v>-3.6418533732095959</v>
      </c>
      <c r="AC18" s="12">
        <f t="shared" si="6"/>
        <v>-3.8780533732095961</v>
      </c>
      <c r="AD18" s="12">
        <f t="shared" si="7"/>
        <v>0</v>
      </c>
      <c r="AF18" s="9" t="s">
        <v>22</v>
      </c>
      <c r="AG18" s="20">
        <f t="shared" si="8"/>
        <v>13.547487146394889</v>
      </c>
      <c r="AH18" s="20"/>
    </row>
    <row r="19" spans="1:34" ht="15.6" customHeight="1">
      <c r="A19" s="9" t="s">
        <v>23</v>
      </c>
      <c r="D19" s="12">
        <v>28.559246063232401</v>
      </c>
      <c r="E19" s="12">
        <v>28.741264343261701</v>
      </c>
      <c r="F19" s="12">
        <v>28.174167633056602</v>
      </c>
      <c r="G19" s="12"/>
      <c r="H19" s="12"/>
      <c r="I19" s="16">
        <f t="shared" si="0"/>
        <v>28.491559346516897</v>
      </c>
      <c r="J19" s="12"/>
      <c r="K19" s="12"/>
      <c r="L19" s="12">
        <v>28.030395500000001</v>
      </c>
      <c r="M19" s="12">
        <v>27.680395499999999</v>
      </c>
      <c r="N19" s="12">
        <v>28.556465459999998</v>
      </c>
      <c r="O19" s="12"/>
      <c r="P19" s="12"/>
      <c r="Q19" s="13">
        <f t="shared" si="1"/>
        <v>28.089085486666665</v>
      </c>
      <c r="R19" s="12"/>
      <c r="S19" s="12"/>
      <c r="T19" s="12">
        <f t="shared" si="2"/>
        <v>-0.46116384651689657</v>
      </c>
      <c r="U19" s="12">
        <f t="shared" si="3"/>
        <v>-0.81116384651689799</v>
      </c>
      <c r="V19" s="12">
        <f t="shared" si="9"/>
        <v>6.4906113483100825E-2</v>
      </c>
      <c r="W19" s="12"/>
      <c r="X19" s="12"/>
      <c r="Y19" s="12">
        <f t="shared" si="4"/>
        <v>-0.40247385985023126</v>
      </c>
      <c r="Z19" s="12"/>
      <c r="AA19" s="12"/>
      <c r="AB19" s="12">
        <f t="shared" ref="AB19:AB24" si="10">T19-Y7</f>
        <v>-0.46116384651689657</v>
      </c>
      <c r="AC19" s="12">
        <f t="shared" ref="AC19:AC24" si="11">U19-Y7</f>
        <v>-0.81116384651689799</v>
      </c>
      <c r="AD19" s="12">
        <f t="shared" ref="AD19:AD24" si="12">V19-Y7</f>
        <v>6.4906113483100825E-2</v>
      </c>
      <c r="AF19" s="9" t="s">
        <v>23</v>
      </c>
      <c r="AG19" s="20">
        <f t="shared" si="8"/>
        <v>1.3217724766434957</v>
      </c>
      <c r="AH19" s="20"/>
    </row>
    <row r="20" spans="1:34">
      <c r="A20" s="9" t="s">
        <v>24</v>
      </c>
      <c r="D20" s="12">
        <v>31.867107391357401</v>
      </c>
      <c r="E20" s="12">
        <v>31.7793579101562</v>
      </c>
      <c r="F20" s="12">
        <v>30.9615478515625</v>
      </c>
      <c r="G20" s="12"/>
      <c r="H20" s="12"/>
      <c r="I20" s="16">
        <f t="shared" si="0"/>
        <v>31.536004384358701</v>
      </c>
      <c r="J20" s="12"/>
      <c r="K20" s="12"/>
      <c r="L20" s="12">
        <v>28.610571279999998</v>
      </c>
      <c r="M20" s="12">
        <v>29.5566128</v>
      </c>
      <c r="N20" s="12">
        <v>29.001999999999999</v>
      </c>
      <c r="O20" s="12"/>
      <c r="P20" s="12"/>
      <c r="Q20" s="13">
        <f t="shared" si="1"/>
        <v>29.056394693333331</v>
      </c>
      <c r="R20" s="12"/>
      <c r="S20" s="12"/>
      <c r="T20" s="12">
        <f t="shared" si="2"/>
        <v>-2.925433104358703</v>
      </c>
      <c r="U20" s="12">
        <f t="shared" si="3"/>
        <v>-1.9793915843587016</v>
      </c>
      <c r="V20" s="12">
        <f t="shared" si="9"/>
        <v>-2.5340043843587026</v>
      </c>
      <c r="W20" s="12"/>
      <c r="X20" s="12"/>
      <c r="Y20" s="12">
        <f t="shared" si="4"/>
        <v>-2.4796096910253689</v>
      </c>
      <c r="Z20" s="12"/>
      <c r="AA20" s="12"/>
      <c r="AB20" s="12">
        <f t="shared" si="10"/>
        <v>-2.925433104358703</v>
      </c>
      <c r="AC20" s="12">
        <f t="shared" si="11"/>
        <v>-1.9793915843587016</v>
      </c>
      <c r="AD20" s="12">
        <f t="shared" si="12"/>
        <v>-2.5340043843587026</v>
      </c>
      <c r="AF20" s="9" t="s">
        <v>24</v>
      </c>
      <c r="AG20" s="20">
        <f t="shared" si="8"/>
        <v>5.5774655250146088</v>
      </c>
      <c r="AH20" s="20"/>
    </row>
    <row r="21" spans="1:34">
      <c r="A21" s="9" t="s">
        <v>25</v>
      </c>
      <c r="D21" s="12">
        <v>28.769899368286101</v>
      </c>
      <c r="E21" s="12">
        <v>28.849817276000898</v>
      </c>
      <c r="F21" s="12">
        <v>28.9633674621582</v>
      </c>
      <c r="G21" s="12"/>
      <c r="H21" s="12"/>
      <c r="I21" s="16">
        <f t="shared" si="0"/>
        <v>28.861028035481734</v>
      </c>
      <c r="J21" s="12"/>
      <c r="K21" s="12"/>
      <c r="L21" s="12">
        <v>22.258148193</v>
      </c>
      <c r="M21" s="12">
        <v>22.9879549456193</v>
      </c>
      <c r="N21" s="12">
        <v>22.4911499</v>
      </c>
      <c r="O21" s="12"/>
      <c r="P21" s="12"/>
      <c r="Q21" s="13">
        <f t="shared" si="1"/>
        <v>22.579084346206432</v>
      </c>
      <c r="R21" s="12"/>
      <c r="S21" s="12"/>
      <c r="T21" s="12">
        <f t="shared" si="2"/>
        <v>-6.6028798424817339</v>
      </c>
      <c r="U21" s="12">
        <f t="shared" si="3"/>
        <v>-5.8730730898624337</v>
      </c>
      <c r="V21" s="12">
        <f t="shared" si="9"/>
        <v>-6.3698781354817342</v>
      </c>
      <c r="W21" s="12"/>
      <c r="X21" s="12"/>
      <c r="Y21" s="12">
        <f>AVERAGE(T21:V21)</f>
        <v>-6.2819436892753009</v>
      </c>
      <c r="Z21" s="12"/>
      <c r="AA21" s="12"/>
      <c r="AB21" s="12">
        <f t="shared" si="10"/>
        <v>-6.6028798424817339</v>
      </c>
      <c r="AC21" s="12">
        <f t="shared" si="11"/>
        <v>-5.8730730898624337</v>
      </c>
      <c r="AD21" s="12">
        <f t="shared" si="12"/>
        <v>-6.3698781354817342</v>
      </c>
      <c r="AF21" s="9" t="s">
        <v>25</v>
      </c>
      <c r="AG21" s="20">
        <f t="shared" si="8"/>
        <v>77.813236887746584</v>
      </c>
      <c r="AH21" s="20"/>
    </row>
    <row r="22" spans="1:34">
      <c r="A22" s="9" t="s">
        <v>26</v>
      </c>
      <c r="D22" s="12">
        <v>30.345210000000002</v>
      </c>
      <c r="E22" s="12">
        <v>29.130172729492099</v>
      </c>
      <c r="F22" s="12">
        <v>30.58</v>
      </c>
      <c r="G22" s="12"/>
      <c r="H22" s="12"/>
      <c r="I22" s="16">
        <f t="shared" si="0"/>
        <v>30.018460909830697</v>
      </c>
      <c r="J22" s="12"/>
      <c r="K22" s="12"/>
      <c r="L22" s="12">
        <v>22.98956268925</v>
      </c>
      <c r="M22" s="12">
        <v>23.989856598925002</v>
      </c>
      <c r="N22" s="12">
        <v>23.125648120000001</v>
      </c>
      <c r="O22" s="12"/>
      <c r="P22" s="12"/>
      <c r="Q22" s="13">
        <f t="shared" si="1"/>
        <v>23.368355802725002</v>
      </c>
      <c r="R22" s="12"/>
      <c r="S22" s="12"/>
      <c r="T22" s="12">
        <f t="shared" si="2"/>
        <v>-7.0288982205806967</v>
      </c>
      <c r="U22" s="12">
        <f t="shared" si="3"/>
        <v>-6.0286043109056955</v>
      </c>
      <c r="V22" s="12">
        <f t="shared" si="9"/>
        <v>-6.8928127898306961</v>
      </c>
      <c r="W22" s="12"/>
      <c r="X22" s="12"/>
      <c r="Y22" s="12">
        <f t="shared" si="4"/>
        <v>-6.6501051071056958</v>
      </c>
      <c r="Z22" s="12"/>
      <c r="AA22" s="12"/>
      <c r="AB22" s="12">
        <f t="shared" si="10"/>
        <v>-7.0288982205806967</v>
      </c>
      <c r="AC22" s="12">
        <f t="shared" si="11"/>
        <v>-6.0286043109056955</v>
      </c>
      <c r="AD22" s="12">
        <f t="shared" si="12"/>
        <v>-6.8928127898306961</v>
      </c>
      <c r="AF22" s="9" t="s">
        <v>26</v>
      </c>
      <c r="AG22" s="20">
        <f t="shared" si="8"/>
        <v>100.4340813585097</v>
      </c>
      <c r="AH22" s="20"/>
    </row>
    <row r="23" spans="1:34">
      <c r="A23" s="9" t="s">
        <v>27</v>
      </c>
      <c r="D23" s="12">
        <v>34.654640197753899</v>
      </c>
      <c r="E23" s="12">
        <v>35.864894866943303</v>
      </c>
      <c r="F23" s="12"/>
      <c r="G23" s="12"/>
      <c r="H23" s="12"/>
      <c r="I23" s="16">
        <f t="shared" si="0"/>
        <v>35.259767532348604</v>
      </c>
      <c r="J23" s="12"/>
      <c r="K23" s="12"/>
      <c r="L23" s="12">
        <v>27.682931518499998</v>
      </c>
      <c r="M23" s="12">
        <v>27.582931518500001</v>
      </c>
      <c r="N23" s="12">
        <v>27.15185</v>
      </c>
      <c r="O23" s="12"/>
      <c r="P23" s="12"/>
      <c r="Q23" s="13">
        <f t="shared" si="1"/>
        <v>27.472571012333333</v>
      </c>
      <c r="R23" s="12"/>
      <c r="S23" s="12"/>
      <c r="T23" s="12">
        <f t="shared" si="2"/>
        <v>-7.5768360138486059</v>
      </c>
      <c r="U23" s="12">
        <f t="shared" si="3"/>
        <v>-7.6768360138486038</v>
      </c>
      <c r="V23" s="12">
        <f t="shared" si="9"/>
        <v>-8.1079175323486048</v>
      </c>
      <c r="W23" s="12"/>
      <c r="X23" s="12"/>
      <c r="Y23" s="12">
        <f t="shared" si="4"/>
        <v>-7.7871965200152715</v>
      </c>
      <c r="Z23" s="12"/>
      <c r="AA23" s="12"/>
      <c r="AB23" s="12">
        <f t="shared" si="10"/>
        <v>-7.5768360138486059</v>
      </c>
      <c r="AC23" s="12">
        <f t="shared" si="11"/>
        <v>-7.6768360138486038</v>
      </c>
      <c r="AD23" s="12">
        <f t="shared" si="12"/>
        <v>-8.1079175323486048</v>
      </c>
      <c r="AF23" s="9" t="s">
        <v>27</v>
      </c>
      <c r="AG23" s="20">
        <f t="shared" si="8"/>
        <v>220.89187144677933</v>
      </c>
      <c r="AH23" s="20"/>
    </row>
    <row r="24" spans="1:34">
      <c r="A24" s="9" t="s">
        <v>28</v>
      </c>
      <c r="D24" s="12"/>
      <c r="E24" s="12">
        <v>29.071537017822202</v>
      </c>
      <c r="F24" s="12">
        <v>28.345454542319999</v>
      </c>
      <c r="G24" s="12"/>
      <c r="H24" s="12"/>
      <c r="I24" s="16">
        <f t="shared" si="0"/>
        <v>28.7084957800711</v>
      </c>
      <c r="J24" s="12"/>
      <c r="K24" s="12"/>
      <c r="L24" s="12">
        <v>22.230957</v>
      </c>
      <c r="M24" s="12">
        <v>24.902587</v>
      </c>
      <c r="N24" s="12">
        <v>22.570922800000002</v>
      </c>
      <c r="O24" s="12"/>
      <c r="P24" s="12"/>
      <c r="Q24" s="13">
        <f t="shared" si="1"/>
        <v>23.234822266666669</v>
      </c>
      <c r="R24" s="12"/>
      <c r="S24" s="12"/>
      <c r="T24" s="12">
        <f t="shared" si="2"/>
        <v>-6.4775387800711002</v>
      </c>
      <c r="U24" s="12">
        <f t="shared" si="3"/>
        <v>-3.8059087800710998</v>
      </c>
      <c r="V24" s="12">
        <f t="shared" si="9"/>
        <v>-6.1375729800710985</v>
      </c>
      <c r="W24" s="12"/>
      <c r="X24" s="12"/>
      <c r="Y24" s="12">
        <f t="shared" si="4"/>
        <v>-5.4736735134044325</v>
      </c>
      <c r="Z24" s="12"/>
      <c r="AA24" s="12"/>
      <c r="AB24" s="12">
        <f t="shared" si="10"/>
        <v>-6.4775387800711002</v>
      </c>
      <c r="AC24" s="12">
        <f t="shared" si="11"/>
        <v>-3.8059087800710998</v>
      </c>
      <c r="AD24" s="12">
        <f t="shared" si="12"/>
        <v>-6.1375729800710985</v>
      </c>
      <c r="AF24" s="9" t="s">
        <v>28</v>
      </c>
      <c r="AG24" s="20">
        <f t="shared" si="8"/>
        <v>44.436507079972785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32</v>
      </c>
      <c r="M33" s="1"/>
      <c r="O33" s="1"/>
      <c r="P33" s="6" t="s">
        <v>33</v>
      </c>
      <c r="Q33" s="1"/>
      <c r="S33" s="1"/>
      <c r="T33" s="8" t="s">
        <v>34</v>
      </c>
      <c r="U33" s="1"/>
      <c r="W33" s="1"/>
      <c r="X33" s="8" t="s">
        <v>35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0.26805227656969066</v>
      </c>
      <c r="C41" s="12"/>
      <c r="D41" s="12"/>
      <c r="E41" s="14">
        <f t="shared" ref="E41:E52" si="14">POWER(2,-B41)</f>
        <v>0.83043993225838186</v>
      </c>
      <c r="F41" s="12"/>
      <c r="G41" s="12"/>
      <c r="H41" s="12">
        <f t="shared" ref="H41:H52" si="15">STDEV(T13:V13)/SQRT(6)</f>
        <v>0.47180398688593528</v>
      </c>
      <c r="I41" s="12"/>
      <c r="J41" s="12"/>
      <c r="K41" s="12"/>
      <c r="L41" s="12">
        <f t="shared" ref="L41:L52" si="16">Y13+H41</f>
        <v>0.87388240174047127</v>
      </c>
      <c r="M41" s="15"/>
      <c r="N41" s="12"/>
      <c r="O41" s="12"/>
      <c r="P41" s="12">
        <f t="shared" ref="P41:P52" si="17">Y13-H41</f>
        <v>-6.9725572031399285E-2</v>
      </c>
      <c r="Q41" s="12"/>
      <c r="R41" s="12"/>
      <c r="S41" s="12"/>
      <c r="T41" s="12">
        <f t="shared" ref="T41:T52" si="18">POWER(2,-L41)</f>
        <v>0.54567641638295261</v>
      </c>
      <c r="U41" s="12"/>
      <c r="V41" s="12"/>
      <c r="W41" s="12"/>
      <c r="X41" s="12">
        <f t="shared" ref="X41:X52" si="19">POWER(2,-P41)</f>
        <v>1.0495170265837603</v>
      </c>
    </row>
    <row r="42" spans="1:25">
      <c r="A42" s="9" t="s">
        <v>18</v>
      </c>
      <c r="B42" s="12">
        <f t="shared" si="13"/>
        <v>-1.2466803383762297</v>
      </c>
      <c r="C42" s="12"/>
      <c r="D42" s="12"/>
      <c r="E42" s="14">
        <f t="shared" si="14"/>
        <v>2.3729477569663038</v>
      </c>
      <c r="F42" s="12"/>
      <c r="G42" s="12"/>
      <c r="H42" s="12">
        <f t="shared" si="15"/>
        <v>0.4729121478728357</v>
      </c>
      <c r="I42" s="12"/>
      <c r="J42" s="12"/>
      <c r="K42" s="12"/>
      <c r="L42" s="12">
        <f t="shared" si="16"/>
        <v>-0.77376819050339396</v>
      </c>
      <c r="M42" s="15"/>
      <c r="N42" s="12"/>
      <c r="O42" s="12"/>
      <c r="P42" s="12">
        <f t="shared" si="17"/>
        <v>-1.7195924862490655</v>
      </c>
      <c r="Q42" s="12"/>
      <c r="R42" s="12"/>
      <c r="S42" s="12"/>
      <c r="T42" s="12">
        <f t="shared" si="18"/>
        <v>1.7097296176075722</v>
      </c>
      <c r="U42" s="12"/>
      <c r="V42" s="12"/>
      <c r="W42" s="12"/>
      <c r="X42" s="12">
        <f t="shared" si="19"/>
        <v>3.2934336513224327</v>
      </c>
    </row>
    <row r="43" spans="1:25">
      <c r="A43" s="9" t="s">
        <v>19</v>
      </c>
      <c r="B43" s="12">
        <f t="shared" si="13"/>
        <v>-2.5502019625520682</v>
      </c>
      <c r="C43" s="12"/>
      <c r="D43" s="12"/>
      <c r="E43" s="14">
        <f t="shared" si="14"/>
        <v>5.8571626692690568</v>
      </c>
      <c r="F43" s="12"/>
      <c r="G43" s="12"/>
      <c r="H43" s="12">
        <f t="shared" si="15"/>
        <v>0.26774342676907342</v>
      </c>
      <c r="I43" s="12"/>
      <c r="J43" s="12"/>
      <c r="K43" s="12"/>
      <c r="L43" s="12">
        <f t="shared" si="16"/>
        <v>-2.282458535782995</v>
      </c>
      <c r="M43" s="15"/>
      <c r="N43" s="12"/>
      <c r="O43" s="12"/>
      <c r="P43" s="12">
        <f t="shared" si="17"/>
        <v>-2.8179453893211415</v>
      </c>
      <c r="Q43" s="12"/>
      <c r="R43" s="12"/>
      <c r="S43" s="12"/>
      <c r="T43" s="12">
        <f t="shared" si="18"/>
        <v>4.8650631636050345</v>
      </c>
      <c r="U43" s="12"/>
      <c r="V43" s="12"/>
      <c r="W43" s="12"/>
      <c r="X43" s="12">
        <f t="shared" si="19"/>
        <v>7.0515743332832379</v>
      </c>
    </row>
    <row r="44" spans="1:25">
      <c r="A44" s="9" t="s">
        <v>20</v>
      </c>
      <c r="B44" s="12">
        <f t="shared" si="13"/>
        <v>-4.7014463102213417</v>
      </c>
      <c r="C44" s="12"/>
      <c r="D44" s="12"/>
      <c r="E44" s="14">
        <f t="shared" si="14"/>
        <v>26.018146958001871</v>
      </c>
      <c r="F44" s="12"/>
      <c r="G44" s="12"/>
      <c r="H44" s="12">
        <f t="shared" si="15"/>
        <v>0.22719743455582841</v>
      </c>
      <c r="I44" s="12"/>
      <c r="J44" s="12"/>
      <c r="K44" s="12"/>
      <c r="L44" s="12">
        <f t="shared" si="16"/>
        <v>-6.8249720307761841</v>
      </c>
      <c r="M44" s="15"/>
      <c r="N44" s="12"/>
      <c r="O44" s="12"/>
      <c r="P44" s="12">
        <f t="shared" si="17"/>
        <v>-7.2793668998878402</v>
      </c>
      <c r="Q44" s="12"/>
      <c r="R44" s="12"/>
      <c r="S44" s="12"/>
      <c r="T44" s="12">
        <f t="shared" si="18"/>
        <v>113.3760444263869</v>
      </c>
      <c r="U44" s="12"/>
      <c r="V44" s="12"/>
      <c r="W44" s="12"/>
      <c r="X44" s="12">
        <f t="shared" si="19"/>
        <v>155.34875830477665</v>
      </c>
    </row>
    <row r="45" spans="1:25">
      <c r="A45" s="9" t="s">
        <v>21</v>
      </c>
      <c r="B45" s="12">
        <f t="shared" si="13"/>
        <v>-1.614788487504504</v>
      </c>
      <c r="C45" s="12"/>
      <c r="D45" s="12"/>
      <c r="E45" s="14">
        <f t="shared" si="14"/>
        <v>3.0626669458460909</v>
      </c>
      <c r="F45" s="12"/>
      <c r="G45" s="12"/>
      <c r="H45" s="12">
        <f t="shared" si="15"/>
        <v>2.436156382402653E-2</v>
      </c>
      <c r="I45" s="12"/>
      <c r="J45" s="12"/>
      <c r="K45" s="12"/>
      <c r="L45" s="12">
        <f t="shared" si="16"/>
        <v>-1.5904269236804776</v>
      </c>
      <c r="M45" s="15"/>
      <c r="N45" s="12"/>
      <c r="O45" s="12"/>
      <c r="P45" s="12">
        <f t="shared" si="17"/>
        <v>-1.6391500513285304</v>
      </c>
      <c r="Q45" s="12"/>
      <c r="R45" s="12"/>
      <c r="S45" s="12"/>
      <c r="T45" s="12">
        <f t="shared" si="18"/>
        <v>3.0113844947296204</v>
      </c>
      <c r="U45" s="12"/>
      <c r="V45" s="12"/>
      <c r="W45" s="12"/>
      <c r="X45" s="12">
        <f t="shared" si="19"/>
        <v>3.1148227128068564</v>
      </c>
    </row>
    <row r="46" spans="1:25">
      <c r="A46" s="9" t="s">
        <v>22</v>
      </c>
      <c r="B46" s="12">
        <f t="shared" si="13"/>
        <v>-2.5066355821397308</v>
      </c>
      <c r="C46" s="12"/>
      <c r="D46" s="12"/>
      <c r="E46" s="14">
        <f t="shared" si="14"/>
        <v>5.6829325098679551</v>
      </c>
      <c r="F46" s="12"/>
      <c r="G46" s="12"/>
      <c r="H46" s="12">
        <f t="shared" si="15"/>
        <v>6.8185066791294865E-2</v>
      </c>
      <c r="I46" s="12"/>
      <c r="J46" s="12"/>
      <c r="K46" s="12"/>
      <c r="L46" s="12">
        <f t="shared" si="16"/>
        <v>-3.6917683064183011</v>
      </c>
      <c r="M46" s="12"/>
      <c r="N46" s="12"/>
      <c r="O46" s="12"/>
      <c r="P46" s="12">
        <f t="shared" si="17"/>
        <v>-3.8281384400008909</v>
      </c>
      <c r="Q46" s="12"/>
      <c r="R46" s="12"/>
      <c r="S46" s="12"/>
      <c r="T46" s="12">
        <f t="shared" si="18"/>
        <v>12.922097015360251</v>
      </c>
      <c r="U46" s="12"/>
      <c r="V46" s="12"/>
      <c r="W46" s="12"/>
      <c r="X46" s="12">
        <f>POWER(2,-P46)</f>
        <v>14.203144254649294</v>
      </c>
    </row>
    <row r="47" spans="1:25">
      <c r="A47" s="9" t="s">
        <v>23</v>
      </c>
      <c r="B47" s="12">
        <f t="shared" si="13"/>
        <v>-0.40247385985023126</v>
      </c>
      <c r="C47" s="12"/>
      <c r="D47" s="12"/>
      <c r="E47" s="14">
        <f t="shared" si="14"/>
        <v>1.3217724766434957</v>
      </c>
      <c r="F47" s="12"/>
      <c r="G47" s="12"/>
      <c r="H47" s="12">
        <f t="shared" si="15"/>
        <v>0.18002686355319306</v>
      </c>
      <c r="I47" s="12"/>
      <c r="J47" s="12"/>
      <c r="K47" s="12"/>
      <c r="L47" s="12">
        <f t="shared" si="16"/>
        <v>-0.22244699629703821</v>
      </c>
      <c r="M47" s="12"/>
      <c r="N47" s="12"/>
      <c r="O47" s="12"/>
      <c r="P47" s="12">
        <f t="shared" si="17"/>
        <v>-0.58250072340342429</v>
      </c>
      <c r="Q47" s="12"/>
      <c r="R47" s="12"/>
      <c r="S47" s="12"/>
      <c r="T47" s="12">
        <f t="shared" si="18"/>
        <v>1.166710800728163</v>
      </c>
      <c r="U47" s="12"/>
      <c r="V47" s="12"/>
      <c r="W47" s="12"/>
      <c r="X47" s="12">
        <f t="shared" si="19"/>
        <v>1.4974426215321726</v>
      </c>
    </row>
    <row r="48" spans="1:25">
      <c r="A48" s="9" t="s">
        <v>24</v>
      </c>
      <c r="B48" s="12">
        <f t="shared" si="13"/>
        <v>-2.4796096910253689</v>
      </c>
      <c r="C48" s="12"/>
      <c r="D48" s="12"/>
      <c r="E48" s="14">
        <f t="shared" si="14"/>
        <v>5.5774655250146088</v>
      </c>
      <c r="F48" s="12"/>
      <c r="G48" s="12"/>
      <c r="H48" s="12">
        <f t="shared" si="15"/>
        <v>0.19406516362126874</v>
      </c>
      <c r="I48" s="12"/>
      <c r="J48" s="12"/>
      <c r="K48" s="12"/>
      <c r="L48" s="12">
        <f t="shared" si="16"/>
        <v>-2.2855445274041002</v>
      </c>
      <c r="M48" s="12"/>
      <c r="N48" s="12"/>
      <c r="O48" s="12"/>
      <c r="P48" s="12">
        <f t="shared" si="17"/>
        <v>-2.6736748546466376</v>
      </c>
      <c r="Q48" s="12"/>
      <c r="R48" s="12"/>
      <c r="S48" s="12"/>
      <c r="T48" s="12">
        <f t="shared" si="18"/>
        <v>4.8754808974448567</v>
      </c>
      <c r="U48" s="12"/>
      <c r="V48" s="12"/>
      <c r="W48" s="12"/>
      <c r="X48" s="12">
        <f t="shared" si="19"/>
        <v>6.3805237549037752</v>
      </c>
    </row>
    <row r="49" spans="1:24">
      <c r="A49" s="9" t="s">
        <v>25</v>
      </c>
      <c r="B49" s="12">
        <f t="shared" si="13"/>
        <v>-6.2819436892753009</v>
      </c>
      <c r="C49" s="12"/>
      <c r="D49" s="12"/>
      <c r="E49" s="14">
        <f t="shared" si="14"/>
        <v>77.813236887746584</v>
      </c>
      <c r="F49" s="12"/>
      <c r="G49" s="12"/>
      <c r="H49" s="12">
        <f t="shared" si="15"/>
        <v>0.15218071722155771</v>
      </c>
      <c r="I49" s="12"/>
      <c r="J49" s="12"/>
      <c r="K49" s="12"/>
      <c r="L49" s="12">
        <f t="shared" si="16"/>
        <v>-6.1297629720537428</v>
      </c>
      <c r="M49" s="12"/>
      <c r="N49" s="12"/>
      <c r="O49" s="12"/>
      <c r="P49" s="12">
        <f t="shared" si="17"/>
        <v>-6.434124406496859</v>
      </c>
      <c r="Q49" s="12"/>
      <c r="R49" s="12"/>
      <c r="S49" s="12"/>
      <c r="T49" s="12">
        <f t="shared" si="18"/>
        <v>70.023291441209068</v>
      </c>
      <c r="U49" s="12"/>
      <c r="V49" s="12"/>
      <c r="W49" s="12"/>
      <c r="X49" s="12">
        <f t="shared" si="19"/>
        <v>86.469797553464119</v>
      </c>
    </row>
    <row r="50" spans="1:24">
      <c r="A50" s="9" t="s">
        <v>26</v>
      </c>
      <c r="B50" s="12">
        <f>AVERAGE(AB22:AD22)</f>
        <v>-6.6501051071056958</v>
      </c>
      <c r="C50" s="12"/>
      <c r="D50" s="12"/>
      <c r="E50" s="14">
        <f t="shared" si="14"/>
        <v>100.4340813585097</v>
      </c>
      <c r="F50" s="12"/>
      <c r="G50" s="12"/>
      <c r="H50" s="12">
        <f t="shared" si="15"/>
        <v>0.22148259558165789</v>
      </c>
      <c r="I50" s="12"/>
      <c r="J50" s="12"/>
      <c r="K50" s="12"/>
      <c r="L50" s="12">
        <f t="shared" si="16"/>
        <v>-6.4286225115240381</v>
      </c>
      <c r="M50" s="12"/>
      <c r="N50" s="12"/>
      <c r="O50" s="12"/>
      <c r="P50" s="12">
        <f t="shared" si="17"/>
        <v>-6.8715877026873535</v>
      </c>
      <c r="Q50" s="12"/>
      <c r="R50" s="12"/>
      <c r="S50" s="12"/>
      <c r="T50" s="12">
        <f t="shared" si="18"/>
        <v>86.140662343439388</v>
      </c>
      <c r="U50" s="12"/>
      <c r="V50" s="12"/>
      <c r="W50" s="12"/>
      <c r="X50" s="12">
        <f t="shared" si="19"/>
        <v>117.09922380340264</v>
      </c>
    </row>
    <row r="51" spans="1:24">
      <c r="A51" s="9" t="s">
        <v>27</v>
      </c>
      <c r="B51" s="12">
        <f t="shared" si="13"/>
        <v>-7.7871965200152715</v>
      </c>
      <c r="C51" s="12"/>
      <c r="D51" s="12"/>
      <c r="E51" s="14">
        <f t="shared" si="14"/>
        <v>220.89187144677933</v>
      </c>
      <c r="F51" s="12"/>
      <c r="G51" s="12"/>
      <c r="H51" s="12">
        <f t="shared" si="15"/>
        <v>0.11521463724580058</v>
      </c>
      <c r="I51" s="12"/>
      <c r="J51" s="12"/>
      <c r="K51" s="12"/>
      <c r="L51" s="12">
        <f t="shared" si="16"/>
        <v>-7.6719818827694706</v>
      </c>
      <c r="M51" s="12"/>
      <c r="N51" s="12"/>
      <c r="O51" s="12"/>
      <c r="P51" s="12">
        <f t="shared" si="17"/>
        <v>-7.9024111572610725</v>
      </c>
      <c r="Q51" s="12"/>
      <c r="R51" s="12"/>
      <c r="S51" s="12"/>
      <c r="T51" s="12">
        <f t="shared" si="18"/>
        <v>203.93730360728273</v>
      </c>
      <c r="U51" s="12"/>
      <c r="V51" s="12"/>
      <c r="W51" s="12"/>
      <c r="X51" s="12">
        <f t="shared" si="19"/>
        <v>239.25597724495015</v>
      </c>
    </row>
    <row r="52" spans="1:24">
      <c r="A52" s="9" t="s">
        <v>28</v>
      </c>
      <c r="B52" s="12">
        <f t="shared" si="13"/>
        <v>-5.4736735134044325</v>
      </c>
      <c r="C52" s="12"/>
      <c r="D52" s="12"/>
      <c r="E52" s="14">
        <f t="shared" si="14"/>
        <v>44.436507079972785</v>
      </c>
      <c r="F52" s="12"/>
      <c r="G52" s="12"/>
      <c r="H52" s="12">
        <f t="shared" si="15"/>
        <v>0.59371339755323171</v>
      </c>
      <c r="I52" s="12"/>
      <c r="J52" s="12"/>
      <c r="K52" s="12"/>
      <c r="L52" s="12">
        <f t="shared" si="16"/>
        <v>-4.8799601158512012</v>
      </c>
      <c r="M52" s="12"/>
      <c r="N52" s="12"/>
      <c r="O52" s="12"/>
      <c r="P52" s="12">
        <f t="shared" si="17"/>
        <v>-6.0673869109576639</v>
      </c>
      <c r="Q52" s="12"/>
      <c r="R52" s="12"/>
      <c r="S52" s="12"/>
      <c r="T52" s="12">
        <f t="shared" si="18"/>
        <v>29.445190779210698</v>
      </c>
      <c r="U52" s="12"/>
      <c r="V52" s="12"/>
      <c r="W52" s="12"/>
      <c r="X52" s="12">
        <f t="shared" si="19"/>
        <v>67.060294371147677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17</v>
      </c>
      <c r="B73" s="14">
        <f t="shared" ref="B73:B84" si="20">AG13-T41</f>
        <v>0.21109084638620179</v>
      </c>
      <c r="C73" s="14"/>
      <c r="D73" s="14"/>
      <c r="E73" s="14"/>
      <c r="F73" s="14">
        <f t="shared" ref="F73:F84" si="21">X41-AG13</f>
        <v>0.29274976381460593</v>
      </c>
      <c r="G73" s="20"/>
    </row>
    <row r="74" spans="1:7">
      <c r="A74" s="24" t="s">
        <v>18</v>
      </c>
      <c r="B74" s="14">
        <f t="shared" si="20"/>
        <v>0.66321813935873153</v>
      </c>
      <c r="C74" s="14"/>
      <c r="D74" s="14"/>
      <c r="E74" s="14"/>
      <c r="F74" s="14">
        <f t="shared" si="21"/>
        <v>0.92048589435612893</v>
      </c>
      <c r="G74" s="20"/>
    </row>
    <row r="75" spans="1:7">
      <c r="A75" s="24" t="s">
        <v>19</v>
      </c>
      <c r="B75" s="14">
        <f t="shared" si="20"/>
        <v>0.99209950566402227</v>
      </c>
      <c r="C75" s="14"/>
      <c r="D75" s="14"/>
      <c r="E75" s="14"/>
      <c r="F75" s="14">
        <f t="shared" si="21"/>
        <v>1.1944116640141811</v>
      </c>
      <c r="G75" s="20"/>
    </row>
    <row r="76" spans="1:7">
      <c r="A76" s="24" t="s">
        <v>20</v>
      </c>
      <c r="B76" s="14">
        <f t="shared" si="20"/>
        <v>19.337284682434642</v>
      </c>
      <c r="C76" s="14"/>
      <c r="D76" s="14"/>
      <c r="E76" s="14"/>
      <c r="F76" s="14">
        <f t="shared" si="21"/>
        <v>22.635429195955112</v>
      </c>
      <c r="G76" s="20"/>
    </row>
    <row r="77" spans="1:7">
      <c r="A77" s="24" t="s">
        <v>21</v>
      </c>
      <c r="B77" s="14">
        <f t="shared" si="20"/>
        <v>5.1282451116470451E-2</v>
      </c>
      <c r="C77" s="14"/>
      <c r="D77" s="14"/>
      <c r="E77" s="14"/>
      <c r="F77" s="14">
        <f t="shared" si="21"/>
        <v>5.2155766960765515E-2</v>
      </c>
      <c r="G77" s="20"/>
    </row>
    <row r="78" spans="1:7">
      <c r="A78" s="24" t="s">
        <v>22</v>
      </c>
      <c r="B78" s="14">
        <f t="shared" si="20"/>
        <v>0.62539013103463859</v>
      </c>
      <c r="C78" s="14"/>
      <c r="D78" s="14"/>
      <c r="E78" s="14"/>
      <c r="F78" s="14">
        <f t="shared" si="21"/>
        <v>0.65565710825440426</v>
      </c>
      <c r="G78" s="20"/>
    </row>
    <row r="79" spans="1:7">
      <c r="A79" s="24" t="s">
        <v>23</v>
      </c>
      <c r="B79" s="14">
        <f t="shared" si="20"/>
        <v>0.15506167591533271</v>
      </c>
      <c r="C79" s="14"/>
      <c r="D79" s="14"/>
      <c r="E79" s="14"/>
      <c r="F79" s="14">
        <f t="shared" si="21"/>
        <v>0.17567014488867683</v>
      </c>
      <c r="G79" s="20"/>
    </row>
    <row r="80" spans="1:7">
      <c r="A80" s="24" t="s">
        <v>24</v>
      </c>
      <c r="B80" s="14">
        <f t="shared" si="20"/>
        <v>0.70198462756975211</v>
      </c>
      <c r="C80" s="14"/>
      <c r="D80" s="14"/>
      <c r="E80" s="14"/>
      <c r="F80" s="14">
        <f t="shared" si="21"/>
        <v>0.80305822988916642</v>
      </c>
      <c r="G80" s="20"/>
    </row>
    <row r="81" spans="1:18">
      <c r="A81" s="24" t="s">
        <v>25</v>
      </c>
      <c r="B81" s="14">
        <f t="shared" si="20"/>
        <v>7.7899454465375157</v>
      </c>
      <c r="C81" s="14"/>
      <c r="D81" s="14"/>
      <c r="E81" s="14"/>
      <c r="F81" s="14">
        <f t="shared" si="21"/>
        <v>8.6565606657175351</v>
      </c>
      <c r="G81" s="20"/>
    </row>
    <row r="82" spans="1:18">
      <c r="A82" s="24" t="s">
        <v>26</v>
      </c>
      <c r="B82" s="14">
        <f t="shared" si="20"/>
        <v>14.293419015070313</v>
      </c>
      <c r="C82" s="14"/>
      <c r="D82" s="14"/>
      <c r="E82" s="14"/>
      <c r="F82" s="14">
        <f t="shared" si="21"/>
        <v>16.665142444892936</v>
      </c>
      <c r="G82" s="20"/>
    </row>
    <row r="83" spans="1:18">
      <c r="A83" s="24" t="s">
        <v>27</v>
      </c>
      <c r="B83" s="14">
        <f t="shared" si="20"/>
        <v>16.954567839496605</v>
      </c>
      <c r="C83" s="14"/>
      <c r="D83" s="14"/>
      <c r="E83" s="14"/>
      <c r="F83" s="14">
        <f t="shared" si="21"/>
        <v>18.364105798170812</v>
      </c>
      <c r="G83" s="20"/>
    </row>
    <row r="84" spans="1:18">
      <c r="A84" s="24" t="s">
        <v>28</v>
      </c>
      <c r="B84" s="14">
        <f t="shared" si="20"/>
        <v>14.991316300762087</v>
      </c>
      <c r="C84" s="14"/>
      <c r="D84" s="14"/>
      <c r="E84" s="14"/>
      <c r="F84" s="14">
        <f t="shared" si="21"/>
        <v>22.623787291174892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9CDD-9270-4363-9E4E-484AED24EFC5}">
  <dimension ref="A2:AH117"/>
  <sheetViews>
    <sheetView topLeftCell="A7" zoomScale="40" zoomScaleNormal="40" workbookViewId="0">
      <selection activeCell="D13" sqref="D13:F24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37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41</v>
      </c>
      <c r="N5" s="1"/>
      <c r="P5" s="1"/>
      <c r="Q5" s="6" t="s">
        <v>42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31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25.485214233398398</v>
      </c>
      <c r="E13" s="12">
        <v>25.625143051147401</v>
      </c>
      <c r="F13" s="12">
        <v>25.5909729003906</v>
      </c>
      <c r="G13" s="12"/>
      <c r="H13" s="12"/>
      <c r="I13" s="16">
        <f t="shared" ref="I13:I24" si="0">AVERAGE(D13:F13)</f>
        <v>25.567110061645465</v>
      </c>
      <c r="J13" s="12"/>
      <c r="K13" s="12"/>
      <c r="L13">
        <v>24.629028300000002</v>
      </c>
      <c r="M13">
        <v>25.757446000000002</v>
      </c>
      <c r="N13">
        <v>24.724</v>
      </c>
      <c r="O13" s="12"/>
      <c r="P13" s="12"/>
      <c r="Q13" s="13">
        <f t="shared" ref="Q13:Q24" si="1">AVERAGE(L13:N13)</f>
        <v>25.036824766666669</v>
      </c>
      <c r="R13" s="12"/>
      <c r="S13" s="12"/>
      <c r="T13" s="12">
        <f t="shared" ref="T13:T24" si="2">L13-I13</f>
        <v>-0.93808176164546353</v>
      </c>
      <c r="U13" s="12">
        <f t="shared" ref="U13:U24" si="3">M13-I13</f>
        <v>0.19033593835453644</v>
      </c>
      <c r="V13" s="12">
        <f t="shared" ref="V13:V24" si="4">N13-I13</f>
        <v>-0.84311006164546498</v>
      </c>
      <c r="W13" s="12"/>
      <c r="X13" s="12"/>
      <c r="Y13" s="12">
        <f t="shared" ref="Y13:Y24" si="5">AVERAGE(T13:V13)</f>
        <v>-0.53028529497879739</v>
      </c>
      <c r="Z13" s="12"/>
      <c r="AA13" s="12"/>
      <c r="AB13" s="12">
        <f t="shared" ref="AB13:AB18" si="6">T13-Y7</f>
        <v>-0.93808176164546353</v>
      </c>
      <c r="AC13" s="12">
        <f t="shared" ref="AC13:AC18" si="7">U13-Y7</f>
        <v>0.19033593835453644</v>
      </c>
      <c r="AD13" s="12">
        <f t="shared" ref="AD13:AD18" si="8">V13-Y7</f>
        <v>-0.84311006164546498</v>
      </c>
      <c r="AF13" s="9" t="s">
        <v>17</v>
      </c>
      <c r="AG13" s="20">
        <f t="shared" ref="AG13:AG24" si="9">POWER(2,-Y13)</f>
        <v>1.4442147627918471</v>
      </c>
      <c r="AH13" s="20"/>
    </row>
    <row r="14" spans="1:34">
      <c r="A14" s="9" t="s">
        <v>18</v>
      </c>
      <c r="B14" s="2"/>
      <c r="D14" s="12">
        <v>29.851207733154201</v>
      </c>
      <c r="E14" s="12">
        <v>30.5360298156738</v>
      </c>
      <c r="F14" s="12">
        <v>28.0210647583007</v>
      </c>
      <c r="G14" s="12"/>
      <c r="H14" s="12"/>
      <c r="I14" s="16">
        <f t="shared" si="0"/>
        <v>29.46943410237623</v>
      </c>
      <c r="J14" s="12"/>
      <c r="K14" s="12"/>
      <c r="L14">
        <v>28.156981999999999</v>
      </c>
      <c r="M14">
        <v>28.397583000000001</v>
      </c>
      <c r="N14">
        <v>29.48828</v>
      </c>
      <c r="O14" s="12"/>
      <c r="P14" s="12"/>
      <c r="Q14" s="13">
        <f t="shared" si="1"/>
        <v>28.680948333333333</v>
      </c>
      <c r="R14" s="12"/>
      <c r="S14" s="12"/>
      <c r="T14" s="12">
        <f t="shared" si="2"/>
        <v>-1.3124521023762306</v>
      </c>
      <c r="U14" s="12">
        <f t="shared" si="3"/>
        <v>-1.0718511023762289</v>
      </c>
      <c r="V14" s="12">
        <f t="shared" si="4"/>
        <v>1.8845897623769758E-2</v>
      </c>
      <c r="W14" s="12"/>
      <c r="X14" s="12"/>
      <c r="Y14" s="12">
        <f t="shared" si="5"/>
        <v>-0.78848576904289658</v>
      </c>
      <c r="Z14" s="12"/>
      <c r="AA14" s="12"/>
      <c r="AB14" s="12">
        <f t="shared" si="6"/>
        <v>-1.3124521023762306</v>
      </c>
      <c r="AC14" s="12">
        <f t="shared" si="7"/>
        <v>-1.0718511023762289</v>
      </c>
      <c r="AD14" s="12">
        <f t="shared" si="8"/>
        <v>1.8845897623769758E-2</v>
      </c>
      <c r="AF14" s="9" t="s">
        <v>18</v>
      </c>
      <c r="AG14" s="20">
        <f t="shared" si="9"/>
        <v>1.72726060420231</v>
      </c>
      <c r="AH14" s="20"/>
    </row>
    <row r="15" spans="1:34">
      <c r="A15" s="9" t="s">
        <v>19</v>
      </c>
      <c r="D15" s="12">
        <v>30.667000000000002</v>
      </c>
      <c r="E15" s="12">
        <v>30.8486938476562</v>
      </c>
      <c r="F15" s="12">
        <v>31.1</v>
      </c>
      <c r="G15" s="12"/>
      <c r="H15" s="12"/>
      <c r="I15" s="16">
        <f t="shared" si="0"/>
        <v>30.871897949218734</v>
      </c>
      <c r="J15" s="12"/>
      <c r="K15" s="12"/>
      <c r="L15">
        <v>29.597930907999999</v>
      </c>
      <c r="M15">
        <v>28.6874121</v>
      </c>
      <c r="O15" s="12"/>
      <c r="P15" s="12"/>
      <c r="Q15" s="13">
        <f t="shared" si="1"/>
        <v>29.142671503999999</v>
      </c>
      <c r="R15" s="12"/>
      <c r="S15" s="12"/>
      <c r="T15" s="12">
        <f t="shared" si="2"/>
        <v>-1.2739670412187358</v>
      </c>
      <c r="U15" s="12">
        <f t="shared" si="3"/>
        <v>-2.1844858492187349</v>
      </c>
      <c r="V15" s="12"/>
      <c r="W15" s="12"/>
      <c r="X15" s="12"/>
      <c r="Y15" s="12">
        <f t="shared" si="5"/>
        <v>-1.7292264452187354</v>
      </c>
      <c r="Z15" s="12"/>
      <c r="AA15" s="12"/>
      <c r="AB15" s="12">
        <f t="shared" si="6"/>
        <v>-1.2739670412187358</v>
      </c>
      <c r="AC15" s="12">
        <f t="shared" si="7"/>
        <v>-2.1844858492187349</v>
      </c>
      <c r="AD15" s="12">
        <f t="shared" si="8"/>
        <v>0</v>
      </c>
      <c r="AF15" s="9" t="s">
        <v>19</v>
      </c>
      <c r="AG15" s="20">
        <f t="shared" si="9"/>
        <v>3.315499977541724</v>
      </c>
      <c r="AH15" s="20"/>
    </row>
    <row r="16" spans="1:34">
      <c r="A16" s="9" t="s">
        <v>20</v>
      </c>
      <c r="D16" s="12">
        <v>29.124282836913999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30.205451965332013</v>
      </c>
      <c r="J16" s="12"/>
      <c r="K16" s="12"/>
      <c r="L16">
        <v>26.51464</v>
      </c>
      <c r="M16">
        <v>25.648803699999998</v>
      </c>
      <c r="N16">
        <v>26.468872000000001</v>
      </c>
      <c r="O16" s="12"/>
      <c r="P16" s="12"/>
      <c r="Q16" s="13">
        <f t="shared" si="1"/>
        <v>26.210771900000001</v>
      </c>
      <c r="R16" s="12"/>
      <c r="S16" s="12"/>
      <c r="T16" s="12">
        <f t="shared" si="2"/>
        <v>-3.6908119653320135</v>
      </c>
      <c r="U16" s="12">
        <f t="shared" si="3"/>
        <v>-4.5566482653320151</v>
      </c>
      <c r="V16" s="12">
        <f t="shared" si="4"/>
        <v>-3.7365799653320124</v>
      </c>
      <c r="W16" s="12"/>
      <c r="X16" s="12"/>
      <c r="Y16" s="12">
        <f t="shared" si="5"/>
        <v>-3.9946800653320138</v>
      </c>
      <c r="Z16" s="12"/>
      <c r="AA16" s="12"/>
      <c r="AB16" s="12">
        <f t="shared" si="6"/>
        <v>-3.6908119653320135</v>
      </c>
      <c r="AC16" s="12">
        <f t="shared" si="7"/>
        <v>-4.5566482653320151</v>
      </c>
      <c r="AD16" s="12">
        <f t="shared" si="8"/>
        <v>-3.7365799653320124</v>
      </c>
      <c r="AF16" s="9" t="s">
        <v>20</v>
      </c>
      <c r="AG16" s="20">
        <f t="shared" si="9"/>
        <v>15.941108684074328</v>
      </c>
      <c r="AH16" s="20"/>
    </row>
    <row r="17" spans="1:34">
      <c r="A17" s="9" t="s">
        <v>21</v>
      </c>
      <c r="D17" s="12">
        <v>32.194862365722599</v>
      </c>
      <c r="E17" s="12">
        <v>32.622341156005803</v>
      </c>
      <c r="F17" s="12">
        <v>31.294105529785099</v>
      </c>
      <c r="G17" s="12"/>
      <c r="H17" s="12"/>
      <c r="I17" s="16">
        <f t="shared" si="0"/>
        <v>32.037103017171169</v>
      </c>
      <c r="J17" s="12"/>
      <c r="K17" s="12"/>
      <c r="L17">
        <v>30.383422800000002</v>
      </c>
      <c r="N17">
        <v>30.2838134</v>
      </c>
      <c r="O17" s="12"/>
      <c r="P17" s="12"/>
      <c r="Q17" s="13">
        <f t="shared" si="1"/>
        <v>30.333618100000002</v>
      </c>
      <c r="R17" s="12"/>
      <c r="S17" s="12"/>
      <c r="T17" s="12">
        <f t="shared" si="2"/>
        <v>-1.6536802171711678</v>
      </c>
      <c r="U17" s="12"/>
      <c r="V17" s="12">
        <f t="shared" si="4"/>
        <v>-1.7532896171711698</v>
      </c>
      <c r="W17" s="12"/>
      <c r="X17" s="12"/>
      <c r="Y17" s="12">
        <f t="shared" si="5"/>
        <v>-1.7034849171711688</v>
      </c>
      <c r="Z17" s="12"/>
      <c r="AA17" s="12"/>
      <c r="AB17" s="12">
        <f t="shared" si="6"/>
        <v>-1.6536802171711678</v>
      </c>
      <c r="AC17" s="12">
        <f t="shared" si="7"/>
        <v>0</v>
      </c>
      <c r="AD17" s="12">
        <f t="shared" si="8"/>
        <v>-1.7532896171711698</v>
      </c>
      <c r="AF17" s="9" t="s">
        <v>21</v>
      </c>
      <c r="AG17" s="20">
        <f t="shared" si="9"/>
        <v>3.2568672511943944</v>
      </c>
      <c r="AH17" s="20"/>
    </row>
    <row r="18" spans="1:34">
      <c r="A18" s="9" t="s">
        <v>22</v>
      </c>
      <c r="D18" s="12">
        <v>28.514503479003899</v>
      </c>
      <c r="E18" s="12">
        <v>29.307350158691399</v>
      </c>
      <c r="F18" s="12">
        <v>29.450706481933501</v>
      </c>
      <c r="G18" s="12"/>
      <c r="H18" s="12"/>
      <c r="I18" s="16">
        <f t="shared" si="0"/>
        <v>29.090853373209598</v>
      </c>
      <c r="J18" s="12"/>
      <c r="K18" s="12"/>
      <c r="L18">
        <v>25.482787999999999</v>
      </c>
      <c r="M18">
        <v>27.325537108999999</v>
      </c>
      <c r="N18">
        <v>25.932617187000002</v>
      </c>
      <c r="O18" s="12"/>
      <c r="P18" s="12"/>
      <c r="Q18" s="13">
        <f t="shared" si="1"/>
        <v>26.246980765333333</v>
      </c>
      <c r="R18" s="12"/>
      <c r="S18" s="12"/>
      <c r="T18" s="12">
        <f t="shared" si="2"/>
        <v>-3.6080653732095982</v>
      </c>
      <c r="U18" s="12">
        <f t="shared" si="3"/>
        <v>-1.7653162642095985</v>
      </c>
      <c r="V18" s="12">
        <f t="shared" si="4"/>
        <v>-3.1582361862095958</v>
      </c>
      <c r="W18" s="12"/>
      <c r="X18" s="12"/>
      <c r="Y18" s="12">
        <f t="shared" si="5"/>
        <v>-2.8438726078762642</v>
      </c>
      <c r="Z18" s="12"/>
      <c r="AA18" s="12"/>
      <c r="AB18" s="12">
        <f t="shared" si="6"/>
        <v>-3.6080653732095982</v>
      </c>
      <c r="AC18" s="12">
        <f t="shared" si="7"/>
        <v>-1.7653162642095985</v>
      </c>
      <c r="AD18" s="12">
        <f t="shared" si="8"/>
        <v>-3.1582361862095958</v>
      </c>
      <c r="AF18" s="9" t="s">
        <v>22</v>
      </c>
      <c r="AG18" s="20">
        <f t="shared" si="9"/>
        <v>7.1794464215212486</v>
      </c>
      <c r="AH18" s="20"/>
    </row>
    <row r="19" spans="1:34" ht="15.6" customHeight="1">
      <c r="A19" s="9" t="s">
        <v>23</v>
      </c>
      <c r="D19" s="12">
        <v>28.559246063232401</v>
      </c>
      <c r="E19" s="12">
        <v>28.741264343261701</v>
      </c>
      <c r="F19" s="12">
        <v>28.174167633056602</v>
      </c>
      <c r="G19" s="12"/>
      <c r="H19" s="12"/>
      <c r="I19" s="16">
        <f t="shared" si="0"/>
        <v>28.491559346516897</v>
      </c>
      <c r="J19" s="12"/>
      <c r="K19" s="12"/>
      <c r="L19">
        <v>26.823242100000002</v>
      </c>
      <c r="M19">
        <v>26.346179190000001</v>
      </c>
      <c r="N19">
        <v>25.161132810000002</v>
      </c>
      <c r="O19" s="12"/>
      <c r="P19" s="12"/>
      <c r="Q19" s="13">
        <f t="shared" si="1"/>
        <v>26.110184700000001</v>
      </c>
      <c r="R19" s="12"/>
      <c r="S19" s="12"/>
      <c r="T19" s="12">
        <f t="shared" si="2"/>
        <v>-1.6683172465168958</v>
      </c>
      <c r="U19" s="12">
        <f t="shared" si="3"/>
        <v>-2.1453801565168966</v>
      </c>
      <c r="V19" s="12">
        <f t="shared" si="4"/>
        <v>-3.3304265365168959</v>
      </c>
      <c r="W19" s="12"/>
      <c r="X19" s="12"/>
      <c r="Y19" s="12">
        <f t="shared" si="5"/>
        <v>-2.3813746465168961</v>
      </c>
      <c r="Z19" s="12"/>
      <c r="AA19" s="12"/>
      <c r="AB19" s="12">
        <f t="shared" ref="AB19:AB24" si="10">T19-Y7</f>
        <v>-1.6683172465168958</v>
      </c>
      <c r="AC19" s="12">
        <f t="shared" ref="AC19:AC24" si="11">U19-Y7</f>
        <v>-2.1453801565168966</v>
      </c>
      <c r="AD19" s="12">
        <f t="shared" ref="AD19:AD24" si="12">V19-Y7</f>
        <v>-3.3304265365168959</v>
      </c>
      <c r="AF19" s="9" t="s">
        <v>23</v>
      </c>
      <c r="AG19" s="20">
        <f t="shared" si="9"/>
        <v>5.2103296279795206</v>
      </c>
      <c r="AH19" s="20"/>
    </row>
    <row r="20" spans="1:34">
      <c r="A20" s="9" t="s">
        <v>24</v>
      </c>
      <c r="D20" s="12">
        <v>31.867107391357401</v>
      </c>
      <c r="E20" s="12">
        <v>31.7793579101562</v>
      </c>
      <c r="F20" s="12">
        <v>30.9615478515625</v>
      </c>
      <c r="G20" s="12"/>
      <c r="H20" s="12"/>
      <c r="I20" s="16">
        <f t="shared" si="0"/>
        <v>31.536004384358701</v>
      </c>
      <c r="J20" s="12"/>
      <c r="K20" s="12"/>
      <c r="L20">
        <v>29.847290000000001</v>
      </c>
      <c r="M20">
        <v>29.003723140000002</v>
      </c>
      <c r="N20">
        <v>29.518005370000001</v>
      </c>
      <c r="O20" s="12"/>
      <c r="P20" s="12"/>
      <c r="Q20" s="13">
        <f t="shared" si="1"/>
        <v>29.456339503333336</v>
      </c>
      <c r="R20" s="12"/>
      <c r="S20" s="12"/>
      <c r="T20" s="12">
        <f t="shared" si="2"/>
        <v>-1.6887143843587005</v>
      </c>
      <c r="U20" s="12">
        <f t="shared" si="3"/>
        <v>-2.5322812443586997</v>
      </c>
      <c r="V20" s="12">
        <f t="shared" si="4"/>
        <v>-2.0179990143587005</v>
      </c>
      <c r="W20" s="12"/>
      <c r="X20" s="12"/>
      <c r="Y20" s="12">
        <f t="shared" si="5"/>
        <v>-2.0796648810253671</v>
      </c>
      <c r="Z20" s="12"/>
      <c r="AA20" s="12"/>
      <c r="AB20" s="12">
        <f t="shared" si="10"/>
        <v>-1.6887143843587005</v>
      </c>
      <c r="AC20" s="12">
        <f t="shared" si="11"/>
        <v>-2.5322812443586997</v>
      </c>
      <c r="AD20" s="12">
        <f t="shared" si="12"/>
        <v>-2.0179990143587005</v>
      </c>
      <c r="AF20" s="9" t="s">
        <v>24</v>
      </c>
      <c r="AG20" s="20">
        <f t="shared" si="9"/>
        <v>4.2270901510679177</v>
      </c>
      <c r="AH20" s="20"/>
    </row>
    <row r="21" spans="1:34">
      <c r="A21" s="9" t="s">
        <v>25</v>
      </c>
      <c r="D21" s="12">
        <v>28.769899368286101</v>
      </c>
      <c r="E21" s="12">
        <v>28.849817276000898</v>
      </c>
      <c r="F21" s="12">
        <v>28.9633674621582</v>
      </c>
      <c r="G21" s="12"/>
      <c r="H21" s="12"/>
      <c r="I21" s="16">
        <f t="shared" si="0"/>
        <v>28.861028035481734</v>
      </c>
      <c r="J21" s="12"/>
      <c r="K21" s="12"/>
      <c r="L21">
        <v>21.754454545000002</v>
      </c>
      <c r="N21">
        <v>22.757575664456599</v>
      </c>
      <c r="O21" s="12"/>
      <c r="P21" s="12"/>
      <c r="Q21" s="13">
        <f t="shared" si="1"/>
        <v>22.256015104728299</v>
      </c>
      <c r="R21" s="12"/>
      <c r="S21" s="12"/>
      <c r="T21" s="12">
        <f t="shared" si="2"/>
        <v>-7.1065734904817326</v>
      </c>
      <c r="U21" s="12"/>
      <c r="V21" s="12">
        <f t="shared" si="4"/>
        <v>-6.1034523710251349</v>
      </c>
      <c r="W21" s="12"/>
      <c r="X21" s="12"/>
      <c r="Y21" s="12">
        <f>AVERAGE(T21:V21)</f>
        <v>-6.6050129307534338</v>
      </c>
      <c r="Z21" s="12"/>
      <c r="AA21" s="12"/>
      <c r="AB21" s="12">
        <f t="shared" si="10"/>
        <v>-7.1065734904817326</v>
      </c>
      <c r="AC21" s="12">
        <f t="shared" si="11"/>
        <v>0</v>
      </c>
      <c r="AD21" s="12">
        <f t="shared" si="12"/>
        <v>-6.1034523710251349</v>
      </c>
      <c r="AF21" s="9" t="s">
        <v>25</v>
      </c>
      <c r="AG21" s="20">
        <f t="shared" si="9"/>
        <v>97.343512685172342</v>
      </c>
      <c r="AH21" s="20"/>
    </row>
    <row r="22" spans="1:34">
      <c r="A22" s="9" t="s">
        <v>26</v>
      </c>
      <c r="D22" s="12">
        <v>30.345210000000002</v>
      </c>
      <c r="E22" s="12">
        <v>29.130172729492099</v>
      </c>
      <c r="F22" s="12">
        <v>30.58</v>
      </c>
      <c r="G22" s="12"/>
      <c r="H22" s="12"/>
      <c r="I22" s="16">
        <f t="shared" si="0"/>
        <v>30.018460909830697</v>
      </c>
      <c r="J22" s="12"/>
      <c r="K22" s="12"/>
      <c r="L22">
        <v>24.454577929599999</v>
      </c>
      <c r="M22">
        <v>23.218292236</v>
      </c>
      <c r="N22">
        <v>22.454535464519999</v>
      </c>
      <c r="O22" s="12"/>
      <c r="P22" s="12"/>
      <c r="Q22" s="13">
        <f t="shared" si="1"/>
        <v>23.375801876706664</v>
      </c>
      <c r="R22" s="12"/>
      <c r="S22" s="12"/>
      <c r="T22" s="12">
        <f t="shared" si="2"/>
        <v>-5.5638829802306979</v>
      </c>
      <c r="U22" s="12">
        <f t="shared" si="3"/>
        <v>-6.8001686738306972</v>
      </c>
      <c r="V22" s="12">
        <f t="shared" si="4"/>
        <v>-7.5639254453106979</v>
      </c>
      <c r="W22" s="12"/>
      <c r="X22" s="12"/>
      <c r="Y22" s="12">
        <f t="shared" si="5"/>
        <v>-6.6426590331240307</v>
      </c>
      <c r="Z22" s="12"/>
      <c r="AA22" s="12"/>
      <c r="AB22" s="12">
        <f t="shared" si="10"/>
        <v>-5.5638829802306979</v>
      </c>
      <c r="AC22" s="12">
        <f t="shared" si="11"/>
        <v>-6.8001686738306972</v>
      </c>
      <c r="AD22" s="12">
        <f t="shared" si="12"/>
        <v>-7.5639254453106979</v>
      </c>
      <c r="AF22" s="9" t="s">
        <v>26</v>
      </c>
      <c r="AG22" s="20">
        <f t="shared" si="9"/>
        <v>99.917053843646912</v>
      </c>
      <c r="AH22" s="20"/>
    </row>
    <row r="23" spans="1:34">
      <c r="A23" s="9" t="s">
        <v>27</v>
      </c>
      <c r="D23" s="12">
        <v>34.654640197753899</v>
      </c>
      <c r="E23" s="12">
        <v>35.864894866943303</v>
      </c>
      <c r="F23" s="12"/>
      <c r="G23" s="12"/>
      <c r="H23" s="12"/>
      <c r="I23" s="16">
        <f t="shared" si="0"/>
        <v>35.259767532348604</v>
      </c>
      <c r="J23" s="12"/>
      <c r="K23" s="12"/>
      <c r="L23">
        <v>29.454587695000001</v>
      </c>
      <c r="M23">
        <v>29.5648193</v>
      </c>
      <c r="N23">
        <v>28.536565217285101</v>
      </c>
      <c r="O23" s="12"/>
      <c r="P23" s="12"/>
      <c r="Q23" s="13">
        <f t="shared" si="1"/>
        <v>29.185324070761698</v>
      </c>
      <c r="R23" s="12"/>
      <c r="S23" s="12"/>
      <c r="T23" s="12">
        <f t="shared" si="2"/>
        <v>-5.8051798373486037</v>
      </c>
      <c r="U23" s="12">
        <f t="shared" si="3"/>
        <v>-5.6949482323486045</v>
      </c>
      <c r="V23" s="12">
        <f t="shared" si="4"/>
        <v>-6.723202315063503</v>
      </c>
      <c r="W23" s="12"/>
      <c r="X23" s="12"/>
      <c r="Y23" s="12">
        <f t="shared" si="5"/>
        <v>-6.0744434615869034</v>
      </c>
      <c r="Z23" s="12"/>
      <c r="AA23" s="12"/>
      <c r="AB23" s="12">
        <f t="shared" si="10"/>
        <v>-5.8051798373486037</v>
      </c>
      <c r="AC23" s="12">
        <f t="shared" si="11"/>
        <v>-5.6949482323486045</v>
      </c>
      <c r="AD23" s="12">
        <f t="shared" si="12"/>
        <v>-6.723202315063503</v>
      </c>
      <c r="AF23" s="9" t="s">
        <v>27</v>
      </c>
      <c r="AG23" s="20">
        <f t="shared" si="9"/>
        <v>67.38910506078723</v>
      </c>
      <c r="AH23" s="20"/>
    </row>
    <row r="24" spans="1:34">
      <c r="A24" s="9" t="s">
        <v>28</v>
      </c>
      <c r="D24" s="12"/>
      <c r="E24" s="12">
        <v>29.071537017822202</v>
      </c>
      <c r="F24" s="12">
        <v>28.345454542319999</v>
      </c>
      <c r="G24" s="12"/>
      <c r="H24" s="12"/>
      <c r="I24" s="16">
        <f t="shared" si="0"/>
        <v>28.7084957800711</v>
      </c>
      <c r="J24" s="12"/>
      <c r="K24" s="12"/>
      <c r="L24">
        <v>23.565673449706999</v>
      </c>
      <c r="M24">
        <v>22.56457430419</v>
      </c>
      <c r="N24">
        <v>21.454952850341002</v>
      </c>
      <c r="O24" s="12"/>
      <c r="P24" s="12"/>
      <c r="Q24" s="13">
        <f t="shared" si="1"/>
        <v>22.528400201412666</v>
      </c>
      <c r="R24" s="12"/>
      <c r="S24" s="12"/>
      <c r="T24" s="12">
        <f t="shared" si="2"/>
        <v>-5.1428223303641012</v>
      </c>
      <c r="U24" s="12">
        <f t="shared" si="3"/>
        <v>-6.1439214758811005</v>
      </c>
      <c r="V24" s="12">
        <f t="shared" si="4"/>
        <v>-7.2535429297300986</v>
      </c>
      <c r="W24" s="12"/>
      <c r="X24" s="12"/>
      <c r="Y24" s="12">
        <f t="shared" si="5"/>
        <v>-6.1800955786584337</v>
      </c>
      <c r="Z24" s="12"/>
      <c r="AA24" s="12"/>
      <c r="AB24" s="12">
        <f t="shared" si="10"/>
        <v>-5.1428223303641012</v>
      </c>
      <c r="AC24" s="12">
        <f t="shared" si="11"/>
        <v>-6.1439214758811005</v>
      </c>
      <c r="AD24" s="12">
        <f t="shared" si="12"/>
        <v>-7.2535429297300986</v>
      </c>
      <c r="AF24" s="9" t="s">
        <v>28</v>
      </c>
      <c r="AG24" s="20">
        <f t="shared" si="9"/>
        <v>72.509372251349632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32</v>
      </c>
      <c r="M33" s="1"/>
      <c r="O33" s="1"/>
      <c r="P33" s="6" t="s">
        <v>33</v>
      </c>
      <c r="Q33" s="1"/>
      <c r="S33" s="1"/>
      <c r="T33" s="8" t="s">
        <v>34</v>
      </c>
      <c r="U33" s="1"/>
      <c r="W33" s="1"/>
      <c r="X33" s="8" t="s">
        <v>35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-0.53028529497879739</v>
      </c>
      <c r="C41" s="12"/>
      <c r="D41" s="12"/>
      <c r="E41" s="14">
        <f t="shared" ref="E41:E52" si="14">POWER(2,-B41)</f>
        <v>1.4442147627918471</v>
      </c>
      <c r="F41" s="12"/>
      <c r="G41" s="12"/>
      <c r="H41" s="12">
        <f t="shared" ref="H41:H52" si="15">STDEV(T13:V13)/SQRT(6)</f>
        <v>0.25551455516218108</v>
      </c>
      <c r="I41" s="12"/>
      <c r="J41" s="12"/>
      <c r="K41" s="12"/>
      <c r="L41" s="12">
        <f t="shared" ref="L41:L52" si="16">Y13+H41</f>
        <v>-0.27477073981661632</v>
      </c>
      <c r="M41" s="15"/>
      <c r="N41" s="12"/>
      <c r="O41" s="12"/>
      <c r="P41" s="12">
        <f t="shared" ref="P41:P52" si="17">Y13-H41</f>
        <v>-0.78579985014097842</v>
      </c>
      <c r="Q41" s="12"/>
      <c r="R41" s="12"/>
      <c r="S41" s="12"/>
      <c r="T41" s="12">
        <f t="shared" ref="T41:T52" si="18">POWER(2,-L41)</f>
        <v>1.2098018230654239</v>
      </c>
      <c r="U41" s="12"/>
      <c r="V41" s="12"/>
      <c r="W41" s="12"/>
      <c r="X41" s="12">
        <f t="shared" ref="X41:X52" si="19">POWER(2,-P41)</f>
        <v>1.7240478905718406</v>
      </c>
    </row>
    <row r="42" spans="1:25">
      <c r="A42" s="9" t="s">
        <v>18</v>
      </c>
      <c r="B42" s="12">
        <f t="shared" si="13"/>
        <v>-0.78848576904289658</v>
      </c>
      <c r="C42" s="12"/>
      <c r="D42" s="12"/>
      <c r="E42" s="14">
        <f t="shared" si="14"/>
        <v>1.72726060420231</v>
      </c>
      <c r="F42" s="12"/>
      <c r="G42" s="12"/>
      <c r="H42" s="12">
        <f t="shared" si="15"/>
        <v>0.28962922426852733</v>
      </c>
      <c r="I42" s="12"/>
      <c r="J42" s="12"/>
      <c r="K42" s="12"/>
      <c r="L42" s="12">
        <f t="shared" si="16"/>
        <v>-0.49885654477436925</v>
      </c>
      <c r="M42" s="15"/>
      <c r="N42" s="12"/>
      <c r="O42" s="12"/>
      <c r="P42" s="12">
        <f t="shared" si="17"/>
        <v>-1.078114993311424</v>
      </c>
      <c r="Q42" s="12"/>
      <c r="R42" s="12"/>
      <c r="S42" s="12"/>
      <c r="T42" s="12">
        <f t="shared" si="18"/>
        <v>1.4130931251547472</v>
      </c>
      <c r="U42" s="12"/>
      <c r="V42" s="12"/>
      <c r="W42" s="12"/>
      <c r="X42" s="12">
        <f t="shared" si="19"/>
        <v>2.1112757126340238</v>
      </c>
    </row>
    <row r="43" spans="1:25">
      <c r="A43" s="9" t="s">
        <v>19</v>
      </c>
      <c r="B43" s="12">
        <f t="shared" si="13"/>
        <v>-1.1528176301458235</v>
      </c>
      <c r="C43" s="12"/>
      <c r="D43" s="12"/>
      <c r="E43" s="14">
        <f t="shared" si="14"/>
        <v>2.2234772294015399</v>
      </c>
      <c r="F43" s="12"/>
      <c r="G43" s="12"/>
      <c r="H43" s="12">
        <f t="shared" si="15"/>
        <v>0.26284413945050833</v>
      </c>
      <c r="I43" s="12"/>
      <c r="J43" s="12"/>
      <c r="K43" s="12"/>
      <c r="L43" s="12">
        <f t="shared" si="16"/>
        <v>-1.466382305768227</v>
      </c>
      <c r="M43" s="15"/>
      <c r="N43" s="12"/>
      <c r="O43" s="12"/>
      <c r="P43" s="12">
        <f t="shared" si="17"/>
        <v>-1.9920705846692437</v>
      </c>
      <c r="Q43" s="12"/>
      <c r="R43" s="12"/>
      <c r="S43" s="12"/>
      <c r="T43" s="12">
        <f t="shared" si="18"/>
        <v>2.7632810526310418</v>
      </c>
      <c r="U43" s="12"/>
      <c r="V43" s="12"/>
      <c r="W43" s="12"/>
      <c r="X43" s="12">
        <f t="shared" si="19"/>
        <v>3.9780752995113144</v>
      </c>
    </row>
    <row r="44" spans="1:25">
      <c r="A44" s="9" t="s">
        <v>20</v>
      </c>
      <c r="B44" s="12">
        <f t="shared" si="13"/>
        <v>-3.9946800653320138</v>
      </c>
      <c r="C44" s="12"/>
      <c r="D44" s="12"/>
      <c r="E44" s="14">
        <f t="shared" si="14"/>
        <v>15.941108684074328</v>
      </c>
      <c r="F44" s="12"/>
      <c r="G44" s="12"/>
      <c r="H44" s="12">
        <f t="shared" si="15"/>
        <v>0.19890528349544967</v>
      </c>
      <c r="I44" s="12"/>
      <c r="J44" s="12"/>
      <c r="K44" s="12"/>
      <c r="L44" s="12">
        <f t="shared" si="16"/>
        <v>-3.7957747818365641</v>
      </c>
      <c r="M44" s="15"/>
      <c r="N44" s="12"/>
      <c r="O44" s="12"/>
      <c r="P44" s="12">
        <f t="shared" si="17"/>
        <v>-4.1935853488274635</v>
      </c>
      <c r="Q44" s="12"/>
      <c r="R44" s="12"/>
      <c r="S44" s="12"/>
      <c r="T44" s="12">
        <f t="shared" si="18"/>
        <v>13.888075414163529</v>
      </c>
      <c r="U44" s="12"/>
      <c r="V44" s="12"/>
      <c r="W44" s="12"/>
      <c r="X44" s="12">
        <f t="shared" si="19"/>
        <v>18.29763581340513</v>
      </c>
    </row>
    <row r="45" spans="1:25">
      <c r="A45" s="9" t="s">
        <v>21</v>
      </c>
      <c r="B45" s="12">
        <f t="shared" si="13"/>
        <v>-1.1356566114474458</v>
      </c>
      <c r="C45" s="12"/>
      <c r="D45" s="12"/>
      <c r="E45" s="14">
        <f t="shared" si="14"/>
        <v>2.1971854014622001</v>
      </c>
      <c r="F45" s="12"/>
      <c r="G45" s="12"/>
      <c r="H45" s="12">
        <f t="shared" si="15"/>
        <v>2.8754756951909155E-2</v>
      </c>
      <c r="I45" s="12"/>
      <c r="J45" s="12"/>
      <c r="K45" s="12"/>
      <c r="L45" s="12">
        <f t="shared" si="16"/>
        <v>-1.6747301602192597</v>
      </c>
      <c r="M45" s="15"/>
      <c r="N45" s="12"/>
      <c r="O45" s="12"/>
      <c r="P45" s="12">
        <f t="shared" si="17"/>
        <v>-1.7322396741230779</v>
      </c>
      <c r="Q45" s="12"/>
      <c r="R45" s="12"/>
      <c r="S45" s="12"/>
      <c r="T45" s="12">
        <f t="shared" si="18"/>
        <v>3.192596350561598</v>
      </c>
      <c r="U45" s="12"/>
      <c r="V45" s="12"/>
      <c r="W45" s="12"/>
      <c r="X45" s="12">
        <f t="shared" si="19"/>
        <v>3.3224320042953934</v>
      </c>
    </row>
    <row r="46" spans="1:25">
      <c r="A46" s="9" t="s">
        <v>22</v>
      </c>
      <c r="B46" s="12">
        <f t="shared" si="13"/>
        <v>-2.8438726078762642</v>
      </c>
      <c r="C46" s="12"/>
      <c r="D46" s="12"/>
      <c r="E46" s="14">
        <f t="shared" si="14"/>
        <v>7.1794464215212486</v>
      </c>
      <c r="F46" s="12"/>
      <c r="G46" s="12"/>
      <c r="H46" s="12">
        <f t="shared" si="15"/>
        <v>0.39222642572392125</v>
      </c>
      <c r="I46" s="12"/>
      <c r="J46" s="12"/>
      <c r="K46" s="12"/>
      <c r="L46" s="12">
        <f t="shared" si="16"/>
        <v>-2.4516461821523428</v>
      </c>
      <c r="M46" s="12"/>
      <c r="N46" s="12"/>
      <c r="O46" s="12"/>
      <c r="P46" s="12">
        <f t="shared" si="17"/>
        <v>-3.2360990336001856</v>
      </c>
      <c r="Q46" s="12"/>
      <c r="R46" s="12"/>
      <c r="S46" s="12"/>
      <c r="T46" s="12">
        <f t="shared" si="18"/>
        <v>5.4703994474160549</v>
      </c>
      <c r="U46" s="12"/>
      <c r="V46" s="12"/>
      <c r="W46" s="12"/>
      <c r="X46" s="12">
        <f>POWER(2,-P46)</f>
        <v>9.4224290958937722</v>
      </c>
    </row>
    <row r="47" spans="1:25">
      <c r="A47" s="9" t="s">
        <v>23</v>
      </c>
      <c r="B47" s="12">
        <f t="shared" si="13"/>
        <v>-2.3813746465168961</v>
      </c>
      <c r="C47" s="12"/>
      <c r="D47" s="12"/>
      <c r="E47" s="14">
        <f t="shared" si="14"/>
        <v>5.2103296279795206</v>
      </c>
      <c r="F47" s="12"/>
      <c r="G47" s="12"/>
      <c r="H47" s="12">
        <f t="shared" si="15"/>
        <v>0.34938562087824182</v>
      </c>
      <c r="I47" s="12"/>
      <c r="J47" s="12"/>
      <c r="K47" s="12"/>
      <c r="L47" s="12">
        <f t="shared" si="16"/>
        <v>-2.0319890256386541</v>
      </c>
      <c r="M47" s="12"/>
      <c r="N47" s="12"/>
      <c r="O47" s="12"/>
      <c r="P47" s="12">
        <f t="shared" si="17"/>
        <v>-2.7307602673951381</v>
      </c>
      <c r="Q47" s="12"/>
      <c r="R47" s="12"/>
      <c r="S47" s="12"/>
      <c r="T47" s="12">
        <f t="shared" si="18"/>
        <v>4.0896830127258523</v>
      </c>
      <c r="U47" s="12"/>
      <c r="V47" s="12"/>
      <c r="W47" s="12"/>
      <c r="X47" s="12">
        <f t="shared" si="19"/>
        <v>6.6380535478486511</v>
      </c>
    </row>
    <row r="48" spans="1:25">
      <c r="A48" s="9" t="s">
        <v>24</v>
      </c>
      <c r="B48" s="12">
        <f t="shared" si="13"/>
        <v>-2.0796648810253671</v>
      </c>
      <c r="C48" s="12"/>
      <c r="D48" s="12"/>
      <c r="E48" s="14">
        <f t="shared" si="14"/>
        <v>4.2270901510679177</v>
      </c>
      <c r="F48" s="12"/>
      <c r="G48" s="12"/>
      <c r="H48" s="12">
        <f t="shared" si="15"/>
        <v>0.17356712013722411</v>
      </c>
      <c r="I48" s="12"/>
      <c r="J48" s="12"/>
      <c r="K48" s="12"/>
      <c r="L48" s="12">
        <f t="shared" si="16"/>
        <v>-1.9060977608881429</v>
      </c>
      <c r="M48" s="12"/>
      <c r="N48" s="12"/>
      <c r="O48" s="12"/>
      <c r="P48" s="12">
        <f t="shared" si="17"/>
        <v>-2.253232001162591</v>
      </c>
      <c r="Q48" s="12"/>
      <c r="R48" s="12"/>
      <c r="S48" s="12"/>
      <c r="T48" s="12">
        <f t="shared" si="18"/>
        <v>3.7479397493418669</v>
      </c>
      <c r="U48" s="12"/>
      <c r="V48" s="12"/>
      <c r="W48" s="12"/>
      <c r="X48" s="12">
        <f t="shared" si="19"/>
        <v>4.767496902369639</v>
      </c>
    </row>
    <row r="49" spans="1:24">
      <c r="A49" s="9" t="s">
        <v>25</v>
      </c>
      <c r="B49" s="12">
        <f t="shared" si="13"/>
        <v>-4.4033419538356222</v>
      </c>
      <c r="C49" s="12"/>
      <c r="D49" s="12"/>
      <c r="E49" s="14">
        <f t="shared" si="14"/>
        <v>21.161088780946915</v>
      </c>
      <c r="F49" s="12"/>
      <c r="G49" s="12"/>
      <c r="H49" s="12">
        <f t="shared" si="15"/>
        <v>0.28957612417403272</v>
      </c>
      <c r="I49" s="12"/>
      <c r="J49" s="12"/>
      <c r="K49" s="12"/>
      <c r="L49" s="12">
        <f t="shared" si="16"/>
        <v>-6.3154368065794007</v>
      </c>
      <c r="M49" s="12"/>
      <c r="N49" s="12"/>
      <c r="O49" s="12"/>
      <c r="P49" s="12">
        <f t="shared" si="17"/>
        <v>-6.8945890549274669</v>
      </c>
      <c r="Q49" s="12"/>
      <c r="R49" s="12"/>
      <c r="S49" s="12"/>
      <c r="T49" s="12">
        <f t="shared" si="18"/>
        <v>79.640855122288457</v>
      </c>
      <c r="U49" s="12"/>
      <c r="V49" s="12"/>
      <c r="W49" s="12"/>
      <c r="X49" s="12">
        <f t="shared" si="19"/>
        <v>118.98113659551106</v>
      </c>
    </row>
    <row r="50" spans="1:24">
      <c r="A50" s="9" t="s">
        <v>26</v>
      </c>
      <c r="B50" s="12">
        <f>AVERAGE(AB22:AD22)</f>
        <v>-6.6426590331240307</v>
      </c>
      <c r="C50" s="12"/>
      <c r="D50" s="12"/>
      <c r="E50" s="14">
        <f t="shared" si="14"/>
        <v>99.917053843646912</v>
      </c>
      <c r="F50" s="12"/>
      <c r="G50" s="12"/>
      <c r="H50" s="12">
        <f t="shared" si="15"/>
        <v>0.41203750450605714</v>
      </c>
      <c r="I50" s="12"/>
      <c r="J50" s="12"/>
      <c r="K50" s="12"/>
      <c r="L50" s="12">
        <f t="shared" si="16"/>
        <v>-6.2306215286179736</v>
      </c>
      <c r="M50" s="12"/>
      <c r="N50" s="12"/>
      <c r="O50" s="12"/>
      <c r="P50" s="12">
        <f t="shared" si="17"/>
        <v>-7.0546965376300879</v>
      </c>
      <c r="Q50" s="12"/>
      <c r="R50" s="12"/>
      <c r="S50" s="12"/>
      <c r="T50" s="12">
        <f t="shared" si="18"/>
        <v>75.093780995770402</v>
      </c>
      <c r="U50" s="12"/>
      <c r="V50" s="12"/>
      <c r="W50" s="12"/>
      <c r="X50" s="12">
        <f t="shared" si="19"/>
        <v>132.94599787639586</v>
      </c>
    </row>
    <row r="51" spans="1:24">
      <c r="A51" s="9" t="s">
        <v>27</v>
      </c>
      <c r="B51" s="12">
        <f t="shared" si="13"/>
        <v>-6.0744434615869034</v>
      </c>
      <c r="C51" s="12"/>
      <c r="D51" s="12"/>
      <c r="E51" s="14">
        <f t="shared" si="14"/>
        <v>67.38910506078723</v>
      </c>
      <c r="F51" s="12"/>
      <c r="G51" s="12"/>
      <c r="H51" s="12">
        <f t="shared" si="15"/>
        <v>0.23047190326170014</v>
      </c>
      <c r="I51" s="12"/>
      <c r="J51" s="12"/>
      <c r="K51" s="12"/>
      <c r="L51" s="12">
        <f t="shared" si="16"/>
        <v>-5.8439715583252037</v>
      </c>
      <c r="M51" s="12"/>
      <c r="N51" s="12"/>
      <c r="O51" s="12"/>
      <c r="P51" s="12">
        <f t="shared" si="17"/>
        <v>-6.3049153648486032</v>
      </c>
      <c r="Q51" s="12"/>
      <c r="R51" s="12"/>
      <c r="S51" s="12"/>
      <c r="T51" s="12">
        <f t="shared" si="18"/>
        <v>57.439510853706835</v>
      </c>
      <c r="U51" s="12"/>
      <c r="V51" s="12"/>
      <c r="W51" s="12"/>
      <c r="X51" s="12">
        <f t="shared" si="19"/>
        <v>79.062154489095064</v>
      </c>
    </row>
    <row r="52" spans="1:24">
      <c r="A52" s="9" t="s">
        <v>28</v>
      </c>
      <c r="B52" s="12">
        <f t="shared" si="13"/>
        <v>-6.1800955786584337</v>
      </c>
      <c r="C52" s="12"/>
      <c r="D52" s="12"/>
      <c r="E52" s="14">
        <f t="shared" si="14"/>
        <v>72.509372251349632</v>
      </c>
      <c r="F52" s="12"/>
      <c r="G52" s="12"/>
      <c r="H52" s="12">
        <f t="shared" si="15"/>
        <v>0.43103882006744271</v>
      </c>
      <c r="I52" s="12"/>
      <c r="J52" s="12"/>
      <c r="K52" s="12"/>
      <c r="L52" s="12">
        <f t="shared" si="16"/>
        <v>-5.7490567585909913</v>
      </c>
      <c r="M52" s="12"/>
      <c r="N52" s="12"/>
      <c r="O52" s="12"/>
      <c r="P52" s="12">
        <f t="shared" si="17"/>
        <v>-6.6111343987258762</v>
      </c>
      <c r="Q52" s="12"/>
      <c r="R52" s="12"/>
      <c r="S52" s="12"/>
      <c r="T52" s="12">
        <f t="shared" si="18"/>
        <v>53.782196003546467</v>
      </c>
      <c r="U52" s="12"/>
      <c r="V52" s="12"/>
      <c r="W52" s="12"/>
      <c r="X52" s="12">
        <f t="shared" si="19"/>
        <v>97.757426341202134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17</v>
      </c>
      <c r="B73" s="14">
        <f t="shared" ref="B73:B84" si="20">AG13-T41</f>
        <v>0.23441293972642319</v>
      </c>
      <c r="C73" s="14"/>
      <c r="D73" s="14"/>
      <c r="E73" s="14"/>
      <c r="F73" s="14">
        <f t="shared" ref="F73:F84" si="21">X41-AG13</f>
        <v>0.27983312777999347</v>
      </c>
      <c r="G73" s="20"/>
    </row>
    <row r="74" spans="1:7">
      <c r="A74" s="24" t="s">
        <v>18</v>
      </c>
      <c r="B74" s="14">
        <f t="shared" si="20"/>
        <v>0.31416747904756281</v>
      </c>
      <c r="C74" s="14"/>
      <c r="D74" s="14"/>
      <c r="E74" s="14"/>
      <c r="F74" s="14">
        <f t="shared" si="21"/>
        <v>0.38401510843171383</v>
      </c>
      <c r="G74" s="20"/>
    </row>
    <row r="75" spans="1:7">
      <c r="A75" s="24" t="s">
        <v>19</v>
      </c>
      <c r="B75" s="14">
        <f t="shared" si="20"/>
        <v>0.55221892491068214</v>
      </c>
      <c r="C75" s="14"/>
      <c r="D75" s="14"/>
      <c r="E75" s="14"/>
      <c r="F75" s="14">
        <f t="shared" si="21"/>
        <v>0.66257532196959046</v>
      </c>
      <c r="G75" s="20"/>
    </row>
    <row r="76" spans="1:7">
      <c r="A76" s="24" t="s">
        <v>20</v>
      </c>
      <c r="B76" s="14">
        <f t="shared" si="20"/>
        <v>2.0530332699107987</v>
      </c>
      <c r="C76" s="14"/>
      <c r="D76" s="14"/>
      <c r="E76" s="14"/>
      <c r="F76" s="14">
        <f t="shared" si="21"/>
        <v>2.3565271293308019</v>
      </c>
      <c r="G76" s="20"/>
    </row>
    <row r="77" spans="1:7">
      <c r="A77" s="24" t="s">
        <v>21</v>
      </c>
      <c r="B77" s="14">
        <f t="shared" si="20"/>
        <v>6.4270900632796391E-2</v>
      </c>
      <c r="C77" s="14"/>
      <c r="D77" s="14"/>
      <c r="E77" s="14"/>
      <c r="F77" s="14">
        <f t="shared" si="21"/>
        <v>6.5564753100999074E-2</v>
      </c>
      <c r="G77" s="20"/>
    </row>
    <row r="78" spans="1:7">
      <c r="A78" s="24" t="s">
        <v>22</v>
      </c>
      <c r="B78" s="14">
        <f t="shared" si="20"/>
        <v>1.7090469741051937</v>
      </c>
      <c r="C78" s="14"/>
      <c r="D78" s="14"/>
      <c r="E78" s="14"/>
      <c r="F78" s="14">
        <f t="shared" si="21"/>
        <v>2.2429826743725236</v>
      </c>
      <c r="G78" s="20"/>
    </row>
    <row r="79" spans="1:7">
      <c r="A79" s="24" t="s">
        <v>23</v>
      </c>
      <c r="B79" s="14">
        <f t="shared" si="20"/>
        <v>1.1206466152536683</v>
      </c>
      <c r="C79" s="14"/>
      <c r="D79" s="14"/>
      <c r="E79" s="14"/>
      <c r="F79" s="14">
        <f t="shared" si="21"/>
        <v>1.4277239198691305</v>
      </c>
      <c r="G79" s="20"/>
    </row>
    <row r="80" spans="1:7">
      <c r="A80" s="24" t="s">
        <v>24</v>
      </c>
      <c r="B80" s="14">
        <f t="shared" si="20"/>
        <v>0.47915040172605083</v>
      </c>
      <c r="C80" s="14"/>
      <c r="D80" s="14"/>
      <c r="E80" s="14"/>
      <c r="F80" s="14">
        <f t="shared" si="21"/>
        <v>0.54040675130172122</v>
      </c>
      <c r="G80" s="20"/>
    </row>
    <row r="81" spans="1:18">
      <c r="A81" s="24" t="s">
        <v>25</v>
      </c>
      <c r="B81" s="14">
        <f t="shared" si="20"/>
        <v>17.702657562883886</v>
      </c>
      <c r="C81" s="14"/>
      <c r="D81" s="14"/>
      <c r="E81" s="14"/>
      <c r="F81" s="14">
        <f t="shared" si="21"/>
        <v>21.637623910338718</v>
      </c>
      <c r="G81" s="20"/>
    </row>
    <row r="82" spans="1:18">
      <c r="A82" s="24" t="s">
        <v>26</v>
      </c>
      <c r="B82" s="14">
        <f t="shared" si="20"/>
        <v>24.82327284787651</v>
      </c>
      <c r="C82" s="14"/>
      <c r="D82" s="14"/>
      <c r="E82" s="14"/>
      <c r="F82" s="14">
        <f t="shared" si="21"/>
        <v>33.028944032748953</v>
      </c>
      <c r="G82" s="20"/>
    </row>
    <row r="83" spans="1:18">
      <c r="A83" s="24" t="s">
        <v>27</v>
      </c>
      <c r="B83" s="14">
        <f t="shared" si="20"/>
        <v>9.9495942070803949</v>
      </c>
      <c r="C83" s="14"/>
      <c r="D83" s="14"/>
      <c r="E83" s="14"/>
      <c r="F83" s="14">
        <f t="shared" si="21"/>
        <v>11.673049428307834</v>
      </c>
      <c r="G83" s="20"/>
    </row>
    <row r="84" spans="1:18">
      <c r="A84" s="24" t="s">
        <v>28</v>
      </c>
      <c r="B84" s="14">
        <f t="shared" si="20"/>
        <v>18.727176247803165</v>
      </c>
      <c r="C84" s="14"/>
      <c r="D84" s="14"/>
      <c r="E84" s="14"/>
      <c r="F84" s="14">
        <f t="shared" si="21"/>
        <v>25.248054089852502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549E-682E-4399-BCDA-2EF3769E1CC6}">
  <dimension ref="A2:AH117"/>
  <sheetViews>
    <sheetView zoomScale="40" zoomScaleNormal="40" workbookViewId="0">
      <selection activeCell="D13" sqref="D13:F24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37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43</v>
      </c>
      <c r="N5" s="1"/>
      <c r="P5" s="1"/>
      <c r="Q5" s="6" t="s">
        <v>44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31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25.485214233398398</v>
      </c>
      <c r="E13" s="12">
        <v>25.625143051147401</v>
      </c>
      <c r="F13" s="12">
        <v>25.5909729003906</v>
      </c>
      <c r="G13" s="12"/>
      <c r="H13" s="12"/>
      <c r="I13" s="16">
        <f t="shared" ref="I13:I24" si="0">AVERAGE(D13:F13)</f>
        <v>25.567110061645465</v>
      </c>
      <c r="J13" s="12"/>
      <c r="K13" s="12"/>
      <c r="L13">
        <v>24.575683000000001</v>
      </c>
      <c r="M13">
        <v>24.454361328000001</v>
      </c>
      <c r="N13">
        <v>24.635302539000001</v>
      </c>
      <c r="O13" s="12"/>
      <c r="P13" s="12"/>
      <c r="Q13" s="13">
        <f t="shared" ref="Q13:Q24" si="1">AVERAGE(L13:N13)</f>
        <v>24.555115622333336</v>
      </c>
      <c r="R13" s="12"/>
      <c r="S13" s="12"/>
      <c r="T13" s="12">
        <f t="shared" ref="T13:T24" si="2">L13-I13</f>
        <v>-0.99142706164546368</v>
      </c>
      <c r="U13" s="12">
        <f t="shared" ref="U13:U24" si="3">M13-I13</f>
        <v>-1.1127487336454642</v>
      </c>
      <c r="V13" s="12">
        <f t="shared" ref="V13:V24" si="4">N13-I13</f>
        <v>-0.93180752264546385</v>
      </c>
      <c r="W13" s="12"/>
      <c r="X13" s="12"/>
      <c r="Y13" s="12">
        <f t="shared" ref="Y13:Y24" si="5">AVERAGE(T13:V13)</f>
        <v>-1.0119944393121305</v>
      </c>
      <c r="Z13" s="12"/>
      <c r="AA13" s="12"/>
      <c r="AB13" s="12">
        <f t="shared" ref="AB13:AB18" si="6">T13-Y7</f>
        <v>-0.99142706164546368</v>
      </c>
      <c r="AC13" s="12">
        <f t="shared" ref="AC13:AC18" si="7">U13-Y7</f>
        <v>-1.1127487336454642</v>
      </c>
      <c r="AD13" s="12">
        <f t="shared" ref="AD13:AD18" si="8">V13-Y7</f>
        <v>-0.93180752264546385</v>
      </c>
      <c r="AF13" s="9" t="s">
        <v>17</v>
      </c>
      <c r="AG13" s="20">
        <f t="shared" ref="AG13:AG24" si="9">POWER(2,-Y13)</f>
        <v>2.0166971366669442</v>
      </c>
      <c r="AH13" s="20"/>
    </row>
    <row r="14" spans="1:34">
      <c r="A14" s="9" t="s">
        <v>18</v>
      </c>
      <c r="B14" s="2"/>
      <c r="D14" s="12">
        <v>29.851207733154201</v>
      </c>
      <c r="E14" s="12">
        <v>30.5360298156738</v>
      </c>
      <c r="F14" s="12">
        <v>28.0210647583007</v>
      </c>
      <c r="G14" s="12"/>
      <c r="H14" s="12"/>
      <c r="I14" s="16">
        <f t="shared" si="0"/>
        <v>29.46943410237623</v>
      </c>
      <c r="J14" s="12"/>
      <c r="K14" s="12"/>
      <c r="L14">
        <v>26.640172118999999</v>
      </c>
      <c r="M14">
        <v>25.565305664</v>
      </c>
      <c r="N14">
        <v>26.454573547359999</v>
      </c>
      <c r="O14" s="12"/>
      <c r="P14" s="12"/>
      <c r="Q14" s="13">
        <f t="shared" si="1"/>
        <v>26.220017110120001</v>
      </c>
      <c r="R14" s="12"/>
      <c r="S14" s="12"/>
      <c r="T14" s="12">
        <f t="shared" si="2"/>
        <v>-2.8292619833762309</v>
      </c>
      <c r="U14" s="12">
        <f t="shared" si="3"/>
        <v>-3.9041284383762296</v>
      </c>
      <c r="V14" s="12">
        <f t="shared" si="4"/>
        <v>-3.0148605550162308</v>
      </c>
      <c r="W14" s="12"/>
      <c r="X14" s="12"/>
      <c r="Y14" s="12">
        <f t="shared" si="5"/>
        <v>-3.2494169922562306</v>
      </c>
      <c r="Z14" s="12"/>
      <c r="AA14" s="12"/>
      <c r="AB14" s="12">
        <f t="shared" si="6"/>
        <v>-2.8292619833762309</v>
      </c>
      <c r="AC14" s="12">
        <f t="shared" si="7"/>
        <v>-3.9041284383762296</v>
      </c>
      <c r="AD14" s="12">
        <f t="shared" si="8"/>
        <v>-3.0148605550162308</v>
      </c>
      <c r="AF14" s="9" t="s">
        <v>18</v>
      </c>
      <c r="AG14" s="20">
        <f t="shared" si="9"/>
        <v>9.5098131311793779</v>
      </c>
      <c r="AH14" s="20"/>
    </row>
    <row r="15" spans="1:34">
      <c r="A15" s="9" t="s">
        <v>19</v>
      </c>
      <c r="D15" s="12">
        <v>30.667000000000002</v>
      </c>
      <c r="E15" s="12">
        <v>30.8486938476562</v>
      </c>
      <c r="F15" s="12">
        <v>31.1</v>
      </c>
      <c r="G15" s="12"/>
      <c r="H15" s="12"/>
      <c r="I15" s="16">
        <f t="shared" si="0"/>
        <v>30.871897949218734</v>
      </c>
      <c r="J15" s="12"/>
      <c r="K15" s="12"/>
      <c r="L15">
        <v>25.456458673095</v>
      </c>
      <c r="M15">
        <v>24.8678720904541</v>
      </c>
      <c r="N15">
        <v>25.887821051025</v>
      </c>
      <c r="O15" s="12"/>
      <c r="P15" s="12"/>
      <c r="Q15" s="13">
        <f t="shared" si="1"/>
        <v>25.404050604858032</v>
      </c>
      <c r="R15" s="12"/>
      <c r="S15" s="12"/>
      <c r="T15" s="12">
        <f t="shared" si="2"/>
        <v>-5.4154392761237347</v>
      </c>
      <c r="U15" s="12">
        <f t="shared" si="3"/>
        <v>-6.0040258587646349</v>
      </c>
      <c r="V15" s="12">
        <f t="shared" si="4"/>
        <v>-4.9840768981937345</v>
      </c>
      <c r="W15" s="12"/>
      <c r="X15" s="12"/>
      <c r="Y15" s="12">
        <f t="shared" si="5"/>
        <v>-5.4678473443607016</v>
      </c>
      <c r="Z15" s="12"/>
      <c r="AA15" s="12"/>
      <c r="AB15" s="12">
        <f t="shared" si="6"/>
        <v>-5.4154392761237347</v>
      </c>
      <c r="AC15" s="12">
        <f t="shared" si="7"/>
        <v>-6.0040258587646349</v>
      </c>
      <c r="AD15" s="12">
        <f t="shared" si="8"/>
        <v>-4.9840768981937345</v>
      </c>
      <c r="AF15" s="9" t="s">
        <v>19</v>
      </c>
      <c r="AG15" s="20">
        <f t="shared" si="9"/>
        <v>44.257416878230984</v>
      </c>
      <c r="AH15" s="20"/>
    </row>
    <row r="16" spans="1:34">
      <c r="A16" s="9" t="s">
        <v>20</v>
      </c>
      <c r="D16" s="12">
        <v>29.124282836913999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30.205451965332013</v>
      </c>
      <c r="J16" s="12"/>
      <c r="K16" s="12"/>
      <c r="L16">
        <v>21.454316162000001</v>
      </c>
      <c r="M16">
        <v>21.757839367675</v>
      </c>
      <c r="O16" s="12"/>
      <c r="P16" s="12"/>
      <c r="Q16" s="13">
        <f t="shared" si="1"/>
        <v>21.606077764837501</v>
      </c>
      <c r="R16" s="12"/>
      <c r="S16" s="12"/>
      <c r="T16" s="12">
        <f t="shared" si="2"/>
        <v>-8.7511358033320121</v>
      </c>
      <c r="U16" s="12">
        <f t="shared" si="3"/>
        <v>-8.4476125976570131</v>
      </c>
      <c r="V16" s="12"/>
      <c r="W16" s="12"/>
      <c r="X16" s="12"/>
      <c r="Y16" s="12">
        <f t="shared" si="5"/>
        <v>-8.5993742004945126</v>
      </c>
      <c r="Z16" s="12"/>
      <c r="AA16" s="12"/>
      <c r="AB16" s="12">
        <f t="shared" si="6"/>
        <v>-8.7511358033320121</v>
      </c>
      <c r="AC16" s="12">
        <f t="shared" si="7"/>
        <v>-8.4476125976570131</v>
      </c>
      <c r="AD16" s="12">
        <f t="shared" si="8"/>
        <v>0</v>
      </c>
      <c r="AF16" s="9" t="s">
        <v>20</v>
      </c>
      <c r="AG16" s="20">
        <f t="shared" si="9"/>
        <v>387.85516414691205</v>
      </c>
      <c r="AH16" s="20"/>
    </row>
    <row r="17" spans="1:34">
      <c r="A17" s="9" t="s">
        <v>21</v>
      </c>
      <c r="D17" s="12">
        <v>32.194862365722599</v>
      </c>
      <c r="E17" s="12">
        <v>32.622341156005803</v>
      </c>
      <c r="F17" s="12">
        <v>31.294105529785099</v>
      </c>
      <c r="G17" s="12"/>
      <c r="H17" s="12"/>
      <c r="I17" s="16">
        <f t="shared" si="0"/>
        <v>32.037103017171169</v>
      </c>
      <c r="J17" s="12"/>
      <c r="K17" s="12"/>
      <c r="L17">
        <v>27.020969229999999</v>
      </c>
      <c r="M17">
        <v>27.516711425</v>
      </c>
      <c r="N17">
        <v>28.210347290030001</v>
      </c>
      <c r="O17" s="12"/>
      <c r="P17" s="12"/>
      <c r="Q17" s="13">
        <f t="shared" si="1"/>
        <v>27.582675981676669</v>
      </c>
      <c r="R17" s="12"/>
      <c r="S17" s="12"/>
      <c r="T17" s="12">
        <f t="shared" si="2"/>
        <v>-5.0161337871711709</v>
      </c>
      <c r="U17" s="12">
        <f t="shared" si="3"/>
        <v>-4.520391592171169</v>
      </c>
      <c r="V17" s="12">
        <f t="shared" si="4"/>
        <v>-3.826755727141169</v>
      </c>
      <c r="W17" s="12"/>
      <c r="X17" s="12"/>
      <c r="Y17" s="12">
        <f t="shared" si="5"/>
        <v>-4.4544270354945033</v>
      </c>
      <c r="Z17" s="12"/>
      <c r="AA17" s="12"/>
      <c r="AB17" s="12">
        <f t="shared" si="6"/>
        <v>-5.0161337871711709</v>
      </c>
      <c r="AC17" s="12">
        <f t="shared" si="7"/>
        <v>-4.520391592171169</v>
      </c>
      <c r="AD17" s="12">
        <f t="shared" si="8"/>
        <v>-3.826755727141169</v>
      </c>
      <c r="AF17" s="9" t="s">
        <v>21</v>
      </c>
      <c r="AG17" s="20">
        <f t="shared" si="9"/>
        <v>21.923816134687669</v>
      </c>
      <c r="AH17" s="20"/>
    </row>
    <row r="18" spans="1:34">
      <c r="A18" s="9" t="s">
        <v>22</v>
      </c>
      <c r="D18" s="12">
        <v>28.514503479003899</v>
      </c>
      <c r="E18" s="12">
        <v>29.307350158691399</v>
      </c>
      <c r="F18" s="12">
        <v>29.450706481933501</v>
      </c>
      <c r="G18" s="12"/>
      <c r="H18" s="12"/>
      <c r="I18" s="16">
        <f t="shared" si="0"/>
        <v>29.090853373209598</v>
      </c>
      <c r="J18" s="12"/>
      <c r="K18" s="12"/>
      <c r="L18">
        <v>23.555254150300001</v>
      </c>
      <c r="M18">
        <v>24.556377563470001</v>
      </c>
      <c r="N18">
        <v>23.978892858885999</v>
      </c>
      <c r="O18" s="12"/>
      <c r="P18" s="12"/>
      <c r="Q18" s="13">
        <f t="shared" si="1"/>
        <v>24.030174857551998</v>
      </c>
      <c r="R18" s="12"/>
      <c r="S18" s="12"/>
      <c r="T18" s="12">
        <f t="shared" si="2"/>
        <v>-5.5355992229095961</v>
      </c>
      <c r="U18" s="12">
        <f t="shared" si="3"/>
        <v>-4.5344758097395967</v>
      </c>
      <c r="V18" s="12">
        <f t="shared" si="4"/>
        <v>-5.1119605143235987</v>
      </c>
      <c r="W18" s="12"/>
      <c r="X18" s="12"/>
      <c r="Y18" s="12">
        <f t="shared" si="5"/>
        <v>-5.0606785156575969</v>
      </c>
      <c r="Z18" s="12"/>
      <c r="AA18" s="12"/>
      <c r="AB18" s="12">
        <f t="shared" si="6"/>
        <v>-5.5355992229095961</v>
      </c>
      <c r="AC18" s="12">
        <f t="shared" si="7"/>
        <v>-4.5344758097395967</v>
      </c>
      <c r="AD18" s="12">
        <f t="shared" si="8"/>
        <v>-5.1119605143235987</v>
      </c>
      <c r="AF18" s="9" t="s">
        <v>22</v>
      </c>
      <c r="AG18" s="20">
        <f t="shared" si="9"/>
        <v>33.374597103701817</v>
      </c>
      <c r="AH18" s="20"/>
    </row>
    <row r="19" spans="1:34" ht="15.6" customHeight="1">
      <c r="A19" s="9" t="s">
        <v>23</v>
      </c>
      <c r="D19" s="12">
        <v>28.559246063232401</v>
      </c>
      <c r="E19" s="12">
        <v>28.741264343261701</v>
      </c>
      <c r="F19" s="12">
        <v>28.174167633056602</v>
      </c>
      <c r="G19" s="12"/>
      <c r="H19" s="12"/>
      <c r="I19" s="16">
        <f t="shared" si="0"/>
        <v>28.491559346516897</v>
      </c>
      <c r="J19" s="12"/>
      <c r="K19" s="12"/>
      <c r="L19">
        <v>23.755788452099999</v>
      </c>
      <c r="M19">
        <v>23.787869964599</v>
      </c>
      <c r="N19">
        <v>23.597753906249999</v>
      </c>
      <c r="O19" s="12"/>
      <c r="P19" s="12"/>
      <c r="Q19" s="13">
        <f t="shared" si="1"/>
        <v>23.713804107649668</v>
      </c>
      <c r="R19" s="12"/>
      <c r="S19" s="12"/>
      <c r="T19" s="12">
        <f t="shared" si="2"/>
        <v>-4.7357708944168984</v>
      </c>
      <c r="U19" s="12">
        <f t="shared" si="3"/>
        <v>-4.7036893819178971</v>
      </c>
      <c r="V19" s="12">
        <f t="shared" si="4"/>
        <v>-4.8938054402668989</v>
      </c>
      <c r="W19" s="12"/>
      <c r="X19" s="12"/>
      <c r="Y19" s="12">
        <f t="shared" si="5"/>
        <v>-4.7777552388672317</v>
      </c>
      <c r="Z19" s="12"/>
      <c r="AA19" s="12"/>
      <c r="AB19" s="12">
        <f t="shared" ref="AB19:AB24" si="10">T19-Y7</f>
        <v>-4.7357708944168984</v>
      </c>
      <c r="AC19" s="12">
        <f t="shared" ref="AC19:AC24" si="11">U19-Y7</f>
        <v>-4.7036893819178971</v>
      </c>
      <c r="AD19" s="12">
        <f t="shared" ref="AD19:AD24" si="12">V19-Y7</f>
        <v>-4.8938054402668989</v>
      </c>
      <c r="AF19" s="9" t="s">
        <v>23</v>
      </c>
      <c r="AG19" s="20">
        <f t="shared" si="9"/>
        <v>27.43137889349012</v>
      </c>
      <c r="AH19" s="20"/>
    </row>
    <row r="20" spans="1:34">
      <c r="A20" s="9" t="s">
        <v>24</v>
      </c>
      <c r="D20" s="12">
        <v>31.867107391357401</v>
      </c>
      <c r="E20" s="12">
        <v>31.7793579101562</v>
      </c>
      <c r="F20" s="12">
        <v>30.9615478515625</v>
      </c>
      <c r="G20" s="12"/>
      <c r="H20" s="12"/>
      <c r="I20" s="16">
        <f t="shared" si="0"/>
        <v>31.536004384358701</v>
      </c>
      <c r="J20" s="12"/>
      <c r="K20" s="12"/>
      <c r="L20">
        <v>26.7578786612548</v>
      </c>
      <c r="M20">
        <v>27.567654949950999</v>
      </c>
      <c r="N20">
        <v>27.4546583587646</v>
      </c>
      <c r="O20" s="12"/>
      <c r="P20" s="12"/>
      <c r="Q20" s="13">
        <f t="shared" si="1"/>
        <v>27.260063989990133</v>
      </c>
      <c r="R20" s="12"/>
      <c r="S20" s="12"/>
      <c r="T20" s="12">
        <f t="shared" si="2"/>
        <v>-4.7781257231039014</v>
      </c>
      <c r="U20" s="12">
        <f t="shared" si="3"/>
        <v>-3.9683494344077026</v>
      </c>
      <c r="V20" s="12">
        <f t="shared" si="4"/>
        <v>-4.081346025594101</v>
      </c>
      <c r="W20" s="12"/>
      <c r="X20" s="12"/>
      <c r="Y20" s="12">
        <f t="shared" si="5"/>
        <v>-4.2759403943685683</v>
      </c>
      <c r="Z20" s="12"/>
      <c r="AA20" s="12"/>
      <c r="AB20" s="12">
        <f t="shared" si="10"/>
        <v>-4.7781257231039014</v>
      </c>
      <c r="AC20" s="12">
        <f t="shared" si="11"/>
        <v>-3.9683494344077026</v>
      </c>
      <c r="AD20" s="12">
        <f t="shared" si="12"/>
        <v>-4.081346025594101</v>
      </c>
      <c r="AF20" s="9" t="s">
        <v>24</v>
      </c>
      <c r="AG20" s="20">
        <f t="shared" si="9"/>
        <v>19.372528941432105</v>
      </c>
      <c r="AH20" s="20"/>
    </row>
    <row r="21" spans="1:34">
      <c r="A21" s="9" t="s">
        <v>25</v>
      </c>
      <c r="D21" s="12">
        <v>28.769899368286101</v>
      </c>
      <c r="E21" s="12">
        <v>28.849817276000898</v>
      </c>
      <c r="F21" s="12">
        <v>28.9633674621582</v>
      </c>
      <c r="G21" s="12"/>
      <c r="H21" s="12"/>
      <c r="I21" s="16">
        <f t="shared" si="0"/>
        <v>28.861028035481734</v>
      </c>
      <c r="J21" s="12"/>
      <c r="K21" s="12"/>
      <c r="L21">
        <v>19.454794464111</v>
      </c>
      <c r="M21">
        <v>19.757774865719998</v>
      </c>
      <c r="N21">
        <v>20.757576110839</v>
      </c>
      <c r="O21" s="12"/>
      <c r="P21" s="12"/>
      <c r="Q21" s="13">
        <f t="shared" si="1"/>
        <v>19.990048480223333</v>
      </c>
      <c r="R21" s="12"/>
      <c r="S21" s="12"/>
      <c r="T21" s="12">
        <f t="shared" si="2"/>
        <v>-9.4062335713707341</v>
      </c>
      <c r="U21" s="12">
        <f t="shared" si="3"/>
        <v>-9.1032531697617358</v>
      </c>
      <c r="V21" s="12">
        <f t="shared" si="4"/>
        <v>-8.1034519246427337</v>
      </c>
      <c r="W21" s="12"/>
      <c r="X21" s="12"/>
      <c r="Y21" s="12">
        <f>AVERAGE(T21:V21)</f>
        <v>-8.8709795552584012</v>
      </c>
      <c r="Z21" s="12"/>
      <c r="AA21" s="12"/>
      <c r="AB21" s="12">
        <f t="shared" si="10"/>
        <v>-9.4062335713707341</v>
      </c>
      <c r="AC21" s="12">
        <f t="shared" si="11"/>
        <v>-9.1032531697617358</v>
      </c>
      <c r="AD21" s="12">
        <f t="shared" si="12"/>
        <v>-8.1034519246427337</v>
      </c>
      <c r="AF21" s="9" t="s">
        <v>25</v>
      </c>
      <c r="AG21" s="20">
        <f t="shared" si="9"/>
        <v>468.19949082129085</v>
      </c>
      <c r="AH21" s="20"/>
    </row>
    <row r="22" spans="1:34">
      <c r="A22" s="9" t="s">
        <v>26</v>
      </c>
      <c r="D22" s="12">
        <v>30.345210000000002</v>
      </c>
      <c r="E22" s="12">
        <v>29.130172729492099</v>
      </c>
      <c r="F22" s="12">
        <v>30.58</v>
      </c>
      <c r="G22" s="12"/>
      <c r="H22" s="12"/>
      <c r="I22" s="16">
        <f t="shared" si="0"/>
        <v>30.018460909830697</v>
      </c>
      <c r="J22" s="12"/>
      <c r="K22" s="12"/>
      <c r="L22">
        <v>23.757319091700001</v>
      </c>
      <c r="M22">
        <v>22.7576986083</v>
      </c>
      <c r="O22" s="12"/>
      <c r="P22" s="12"/>
      <c r="Q22" s="13">
        <f t="shared" si="1"/>
        <v>23.257508850000001</v>
      </c>
      <c r="R22" s="12"/>
      <c r="S22" s="12"/>
      <c r="T22" s="12">
        <f t="shared" si="2"/>
        <v>-6.2611418181306959</v>
      </c>
      <c r="U22" s="12">
        <f t="shared" si="3"/>
        <v>-7.260762301530697</v>
      </c>
      <c r="V22" s="12"/>
      <c r="W22" s="12"/>
      <c r="X22" s="12"/>
      <c r="Y22" s="12">
        <f t="shared" si="5"/>
        <v>-6.7609520598306965</v>
      </c>
      <c r="Z22" s="12"/>
      <c r="AA22" s="12"/>
      <c r="AB22" s="12">
        <f t="shared" si="10"/>
        <v>-6.2611418181306959</v>
      </c>
      <c r="AC22" s="12">
        <f t="shared" si="11"/>
        <v>-7.260762301530697</v>
      </c>
      <c r="AD22" s="12">
        <f t="shared" si="12"/>
        <v>0</v>
      </c>
      <c r="AF22" s="9" t="s">
        <v>26</v>
      </c>
      <c r="AG22" s="20">
        <f t="shared" si="9"/>
        <v>108.45494769943286</v>
      </c>
      <c r="AH22" s="20"/>
    </row>
    <row r="23" spans="1:34">
      <c r="A23" s="9" t="s">
        <v>27</v>
      </c>
      <c r="D23" s="12">
        <v>34.654640197753899</v>
      </c>
      <c r="E23" s="12">
        <v>35.864894866943303</v>
      </c>
      <c r="F23" s="12"/>
      <c r="G23" s="12"/>
      <c r="H23" s="12"/>
      <c r="I23" s="16">
        <f t="shared" si="0"/>
        <v>35.259767532348604</v>
      </c>
      <c r="J23" s="12"/>
      <c r="K23" s="12"/>
      <c r="L23">
        <v>24.121459900000001</v>
      </c>
      <c r="M23">
        <v>23.788842773430002</v>
      </c>
      <c r="N23">
        <v>25.898530700679999</v>
      </c>
      <c r="O23" s="12"/>
      <c r="P23" s="12"/>
      <c r="Q23" s="13">
        <f t="shared" si="1"/>
        <v>24.602944458036671</v>
      </c>
      <c r="R23" s="12"/>
      <c r="S23" s="12"/>
      <c r="T23" s="12">
        <f t="shared" si="2"/>
        <v>-11.138307632348603</v>
      </c>
      <c r="U23" s="12">
        <f t="shared" si="3"/>
        <v>-11.470924758918603</v>
      </c>
      <c r="V23" s="12">
        <f t="shared" si="4"/>
        <v>-9.3612368316686059</v>
      </c>
      <c r="W23" s="12"/>
      <c r="X23" s="12"/>
      <c r="Y23" s="12">
        <f t="shared" si="5"/>
        <v>-10.656823074311937</v>
      </c>
      <c r="Z23" s="12"/>
      <c r="AA23" s="12"/>
      <c r="AB23" s="12">
        <f t="shared" si="10"/>
        <v>-11.138307632348603</v>
      </c>
      <c r="AC23" s="12">
        <f t="shared" si="11"/>
        <v>-11.470924758918603</v>
      </c>
      <c r="AD23" s="12">
        <f t="shared" si="12"/>
        <v>-9.3612368316686059</v>
      </c>
      <c r="AF23" s="9" t="s">
        <v>27</v>
      </c>
      <c r="AG23" s="20">
        <f t="shared" si="9"/>
        <v>1614.4455559210166</v>
      </c>
      <c r="AH23" s="20"/>
    </row>
    <row r="24" spans="1:34">
      <c r="A24" s="9" t="s">
        <v>28</v>
      </c>
      <c r="D24" s="12"/>
      <c r="E24" s="12">
        <v>29.071537017822202</v>
      </c>
      <c r="F24" s="12">
        <v>28.345454542319999</v>
      </c>
      <c r="G24" s="12"/>
      <c r="H24" s="12"/>
      <c r="I24" s="16">
        <f t="shared" si="0"/>
        <v>28.7084957800711</v>
      </c>
      <c r="J24" s="12"/>
      <c r="K24" s="12"/>
      <c r="L24">
        <v>19.454960144040001</v>
      </c>
      <c r="M24">
        <v>19.534224945068299</v>
      </c>
      <c r="N24">
        <v>19.3434361968994</v>
      </c>
      <c r="O24" s="12"/>
      <c r="P24" s="12"/>
      <c r="Q24" s="13">
        <f t="shared" si="1"/>
        <v>19.444207095335901</v>
      </c>
      <c r="R24" s="12"/>
      <c r="S24" s="12"/>
      <c r="T24" s="12">
        <f t="shared" si="2"/>
        <v>-9.2535356360310992</v>
      </c>
      <c r="U24" s="12">
        <f t="shared" si="3"/>
        <v>-9.174270835002801</v>
      </c>
      <c r="V24" s="12">
        <f t="shared" si="4"/>
        <v>-9.3650595831716998</v>
      </c>
      <c r="W24" s="12"/>
      <c r="X24" s="12"/>
      <c r="Y24" s="12">
        <f t="shared" si="5"/>
        <v>-9.2642886847352006</v>
      </c>
      <c r="Z24" s="12"/>
      <c r="AA24" s="12"/>
      <c r="AB24" s="12">
        <f t="shared" si="10"/>
        <v>-9.2535356360310992</v>
      </c>
      <c r="AC24" s="12">
        <f t="shared" si="11"/>
        <v>-9.174270835002801</v>
      </c>
      <c r="AD24" s="12">
        <f t="shared" si="12"/>
        <v>-9.3650595831716998</v>
      </c>
      <c r="AF24" s="9" t="s">
        <v>28</v>
      </c>
      <c r="AG24" s="20">
        <f t="shared" si="9"/>
        <v>614.9343915551367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32</v>
      </c>
      <c r="M33" s="1"/>
      <c r="O33" s="1"/>
      <c r="P33" s="6" t="s">
        <v>33</v>
      </c>
      <c r="Q33" s="1"/>
      <c r="S33" s="1"/>
      <c r="T33" s="8" t="s">
        <v>34</v>
      </c>
      <c r="U33" s="1"/>
      <c r="W33" s="1"/>
      <c r="X33" s="8" t="s">
        <v>35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-1.0119944393121305</v>
      </c>
      <c r="C41" s="12"/>
      <c r="D41" s="12"/>
      <c r="E41" s="14">
        <f t="shared" ref="E41:E52" si="14">POWER(2,-B41)</f>
        <v>2.0166971366669442</v>
      </c>
      <c r="F41" s="12"/>
      <c r="G41" s="12"/>
      <c r="H41" s="12">
        <f t="shared" ref="H41:H52" si="15">STDEV(T13:V13)/SQRT(6)</f>
        <v>3.7643488209780161E-2</v>
      </c>
      <c r="I41" s="12"/>
      <c r="J41" s="12"/>
      <c r="K41" s="12"/>
      <c r="L41" s="12">
        <f t="shared" ref="L41:L52" si="16">Y13+H41</f>
        <v>-0.97435095110235037</v>
      </c>
      <c r="M41" s="15"/>
      <c r="N41" s="12"/>
      <c r="O41" s="12"/>
      <c r="P41" s="12">
        <f t="shared" ref="P41:P52" si="17">Y13-H41</f>
        <v>-1.0496379275219108</v>
      </c>
      <c r="Q41" s="12"/>
      <c r="R41" s="12"/>
      <c r="S41" s="12"/>
      <c r="T41" s="12">
        <f t="shared" ref="T41:T52" si="18">POWER(2,-L41)</f>
        <v>1.9647570807130958</v>
      </c>
      <c r="U41" s="12"/>
      <c r="V41" s="12"/>
      <c r="W41" s="12"/>
      <c r="X41" s="12">
        <f t="shared" ref="X41:X52" si="19">POWER(2,-P41)</f>
        <v>2.0700102730076617</v>
      </c>
    </row>
    <row r="42" spans="1:25">
      <c r="A42" s="9" t="s">
        <v>18</v>
      </c>
      <c r="B42" s="12">
        <f t="shared" si="13"/>
        <v>-3.2494169922562306</v>
      </c>
      <c r="C42" s="12"/>
      <c r="D42" s="12"/>
      <c r="E42" s="14">
        <f t="shared" si="14"/>
        <v>9.5098131311793779</v>
      </c>
      <c r="F42" s="12"/>
      <c r="G42" s="12"/>
      <c r="H42" s="12">
        <f t="shared" si="15"/>
        <v>0.23455525848902112</v>
      </c>
      <c r="I42" s="12"/>
      <c r="J42" s="12"/>
      <c r="K42" s="12"/>
      <c r="L42" s="12">
        <f t="shared" si="16"/>
        <v>-3.0148617337672095</v>
      </c>
      <c r="M42" s="15"/>
      <c r="N42" s="12"/>
      <c r="O42" s="12"/>
      <c r="P42" s="12">
        <f t="shared" si="17"/>
        <v>-3.4839722507452517</v>
      </c>
      <c r="Q42" s="12"/>
      <c r="R42" s="12"/>
      <c r="S42" s="12"/>
      <c r="T42" s="12">
        <f t="shared" si="18"/>
        <v>8.0828368849849994</v>
      </c>
      <c r="U42" s="12"/>
      <c r="V42" s="12"/>
      <c r="W42" s="12"/>
      <c r="X42" s="12">
        <f t="shared" si="19"/>
        <v>11.188713452568891</v>
      </c>
    </row>
    <row r="43" spans="1:25">
      <c r="A43" s="9" t="s">
        <v>19</v>
      </c>
      <c r="B43" s="12">
        <f t="shared" si="13"/>
        <v>-5.4678473443607016</v>
      </c>
      <c r="C43" s="12"/>
      <c r="D43" s="12"/>
      <c r="E43" s="14">
        <f t="shared" si="14"/>
        <v>44.257416878230984</v>
      </c>
      <c r="F43" s="12"/>
      <c r="G43" s="12"/>
      <c r="H43" s="12">
        <f t="shared" si="15"/>
        <v>0.20901910788038142</v>
      </c>
      <c r="I43" s="12"/>
      <c r="J43" s="12"/>
      <c r="K43" s="12"/>
      <c r="L43" s="12">
        <f t="shared" si="16"/>
        <v>-5.2588282364803201</v>
      </c>
      <c r="M43" s="15"/>
      <c r="N43" s="12"/>
      <c r="O43" s="12"/>
      <c r="P43" s="12">
        <f t="shared" si="17"/>
        <v>-5.6768664522410832</v>
      </c>
      <c r="Q43" s="12"/>
      <c r="R43" s="12"/>
      <c r="S43" s="12"/>
      <c r="T43" s="12">
        <f t="shared" si="18"/>
        <v>38.288208057532231</v>
      </c>
      <c r="U43" s="12"/>
      <c r="V43" s="12"/>
      <c r="W43" s="12"/>
      <c r="X43" s="12">
        <f t="shared" si="19"/>
        <v>51.157237387300412</v>
      </c>
    </row>
    <row r="44" spans="1:25">
      <c r="A44" s="9" t="s">
        <v>20</v>
      </c>
      <c r="B44" s="12">
        <f t="shared" si="13"/>
        <v>-5.7329161336630081</v>
      </c>
      <c r="C44" s="12"/>
      <c r="D44" s="12"/>
      <c r="E44" s="14">
        <f t="shared" si="14"/>
        <v>53.183843384101927</v>
      </c>
      <c r="F44" s="12"/>
      <c r="G44" s="12"/>
      <c r="H44" s="12">
        <f t="shared" si="15"/>
        <v>8.7619602250879419E-2</v>
      </c>
      <c r="I44" s="12"/>
      <c r="J44" s="12"/>
      <c r="K44" s="12"/>
      <c r="L44" s="12">
        <f t="shared" si="16"/>
        <v>-8.511754598243634</v>
      </c>
      <c r="M44" s="15"/>
      <c r="N44" s="12"/>
      <c r="O44" s="12"/>
      <c r="P44" s="12">
        <f t="shared" si="17"/>
        <v>-8.6869938027453912</v>
      </c>
      <c r="Q44" s="12"/>
      <c r="R44" s="12"/>
      <c r="S44" s="12"/>
      <c r="T44" s="12">
        <f t="shared" si="18"/>
        <v>365.00049195033654</v>
      </c>
      <c r="U44" s="12"/>
      <c r="V44" s="12"/>
      <c r="W44" s="12"/>
      <c r="X44" s="12">
        <f t="shared" si="19"/>
        <v>412.14089206185622</v>
      </c>
    </row>
    <row r="45" spans="1:25">
      <c r="A45" s="9" t="s">
        <v>21</v>
      </c>
      <c r="B45" s="12">
        <f t="shared" si="13"/>
        <v>-4.4544270354945033</v>
      </c>
      <c r="C45" s="12"/>
      <c r="D45" s="12"/>
      <c r="E45" s="14">
        <f t="shared" si="14"/>
        <v>21.923816134687669</v>
      </c>
      <c r="F45" s="12"/>
      <c r="G45" s="12"/>
      <c r="H45" s="12">
        <f t="shared" si="15"/>
        <v>0.2438983854235682</v>
      </c>
      <c r="I45" s="12"/>
      <c r="J45" s="12"/>
      <c r="K45" s="12"/>
      <c r="L45" s="12">
        <f t="shared" si="16"/>
        <v>-4.2105286500709349</v>
      </c>
      <c r="M45" s="15"/>
      <c r="N45" s="12"/>
      <c r="O45" s="12"/>
      <c r="P45" s="12">
        <f t="shared" si="17"/>
        <v>-4.6983254209180716</v>
      </c>
      <c r="Q45" s="12"/>
      <c r="R45" s="12"/>
      <c r="S45" s="12"/>
      <c r="T45" s="12">
        <f t="shared" si="18"/>
        <v>18.513793751828928</v>
      </c>
      <c r="U45" s="12"/>
      <c r="V45" s="12"/>
      <c r="W45" s="12"/>
      <c r="X45" s="12">
        <f t="shared" si="19"/>
        <v>25.96192440893476</v>
      </c>
    </row>
    <row r="46" spans="1:25">
      <c r="A46" s="9" t="s">
        <v>22</v>
      </c>
      <c r="B46" s="12">
        <f t="shared" si="13"/>
        <v>-5.0606785156575969</v>
      </c>
      <c r="C46" s="12"/>
      <c r="D46" s="12"/>
      <c r="E46" s="14">
        <f t="shared" si="14"/>
        <v>33.374597103701817</v>
      </c>
      <c r="F46" s="12"/>
      <c r="G46" s="12"/>
      <c r="H46" s="12">
        <f t="shared" si="15"/>
        <v>0.2051562025383229</v>
      </c>
      <c r="I46" s="12"/>
      <c r="J46" s="12"/>
      <c r="K46" s="12"/>
      <c r="L46" s="12">
        <f t="shared" si="16"/>
        <v>-4.8555223131192742</v>
      </c>
      <c r="M46" s="12"/>
      <c r="N46" s="12"/>
      <c r="O46" s="12"/>
      <c r="P46" s="12">
        <f t="shared" si="17"/>
        <v>-5.2658347181959195</v>
      </c>
      <c r="Q46" s="12"/>
      <c r="R46" s="12"/>
      <c r="S46" s="12"/>
      <c r="T46" s="12">
        <f t="shared" si="18"/>
        <v>28.95061946325438</v>
      </c>
      <c r="U46" s="12"/>
      <c r="V46" s="12"/>
      <c r="W46" s="12"/>
      <c r="X46" s="12">
        <f>POWER(2,-P46)</f>
        <v>38.474607883544415</v>
      </c>
    </row>
    <row r="47" spans="1:25">
      <c r="A47" s="9" t="s">
        <v>23</v>
      </c>
      <c r="B47" s="12">
        <f t="shared" si="13"/>
        <v>-4.7777552388672317</v>
      </c>
      <c r="C47" s="12"/>
      <c r="D47" s="12"/>
      <c r="E47" s="14">
        <f t="shared" si="14"/>
        <v>27.43137889349012</v>
      </c>
      <c r="F47" s="12"/>
      <c r="G47" s="12"/>
      <c r="H47" s="12">
        <f t="shared" si="15"/>
        <v>4.1549253492558745E-2</v>
      </c>
      <c r="I47" s="12"/>
      <c r="J47" s="12"/>
      <c r="K47" s="12"/>
      <c r="L47" s="12">
        <f t="shared" si="16"/>
        <v>-4.7362059853746734</v>
      </c>
      <c r="M47" s="12"/>
      <c r="N47" s="12"/>
      <c r="O47" s="12"/>
      <c r="P47" s="12">
        <f t="shared" si="17"/>
        <v>-4.8193044923597901</v>
      </c>
      <c r="Q47" s="12"/>
      <c r="R47" s="12"/>
      <c r="S47" s="12"/>
      <c r="T47" s="12">
        <f t="shared" si="18"/>
        <v>26.652629810547086</v>
      </c>
      <c r="U47" s="12"/>
      <c r="V47" s="12"/>
      <c r="W47" s="12"/>
      <c r="X47" s="12">
        <f t="shared" si="19"/>
        <v>28.232881833688339</v>
      </c>
    </row>
    <row r="48" spans="1:25">
      <c r="A48" s="9" t="s">
        <v>24</v>
      </c>
      <c r="B48" s="12">
        <f t="shared" si="13"/>
        <v>-4.2759403943685683</v>
      </c>
      <c r="C48" s="12"/>
      <c r="D48" s="12"/>
      <c r="E48" s="14">
        <f t="shared" si="14"/>
        <v>19.372528941432105</v>
      </c>
      <c r="F48" s="12"/>
      <c r="G48" s="12"/>
      <c r="H48" s="12">
        <f t="shared" si="15"/>
        <v>0.17904125953845454</v>
      </c>
      <c r="I48" s="12"/>
      <c r="J48" s="12"/>
      <c r="K48" s="12"/>
      <c r="L48" s="12">
        <f t="shared" si="16"/>
        <v>-4.0968991348301138</v>
      </c>
      <c r="M48" s="12"/>
      <c r="N48" s="12"/>
      <c r="O48" s="12"/>
      <c r="P48" s="12">
        <f t="shared" si="17"/>
        <v>-4.4549816539070228</v>
      </c>
      <c r="Q48" s="12"/>
      <c r="R48" s="12"/>
      <c r="S48" s="12"/>
      <c r="T48" s="12">
        <f t="shared" si="18"/>
        <v>17.111557019960966</v>
      </c>
      <c r="U48" s="12"/>
      <c r="V48" s="12"/>
      <c r="W48" s="12"/>
      <c r="X48" s="12">
        <f t="shared" si="19"/>
        <v>21.932245975561177</v>
      </c>
    </row>
    <row r="49" spans="1:24">
      <c r="A49" s="9" t="s">
        <v>25</v>
      </c>
      <c r="B49" s="12">
        <f t="shared" si="13"/>
        <v>-8.8709795552584012</v>
      </c>
      <c r="C49" s="12"/>
      <c r="D49" s="12"/>
      <c r="E49" s="14">
        <f t="shared" si="14"/>
        <v>468.19949082129085</v>
      </c>
      <c r="F49" s="12"/>
      <c r="G49" s="12"/>
      <c r="H49" s="12">
        <f t="shared" si="15"/>
        <v>0.27832034263855709</v>
      </c>
      <c r="I49" s="12"/>
      <c r="J49" s="12"/>
      <c r="K49" s="12"/>
      <c r="L49" s="12">
        <f t="shared" si="16"/>
        <v>-8.5926592126198447</v>
      </c>
      <c r="M49" s="12"/>
      <c r="N49" s="12"/>
      <c r="O49" s="12"/>
      <c r="P49" s="12">
        <f t="shared" si="17"/>
        <v>-9.1492998978969577</v>
      </c>
      <c r="Q49" s="12"/>
      <c r="R49" s="12"/>
      <c r="S49" s="12"/>
      <c r="T49" s="12">
        <f t="shared" si="18"/>
        <v>386.05409677856977</v>
      </c>
      <c r="U49" s="12"/>
      <c r="V49" s="12"/>
      <c r="W49" s="12"/>
      <c r="X49" s="12">
        <f t="shared" si="19"/>
        <v>567.82395274268879</v>
      </c>
    </row>
    <row r="50" spans="1:24">
      <c r="A50" s="9" t="s">
        <v>26</v>
      </c>
      <c r="B50" s="12">
        <f>AVERAGE(AB22:AD22)</f>
        <v>-4.5073013732204643</v>
      </c>
      <c r="C50" s="12"/>
      <c r="D50" s="12"/>
      <c r="E50" s="14">
        <f t="shared" si="14"/>
        <v>22.742222954091119</v>
      </c>
      <c r="F50" s="12"/>
      <c r="G50" s="12"/>
      <c r="H50" s="12">
        <f t="shared" si="15"/>
        <v>0.28856557758922724</v>
      </c>
      <c r="I50" s="12"/>
      <c r="J50" s="12"/>
      <c r="K50" s="12"/>
      <c r="L50" s="12">
        <f t="shared" si="16"/>
        <v>-6.4723864822414692</v>
      </c>
      <c r="M50" s="12"/>
      <c r="N50" s="12"/>
      <c r="O50" s="12"/>
      <c r="P50" s="12">
        <f t="shared" si="17"/>
        <v>-7.0495176374199238</v>
      </c>
      <c r="Q50" s="12"/>
      <c r="R50" s="12"/>
      <c r="S50" s="12"/>
      <c r="T50" s="12">
        <f t="shared" si="18"/>
        <v>88.793765718424311</v>
      </c>
      <c r="U50" s="12"/>
      <c r="V50" s="12"/>
      <c r="W50" s="12"/>
      <c r="X50" s="12">
        <f t="shared" si="19"/>
        <v>132.46961186201901</v>
      </c>
    </row>
    <row r="51" spans="1:24">
      <c r="A51" s="9" t="s">
        <v>27</v>
      </c>
      <c r="B51" s="12">
        <f t="shared" si="13"/>
        <v>-10.656823074311937</v>
      </c>
      <c r="C51" s="12"/>
      <c r="D51" s="12"/>
      <c r="E51" s="14">
        <f t="shared" si="14"/>
        <v>1614.4455559210166</v>
      </c>
      <c r="F51" s="12"/>
      <c r="G51" s="12"/>
      <c r="H51" s="12">
        <f t="shared" si="15"/>
        <v>0.46306340860205453</v>
      </c>
      <c r="I51" s="12"/>
      <c r="J51" s="12"/>
      <c r="K51" s="12"/>
      <c r="L51" s="12">
        <f t="shared" si="16"/>
        <v>-10.193759665709882</v>
      </c>
      <c r="M51" s="12"/>
      <c r="N51" s="12"/>
      <c r="O51" s="12"/>
      <c r="P51" s="12">
        <f t="shared" si="17"/>
        <v>-11.119886482913993</v>
      </c>
      <c r="Q51" s="12"/>
      <c r="R51" s="12"/>
      <c r="S51" s="12"/>
      <c r="T51" s="12">
        <f t="shared" si="18"/>
        <v>1171.1901952060778</v>
      </c>
      <c r="U51" s="12"/>
      <c r="V51" s="12"/>
      <c r="W51" s="12"/>
      <c r="X51" s="12">
        <f t="shared" si="19"/>
        <v>2225.457883528903</v>
      </c>
    </row>
    <row r="52" spans="1:24">
      <c r="A52" s="9" t="s">
        <v>28</v>
      </c>
      <c r="B52" s="12">
        <f t="shared" si="13"/>
        <v>-9.2642886847352006</v>
      </c>
      <c r="C52" s="12"/>
      <c r="D52" s="12"/>
      <c r="E52" s="14">
        <f t="shared" si="14"/>
        <v>614.9343915551367</v>
      </c>
      <c r="F52" s="12"/>
      <c r="G52" s="12"/>
      <c r="H52" s="12">
        <f t="shared" si="15"/>
        <v>3.9129715156320022E-2</v>
      </c>
      <c r="I52" s="12"/>
      <c r="J52" s="12"/>
      <c r="K52" s="12"/>
      <c r="L52" s="12">
        <f t="shared" si="16"/>
        <v>-9.2251589695788798</v>
      </c>
      <c r="M52" s="12"/>
      <c r="N52" s="12"/>
      <c r="O52" s="12"/>
      <c r="P52" s="12">
        <f t="shared" si="17"/>
        <v>-9.3034183998915214</v>
      </c>
      <c r="Q52" s="12"/>
      <c r="R52" s="12"/>
      <c r="S52" s="12"/>
      <c r="T52" s="12">
        <f t="shared" si="18"/>
        <v>598.47989371998051</v>
      </c>
      <c r="U52" s="12"/>
      <c r="V52" s="12"/>
      <c r="W52" s="12"/>
      <c r="X52" s="12">
        <f t="shared" si="19"/>
        <v>631.84128637446645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17</v>
      </c>
      <c r="B73" s="14">
        <f t="shared" ref="B73:B84" si="20">AG13-T41</f>
        <v>5.1940055953848319E-2</v>
      </c>
      <c r="C73" s="14"/>
      <c r="D73" s="14"/>
      <c r="E73" s="14"/>
      <c r="F73" s="14">
        <f t="shared" ref="F73:F84" si="21">X41-AG13</f>
        <v>5.3313136340717548E-2</v>
      </c>
      <c r="G73" s="20"/>
    </row>
    <row r="74" spans="1:7">
      <c r="A74" s="24" t="s">
        <v>18</v>
      </c>
      <c r="B74" s="14">
        <f t="shared" si="20"/>
        <v>1.4269762461943785</v>
      </c>
      <c r="C74" s="14"/>
      <c r="D74" s="14"/>
      <c r="E74" s="14"/>
      <c r="F74" s="14">
        <f t="shared" si="21"/>
        <v>1.6789003213895128</v>
      </c>
      <c r="G74" s="20"/>
    </row>
    <row r="75" spans="1:7">
      <c r="A75" s="24" t="s">
        <v>19</v>
      </c>
      <c r="B75" s="14">
        <f t="shared" si="20"/>
        <v>5.9692088206987535</v>
      </c>
      <c r="C75" s="14"/>
      <c r="D75" s="14"/>
      <c r="E75" s="14"/>
      <c r="F75" s="14">
        <f t="shared" si="21"/>
        <v>6.8998205090694285</v>
      </c>
      <c r="G75" s="20"/>
    </row>
    <row r="76" spans="1:7">
      <c r="A76" s="24" t="s">
        <v>20</v>
      </c>
      <c r="B76" s="14">
        <f t="shared" si="20"/>
        <v>22.854672196575507</v>
      </c>
      <c r="C76" s="14"/>
      <c r="D76" s="14"/>
      <c r="E76" s="14"/>
      <c r="F76" s="14">
        <f t="shared" si="21"/>
        <v>24.285727914944175</v>
      </c>
      <c r="G76" s="20"/>
    </row>
    <row r="77" spans="1:7">
      <c r="A77" s="24" t="s">
        <v>21</v>
      </c>
      <c r="B77" s="14">
        <f t="shared" si="20"/>
        <v>3.4100223828587417</v>
      </c>
      <c r="C77" s="14"/>
      <c r="D77" s="14"/>
      <c r="E77" s="14"/>
      <c r="F77" s="14">
        <f t="shared" si="21"/>
        <v>4.0381082742470902</v>
      </c>
      <c r="G77" s="20"/>
    </row>
    <row r="78" spans="1:7">
      <c r="A78" s="24" t="s">
        <v>22</v>
      </c>
      <c r="B78" s="14">
        <f t="shared" si="20"/>
        <v>4.4239776404474362</v>
      </c>
      <c r="C78" s="14"/>
      <c r="D78" s="14"/>
      <c r="E78" s="14"/>
      <c r="F78" s="14">
        <f t="shared" si="21"/>
        <v>5.1000107798425987</v>
      </c>
      <c r="G78" s="20"/>
    </row>
    <row r="79" spans="1:7">
      <c r="A79" s="24" t="s">
        <v>23</v>
      </c>
      <c r="B79" s="14">
        <f t="shared" si="20"/>
        <v>0.77874908294303324</v>
      </c>
      <c r="C79" s="14"/>
      <c r="D79" s="14"/>
      <c r="E79" s="14"/>
      <c r="F79" s="14">
        <f t="shared" si="21"/>
        <v>0.80150294019821899</v>
      </c>
      <c r="G79" s="20"/>
    </row>
    <row r="80" spans="1:7">
      <c r="A80" s="24" t="s">
        <v>24</v>
      </c>
      <c r="B80" s="14">
        <f t="shared" si="20"/>
        <v>2.260971921471139</v>
      </c>
      <c r="C80" s="14"/>
      <c r="D80" s="14"/>
      <c r="E80" s="14"/>
      <c r="F80" s="14">
        <f t="shared" si="21"/>
        <v>2.559717034129072</v>
      </c>
      <c r="G80" s="20"/>
    </row>
    <row r="81" spans="1:18">
      <c r="A81" s="24" t="s">
        <v>25</v>
      </c>
      <c r="B81" s="14">
        <f t="shared" si="20"/>
        <v>82.14539404272108</v>
      </c>
      <c r="C81" s="14"/>
      <c r="D81" s="14"/>
      <c r="E81" s="14"/>
      <c r="F81" s="14">
        <f t="shared" si="21"/>
        <v>99.624461921397938</v>
      </c>
      <c r="G81" s="20"/>
    </row>
    <row r="82" spans="1:18">
      <c r="A82" s="24" t="s">
        <v>26</v>
      </c>
      <c r="B82" s="14">
        <f t="shared" si="20"/>
        <v>19.661181981008554</v>
      </c>
      <c r="C82" s="14"/>
      <c r="D82" s="14"/>
      <c r="E82" s="14"/>
      <c r="F82" s="14">
        <f t="shared" si="21"/>
        <v>24.014664162586143</v>
      </c>
      <c r="G82" s="20"/>
    </row>
    <row r="83" spans="1:18">
      <c r="A83" s="24" t="s">
        <v>27</v>
      </c>
      <c r="B83" s="14">
        <f t="shared" si="20"/>
        <v>443.25536071493889</v>
      </c>
      <c r="C83" s="14"/>
      <c r="D83" s="14"/>
      <c r="E83" s="14"/>
      <c r="F83" s="14">
        <f t="shared" si="21"/>
        <v>611.01232760788639</v>
      </c>
      <c r="G83" s="20"/>
    </row>
    <row r="84" spans="1:18">
      <c r="A84" s="24" t="s">
        <v>28</v>
      </c>
      <c r="B84" s="14">
        <f t="shared" si="20"/>
        <v>16.454497835156189</v>
      </c>
      <c r="C84" s="14"/>
      <c r="D84" s="14"/>
      <c r="E84" s="14"/>
      <c r="F84" s="14">
        <f t="shared" si="21"/>
        <v>16.90689481932975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D67F-1181-4283-BA22-A3E009347BDD}">
  <dimension ref="A2:AH117"/>
  <sheetViews>
    <sheetView zoomScale="40" zoomScaleNormal="40" workbookViewId="0">
      <selection activeCell="V17" sqref="V17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37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45</v>
      </c>
      <c r="N5" s="1"/>
      <c r="P5" s="1"/>
      <c r="Q5" s="6" t="s">
        <v>46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31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25.485214233398398</v>
      </c>
      <c r="E13" s="12">
        <v>25.625143051147401</v>
      </c>
      <c r="F13" s="12">
        <v>25.5909729003906</v>
      </c>
      <c r="G13" s="12"/>
      <c r="H13" s="12"/>
      <c r="I13" s="16">
        <f t="shared" ref="I13:I24" si="0">AVERAGE(D13:F13)</f>
        <v>25.567110061645465</v>
      </c>
      <c r="J13" s="12"/>
      <c r="K13" s="12"/>
      <c r="L13" s="12">
        <v>20.99664306</v>
      </c>
      <c r="M13" s="12">
        <v>21.454879760699999</v>
      </c>
      <c r="N13" s="12">
        <v>22.617263793900001</v>
      </c>
      <c r="O13" s="12"/>
      <c r="P13" s="12"/>
      <c r="Q13" s="13">
        <f t="shared" ref="Q13:Q24" si="1">AVERAGE(L13:N13)</f>
        <v>21.689595538199999</v>
      </c>
      <c r="R13" s="12"/>
      <c r="S13" s="12"/>
      <c r="T13" s="12">
        <f t="shared" ref="T13:T24" si="2">L13-I13</f>
        <v>-4.5704670016454649</v>
      </c>
      <c r="U13" s="12">
        <f t="shared" ref="U13:U24" si="3">M13-I13</f>
        <v>-4.1122303009454662</v>
      </c>
      <c r="V13" s="12">
        <f t="shared" ref="V13:V23" si="4">N13-I13</f>
        <v>-2.949846267745464</v>
      </c>
      <c r="W13" s="12"/>
      <c r="X13" s="12"/>
      <c r="Y13" s="12">
        <f t="shared" ref="Y13:Y24" si="5">AVERAGE(T13:V13)</f>
        <v>-3.8775145234454649</v>
      </c>
      <c r="Z13" s="12"/>
      <c r="AA13" s="12"/>
      <c r="AB13" s="12">
        <f t="shared" ref="AB13:AB18" si="6">T13-Y7</f>
        <v>-4.5704670016454649</v>
      </c>
      <c r="AC13" s="12">
        <f t="shared" ref="AC13:AC18" si="7">U13-Y7</f>
        <v>-4.1122303009454662</v>
      </c>
      <c r="AD13" s="12">
        <f t="shared" ref="AD13:AD18" si="8">V13-Y7</f>
        <v>-2.949846267745464</v>
      </c>
      <c r="AF13" s="9" t="s">
        <v>17</v>
      </c>
      <c r="AG13" s="20">
        <f t="shared" ref="AG13:AG24" si="9">POWER(2,-Y13)</f>
        <v>14.697659442463509</v>
      </c>
      <c r="AH13" s="20"/>
    </row>
    <row r="14" spans="1:34">
      <c r="A14" s="9" t="s">
        <v>18</v>
      </c>
      <c r="B14" s="2"/>
      <c r="D14" s="12">
        <v>29.851207733154201</v>
      </c>
      <c r="E14" s="12">
        <v>30.5360298156738</v>
      </c>
      <c r="F14" s="12">
        <v>28.0210647583007</v>
      </c>
      <c r="G14" s="12"/>
      <c r="H14" s="12"/>
      <c r="I14" s="16">
        <f t="shared" si="0"/>
        <v>29.46943410237623</v>
      </c>
      <c r="J14" s="12"/>
      <c r="K14" s="12"/>
      <c r="L14" s="12">
        <v>22.445602416900002</v>
      </c>
      <c r="M14" s="12">
        <v>23.567687988199999</v>
      </c>
      <c r="N14" s="12">
        <v>23.469512939000001</v>
      </c>
      <c r="O14" s="12"/>
      <c r="P14" s="12"/>
      <c r="Q14" s="13">
        <f t="shared" si="1"/>
        <v>23.160934448033334</v>
      </c>
      <c r="R14" s="12"/>
      <c r="S14" s="12"/>
      <c r="T14" s="12">
        <f t="shared" si="2"/>
        <v>-7.0238316854762282</v>
      </c>
      <c r="U14" s="12">
        <f t="shared" si="3"/>
        <v>-5.9017461141762304</v>
      </c>
      <c r="V14" s="12">
        <f t="shared" si="4"/>
        <v>-5.9999211633762286</v>
      </c>
      <c r="W14" s="12"/>
      <c r="X14" s="12"/>
      <c r="Y14" s="12">
        <f t="shared" si="5"/>
        <v>-6.3084996543428957</v>
      </c>
      <c r="Z14" s="12"/>
      <c r="AA14" s="12"/>
      <c r="AB14" s="12">
        <f t="shared" si="6"/>
        <v>-7.0238316854762282</v>
      </c>
      <c r="AC14" s="12">
        <f t="shared" si="7"/>
        <v>-5.9017461141762304</v>
      </c>
      <c r="AD14" s="12">
        <f t="shared" si="8"/>
        <v>-5.9999211633762286</v>
      </c>
      <c r="AF14" s="9" t="s">
        <v>18</v>
      </c>
      <c r="AG14" s="20">
        <f t="shared" si="9"/>
        <v>79.258823886141798</v>
      </c>
      <c r="AH14" s="20"/>
    </row>
    <row r="15" spans="1:34">
      <c r="A15" s="9" t="s">
        <v>19</v>
      </c>
      <c r="D15" s="12">
        <v>30.667000000000002</v>
      </c>
      <c r="E15" s="12">
        <v>30.8486938476562</v>
      </c>
      <c r="F15" s="12">
        <v>31.1</v>
      </c>
      <c r="G15" s="12"/>
      <c r="H15" s="12"/>
      <c r="I15" s="16">
        <f t="shared" si="0"/>
        <v>30.871897949218734</v>
      </c>
      <c r="J15" s="12"/>
      <c r="K15" s="12"/>
      <c r="L15" s="12">
        <v>26.214355468000001</v>
      </c>
      <c r="M15" s="12">
        <v>26.65625</v>
      </c>
      <c r="N15" s="12">
        <v>26.4869689941</v>
      </c>
      <c r="O15" s="12"/>
      <c r="P15" s="12"/>
      <c r="Q15" s="13">
        <f t="shared" si="1"/>
        <v>26.452524820700003</v>
      </c>
      <c r="R15" s="12"/>
      <c r="S15" s="12"/>
      <c r="T15" s="12">
        <f t="shared" si="2"/>
        <v>-4.6575424812187336</v>
      </c>
      <c r="U15" s="12">
        <f t="shared" si="3"/>
        <v>-4.2156479492187344</v>
      </c>
      <c r="V15" s="12">
        <f t="shared" si="4"/>
        <v>-4.3849289551187347</v>
      </c>
      <c r="W15" s="12"/>
      <c r="X15" s="12"/>
      <c r="Y15" s="12">
        <f t="shared" si="5"/>
        <v>-4.4193731285187345</v>
      </c>
      <c r="Z15" s="12"/>
      <c r="AA15" s="12"/>
      <c r="AB15" s="12">
        <f t="shared" si="6"/>
        <v>-4.6575424812187336</v>
      </c>
      <c r="AC15" s="12">
        <f t="shared" si="7"/>
        <v>-4.2156479492187344</v>
      </c>
      <c r="AD15" s="12">
        <f t="shared" si="8"/>
        <v>-4.3849289551187347</v>
      </c>
      <c r="AF15" s="9" t="s">
        <v>19</v>
      </c>
      <c r="AG15" s="20">
        <f t="shared" si="9"/>
        <v>21.397541320784626</v>
      </c>
      <c r="AH15" s="20"/>
    </row>
    <row r="16" spans="1:34">
      <c r="A16" s="9" t="s">
        <v>20</v>
      </c>
      <c r="D16" s="12">
        <v>29.124282836913999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30.205451965332013</v>
      </c>
      <c r="J16" s="12"/>
      <c r="K16" s="12"/>
      <c r="L16" s="12">
        <v>22.258056</v>
      </c>
      <c r="M16" s="12">
        <v>22.5390625</v>
      </c>
      <c r="N16" s="12">
        <v>22.301635739999998</v>
      </c>
      <c r="O16" s="12"/>
      <c r="P16" s="12"/>
      <c r="Q16" s="13">
        <f t="shared" si="1"/>
        <v>22.36625141333333</v>
      </c>
      <c r="R16" s="12"/>
      <c r="S16" s="12"/>
      <c r="T16" s="12">
        <f t="shared" si="2"/>
        <v>-7.9473959653320136</v>
      </c>
      <c r="U16" s="12">
        <f t="shared" si="3"/>
        <v>-7.6663894653320135</v>
      </c>
      <c r="V16" s="12">
        <f t="shared" si="4"/>
        <v>-7.9038162253320152</v>
      </c>
      <c r="W16" s="12"/>
      <c r="X16" s="12"/>
      <c r="Y16" s="12">
        <f t="shared" si="5"/>
        <v>-7.8392005519986805</v>
      </c>
      <c r="Z16" s="12"/>
      <c r="AA16" s="12"/>
      <c r="AB16" s="12">
        <f t="shared" si="6"/>
        <v>-7.9473959653320136</v>
      </c>
      <c r="AC16" s="12">
        <f t="shared" si="7"/>
        <v>-7.6663894653320135</v>
      </c>
      <c r="AD16" s="12">
        <f t="shared" si="8"/>
        <v>-7.9038162253320152</v>
      </c>
      <c r="AF16" s="9" t="s">
        <v>20</v>
      </c>
      <c r="AG16" s="20">
        <f t="shared" si="9"/>
        <v>228.99948633241945</v>
      </c>
      <c r="AH16" s="20"/>
    </row>
    <row r="17" spans="1:34">
      <c r="A17" s="9" t="s">
        <v>21</v>
      </c>
      <c r="D17" s="12">
        <v>32.194862365722599</v>
      </c>
      <c r="E17" s="12">
        <v>32.622341156005803</v>
      </c>
      <c r="F17" s="12">
        <v>31.294105529785099</v>
      </c>
      <c r="G17" s="12"/>
      <c r="H17" s="12"/>
      <c r="I17" s="16">
        <f t="shared" si="0"/>
        <v>32.037103017171169</v>
      </c>
      <c r="J17" s="12"/>
      <c r="K17" s="12"/>
      <c r="L17" s="12">
        <v>25.655274963370001</v>
      </c>
      <c r="M17" s="12">
        <v>25.659965087890001</v>
      </c>
      <c r="N17" s="12"/>
      <c r="O17" s="12"/>
      <c r="P17" s="12"/>
      <c r="Q17" s="13">
        <f t="shared" si="1"/>
        <v>25.657620025630003</v>
      </c>
      <c r="R17" s="12"/>
      <c r="S17" s="12"/>
      <c r="T17" s="12">
        <f t="shared" si="2"/>
        <v>-6.3818280538011685</v>
      </c>
      <c r="U17" s="12">
        <f t="shared" si="3"/>
        <v>-6.3771379292811687</v>
      </c>
      <c r="V17" s="12"/>
      <c r="W17" s="12"/>
      <c r="X17" s="12"/>
      <c r="Y17" s="12">
        <f t="shared" si="5"/>
        <v>-6.3794829915411686</v>
      </c>
      <c r="Z17" s="12"/>
      <c r="AA17" s="12"/>
      <c r="AB17" s="12">
        <f t="shared" si="6"/>
        <v>-6.3818280538011685</v>
      </c>
      <c r="AC17" s="12">
        <f t="shared" si="7"/>
        <v>-6.3771379292811687</v>
      </c>
      <c r="AD17" s="12">
        <f t="shared" si="8"/>
        <v>0</v>
      </c>
      <c r="AF17" s="9" t="s">
        <v>21</v>
      </c>
      <c r="AG17" s="20">
        <f t="shared" si="9"/>
        <v>83.256037521933123</v>
      </c>
      <c r="AH17" s="20"/>
    </row>
    <row r="18" spans="1:34">
      <c r="A18" s="9" t="s">
        <v>22</v>
      </c>
      <c r="D18" s="12">
        <v>28.514503479003899</v>
      </c>
      <c r="E18" s="12">
        <v>29.307350158691399</v>
      </c>
      <c r="F18" s="12">
        <v>29.450706481933501</v>
      </c>
      <c r="G18" s="12"/>
      <c r="H18" s="12"/>
      <c r="I18" s="16">
        <f t="shared" si="0"/>
        <v>29.090853373209598</v>
      </c>
      <c r="J18" s="12"/>
      <c r="K18" s="12"/>
      <c r="L18" s="12">
        <v>22.952148919999999</v>
      </c>
      <c r="M18" s="12">
        <v>22.985290722656199</v>
      </c>
      <c r="N18" s="12">
        <v>22.6598662</v>
      </c>
      <c r="O18" s="12"/>
      <c r="P18" s="12"/>
      <c r="Q18" s="13">
        <f t="shared" si="1"/>
        <v>22.865768614218734</v>
      </c>
      <c r="R18" s="12"/>
      <c r="S18" s="12"/>
      <c r="T18" s="12">
        <f t="shared" si="2"/>
        <v>-6.1387044532095985</v>
      </c>
      <c r="U18" s="12">
        <f t="shared" si="3"/>
        <v>-6.1055626505533986</v>
      </c>
      <c r="V18" s="12">
        <f t="shared" si="4"/>
        <v>-6.4309871732095978</v>
      </c>
      <c r="W18" s="12"/>
      <c r="X18" s="12"/>
      <c r="Y18" s="12">
        <f t="shared" si="5"/>
        <v>-6.2250847589908647</v>
      </c>
      <c r="Z18" s="12"/>
      <c r="AA18" s="12"/>
      <c r="AB18" s="12">
        <f t="shared" si="6"/>
        <v>-6.1387044532095985</v>
      </c>
      <c r="AC18" s="12">
        <f t="shared" si="7"/>
        <v>-6.1055626505533986</v>
      </c>
      <c r="AD18" s="12">
        <f t="shared" si="8"/>
        <v>-6.4309871732095978</v>
      </c>
      <c r="AF18" s="9" t="s">
        <v>22</v>
      </c>
      <c r="AG18" s="20">
        <f t="shared" si="9"/>
        <v>74.806138673545831</v>
      </c>
      <c r="AH18" s="20"/>
    </row>
    <row r="19" spans="1:34" ht="15.6" customHeight="1">
      <c r="A19" s="9" t="s">
        <v>23</v>
      </c>
      <c r="D19" s="12">
        <v>28.559246063232401</v>
      </c>
      <c r="E19" s="12">
        <v>28.741264343261701</v>
      </c>
      <c r="F19" s="12">
        <v>28.174167633056602</v>
      </c>
      <c r="G19" s="12"/>
      <c r="H19" s="12"/>
      <c r="I19" s="16">
        <f t="shared" si="0"/>
        <v>28.491559346516897</v>
      </c>
      <c r="J19" s="12"/>
      <c r="K19" s="12"/>
      <c r="L19" s="12">
        <v>28.652083984000001</v>
      </c>
      <c r="M19" s="12">
        <v>27.644526674803998</v>
      </c>
      <c r="N19" s="12">
        <v>27.545759460439999</v>
      </c>
      <c r="O19" s="12"/>
      <c r="P19" s="12"/>
      <c r="Q19" s="13">
        <f t="shared" si="1"/>
        <v>27.947456706414666</v>
      </c>
      <c r="R19" s="12"/>
      <c r="S19" s="12"/>
      <c r="T19" s="12">
        <f t="shared" si="2"/>
        <v>0.16052463748310331</v>
      </c>
      <c r="U19" s="12">
        <f t="shared" si="3"/>
        <v>-0.84703267171289909</v>
      </c>
      <c r="V19" s="12">
        <f t="shared" si="4"/>
        <v>-0.94579988607689813</v>
      </c>
      <c r="W19" s="12"/>
      <c r="X19" s="12"/>
      <c r="Y19" s="12">
        <f t="shared" si="5"/>
        <v>-0.54410264010223131</v>
      </c>
      <c r="Z19" s="12"/>
      <c r="AA19" s="12"/>
      <c r="AB19" s="12">
        <f t="shared" ref="AB19:AB24" si="10">T19-Y7</f>
        <v>0.16052463748310331</v>
      </c>
      <c r="AC19" s="12">
        <f t="shared" ref="AC19:AC24" si="11">U19-Y7</f>
        <v>-0.84703267171289909</v>
      </c>
      <c r="AD19" s="12">
        <f t="shared" ref="AD19:AD24" si="12">V19-Y7</f>
        <v>-0.94579988607689813</v>
      </c>
      <c r="AF19" s="9" t="s">
        <v>23</v>
      </c>
      <c r="AG19" s="20">
        <f t="shared" si="9"/>
        <v>1.4581131121427435</v>
      </c>
      <c r="AH19" s="20"/>
    </row>
    <row r="20" spans="1:34">
      <c r="A20" s="9" t="s">
        <v>24</v>
      </c>
      <c r="D20" s="12">
        <v>31.867107391357401</v>
      </c>
      <c r="E20" s="12">
        <v>31.7793579101562</v>
      </c>
      <c r="F20" s="12">
        <v>30.9615478515625</v>
      </c>
      <c r="G20" s="12"/>
      <c r="H20" s="12"/>
      <c r="I20" s="16">
        <f t="shared" si="0"/>
        <v>31.536004384358701</v>
      </c>
      <c r="J20" s="12"/>
      <c r="K20" s="12"/>
      <c r="L20" s="12">
        <v>28.659078099999999</v>
      </c>
      <c r="M20" s="12">
        <v>28.063766479489999</v>
      </c>
      <c r="N20" s="12"/>
      <c r="O20" s="12"/>
      <c r="P20" s="12"/>
      <c r="Q20" s="13">
        <f t="shared" si="1"/>
        <v>28.361422289745001</v>
      </c>
      <c r="R20" s="12"/>
      <c r="S20" s="12"/>
      <c r="T20" s="12">
        <f t="shared" si="2"/>
        <v>-2.8769262843587029</v>
      </c>
      <c r="U20" s="12">
        <f t="shared" si="3"/>
        <v>-3.4722379048687024</v>
      </c>
      <c r="V20" s="12"/>
      <c r="W20" s="12"/>
      <c r="X20" s="12"/>
      <c r="Y20" s="12">
        <f t="shared" si="5"/>
        <v>-3.1745820946137027</v>
      </c>
      <c r="Z20" s="12"/>
      <c r="AA20" s="12"/>
      <c r="AB20" s="12">
        <f t="shared" si="10"/>
        <v>-2.8769262843587029</v>
      </c>
      <c r="AC20" s="12">
        <f t="shared" si="11"/>
        <v>-3.4722379048687024</v>
      </c>
      <c r="AD20" s="12">
        <f t="shared" si="12"/>
        <v>0</v>
      </c>
      <c r="AF20" s="9" t="s">
        <v>24</v>
      </c>
      <c r="AG20" s="20">
        <f t="shared" si="9"/>
        <v>9.0290994009185876</v>
      </c>
      <c r="AH20" s="20"/>
    </row>
    <row r="21" spans="1:34">
      <c r="A21" s="9" t="s">
        <v>25</v>
      </c>
      <c r="D21" s="12">
        <v>28.769899368286101</v>
      </c>
      <c r="E21" s="12">
        <v>28.849817276000898</v>
      </c>
      <c r="F21" s="12">
        <v>28.9633674621582</v>
      </c>
      <c r="G21" s="12"/>
      <c r="H21" s="12"/>
      <c r="I21" s="16">
        <f t="shared" si="0"/>
        <v>28.861028035481734</v>
      </c>
      <c r="J21" s="12"/>
      <c r="K21" s="12"/>
      <c r="L21" s="12"/>
      <c r="M21" s="12">
        <v>26.513577270500001</v>
      </c>
      <c r="N21" s="12">
        <v>26.561367340086999</v>
      </c>
      <c r="O21" s="12"/>
      <c r="P21" s="12"/>
      <c r="Q21" s="13">
        <f t="shared" si="1"/>
        <v>26.537472305293498</v>
      </c>
      <c r="R21" s="12"/>
      <c r="S21" s="12"/>
      <c r="T21" s="12"/>
      <c r="U21" s="12">
        <f t="shared" si="3"/>
        <v>-2.3474507649817333</v>
      </c>
      <c r="V21" s="12">
        <f t="shared" si="4"/>
        <v>-2.2996606953947349</v>
      </c>
      <c r="W21" s="12"/>
      <c r="X21" s="12"/>
      <c r="Y21" s="12">
        <f>AVERAGE(T21:V21)</f>
        <v>-2.3235557301882341</v>
      </c>
      <c r="Z21" s="12"/>
      <c r="AA21" s="12"/>
      <c r="AB21" s="12">
        <f t="shared" si="10"/>
        <v>0</v>
      </c>
      <c r="AC21" s="12">
        <f t="shared" si="11"/>
        <v>-2.3474507649817333</v>
      </c>
      <c r="AD21" s="12">
        <f t="shared" si="12"/>
        <v>-2.2996606953947349</v>
      </c>
      <c r="AF21" s="9" t="s">
        <v>25</v>
      </c>
      <c r="AG21" s="20">
        <f t="shared" si="9"/>
        <v>5.0056441373321956</v>
      </c>
      <c r="AH21" s="20"/>
    </row>
    <row r="22" spans="1:34">
      <c r="A22" s="9" t="s">
        <v>26</v>
      </c>
      <c r="D22" s="12">
        <v>30.345210000000002</v>
      </c>
      <c r="E22" s="12">
        <v>29.130172729492099</v>
      </c>
      <c r="F22" s="12">
        <v>30.58</v>
      </c>
      <c r="G22" s="12"/>
      <c r="H22" s="12"/>
      <c r="I22" s="16">
        <f t="shared" si="0"/>
        <v>30.018460909830697</v>
      </c>
      <c r="J22" s="12"/>
      <c r="K22" s="12"/>
      <c r="L22" s="12">
        <v>26.399520874</v>
      </c>
      <c r="M22" s="12">
        <v>25.650661621089998</v>
      </c>
      <c r="N22" s="12">
        <v>25.658947749999999</v>
      </c>
      <c r="O22" s="12"/>
      <c r="P22" s="12"/>
      <c r="Q22" s="13">
        <f t="shared" si="1"/>
        <v>25.903043415029998</v>
      </c>
      <c r="R22" s="12"/>
      <c r="S22" s="12"/>
      <c r="T22" s="12">
        <f t="shared" si="2"/>
        <v>-3.6189400358306969</v>
      </c>
      <c r="U22" s="12">
        <f t="shared" si="3"/>
        <v>-4.3677992887406987</v>
      </c>
      <c r="V22" s="12">
        <f t="shared" si="4"/>
        <v>-4.3595131598306978</v>
      </c>
      <c r="W22" s="12"/>
      <c r="X22" s="12"/>
      <c r="Y22" s="12">
        <f t="shared" si="5"/>
        <v>-4.1154174948006981</v>
      </c>
      <c r="Z22" s="12"/>
      <c r="AA22" s="12"/>
      <c r="AB22" s="12">
        <f t="shared" si="10"/>
        <v>-3.6189400358306969</v>
      </c>
      <c r="AC22" s="12">
        <f t="shared" si="11"/>
        <v>-4.3677992887406987</v>
      </c>
      <c r="AD22" s="12">
        <f t="shared" si="12"/>
        <v>-4.3595131598306978</v>
      </c>
      <c r="AF22" s="9" t="s">
        <v>26</v>
      </c>
      <c r="AG22" s="20">
        <f t="shared" si="9"/>
        <v>17.332615807722551</v>
      </c>
      <c r="AH22" s="20"/>
    </row>
    <row r="23" spans="1:34">
      <c r="A23" s="9" t="s">
        <v>27</v>
      </c>
      <c r="D23" s="12">
        <v>34.654640197753899</v>
      </c>
      <c r="E23" s="12">
        <v>35.864894866943303</v>
      </c>
      <c r="F23" s="12"/>
      <c r="G23" s="12"/>
      <c r="H23" s="12"/>
      <c r="I23" s="16">
        <f t="shared" si="0"/>
        <v>35.259767532348604</v>
      </c>
      <c r="J23" s="12"/>
      <c r="K23" s="12"/>
      <c r="L23" s="12">
        <v>29.566271118100001</v>
      </c>
      <c r="M23" s="12">
        <v>29.569941513061501</v>
      </c>
      <c r="N23" s="12">
        <v>29.497534680175001</v>
      </c>
      <c r="O23" s="12"/>
      <c r="P23" s="12"/>
      <c r="Q23" s="13">
        <f t="shared" si="1"/>
        <v>29.544582437112165</v>
      </c>
      <c r="R23" s="12"/>
      <c r="S23" s="12"/>
      <c r="T23" s="12">
        <f t="shared" si="2"/>
        <v>-5.6934964142486031</v>
      </c>
      <c r="U23" s="12">
        <f t="shared" si="3"/>
        <v>-5.6898260192871035</v>
      </c>
      <c r="V23" s="12">
        <f t="shared" si="4"/>
        <v>-5.7622328521736037</v>
      </c>
      <c r="W23" s="12"/>
      <c r="X23" s="12"/>
      <c r="Y23" s="12">
        <f t="shared" si="5"/>
        <v>-5.7151850952364365</v>
      </c>
      <c r="Z23" s="12"/>
      <c r="AA23" s="12"/>
      <c r="AB23" s="12">
        <f t="shared" si="10"/>
        <v>-5.6934964142486031</v>
      </c>
      <c r="AC23" s="12">
        <f t="shared" si="11"/>
        <v>-5.6898260192871035</v>
      </c>
      <c r="AD23" s="12">
        <f t="shared" si="12"/>
        <v>-5.7622328521736037</v>
      </c>
      <c r="AF23" s="9" t="s">
        <v>27</v>
      </c>
      <c r="AG23" s="20">
        <f t="shared" si="9"/>
        <v>52.534202577319618</v>
      </c>
      <c r="AH23" s="20"/>
    </row>
    <row r="24" spans="1:34">
      <c r="A24" s="9" t="s">
        <v>28</v>
      </c>
      <c r="D24" s="12"/>
      <c r="E24" s="12">
        <v>29.071537017822202</v>
      </c>
      <c r="F24" s="12">
        <v>28.345454542319999</v>
      </c>
      <c r="G24" s="12"/>
      <c r="H24" s="12"/>
      <c r="I24" s="16">
        <f t="shared" si="0"/>
        <v>28.7084957800711</v>
      </c>
      <c r="J24" s="12"/>
      <c r="K24" s="12"/>
      <c r="L24" s="12">
        <v>25.658217291</v>
      </c>
      <c r="M24" s="12">
        <v>25.658997557999999</v>
      </c>
      <c r="N24" s="12"/>
      <c r="O24" s="12"/>
      <c r="P24" s="12"/>
      <c r="Q24" s="13">
        <f t="shared" si="1"/>
        <v>25.658607424499998</v>
      </c>
      <c r="R24" s="12"/>
      <c r="S24" s="12"/>
      <c r="T24" s="12">
        <f t="shared" si="2"/>
        <v>-3.0502784890711006</v>
      </c>
      <c r="U24" s="12">
        <f t="shared" si="3"/>
        <v>-3.0494982220711009</v>
      </c>
      <c r="V24" s="12"/>
      <c r="W24" s="12"/>
      <c r="X24" s="12"/>
      <c r="Y24" s="12">
        <f t="shared" si="5"/>
        <v>-3.0498883555711007</v>
      </c>
      <c r="Z24" s="12"/>
      <c r="AA24" s="12"/>
      <c r="AB24" s="12">
        <f t="shared" si="10"/>
        <v>-3.0502784890711006</v>
      </c>
      <c r="AC24" s="12">
        <f t="shared" si="11"/>
        <v>-3.0494982220711009</v>
      </c>
      <c r="AD24" s="12">
        <f t="shared" si="12"/>
        <v>0</v>
      </c>
      <c r="AF24" s="9" t="s">
        <v>28</v>
      </c>
      <c r="AG24" s="20">
        <f t="shared" si="9"/>
        <v>8.2814784952634533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32</v>
      </c>
      <c r="M33" s="1"/>
      <c r="O33" s="1"/>
      <c r="P33" s="6" t="s">
        <v>33</v>
      </c>
      <c r="Q33" s="1"/>
      <c r="S33" s="1"/>
      <c r="T33" s="8" t="s">
        <v>34</v>
      </c>
      <c r="U33" s="1"/>
      <c r="W33" s="1"/>
      <c r="X33" s="8" t="s">
        <v>35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-3.8775145234454649</v>
      </c>
      <c r="C41" s="12"/>
      <c r="D41" s="12"/>
      <c r="E41" s="25">
        <f t="shared" ref="E41:E52" si="14">POWER(2,-B41)</f>
        <v>14.697659442463509</v>
      </c>
      <c r="F41" s="12"/>
      <c r="G41" s="12"/>
      <c r="H41" s="12">
        <f t="shared" ref="H41:H52" si="15">STDEV(T13:V13)/SQRT(6)</f>
        <v>0.34105754962621188</v>
      </c>
      <c r="I41" s="12"/>
      <c r="J41" s="12"/>
      <c r="K41" s="12"/>
      <c r="L41" s="12">
        <f t="shared" ref="L41:L52" si="16">Y13+H41</f>
        <v>-3.5364569738192531</v>
      </c>
      <c r="M41" s="15"/>
      <c r="N41" s="12"/>
      <c r="O41" s="12"/>
      <c r="P41" s="12">
        <f t="shared" ref="P41:P52" si="17">Y13-H41</f>
        <v>-4.2185720730716767</v>
      </c>
      <c r="Q41" s="12"/>
      <c r="R41" s="12"/>
      <c r="S41" s="12"/>
      <c r="T41" s="12">
        <f t="shared" ref="T41:T52" si="18">POWER(2,-L41)</f>
        <v>11.603249411590165</v>
      </c>
      <c r="U41" s="12"/>
      <c r="V41" s="12"/>
      <c r="W41" s="12"/>
      <c r="X41" s="12">
        <f t="shared" ref="X41:X52" si="19">POWER(2,-P41)</f>
        <v>18.617301535452562</v>
      </c>
    </row>
    <row r="42" spans="1:25">
      <c r="A42" s="9" t="s">
        <v>18</v>
      </c>
      <c r="B42" s="12">
        <f t="shared" si="13"/>
        <v>-6.3084996543428957</v>
      </c>
      <c r="C42" s="12"/>
      <c r="D42" s="12"/>
      <c r="E42" s="25">
        <f t="shared" si="14"/>
        <v>79.258823886141798</v>
      </c>
      <c r="F42" s="12"/>
      <c r="G42" s="12"/>
      <c r="H42" s="12">
        <f t="shared" si="15"/>
        <v>0.25370078213825037</v>
      </c>
      <c r="I42" s="12"/>
      <c r="J42" s="12"/>
      <c r="K42" s="12"/>
      <c r="L42" s="12">
        <f t="shared" si="16"/>
        <v>-6.0547988722046453</v>
      </c>
      <c r="M42" s="15"/>
      <c r="N42" s="12"/>
      <c r="O42" s="12"/>
      <c r="P42" s="12">
        <f t="shared" si="17"/>
        <v>-6.5622004364811461</v>
      </c>
      <c r="Q42" s="12"/>
      <c r="R42" s="12"/>
      <c r="S42" s="12"/>
      <c r="T42" s="12">
        <f t="shared" si="18"/>
        <v>66.477714229468035</v>
      </c>
      <c r="U42" s="12"/>
      <c r="V42" s="12"/>
      <c r="W42" s="12"/>
      <c r="X42" s="12">
        <f t="shared" si="19"/>
        <v>94.497249741926197</v>
      </c>
    </row>
    <row r="43" spans="1:25">
      <c r="A43" s="9" t="s">
        <v>19</v>
      </c>
      <c r="B43" s="12">
        <f t="shared" si="13"/>
        <v>-4.4193731285187345</v>
      </c>
      <c r="C43" s="12"/>
      <c r="D43" s="12"/>
      <c r="E43" s="25">
        <f t="shared" si="14"/>
        <v>21.397541320784626</v>
      </c>
      <c r="F43" s="12"/>
      <c r="G43" s="12"/>
      <c r="H43" s="12">
        <f t="shared" si="15"/>
        <v>9.1019682087430498E-2</v>
      </c>
      <c r="I43" s="12"/>
      <c r="J43" s="12"/>
      <c r="K43" s="12"/>
      <c r="L43" s="12">
        <f t="shared" si="16"/>
        <v>-4.3283534464313043</v>
      </c>
      <c r="M43" s="15"/>
      <c r="N43" s="12"/>
      <c r="O43" s="12"/>
      <c r="P43" s="12">
        <f t="shared" si="17"/>
        <v>-4.5103928106061648</v>
      </c>
      <c r="Q43" s="12"/>
      <c r="R43" s="12"/>
      <c r="S43" s="12"/>
      <c r="T43" s="12">
        <f t="shared" si="18"/>
        <v>20.089272936648452</v>
      </c>
      <c r="U43" s="12"/>
      <c r="V43" s="12"/>
      <c r="W43" s="12"/>
      <c r="X43" s="12">
        <f t="shared" si="19"/>
        <v>22.791007719320209</v>
      </c>
    </row>
    <row r="44" spans="1:25">
      <c r="A44" s="9" t="s">
        <v>20</v>
      </c>
      <c r="B44" s="12">
        <f t="shared" si="13"/>
        <v>-7.8392005519986805</v>
      </c>
      <c r="C44" s="12"/>
      <c r="D44" s="12"/>
      <c r="E44" s="25">
        <f t="shared" si="14"/>
        <v>228.99948633241945</v>
      </c>
      <c r="F44" s="12"/>
      <c r="G44" s="12"/>
      <c r="H44" s="12">
        <f t="shared" si="15"/>
        <v>6.1742141457844207E-2</v>
      </c>
      <c r="I44" s="12"/>
      <c r="J44" s="12"/>
      <c r="K44" s="12"/>
      <c r="L44" s="12">
        <f t="shared" si="16"/>
        <v>-7.7774584105408362</v>
      </c>
      <c r="M44" s="15"/>
      <c r="N44" s="12"/>
      <c r="O44" s="12"/>
      <c r="P44" s="12">
        <f t="shared" si="17"/>
        <v>-7.9009426934565248</v>
      </c>
      <c r="Q44" s="12"/>
      <c r="R44" s="12"/>
      <c r="S44" s="12"/>
      <c r="T44" s="12">
        <f t="shared" si="18"/>
        <v>219.40588468255518</v>
      </c>
      <c r="U44" s="12"/>
      <c r="V44" s="12"/>
      <c r="W44" s="12"/>
      <c r="X44" s="12">
        <f t="shared" si="19"/>
        <v>239.0125716836867</v>
      </c>
    </row>
    <row r="45" spans="1:25">
      <c r="A45" s="9" t="s">
        <v>21</v>
      </c>
      <c r="B45" s="12">
        <f t="shared" si="13"/>
        <v>-4.2529886610274454</v>
      </c>
      <c r="C45" s="12"/>
      <c r="D45" s="12"/>
      <c r="E45" s="25">
        <f t="shared" si="14"/>
        <v>19.066771335841111</v>
      </c>
      <c r="F45" s="12"/>
      <c r="G45" s="12"/>
      <c r="H45" s="12">
        <f t="shared" si="15"/>
        <v>1.3539223270773537E-3</v>
      </c>
      <c r="I45" s="12"/>
      <c r="J45" s="12"/>
      <c r="K45" s="12"/>
      <c r="L45" s="12">
        <f t="shared" si="16"/>
        <v>-6.3781290692140908</v>
      </c>
      <c r="M45" s="15"/>
      <c r="N45" s="12"/>
      <c r="O45" s="12"/>
      <c r="P45" s="12">
        <f t="shared" si="17"/>
        <v>-6.3808369138682464</v>
      </c>
      <c r="Q45" s="12"/>
      <c r="R45" s="12"/>
      <c r="S45" s="12"/>
      <c r="T45" s="12">
        <f t="shared" si="18"/>
        <v>83.177941092436456</v>
      </c>
      <c r="U45" s="12"/>
      <c r="V45" s="12"/>
      <c r="W45" s="12"/>
      <c r="X45" s="12">
        <f t="shared" si="19"/>
        <v>83.334207276787694</v>
      </c>
    </row>
    <row r="46" spans="1:25">
      <c r="A46" s="9" t="s">
        <v>22</v>
      </c>
      <c r="B46" s="12">
        <f t="shared" si="13"/>
        <v>-6.2250847589908647</v>
      </c>
      <c r="C46" s="12"/>
      <c r="D46" s="12"/>
      <c r="E46" s="25">
        <f t="shared" si="14"/>
        <v>74.806138673545831</v>
      </c>
      <c r="F46" s="12"/>
      <c r="G46" s="12"/>
      <c r="H46" s="12">
        <f t="shared" si="15"/>
        <v>7.3111157272850183E-2</v>
      </c>
      <c r="I46" s="12"/>
      <c r="J46" s="12"/>
      <c r="K46" s="12"/>
      <c r="L46" s="12">
        <f t="shared" si="16"/>
        <v>-6.1519736017180149</v>
      </c>
      <c r="M46" s="12"/>
      <c r="N46" s="12"/>
      <c r="O46" s="12"/>
      <c r="P46" s="12">
        <f t="shared" si="17"/>
        <v>-6.2981959162637144</v>
      </c>
      <c r="Q46" s="12"/>
      <c r="R46" s="12"/>
      <c r="S46" s="12"/>
      <c r="T46" s="12">
        <f t="shared" si="18"/>
        <v>71.109657464995166</v>
      </c>
      <c r="U46" s="12"/>
      <c r="V46" s="12"/>
      <c r="W46" s="12"/>
      <c r="X46" s="12">
        <f>POWER(2,-P46)</f>
        <v>78.6947734349651</v>
      </c>
    </row>
    <row r="47" spans="1:25">
      <c r="A47" s="9" t="s">
        <v>23</v>
      </c>
      <c r="B47" s="12">
        <f t="shared" si="13"/>
        <v>-0.54410264010223131</v>
      </c>
      <c r="C47" s="12"/>
      <c r="D47" s="12"/>
      <c r="E47" s="25">
        <f t="shared" si="14"/>
        <v>1.4581131121427435</v>
      </c>
      <c r="F47" s="12"/>
      <c r="G47" s="12"/>
      <c r="H47" s="12">
        <f t="shared" si="15"/>
        <v>0.24993780589588557</v>
      </c>
      <c r="I47" s="12"/>
      <c r="J47" s="12"/>
      <c r="K47" s="12"/>
      <c r="L47" s="12">
        <f t="shared" si="16"/>
        <v>-0.29416483420634576</v>
      </c>
      <c r="M47" s="12"/>
      <c r="N47" s="12"/>
      <c r="O47" s="12"/>
      <c r="P47" s="12">
        <f t="shared" si="17"/>
        <v>-0.79404044599811685</v>
      </c>
      <c r="Q47" s="12"/>
      <c r="R47" s="12"/>
      <c r="S47" s="12"/>
      <c r="T47" s="12">
        <f t="shared" si="18"/>
        <v>1.2261749478907069</v>
      </c>
      <c r="U47" s="12"/>
      <c r="V47" s="12"/>
      <c r="W47" s="12"/>
      <c r="X47" s="12">
        <f t="shared" si="19"/>
        <v>1.7339237369511993</v>
      </c>
    </row>
    <row r="48" spans="1:25">
      <c r="A48" s="9" t="s">
        <v>24</v>
      </c>
      <c r="B48" s="12">
        <f t="shared" si="13"/>
        <v>-2.1163880630758016</v>
      </c>
      <c r="C48" s="12"/>
      <c r="D48" s="12"/>
      <c r="E48" s="25">
        <f t="shared" si="14"/>
        <v>4.3360700475807494</v>
      </c>
      <c r="F48" s="12"/>
      <c r="G48" s="12"/>
      <c r="H48" s="12">
        <f t="shared" si="15"/>
        <v>0.17185166217658029</v>
      </c>
      <c r="I48" s="12"/>
      <c r="J48" s="12"/>
      <c r="K48" s="12"/>
      <c r="L48" s="12">
        <f t="shared" si="16"/>
        <v>-3.0027304324371222</v>
      </c>
      <c r="M48" s="12"/>
      <c r="N48" s="12"/>
      <c r="O48" s="12"/>
      <c r="P48" s="12">
        <f t="shared" si="17"/>
        <v>-3.3464337567902831</v>
      </c>
      <c r="Q48" s="12"/>
      <c r="R48" s="12"/>
      <c r="S48" s="12"/>
      <c r="T48" s="12">
        <f t="shared" si="18"/>
        <v>8.0151550690180873</v>
      </c>
      <c r="U48" s="12"/>
      <c r="V48" s="12"/>
      <c r="W48" s="12"/>
      <c r="X48" s="12">
        <f t="shared" si="19"/>
        <v>10.171311133679131</v>
      </c>
    </row>
    <row r="49" spans="1:24">
      <c r="A49" s="9" t="s">
        <v>25</v>
      </c>
      <c r="B49" s="12">
        <f t="shared" si="13"/>
        <v>-1.5490371534588228</v>
      </c>
      <c r="C49" s="12"/>
      <c r="D49" s="12"/>
      <c r="E49" s="25">
        <f t="shared" si="14"/>
        <v>2.9262177987846143</v>
      </c>
      <c r="F49" s="12"/>
      <c r="G49" s="12"/>
      <c r="H49" s="12">
        <f t="shared" si="15"/>
        <v>1.3795804770322233E-2</v>
      </c>
      <c r="I49" s="12"/>
      <c r="J49" s="12"/>
      <c r="K49" s="12"/>
      <c r="L49" s="12">
        <f t="shared" si="16"/>
        <v>-2.3097599254179118</v>
      </c>
      <c r="M49" s="12"/>
      <c r="N49" s="12"/>
      <c r="O49" s="12"/>
      <c r="P49" s="12">
        <f t="shared" si="17"/>
        <v>-2.3373515349585565</v>
      </c>
      <c r="Q49" s="12"/>
      <c r="R49" s="12"/>
      <c r="S49" s="12"/>
      <c r="T49" s="12">
        <f t="shared" si="18"/>
        <v>4.9580056841557871</v>
      </c>
      <c r="U49" s="12"/>
      <c r="V49" s="12"/>
      <c r="W49" s="12"/>
      <c r="X49" s="12">
        <f t="shared" si="19"/>
        <v>5.053740319354759</v>
      </c>
    </row>
    <row r="50" spans="1:24">
      <c r="A50" s="9" t="s">
        <v>26</v>
      </c>
      <c r="B50" s="12">
        <f>AVERAGE(AB22:AD22)</f>
        <v>-4.1154174948006981</v>
      </c>
      <c r="C50" s="12"/>
      <c r="D50" s="12"/>
      <c r="E50" s="25">
        <f t="shared" si="14"/>
        <v>17.332615807722551</v>
      </c>
      <c r="F50" s="12"/>
      <c r="G50" s="12"/>
      <c r="H50" s="12">
        <f t="shared" si="15"/>
        <v>0.17553943784425385</v>
      </c>
      <c r="I50" s="12"/>
      <c r="J50" s="12"/>
      <c r="K50" s="12"/>
      <c r="L50" s="12">
        <f t="shared" si="16"/>
        <v>-3.9398780569564442</v>
      </c>
      <c r="M50" s="12"/>
      <c r="N50" s="12"/>
      <c r="O50" s="12"/>
      <c r="P50" s="12">
        <f t="shared" si="17"/>
        <v>-4.2909569326449519</v>
      </c>
      <c r="Q50" s="12"/>
      <c r="R50" s="12"/>
      <c r="S50" s="12"/>
      <c r="T50" s="12">
        <f t="shared" si="18"/>
        <v>15.346928663264281</v>
      </c>
      <c r="U50" s="12"/>
      <c r="V50" s="12"/>
      <c r="W50" s="12"/>
      <c r="X50" s="12">
        <f t="shared" si="19"/>
        <v>19.575224289484293</v>
      </c>
    </row>
    <row r="51" spans="1:24">
      <c r="A51" s="9" t="s">
        <v>27</v>
      </c>
      <c r="B51" s="12">
        <f t="shared" si="13"/>
        <v>-5.7151850952364365</v>
      </c>
      <c r="C51" s="12"/>
      <c r="D51" s="12"/>
      <c r="E51" s="25">
        <f t="shared" si="14"/>
        <v>52.534202577319618</v>
      </c>
      <c r="F51" s="12"/>
      <c r="G51" s="12"/>
      <c r="H51" s="12">
        <f t="shared" si="15"/>
        <v>1.6650758363146733E-2</v>
      </c>
      <c r="I51" s="12"/>
      <c r="J51" s="12"/>
      <c r="K51" s="12"/>
      <c r="L51" s="12">
        <f t="shared" si="16"/>
        <v>-5.6985343368732897</v>
      </c>
      <c r="M51" s="12"/>
      <c r="N51" s="12"/>
      <c r="O51" s="12"/>
      <c r="P51" s="12">
        <f t="shared" si="17"/>
        <v>-5.7318358535995833</v>
      </c>
      <c r="Q51" s="12"/>
      <c r="R51" s="12"/>
      <c r="S51" s="12"/>
      <c r="T51" s="12">
        <f t="shared" si="18"/>
        <v>51.931368429174292</v>
      </c>
      <c r="U51" s="12"/>
      <c r="V51" s="12"/>
      <c r="W51" s="12"/>
      <c r="X51" s="12">
        <f t="shared" si="19"/>
        <v>53.144034596331096</v>
      </c>
    </row>
    <row r="52" spans="1:24">
      <c r="A52" s="9" t="s">
        <v>28</v>
      </c>
      <c r="B52" s="12">
        <f t="shared" si="13"/>
        <v>-2.0332589037140671</v>
      </c>
      <c r="C52" s="12"/>
      <c r="D52" s="12"/>
      <c r="E52" s="25">
        <f t="shared" si="14"/>
        <v>4.09328438721165</v>
      </c>
      <c r="F52" s="12"/>
      <c r="G52" s="12"/>
      <c r="H52" s="12">
        <f t="shared" si="15"/>
        <v>2.2524368124479506E-4</v>
      </c>
      <c r="I52" s="12"/>
      <c r="J52" s="12"/>
      <c r="K52" s="12"/>
      <c r="L52" s="12">
        <f t="shared" si="16"/>
        <v>-3.0496631118898558</v>
      </c>
      <c r="M52" s="12"/>
      <c r="N52" s="12"/>
      <c r="O52" s="12"/>
      <c r="P52" s="12">
        <f t="shared" si="17"/>
        <v>-3.0501135992523456</v>
      </c>
      <c r="Q52" s="12"/>
      <c r="R52" s="12"/>
      <c r="S52" s="12"/>
      <c r="T52" s="12">
        <f t="shared" si="18"/>
        <v>8.2801856336112589</v>
      </c>
      <c r="U52" s="12"/>
      <c r="V52" s="12"/>
      <c r="W52" s="12"/>
      <c r="X52" s="12">
        <f t="shared" si="19"/>
        <v>8.282771558782045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 t="s">
        <v>11</v>
      </c>
      <c r="B67" s="14">
        <f>AG7-T35</f>
        <v>0</v>
      </c>
      <c r="C67" s="14"/>
      <c r="D67" s="14"/>
      <c r="E67" s="14"/>
      <c r="F67" s="14">
        <f>X35-AG7</f>
        <v>0</v>
      </c>
      <c r="G67" s="20"/>
    </row>
    <row r="68" spans="1:7">
      <c r="A68" s="24" t="s">
        <v>12</v>
      </c>
      <c r="B68" s="14">
        <f t="shared" ref="B68:B84" si="20">AG8-T36</f>
        <v>0</v>
      </c>
      <c r="C68" s="14"/>
      <c r="D68" s="14"/>
      <c r="E68" s="14"/>
      <c r="F68" s="14">
        <f t="shared" ref="F68:F84" si="21">X36-AG8</f>
        <v>0</v>
      </c>
      <c r="G68" s="20"/>
    </row>
    <row r="69" spans="1:7">
      <c r="A69" s="24" t="s">
        <v>13</v>
      </c>
      <c r="B69" s="14">
        <f t="shared" si="20"/>
        <v>0</v>
      </c>
      <c r="C69" s="14"/>
      <c r="D69" s="14"/>
      <c r="E69" s="14"/>
      <c r="F69" s="14">
        <f t="shared" si="21"/>
        <v>0</v>
      </c>
      <c r="G69" s="20"/>
    </row>
    <row r="70" spans="1:7">
      <c r="A70" s="24" t="s">
        <v>14</v>
      </c>
      <c r="B70" s="14">
        <f t="shared" si="20"/>
        <v>0</v>
      </c>
      <c r="C70" s="14"/>
      <c r="D70" s="14"/>
      <c r="E70" s="14"/>
      <c r="F70" s="14">
        <f t="shared" si="21"/>
        <v>0</v>
      </c>
      <c r="G70" s="20"/>
    </row>
    <row r="71" spans="1:7">
      <c r="A71" s="24" t="s">
        <v>15</v>
      </c>
      <c r="B71" s="14">
        <f t="shared" si="20"/>
        <v>0</v>
      </c>
      <c r="C71" s="14"/>
      <c r="D71" s="14"/>
      <c r="E71" s="14"/>
      <c r="F71" s="14">
        <f t="shared" si="21"/>
        <v>0</v>
      </c>
      <c r="G71" s="20"/>
    </row>
    <row r="72" spans="1:7">
      <c r="A72" s="24" t="s">
        <v>16</v>
      </c>
      <c r="B72" s="14">
        <f t="shared" si="20"/>
        <v>0</v>
      </c>
      <c r="C72" s="14"/>
      <c r="D72" s="14"/>
      <c r="E72" s="14"/>
      <c r="F72" s="14">
        <f t="shared" si="21"/>
        <v>0</v>
      </c>
      <c r="G72" s="20"/>
    </row>
    <row r="73" spans="1:7">
      <c r="A73" s="24" t="s">
        <v>17</v>
      </c>
      <c r="B73" s="14">
        <f t="shared" si="20"/>
        <v>3.0944100308733447</v>
      </c>
      <c r="C73" s="14"/>
      <c r="D73" s="14"/>
      <c r="E73" s="14"/>
      <c r="F73" s="14">
        <f t="shared" si="21"/>
        <v>3.9196420929890525</v>
      </c>
      <c r="G73" s="20"/>
    </row>
    <row r="74" spans="1:7">
      <c r="A74" s="24" t="s">
        <v>18</v>
      </c>
      <c r="B74" s="14">
        <f t="shared" si="20"/>
        <v>12.781109656673763</v>
      </c>
      <c r="C74" s="14"/>
      <c r="D74" s="14"/>
      <c r="E74" s="14"/>
      <c r="F74" s="14">
        <f t="shared" si="21"/>
        <v>15.238425855784399</v>
      </c>
      <c r="G74" s="20"/>
    </row>
    <row r="75" spans="1:7">
      <c r="A75" s="24" t="s">
        <v>19</v>
      </c>
      <c r="B75" s="14">
        <f t="shared" si="20"/>
        <v>1.3082683841361735</v>
      </c>
      <c r="C75" s="14"/>
      <c r="D75" s="14"/>
      <c r="E75" s="14"/>
      <c r="F75" s="14">
        <f t="shared" si="21"/>
        <v>1.3934663985355833</v>
      </c>
      <c r="G75" s="20"/>
    </row>
    <row r="76" spans="1:7">
      <c r="A76" s="24" t="s">
        <v>20</v>
      </c>
      <c r="B76" s="14">
        <f t="shared" si="20"/>
        <v>9.5936016498642687</v>
      </c>
      <c r="C76" s="14"/>
      <c r="D76" s="14"/>
      <c r="E76" s="14"/>
      <c r="F76" s="14">
        <f t="shared" si="21"/>
        <v>10.01308535126725</v>
      </c>
      <c r="G76" s="20"/>
    </row>
    <row r="77" spans="1:7">
      <c r="A77" s="24" t="s">
        <v>21</v>
      </c>
      <c r="B77" s="14">
        <f t="shared" si="20"/>
        <v>7.8096429496667952E-2</v>
      </c>
      <c r="C77" s="14"/>
      <c r="D77" s="14"/>
      <c r="E77" s="14"/>
      <c r="F77" s="14">
        <f t="shared" si="21"/>
        <v>7.8169754854570783E-2</v>
      </c>
      <c r="G77" s="20"/>
    </row>
    <row r="78" spans="1:7">
      <c r="A78" s="24" t="s">
        <v>22</v>
      </c>
      <c r="B78" s="14">
        <f t="shared" si="20"/>
        <v>3.6964812085506651</v>
      </c>
      <c r="C78" s="14"/>
      <c r="D78" s="14"/>
      <c r="E78" s="14"/>
      <c r="F78" s="14">
        <f t="shared" si="21"/>
        <v>3.8886347614192687</v>
      </c>
      <c r="G78" s="20"/>
    </row>
    <row r="79" spans="1:7">
      <c r="A79" s="24" t="s">
        <v>23</v>
      </c>
      <c r="B79" s="14">
        <f t="shared" si="20"/>
        <v>0.23193816425203662</v>
      </c>
      <c r="C79" s="14"/>
      <c r="D79" s="14"/>
      <c r="E79" s="14"/>
      <c r="F79" s="14">
        <f t="shared" si="21"/>
        <v>0.27581062480845575</v>
      </c>
      <c r="G79" s="20"/>
    </row>
    <row r="80" spans="1:7">
      <c r="A80" s="24" t="s">
        <v>24</v>
      </c>
      <c r="B80" s="14">
        <f t="shared" si="20"/>
        <v>1.0139443319005004</v>
      </c>
      <c r="C80" s="14"/>
      <c r="D80" s="14"/>
      <c r="E80" s="14"/>
      <c r="F80" s="14">
        <f t="shared" si="21"/>
        <v>1.1422117327605434</v>
      </c>
      <c r="G80" s="20"/>
    </row>
    <row r="81" spans="1:18">
      <c r="A81" s="24" t="s">
        <v>25</v>
      </c>
      <c r="B81" s="14">
        <f t="shared" si="20"/>
        <v>4.7638453176408468E-2</v>
      </c>
      <c r="C81" s="14"/>
      <c r="D81" s="14"/>
      <c r="E81" s="14"/>
      <c r="F81" s="14">
        <f t="shared" si="21"/>
        <v>4.8096182022563383E-2</v>
      </c>
      <c r="G81" s="20"/>
    </row>
    <row r="82" spans="1:18">
      <c r="A82" s="24" t="s">
        <v>26</v>
      </c>
      <c r="B82" s="14">
        <f t="shared" si="20"/>
        <v>1.9856871444582698</v>
      </c>
      <c r="C82" s="14"/>
      <c r="D82" s="14"/>
      <c r="E82" s="14"/>
      <c r="F82" s="14">
        <f t="shared" si="21"/>
        <v>2.2426084817617422</v>
      </c>
      <c r="G82" s="20"/>
    </row>
    <row r="83" spans="1:18">
      <c r="A83" s="24" t="s">
        <v>27</v>
      </c>
      <c r="B83" s="14">
        <f t="shared" si="20"/>
        <v>0.60283414814532676</v>
      </c>
      <c r="C83" s="14"/>
      <c r="D83" s="14"/>
      <c r="E83" s="14"/>
      <c r="F83" s="14">
        <f t="shared" si="21"/>
        <v>0.60983201901147766</v>
      </c>
      <c r="G83" s="20"/>
    </row>
    <row r="84" spans="1:18">
      <c r="A84" s="24" t="s">
        <v>28</v>
      </c>
      <c r="B84" s="14">
        <f t="shared" si="20"/>
        <v>1.2928616521943326E-3</v>
      </c>
      <c r="C84" s="14"/>
      <c r="D84" s="14"/>
      <c r="E84" s="14"/>
      <c r="F84" s="14">
        <f t="shared" si="21"/>
        <v>1.2930635185917083E-3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9372-EE88-4183-BC44-AA6FF919E72B}">
  <dimension ref="A2:AH117"/>
  <sheetViews>
    <sheetView zoomScale="40" zoomScaleNormal="40" workbookViewId="0">
      <selection activeCell="AU46" sqref="AT46:AU47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29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30</v>
      </c>
      <c r="N5" s="1"/>
      <c r="P5" s="1"/>
      <c r="Q5" s="6" t="s">
        <v>47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31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25.485214233398398</v>
      </c>
      <c r="E13" s="12">
        <v>25.625143051147401</v>
      </c>
      <c r="F13" s="12">
        <v>25.5909729003906</v>
      </c>
      <c r="G13" s="12"/>
      <c r="H13" s="12"/>
      <c r="I13" s="16">
        <f t="shared" ref="I13:I24" si="0">AVERAGE(D13:F13)</f>
        <v>25.567110061645465</v>
      </c>
      <c r="J13" s="12"/>
      <c r="K13" s="12"/>
      <c r="L13" s="12">
        <v>20.74327850341</v>
      </c>
      <c r="M13" s="12">
        <v>20.943847600000002</v>
      </c>
      <c r="N13" s="12">
        <v>21.2911224365</v>
      </c>
      <c r="O13" s="12"/>
      <c r="P13" s="12"/>
      <c r="Q13" s="13">
        <f t="shared" ref="Q13:Q24" si="1">AVERAGE(L13:N13)</f>
        <v>20.992749513303334</v>
      </c>
      <c r="R13" s="12"/>
      <c r="S13" s="12"/>
      <c r="T13" s="12">
        <f t="shared" ref="T13:T24" si="2">L13-I13</f>
        <v>-4.8238315582354652</v>
      </c>
      <c r="U13" s="12">
        <f t="shared" ref="U13:U24" si="3">M13-I13</f>
        <v>-4.6232624616454636</v>
      </c>
      <c r="V13" s="12">
        <f t="shared" ref="V13:V24" si="4">N13-I13</f>
        <v>-4.2759876251454649</v>
      </c>
      <c r="W13" s="12"/>
      <c r="X13" s="12"/>
      <c r="Y13" s="12">
        <f t="shared" ref="Y13:Y24" si="5">AVERAGE(T13:V13)</f>
        <v>-4.5743605483421312</v>
      </c>
      <c r="Z13" s="12"/>
      <c r="AA13" s="12"/>
      <c r="AB13" s="12">
        <f t="shared" ref="AB13:AB18" si="6">T13-Y7</f>
        <v>-4.8238315582354652</v>
      </c>
      <c r="AC13" s="12">
        <f t="shared" ref="AC13:AC18" si="7">U13-Y7</f>
        <v>-4.6232624616454636</v>
      </c>
      <c r="AD13" s="12">
        <f t="shared" ref="AD13:AD18" si="8">V13-Y7</f>
        <v>-4.2759876251454649</v>
      </c>
      <c r="AF13" s="9" t="s">
        <v>17</v>
      </c>
      <c r="AG13" s="20">
        <f t="shared" ref="AG13:AG24" si="9">POWER(2,-Y13)</f>
        <v>23.824277336949287</v>
      </c>
      <c r="AH13" s="20"/>
    </row>
    <row r="14" spans="1:34">
      <c r="A14" s="9" t="s">
        <v>18</v>
      </c>
      <c r="B14" s="2"/>
      <c r="D14" s="12">
        <v>29.851207733154201</v>
      </c>
      <c r="E14" s="12">
        <v>30.5360298156738</v>
      </c>
      <c r="F14" s="12">
        <v>28.0210647583007</v>
      </c>
      <c r="G14" s="12"/>
      <c r="H14" s="12"/>
      <c r="I14" s="16">
        <f t="shared" si="0"/>
        <v>29.46943410237623</v>
      </c>
      <c r="J14" s="12"/>
      <c r="K14" s="12"/>
      <c r="L14" s="12">
        <v>26.910106658935501</v>
      </c>
      <c r="M14" s="12">
        <v>26.332073974609301</v>
      </c>
      <c r="N14" s="12">
        <v>25.347442626953001</v>
      </c>
      <c r="O14" s="12"/>
      <c r="P14" s="12"/>
      <c r="Q14" s="13">
        <f t="shared" si="1"/>
        <v>26.1965410868326</v>
      </c>
      <c r="R14" s="12"/>
      <c r="S14" s="12"/>
      <c r="T14" s="12">
        <f t="shared" si="2"/>
        <v>-2.5593274434407292</v>
      </c>
      <c r="U14" s="12">
        <f t="shared" si="3"/>
        <v>-3.1373601277669287</v>
      </c>
      <c r="V14" s="12">
        <f t="shared" si="4"/>
        <v>-4.1219914754232292</v>
      </c>
      <c r="W14" s="12"/>
      <c r="X14" s="12"/>
      <c r="Y14" s="12">
        <f t="shared" si="5"/>
        <v>-3.2728930155436289</v>
      </c>
      <c r="Z14" s="12"/>
      <c r="AA14" s="12"/>
      <c r="AB14" s="12">
        <f t="shared" si="6"/>
        <v>-2.5593274434407292</v>
      </c>
      <c r="AC14" s="12">
        <f t="shared" si="7"/>
        <v>-3.1373601277669287</v>
      </c>
      <c r="AD14" s="12">
        <f t="shared" si="8"/>
        <v>-4.1219914754232292</v>
      </c>
      <c r="AF14" s="9" t="s">
        <v>18</v>
      </c>
      <c r="AG14" s="20">
        <f t="shared" si="9"/>
        <v>9.6658259418020673</v>
      </c>
      <c r="AH14" s="20"/>
    </row>
    <row r="15" spans="1:34">
      <c r="A15" s="9" t="s">
        <v>19</v>
      </c>
      <c r="D15" s="12">
        <v>30.667000000000002</v>
      </c>
      <c r="E15" s="12">
        <v>30.8486938476562</v>
      </c>
      <c r="F15" s="12">
        <v>31.1</v>
      </c>
      <c r="G15" s="12"/>
      <c r="H15" s="12"/>
      <c r="I15" s="16">
        <f t="shared" si="0"/>
        <v>30.871897949218734</v>
      </c>
      <c r="J15" s="12"/>
      <c r="K15" s="12"/>
      <c r="L15" s="12">
        <v>24.628256988524999</v>
      </c>
      <c r="M15" s="12">
        <v>24.679693603499999</v>
      </c>
      <c r="N15" s="12">
        <v>25.84863</v>
      </c>
      <c r="O15" s="12"/>
      <c r="P15" s="12"/>
      <c r="Q15" s="13">
        <f t="shared" si="1"/>
        <v>25.052193530674998</v>
      </c>
      <c r="R15" s="12"/>
      <c r="S15" s="12"/>
      <c r="T15" s="12">
        <f t="shared" si="2"/>
        <v>-6.2436409606937353</v>
      </c>
      <c r="U15" s="12">
        <f t="shared" si="3"/>
        <v>-6.1922043457187357</v>
      </c>
      <c r="V15" s="12">
        <f t="shared" si="4"/>
        <v>-5.0232679492187344</v>
      </c>
      <c r="W15" s="12"/>
      <c r="X15" s="12"/>
      <c r="Y15" s="12">
        <f t="shared" si="5"/>
        <v>-5.8197044185437354</v>
      </c>
      <c r="Z15" s="12"/>
      <c r="AA15" s="12"/>
      <c r="AB15" s="12">
        <f t="shared" si="6"/>
        <v>-6.2436409606937353</v>
      </c>
      <c r="AC15" s="12">
        <f t="shared" si="7"/>
        <v>-6.1922043457187357</v>
      </c>
      <c r="AD15" s="12">
        <f t="shared" si="8"/>
        <v>-5.0232679492187344</v>
      </c>
      <c r="AF15" s="9" t="s">
        <v>19</v>
      </c>
      <c r="AG15" s="20">
        <f t="shared" si="9"/>
        <v>56.481418581968761</v>
      </c>
      <c r="AH15" s="20"/>
    </row>
    <row r="16" spans="1:34">
      <c r="A16" s="9" t="s">
        <v>20</v>
      </c>
      <c r="D16" s="12">
        <v>29.124282836913999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30.205451965332013</v>
      </c>
      <c r="J16" s="12"/>
      <c r="K16" s="12"/>
      <c r="L16" s="12">
        <v>21.682838973999001</v>
      </c>
      <c r="M16" s="12"/>
      <c r="N16" s="12">
        <v>21.655232238768999</v>
      </c>
      <c r="O16" s="12"/>
      <c r="P16" s="12"/>
      <c r="Q16" s="13">
        <f t="shared" si="1"/>
        <v>21.669035606384</v>
      </c>
      <c r="R16" s="12"/>
      <c r="S16" s="12"/>
      <c r="T16" s="12">
        <f t="shared" si="2"/>
        <v>-8.5226129913330126</v>
      </c>
      <c r="U16" s="12"/>
      <c r="V16" s="12">
        <f t="shared" si="4"/>
        <v>-8.5502197265630144</v>
      </c>
      <c r="W16" s="12"/>
      <c r="X16" s="12"/>
      <c r="Y16" s="12">
        <f t="shared" si="5"/>
        <v>-8.5364163589480135</v>
      </c>
      <c r="Z16" s="12"/>
      <c r="AA16" s="12"/>
      <c r="AB16" s="12">
        <f t="shared" si="6"/>
        <v>-8.5226129913330126</v>
      </c>
      <c r="AC16" s="12">
        <f t="shared" si="7"/>
        <v>0</v>
      </c>
      <c r="AD16" s="12">
        <f t="shared" si="8"/>
        <v>-8.5502197265630144</v>
      </c>
      <c r="AF16" s="9" t="s">
        <v>20</v>
      </c>
      <c r="AG16" s="20">
        <f t="shared" si="9"/>
        <v>371.29352833734299</v>
      </c>
      <c r="AH16" s="20"/>
    </row>
    <row r="17" spans="1:34">
      <c r="A17" s="9" t="s">
        <v>21</v>
      </c>
      <c r="D17" s="12">
        <v>32.194862365722599</v>
      </c>
      <c r="E17" s="12">
        <v>32.622341156005803</v>
      </c>
      <c r="F17" s="12">
        <v>31.294105529785099</v>
      </c>
      <c r="G17" s="12"/>
      <c r="H17" s="12"/>
      <c r="I17" s="16">
        <f t="shared" si="0"/>
        <v>32.037103017171169</v>
      </c>
      <c r="J17" s="12"/>
      <c r="K17" s="12"/>
      <c r="L17" s="12">
        <v>23.627420806884</v>
      </c>
      <c r="M17" s="12">
        <v>23.682967529199999</v>
      </c>
      <c r="N17" s="12">
        <v>23.599563079833899</v>
      </c>
      <c r="O17" s="12"/>
      <c r="P17" s="12"/>
      <c r="Q17" s="13">
        <f t="shared" si="1"/>
        <v>23.636650471972633</v>
      </c>
      <c r="R17" s="12"/>
      <c r="S17" s="12"/>
      <c r="T17" s="12">
        <f t="shared" si="2"/>
        <v>-8.4096822102871691</v>
      </c>
      <c r="U17" s="12">
        <f t="shared" si="3"/>
        <v>-8.3541354879711704</v>
      </c>
      <c r="V17" s="12">
        <f t="shared" si="4"/>
        <v>-8.4375399373372701</v>
      </c>
      <c r="W17" s="12"/>
      <c r="X17" s="12"/>
      <c r="Y17" s="12">
        <f t="shared" si="5"/>
        <v>-8.4004525451985366</v>
      </c>
      <c r="Z17" s="12"/>
      <c r="AA17" s="12"/>
      <c r="AB17" s="12">
        <f t="shared" si="6"/>
        <v>-8.4096822102871691</v>
      </c>
      <c r="AC17" s="12">
        <f t="shared" si="7"/>
        <v>-8.3541354879711704</v>
      </c>
      <c r="AD17" s="12">
        <f t="shared" si="8"/>
        <v>-8.4375399373372701</v>
      </c>
      <c r="AF17" s="9" t="s">
        <v>21</v>
      </c>
      <c r="AG17" s="20">
        <f t="shared" si="9"/>
        <v>337.90000115282629</v>
      </c>
      <c r="AH17" s="20"/>
    </row>
    <row r="18" spans="1:34">
      <c r="A18" s="9" t="s">
        <v>22</v>
      </c>
      <c r="D18" s="12">
        <v>28.514503479003899</v>
      </c>
      <c r="E18" s="12">
        <v>29.307350158691399</v>
      </c>
      <c r="F18" s="12">
        <v>29.450706481933501</v>
      </c>
      <c r="G18" s="12"/>
      <c r="H18" s="12"/>
      <c r="I18" s="16">
        <f t="shared" si="0"/>
        <v>29.090853373209598</v>
      </c>
      <c r="J18" s="12"/>
      <c r="K18" s="12"/>
      <c r="L18" s="12">
        <v>22.648386108299999</v>
      </c>
      <c r="M18" s="12">
        <v>23.681114349365</v>
      </c>
      <c r="N18" s="12">
        <v>22.682050781249998</v>
      </c>
      <c r="O18" s="12"/>
      <c r="P18" s="12"/>
      <c r="Q18" s="13">
        <f t="shared" si="1"/>
        <v>23.003850412971662</v>
      </c>
      <c r="R18" s="12"/>
      <c r="S18" s="12"/>
      <c r="T18" s="12">
        <f t="shared" si="2"/>
        <v>-6.4424672649095989</v>
      </c>
      <c r="U18" s="12">
        <f t="shared" si="3"/>
        <v>-5.4097390238445975</v>
      </c>
      <c r="V18" s="12">
        <f t="shared" si="4"/>
        <v>-6.4088025919595992</v>
      </c>
      <c r="W18" s="12"/>
      <c r="X18" s="12"/>
      <c r="Y18" s="12">
        <f t="shared" si="5"/>
        <v>-6.0870029602379319</v>
      </c>
      <c r="Z18" s="12"/>
      <c r="AA18" s="12"/>
      <c r="AB18" s="12">
        <f t="shared" si="6"/>
        <v>-6.4424672649095989</v>
      </c>
      <c r="AC18" s="12">
        <f t="shared" si="7"/>
        <v>-5.4097390238445975</v>
      </c>
      <c r="AD18" s="12">
        <f t="shared" si="8"/>
        <v>-6.4088025919595992</v>
      </c>
      <c r="AF18" s="9" t="s">
        <v>22</v>
      </c>
      <c r="AG18" s="20">
        <f t="shared" si="9"/>
        <v>67.978327418970352</v>
      </c>
      <c r="AH18" s="20"/>
    </row>
    <row r="19" spans="1:34" ht="15.6" customHeight="1">
      <c r="A19" s="9" t="s">
        <v>23</v>
      </c>
      <c r="D19" s="12">
        <v>28.559246063232401</v>
      </c>
      <c r="E19" s="12">
        <v>28.741264343261701</v>
      </c>
      <c r="F19" s="12">
        <v>28.174167633056602</v>
      </c>
      <c r="G19" s="12"/>
      <c r="H19" s="12"/>
      <c r="I19" s="16">
        <f t="shared" si="0"/>
        <v>28.491559346516897</v>
      </c>
      <c r="J19" s="12"/>
      <c r="K19" s="12"/>
      <c r="L19" s="12">
        <v>21.360866165161099</v>
      </c>
      <c r="M19" s="12">
        <v>22.363772430419001</v>
      </c>
      <c r="N19" s="12">
        <v>23.653772430419</v>
      </c>
      <c r="O19" s="12"/>
      <c r="P19" s="12"/>
      <c r="Q19" s="13">
        <f t="shared" si="1"/>
        <v>22.459470341999701</v>
      </c>
      <c r="R19" s="12"/>
      <c r="S19" s="12"/>
      <c r="T19" s="12">
        <f t="shared" si="2"/>
        <v>-7.1306931813557988</v>
      </c>
      <c r="U19" s="12">
        <f t="shared" si="3"/>
        <v>-6.1277869160978966</v>
      </c>
      <c r="V19" s="12">
        <f t="shared" si="4"/>
        <v>-4.8377869160978975</v>
      </c>
      <c r="W19" s="12"/>
      <c r="X19" s="12"/>
      <c r="Y19" s="12">
        <f t="shared" si="5"/>
        <v>-6.0320890045171973</v>
      </c>
      <c r="Z19" s="12"/>
      <c r="AA19" s="12"/>
      <c r="AB19" s="12">
        <f t="shared" ref="AB19:AB24" si="10">T19-Y7</f>
        <v>-7.1306931813557988</v>
      </c>
      <c r="AC19" s="12">
        <f t="shared" ref="AC19:AC24" si="11">U19-Y7</f>
        <v>-6.1277869160978966</v>
      </c>
      <c r="AD19" s="12">
        <f t="shared" ref="AD19:AD24" si="12">V19-Y7</f>
        <v>-4.8377869160978975</v>
      </c>
      <c r="AF19" s="9" t="s">
        <v>23</v>
      </c>
      <c r="AG19" s="20">
        <f t="shared" si="9"/>
        <v>65.439463006356789</v>
      </c>
      <c r="AH19" s="20"/>
    </row>
    <row r="20" spans="1:34">
      <c r="A20" s="9" t="s">
        <v>24</v>
      </c>
      <c r="D20" s="12">
        <v>31.867107391357401</v>
      </c>
      <c r="E20" s="12">
        <v>31.7793579101562</v>
      </c>
      <c r="F20" s="12">
        <v>30.9615478515625</v>
      </c>
      <c r="G20" s="12"/>
      <c r="H20" s="12"/>
      <c r="I20" s="16">
        <f t="shared" si="0"/>
        <v>31.536004384358701</v>
      </c>
      <c r="J20" s="12"/>
      <c r="K20" s="12"/>
      <c r="L20" s="12">
        <v>25.648105911254799</v>
      </c>
      <c r="M20" s="12">
        <v>25.65137329101</v>
      </c>
      <c r="N20" s="12">
        <v>24.6822177124</v>
      </c>
      <c r="O20" s="12"/>
      <c r="P20" s="12"/>
      <c r="Q20" s="13">
        <f t="shared" si="1"/>
        <v>25.327232304888266</v>
      </c>
      <c r="R20" s="12"/>
      <c r="S20" s="12"/>
      <c r="T20" s="12">
        <f t="shared" si="2"/>
        <v>-5.8878984731039026</v>
      </c>
      <c r="U20" s="12">
        <f t="shared" si="3"/>
        <v>-5.8846310933487018</v>
      </c>
      <c r="V20" s="12">
        <f t="shared" si="4"/>
        <v>-6.8537866719587015</v>
      </c>
      <c r="W20" s="12"/>
      <c r="X20" s="12"/>
      <c r="Y20" s="12">
        <f t="shared" si="5"/>
        <v>-6.2087720794704353</v>
      </c>
      <c r="Z20" s="12"/>
      <c r="AA20" s="12"/>
      <c r="AB20" s="12">
        <f t="shared" si="10"/>
        <v>-5.8878984731039026</v>
      </c>
      <c r="AC20" s="12">
        <f t="shared" si="11"/>
        <v>-5.8846310933487018</v>
      </c>
      <c r="AD20" s="12">
        <f t="shared" si="12"/>
        <v>-6.8537866719587015</v>
      </c>
      <c r="AF20" s="9" t="s">
        <v>24</v>
      </c>
      <c r="AG20" s="20">
        <f t="shared" si="9"/>
        <v>73.96506311288519</v>
      </c>
      <c r="AH20" s="20"/>
    </row>
    <row r="21" spans="1:34">
      <c r="A21" s="9" t="s">
        <v>25</v>
      </c>
      <c r="D21" s="12">
        <v>28.769899368286101</v>
      </c>
      <c r="E21" s="12">
        <v>28.849817276000898</v>
      </c>
      <c r="F21" s="12">
        <v>28.9633674621582</v>
      </c>
      <c r="G21" s="12"/>
      <c r="H21" s="12"/>
      <c r="I21" s="16">
        <f t="shared" si="0"/>
        <v>28.861028035481734</v>
      </c>
      <c r="J21" s="12"/>
      <c r="K21" s="12"/>
      <c r="L21" s="12">
        <v>22.685385551452601</v>
      </c>
      <c r="M21" s="12">
        <v>22.368742980956998</v>
      </c>
      <c r="N21" s="12">
        <v>23.655400390619999</v>
      </c>
      <c r="O21" s="12"/>
      <c r="P21" s="12"/>
      <c r="Q21" s="13">
        <f t="shared" si="1"/>
        <v>22.903176307676532</v>
      </c>
      <c r="R21" s="12"/>
      <c r="S21" s="12"/>
      <c r="T21" s="12">
        <f t="shared" si="2"/>
        <v>-6.1756424840291331</v>
      </c>
      <c r="U21" s="12">
        <f t="shared" si="3"/>
        <v>-6.4922850545247357</v>
      </c>
      <c r="V21" s="12">
        <f t="shared" si="4"/>
        <v>-5.2056276448617353</v>
      </c>
      <c r="W21" s="12"/>
      <c r="X21" s="12"/>
      <c r="Y21" s="12">
        <f>AVERAGE(T21:V21)</f>
        <v>-5.9578517278052017</v>
      </c>
      <c r="Z21" s="12"/>
      <c r="AA21" s="12"/>
      <c r="AB21" s="12">
        <f t="shared" si="10"/>
        <v>-6.1756424840291331</v>
      </c>
      <c r="AC21" s="12">
        <f t="shared" si="11"/>
        <v>-6.4922850545247357</v>
      </c>
      <c r="AD21" s="12">
        <f t="shared" si="12"/>
        <v>-5.2056276448617353</v>
      </c>
      <c r="AF21" s="9" t="s">
        <v>25</v>
      </c>
      <c r="AG21" s="20">
        <f t="shared" si="9"/>
        <v>62.157291204730363</v>
      </c>
      <c r="AH21" s="20"/>
    </row>
    <row r="22" spans="1:34">
      <c r="A22" s="9" t="s">
        <v>26</v>
      </c>
      <c r="D22" s="12">
        <v>30.345210000000002</v>
      </c>
      <c r="E22" s="12">
        <v>29.130172729492099</v>
      </c>
      <c r="F22" s="12">
        <v>30.58</v>
      </c>
      <c r="G22" s="12"/>
      <c r="H22" s="12"/>
      <c r="I22" s="16">
        <f t="shared" si="0"/>
        <v>30.018460909830697</v>
      </c>
      <c r="J22" s="12"/>
      <c r="K22" s="12"/>
      <c r="L22" s="12">
        <v>21.5848097610473</v>
      </c>
      <c r="M22" s="12">
        <v>21.574497985838999</v>
      </c>
      <c r="N22" s="12"/>
      <c r="O22" s="12"/>
      <c r="P22" s="12"/>
      <c r="Q22" s="13">
        <f t="shared" si="1"/>
        <v>21.579653873443149</v>
      </c>
      <c r="R22" s="12"/>
      <c r="S22" s="12"/>
      <c r="T22" s="12">
        <f t="shared" si="2"/>
        <v>-8.4336511487833974</v>
      </c>
      <c r="U22" s="12">
        <f t="shared" si="3"/>
        <v>-8.4439629239916982</v>
      </c>
      <c r="V22" s="12"/>
      <c r="W22" s="12"/>
      <c r="X22" s="12"/>
      <c r="Y22" s="12">
        <f t="shared" si="5"/>
        <v>-8.4388070363875478</v>
      </c>
      <c r="Z22" s="12"/>
      <c r="AA22" s="12"/>
      <c r="AB22" s="12">
        <f t="shared" si="10"/>
        <v>-8.4336511487833974</v>
      </c>
      <c r="AC22" s="12">
        <f t="shared" si="11"/>
        <v>-8.4439629239916982</v>
      </c>
      <c r="AD22" s="12">
        <f t="shared" si="12"/>
        <v>0</v>
      </c>
      <c r="AF22" s="9" t="s">
        <v>26</v>
      </c>
      <c r="AG22" s="20">
        <f t="shared" si="9"/>
        <v>347.00365206048332</v>
      </c>
      <c r="AH22" s="20"/>
    </row>
    <row r="23" spans="1:34">
      <c r="A23" s="9" t="s">
        <v>27</v>
      </c>
      <c r="D23" s="12">
        <v>34.654640197753899</v>
      </c>
      <c r="E23" s="12">
        <v>35.864894866943303</v>
      </c>
      <c r="F23" s="12"/>
      <c r="G23" s="12"/>
      <c r="H23" s="12"/>
      <c r="I23" s="16">
        <f t="shared" si="0"/>
        <v>35.259767532348604</v>
      </c>
      <c r="J23" s="12"/>
      <c r="K23" s="12"/>
      <c r="L23" s="12">
        <v>25.554501882934499</v>
      </c>
      <c r="M23" s="12">
        <v>24.688997512817298</v>
      </c>
      <c r="N23" s="12"/>
      <c r="O23" s="12"/>
      <c r="P23" s="12"/>
      <c r="Q23" s="13">
        <f t="shared" si="1"/>
        <v>25.121749697875899</v>
      </c>
      <c r="R23" s="12"/>
      <c r="S23" s="12"/>
      <c r="T23" s="12">
        <f t="shared" si="2"/>
        <v>-9.7052656494141054</v>
      </c>
      <c r="U23" s="12">
        <f t="shared" si="3"/>
        <v>-10.570770019531306</v>
      </c>
      <c r="V23" s="12"/>
      <c r="W23" s="12"/>
      <c r="X23" s="12"/>
      <c r="Y23" s="12">
        <f t="shared" si="5"/>
        <v>-10.138017834472706</v>
      </c>
      <c r="Z23" s="12"/>
      <c r="AA23" s="12"/>
      <c r="AB23" s="12">
        <f t="shared" si="10"/>
        <v>-9.7052656494141054</v>
      </c>
      <c r="AC23" s="12">
        <f t="shared" si="11"/>
        <v>-10.570770019531306</v>
      </c>
      <c r="AD23" s="12">
        <f t="shared" si="12"/>
        <v>0</v>
      </c>
      <c r="AF23" s="9" t="s">
        <v>27</v>
      </c>
      <c r="AG23" s="20">
        <f t="shared" si="9"/>
        <v>1126.8016253301471</v>
      </c>
      <c r="AH23" s="20"/>
    </row>
    <row r="24" spans="1:34">
      <c r="A24" s="9" t="s">
        <v>28</v>
      </c>
      <c r="D24" s="12"/>
      <c r="E24" s="12">
        <v>29.071537017822202</v>
      </c>
      <c r="F24" s="12">
        <v>28.345454542319999</v>
      </c>
      <c r="G24" s="12"/>
      <c r="H24" s="12"/>
      <c r="I24" s="16">
        <f t="shared" si="0"/>
        <v>28.7084957800711</v>
      </c>
      <c r="J24" s="12"/>
      <c r="K24" s="12"/>
      <c r="L24" s="12">
        <v>22.259429931</v>
      </c>
      <c r="M24" s="12">
        <v>22.173705999999999</v>
      </c>
      <c r="N24" s="12">
        <v>22.9879985906</v>
      </c>
      <c r="O24" s="12"/>
      <c r="P24" s="12"/>
      <c r="Q24" s="13">
        <f t="shared" si="1"/>
        <v>22.473711507199997</v>
      </c>
      <c r="R24" s="12"/>
      <c r="S24" s="12"/>
      <c r="T24" s="12">
        <f t="shared" si="2"/>
        <v>-6.4490658490711006</v>
      </c>
      <c r="U24" s="12">
        <f t="shared" si="3"/>
        <v>-6.534789780071101</v>
      </c>
      <c r="V24" s="12">
        <f t="shared" si="4"/>
        <v>-5.7204971894711001</v>
      </c>
      <c r="W24" s="12"/>
      <c r="X24" s="12"/>
      <c r="Y24" s="12">
        <f t="shared" si="5"/>
        <v>-6.2347842728711003</v>
      </c>
      <c r="Z24" s="12"/>
      <c r="AA24" s="12"/>
      <c r="AB24" s="12">
        <f t="shared" si="10"/>
        <v>-6.4490658490711006</v>
      </c>
      <c r="AC24" s="12">
        <f t="shared" si="11"/>
        <v>-6.534789780071101</v>
      </c>
      <c r="AD24" s="12">
        <f t="shared" si="12"/>
        <v>-5.7204971894711001</v>
      </c>
      <c r="AF24" s="9" t="s">
        <v>28</v>
      </c>
      <c r="AG24" s="20">
        <f t="shared" si="9"/>
        <v>75.310769071667522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32</v>
      </c>
      <c r="M33" s="1"/>
      <c r="O33" s="1"/>
      <c r="P33" s="6" t="s">
        <v>33</v>
      </c>
      <c r="Q33" s="1"/>
      <c r="S33" s="1"/>
      <c r="T33" s="8" t="s">
        <v>34</v>
      </c>
      <c r="U33" s="1"/>
      <c r="W33" s="1"/>
      <c r="X33" s="8" t="s">
        <v>35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-4.5743605483421312</v>
      </c>
      <c r="C41" s="12"/>
      <c r="D41" s="12"/>
      <c r="E41" s="14">
        <f t="shared" ref="E41:E52" si="14">POWER(2,-B41)</f>
        <v>23.824277336949287</v>
      </c>
      <c r="F41" s="12"/>
      <c r="G41" s="12"/>
      <c r="H41" s="12">
        <f t="shared" ref="H41:H52" si="15">STDEV(T13:V13)/SQRT(6)</f>
        <v>0.11315681714581255</v>
      </c>
      <c r="I41" s="12"/>
      <c r="J41" s="12"/>
      <c r="K41" s="12"/>
      <c r="L41" s="12">
        <f t="shared" ref="L41:L52" si="16">Y13+H41</f>
        <v>-4.4612037311963189</v>
      </c>
      <c r="M41" s="15"/>
      <c r="N41" s="12"/>
      <c r="O41" s="12"/>
      <c r="P41" s="12">
        <f t="shared" ref="P41:P52" si="17">Y13-H41</f>
        <v>-4.6875173654879436</v>
      </c>
      <c r="Q41" s="12"/>
      <c r="R41" s="12"/>
      <c r="S41" s="12"/>
      <c r="T41" s="12">
        <f t="shared" ref="T41:T52" si="18">POWER(2,-L41)</f>
        <v>22.027039969794682</v>
      </c>
      <c r="U41" s="12"/>
      <c r="V41" s="12"/>
      <c r="W41" s="12"/>
      <c r="X41" s="12">
        <f t="shared" ref="X41:X52" si="19">POWER(2,-P41)</f>
        <v>25.768155476460343</v>
      </c>
    </row>
    <row r="42" spans="1:25">
      <c r="A42" s="9" t="s">
        <v>18</v>
      </c>
      <c r="B42" s="12">
        <f t="shared" si="13"/>
        <v>-3.2728930155436289</v>
      </c>
      <c r="C42" s="12"/>
      <c r="D42" s="12"/>
      <c r="E42" s="14">
        <f t="shared" si="14"/>
        <v>9.6658259418020673</v>
      </c>
      <c r="F42" s="12"/>
      <c r="G42" s="12"/>
      <c r="H42" s="12">
        <f t="shared" si="15"/>
        <v>0.32255660794263941</v>
      </c>
      <c r="I42" s="12"/>
      <c r="J42" s="12"/>
      <c r="K42" s="12"/>
      <c r="L42" s="12">
        <f t="shared" si="16"/>
        <v>-2.9503364076009895</v>
      </c>
      <c r="M42" s="15"/>
      <c r="N42" s="12"/>
      <c r="O42" s="12"/>
      <c r="P42" s="12">
        <f t="shared" si="17"/>
        <v>-3.5954496234862683</v>
      </c>
      <c r="Q42" s="12"/>
      <c r="R42" s="12"/>
      <c r="S42" s="12"/>
      <c r="T42" s="12">
        <f t="shared" si="18"/>
        <v>7.729292737610141</v>
      </c>
      <c r="U42" s="12"/>
      <c r="V42" s="12"/>
      <c r="W42" s="12"/>
      <c r="X42" s="12">
        <f t="shared" si="19"/>
        <v>12.087547245118488</v>
      </c>
    </row>
    <row r="43" spans="1:25">
      <c r="A43" s="9" t="s">
        <v>19</v>
      </c>
      <c r="B43" s="12">
        <f t="shared" si="13"/>
        <v>-5.8197044185437354</v>
      </c>
      <c r="C43" s="12"/>
      <c r="D43" s="12"/>
      <c r="E43" s="14">
        <f t="shared" si="14"/>
        <v>56.481418581968761</v>
      </c>
      <c r="F43" s="12"/>
      <c r="G43" s="12"/>
      <c r="H43" s="12">
        <f t="shared" si="15"/>
        <v>0.28177849415015577</v>
      </c>
      <c r="I43" s="12"/>
      <c r="J43" s="12"/>
      <c r="K43" s="12"/>
      <c r="L43" s="12">
        <f t="shared" si="16"/>
        <v>-5.5379259243935799</v>
      </c>
      <c r="M43" s="15"/>
      <c r="N43" s="12"/>
      <c r="O43" s="12"/>
      <c r="P43" s="12">
        <f t="shared" si="17"/>
        <v>-6.101482912693891</v>
      </c>
      <c r="Q43" s="12"/>
      <c r="R43" s="12"/>
      <c r="S43" s="12"/>
      <c r="T43" s="12">
        <f t="shared" si="18"/>
        <v>46.460279378803321</v>
      </c>
      <c r="U43" s="12"/>
      <c r="V43" s="12"/>
      <c r="W43" s="12"/>
      <c r="X43" s="12">
        <f t="shared" si="19"/>
        <v>68.664043515997818</v>
      </c>
    </row>
    <row r="44" spans="1:25">
      <c r="A44" s="9" t="s">
        <v>20</v>
      </c>
      <c r="B44" s="12">
        <f t="shared" si="13"/>
        <v>-5.690944239298676</v>
      </c>
      <c r="C44" s="12"/>
      <c r="D44" s="12"/>
      <c r="E44" s="14">
        <f t="shared" si="14"/>
        <v>51.658872095048601</v>
      </c>
      <c r="F44" s="12"/>
      <c r="G44" s="12"/>
      <c r="H44" s="12">
        <f t="shared" si="15"/>
        <v>7.9693780082441303E-3</v>
      </c>
      <c r="I44" s="12"/>
      <c r="J44" s="12"/>
      <c r="K44" s="12"/>
      <c r="L44" s="12">
        <f t="shared" si="16"/>
        <v>-8.5284469809397692</v>
      </c>
      <c r="M44" s="15"/>
      <c r="N44" s="12"/>
      <c r="O44" s="12"/>
      <c r="P44" s="12">
        <f t="shared" si="17"/>
        <v>-8.5443857369562579</v>
      </c>
      <c r="Q44" s="12"/>
      <c r="R44" s="12"/>
      <c r="S44" s="12"/>
      <c r="T44" s="12">
        <f t="shared" si="18"/>
        <v>369.24817516432171</v>
      </c>
      <c r="U44" s="12"/>
      <c r="V44" s="12"/>
      <c r="W44" s="12"/>
      <c r="X44" s="12">
        <f t="shared" si="19"/>
        <v>373.35021120644313</v>
      </c>
    </row>
    <row r="45" spans="1:25">
      <c r="A45" s="9" t="s">
        <v>21</v>
      </c>
      <c r="B45" s="12">
        <f t="shared" si="13"/>
        <v>-8.4004525451985366</v>
      </c>
      <c r="C45" s="12"/>
      <c r="D45" s="12"/>
      <c r="E45" s="14">
        <f t="shared" si="14"/>
        <v>337.90000115282629</v>
      </c>
      <c r="F45" s="12"/>
      <c r="G45" s="12"/>
      <c r="H45" s="12">
        <f t="shared" si="15"/>
        <v>1.7334770365519767E-2</v>
      </c>
      <c r="I45" s="12"/>
      <c r="J45" s="12"/>
      <c r="K45" s="12"/>
      <c r="L45" s="12">
        <f t="shared" si="16"/>
        <v>-8.3831177748330177</v>
      </c>
      <c r="M45" s="15"/>
      <c r="N45" s="12"/>
      <c r="O45" s="12"/>
      <c r="P45" s="12">
        <f t="shared" si="17"/>
        <v>-8.4177873155640555</v>
      </c>
      <c r="Q45" s="12"/>
      <c r="R45" s="12"/>
      <c r="S45" s="12"/>
      <c r="T45" s="12">
        <f t="shared" si="18"/>
        <v>333.8642422191175</v>
      </c>
      <c r="U45" s="12"/>
      <c r="V45" s="12"/>
      <c r="W45" s="12"/>
      <c r="X45" s="12">
        <f t="shared" si="19"/>
        <v>341.98454443691276</v>
      </c>
    </row>
    <row r="46" spans="1:25">
      <c r="A46" s="9" t="s">
        <v>22</v>
      </c>
      <c r="B46" s="12">
        <f t="shared" si="13"/>
        <v>-6.0870029602379319</v>
      </c>
      <c r="C46" s="12"/>
      <c r="D46" s="12"/>
      <c r="E46" s="14">
        <f t="shared" si="14"/>
        <v>67.978327418970352</v>
      </c>
      <c r="F46" s="12"/>
      <c r="G46" s="12"/>
      <c r="H46" s="12">
        <f t="shared" si="15"/>
        <v>0.23954754476076126</v>
      </c>
      <c r="I46" s="12"/>
      <c r="J46" s="12"/>
      <c r="K46" s="12"/>
      <c r="L46" s="12">
        <f t="shared" si="16"/>
        <v>-5.847455415477171</v>
      </c>
      <c r="M46" s="12"/>
      <c r="N46" s="12"/>
      <c r="O46" s="12"/>
      <c r="P46" s="12">
        <f t="shared" si="17"/>
        <v>-6.3265505049986928</v>
      </c>
      <c r="Q46" s="12"/>
      <c r="R46" s="12"/>
      <c r="S46" s="12"/>
      <c r="T46" s="12">
        <f t="shared" si="18"/>
        <v>57.57838487509035</v>
      </c>
      <c r="U46" s="12"/>
      <c r="V46" s="12"/>
      <c r="W46" s="12"/>
      <c r="X46" s="12">
        <f>POWER(2,-P46)</f>
        <v>80.256731909128419</v>
      </c>
    </row>
    <row r="47" spans="1:25">
      <c r="A47" s="9" t="s">
        <v>23</v>
      </c>
      <c r="B47" s="12">
        <f t="shared" si="13"/>
        <v>-6.0320890045171973</v>
      </c>
      <c r="C47" s="12"/>
      <c r="D47" s="12"/>
      <c r="E47" s="14">
        <f t="shared" si="14"/>
        <v>65.439463006356789</v>
      </c>
      <c r="F47" s="12"/>
      <c r="G47" s="12"/>
      <c r="H47" s="12">
        <f t="shared" si="15"/>
        <v>0.46925887543114625</v>
      </c>
      <c r="I47" s="12"/>
      <c r="J47" s="12"/>
      <c r="K47" s="12"/>
      <c r="L47" s="12">
        <f t="shared" si="16"/>
        <v>-5.5628301290860511</v>
      </c>
      <c r="M47" s="12"/>
      <c r="N47" s="12"/>
      <c r="O47" s="12"/>
      <c r="P47" s="12">
        <f t="shared" si="17"/>
        <v>-6.5013478799483435</v>
      </c>
      <c r="Q47" s="12"/>
      <c r="R47" s="12"/>
      <c r="S47" s="12"/>
      <c r="T47" s="12">
        <f t="shared" si="18"/>
        <v>47.269251963121185</v>
      </c>
      <c r="U47" s="12"/>
      <c r="V47" s="12"/>
      <c r="W47" s="12"/>
      <c r="X47" s="12">
        <f t="shared" si="19"/>
        <v>90.594268805043669</v>
      </c>
    </row>
    <row r="48" spans="1:25">
      <c r="A48" s="9" t="s">
        <v>24</v>
      </c>
      <c r="B48" s="12">
        <f t="shared" si="13"/>
        <v>-6.2087720794704353</v>
      </c>
      <c r="C48" s="12"/>
      <c r="D48" s="12"/>
      <c r="E48" s="14">
        <f t="shared" si="14"/>
        <v>73.96506311288519</v>
      </c>
      <c r="F48" s="12"/>
      <c r="G48" s="12"/>
      <c r="H48" s="12">
        <f t="shared" si="15"/>
        <v>0.22804807144354433</v>
      </c>
      <c r="I48" s="12"/>
      <c r="J48" s="12"/>
      <c r="K48" s="12"/>
      <c r="L48" s="12">
        <f t="shared" si="16"/>
        <v>-5.9807240080268906</v>
      </c>
      <c r="M48" s="12"/>
      <c r="N48" s="12"/>
      <c r="O48" s="12"/>
      <c r="P48" s="12">
        <f t="shared" si="17"/>
        <v>-6.43682015091398</v>
      </c>
      <c r="Q48" s="12"/>
      <c r="R48" s="12"/>
      <c r="S48" s="12"/>
      <c r="T48" s="12">
        <f t="shared" si="18"/>
        <v>63.150576882590507</v>
      </c>
      <c r="U48" s="12"/>
      <c r="V48" s="12"/>
      <c r="W48" s="12"/>
      <c r="X48" s="12">
        <f t="shared" si="19"/>
        <v>86.631521537237134</v>
      </c>
    </row>
    <row r="49" spans="1:24">
      <c r="A49" s="9" t="s">
        <v>25</v>
      </c>
      <c r="B49" s="12">
        <f t="shared" si="13"/>
        <v>-5.9578517278052017</v>
      </c>
      <c r="C49" s="12"/>
      <c r="D49" s="12"/>
      <c r="E49" s="14">
        <f t="shared" si="14"/>
        <v>62.157291204730363</v>
      </c>
      <c r="F49" s="12"/>
      <c r="G49" s="12"/>
      <c r="H49" s="12">
        <f t="shared" si="15"/>
        <v>0.27369278171659905</v>
      </c>
      <c r="I49" s="12"/>
      <c r="J49" s="12"/>
      <c r="K49" s="12"/>
      <c r="L49" s="12">
        <f t="shared" si="16"/>
        <v>-5.6841589460886031</v>
      </c>
      <c r="M49" s="12"/>
      <c r="N49" s="12"/>
      <c r="O49" s="12"/>
      <c r="P49" s="12">
        <f t="shared" si="17"/>
        <v>-6.2315445095218003</v>
      </c>
      <c r="Q49" s="12"/>
      <c r="R49" s="12"/>
      <c r="S49" s="12"/>
      <c r="T49" s="12">
        <f t="shared" si="18"/>
        <v>51.416480189990288</v>
      </c>
      <c r="U49" s="12"/>
      <c r="V49" s="12"/>
      <c r="W49" s="12"/>
      <c r="X49" s="12">
        <f t="shared" si="19"/>
        <v>75.141838485120516</v>
      </c>
    </row>
    <row r="50" spans="1:24">
      <c r="A50" s="9" t="s">
        <v>26</v>
      </c>
      <c r="B50" s="12">
        <f>AVERAGE(AB22:AD22)</f>
        <v>-5.6258713575916985</v>
      </c>
      <c r="C50" s="12"/>
      <c r="D50" s="12"/>
      <c r="E50" s="14">
        <f t="shared" si="14"/>
        <v>49.380562233540758</v>
      </c>
      <c r="F50" s="12"/>
      <c r="G50" s="12"/>
      <c r="H50" s="12">
        <f t="shared" si="15"/>
        <v>2.9767530961677009E-3</v>
      </c>
      <c r="I50" s="12"/>
      <c r="J50" s="12"/>
      <c r="K50" s="12"/>
      <c r="L50" s="12">
        <f t="shared" si="16"/>
        <v>-8.4358302832913807</v>
      </c>
      <c r="M50" s="12"/>
      <c r="N50" s="12"/>
      <c r="O50" s="12"/>
      <c r="P50" s="12">
        <f t="shared" si="17"/>
        <v>-8.4417837894837149</v>
      </c>
      <c r="Q50" s="12"/>
      <c r="R50" s="12"/>
      <c r="S50" s="12"/>
      <c r="T50" s="12">
        <f t="shared" si="18"/>
        <v>346.2884078490531</v>
      </c>
      <c r="U50" s="12"/>
      <c r="V50" s="12"/>
      <c r="W50" s="12"/>
      <c r="X50" s="12">
        <f t="shared" si="19"/>
        <v>347.72037357889377</v>
      </c>
    </row>
    <row r="51" spans="1:24">
      <c r="A51" s="9" t="s">
        <v>27</v>
      </c>
      <c r="B51" s="12">
        <f t="shared" si="13"/>
        <v>-6.7586785563151368</v>
      </c>
      <c r="C51" s="12"/>
      <c r="D51" s="12"/>
      <c r="E51" s="14">
        <f t="shared" si="14"/>
        <v>108.28417112064942</v>
      </c>
      <c r="F51" s="12"/>
      <c r="G51" s="12"/>
      <c r="H51" s="12">
        <f t="shared" si="15"/>
        <v>0.2498495905359816</v>
      </c>
      <c r="I51" s="12"/>
      <c r="J51" s="12"/>
      <c r="K51" s="12"/>
      <c r="L51" s="12">
        <f t="shared" si="16"/>
        <v>-9.8881682439367236</v>
      </c>
      <c r="M51" s="12"/>
      <c r="N51" s="12"/>
      <c r="O51" s="12"/>
      <c r="P51" s="12">
        <f t="shared" si="17"/>
        <v>-10.387867425008688</v>
      </c>
      <c r="Q51" s="12"/>
      <c r="R51" s="12"/>
      <c r="S51" s="12"/>
      <c r="T51" s="12">
        <f t="shared" si="18"/>
        <v>947.62223749772591</v>
      </c>
      <c r="U51" s="12"/>
      <c r="V51" s="12"/>
      <c r="W51" s="12"/>
      <c r="X51" s="12">
        <f t="shared" si="19"/>
        <v>1339.8608143677181</v>
      </c>
    </row>
    <row r="52" spans="1:24">
      <c r="A52" s="9" t="s">
        <v>28</v>
      </c>
      <c r="B52" s="12">
        <f t="shared" si="13"/>
        <v>-6.2347842728711003</v>
      </c>
      <c r="C52" s="12"/>
      <c r="D52" s="12"/>
      <c r="E52" s="14">
        <f t="shared" si="14"/>
        <v>75.310769071667522</v>
      </c>
      <c r="F52" s="12"/>
      <c r="G52" s="12"/>
      <c r="H52" s="12">
        <f t="shared" si="15"/>
        <v>0.18266798259893208</v>
      </c>
      <c r="I52" s="12"/>
      <c r="J52" s="12"/>
      <c r="K52" s="12"/>
      <c r="L52" s="12">
        <f t="shared" si="16"/>
        <v>-6.0521162902721679</v>
      </c>
      <c r="M52" s="12"/>
      <c r="N52" s="12"/>
      <c r="O52" s="12"/>
      <c r="P52" s="12">
        <f t="shared" si="17"/>
        <v>-6.4174522554700326</v>
      </c>
      <c r="Q52" s="12"/>
      <c r="R52" s="12"/>
      <c r="S52" s="12"/>
      <c r="T52" s="12">
        <f t="shared" si="18"/>
        <v>66.35421881606544</v>
      </c>
      <c r="U52" s="12"/>
      <c r="V52" s="12"/>
      <c r="W52" s="12"/>
      <c r="X52" s="12">
        <f t="shared" si="19"/>
        <v>85.476282282639502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17</v>
      </c>
      <c r="B73" s="14">
        <f t="shared" ref="B73:B84" si="20">AG13-T41</f>
        <v>1.7972373671546045</v>
      </c>
      <c r="C73" s="14"/>
      <c r="D73" s="14"/>
      <c r="E73" s="14"/>
      <c r="F73" s="14">
        <f t="shared" ref="F73:F84" si="21">X41-AG13</f>
        <v>1.9438781395110567</v>
      </c>
      <c r="G73" s="20"/>
    </row>
    <row r="74" spans="1:7">
      <c r="A74" s="24" t="s">
        <v>18</v>
      </c>
      <c r="B74" s="14">
        <f t="shared" si="20"/>
        <v>1.9365332041919263</v>
      </c>
      <c r="C74" s="14"/>
      <c r="D74" s="14"/>
      <c r="E74" s="14"/>
      <c r="F74" s="14">
        <f t="shared" si="21"/>
        <v>2.4217213033164207</v>
      </c>
      <c r="G74" s="20"/>
    </row>
    <row r="75" spans="1:7">
      <c r="A75" s="24" t="s">
        <v>19</v>
      </c>
      <c r="B75" s="14">
        <f t="shared" si="20"/>
        <v>10.02113920316544</v>
      </c>
      <c r="C75" s="14"/>
      <c r="D75" s="14"/>
      <c r="E75" s="14"/>
      <c r="F75" s="14">
        <f t="shared" si="21"/>
        <v>12.182624934029057</v>
      </c>
      <c r="G75" s="20"/>
    </row>
    <row r="76" spans="1:7">
      <c r="A76" s="24" t="s">
        <v>20</v>
      </c>
      <c r="B76" s="14">
        <f t="shared" si="20"/>
        <v>2.0453531730212831</v>
      </c>
      <c r="C76" s="14"/>
      <c r="D76" s="14"/>
      <c r="E76" s="14"/>
      <c r="F76" s="14">
        <f t="shared" si="21"/>
        <v>2.0566828691001433</v>
      </c>
      <c r="G76" s="20"/>
    </row>
    <row r="77" spans="1:7">
      <c r="A77" s="24" t="s">
        <v>21</v>
      </c>
      <c r="B77" s="14">
        <f t="shared" si="20"/>
        <v>4.0357589337087916</v>
      </c>
      <c r="C77" s="14"/>
      <c r="D77" s="14"/>
      <c r="E77" s="14"/>
      <c r="F77" s="14">
        <f t="shared" si="21"/>
        <v>4.0845432840864646</v>
      </c>
      <c r="G77" s="20"/>
    </row>
    <row r="78" spans="1:7">
      <c r="A78" s="24" t="s">
        <v>22</v>
      </c>
      <c r="B78" s="14">
        <f t="shared" si="20"/>
        <v>10.399942543880002</v>
      </c>
      <c r="C78" s="14"/>
      <c r="D78" s="14"/>
      <c r="E78" s="14"/>
      <c r="F78" s="14">
        <f t="shared" si="21"/>
        <v>12.278404490158067</v>
      </c>
      <c r="G78" s="20"/>
    </row>
    <row r="79" spans="1:7">
      <c r="A79" s="24" t="s">
        <v>23</v>
      </c>
      <c r="B79" s="14">
        <f t="shared" si="20"/>
        <v>18.170211043235604</v>
      </c>
      <c r="C79" s="14"/>
      <c r="D79" s="14"/>
      <c r="E79" s="14"/>
      <c r="F79" s="14">
        <f t="shared" si="21"/>
        <v>25.15480579868688</v>
      </c>
      <c r="G79" s="20"/>
    </row>
    <row r="80" spans="1:7">
      <c r="A80" s="24" t="s">
        <v>24</v>
      </c>
      <c r="B80" s="14">
        <f t="shared" si="20"/>
        <v>10.814486230294683</v>
      </c>
      <c r="C80" s="14"/>
      <c r="D80" s="14"/>
      <c r="E80" s="14"/>
      <c r="F80" s="14">
        <f t="shared" si="21"/>
        <v>12.666458424351944</v>
      </c>
      <c r="G80" s="20"/>
    </row>
    <row r="81" spans="1:18">
      <c r="A81" s="24" t="s">
        <v>25</v>
      </c>
      <c r="B81" s="14">
        <f t="shared" si="20"/>
        <v>10.740811014740075</v>
      </c>
      <c r="C81" s="14"/>
      <c r="D81" s="14"/>
      <c r="E81" s="14"/>
      <c r="F81" s="14">
        <f t="shared" si="21"/>
        <v>12.984547280390153</v>
      </c>
      <c r="G81" s="20"/>
    </row>
    <row r="82" spans="1:18">
      <c r="A82" s="24" t="s">
        <v>26</v>
      </c>
      <c r="B82" s="14">
        <f t="shared" si="20"/>
        <v>0.71524421143021755</v>
      </c>
      <c r="C82" s="14"/>
      <c r="D82" s="14"/>
      <c r="E82" s="14"/>
      <c r="F82" s="14">
        <f t="shared" si="21"/>
        <v>0.71672151841045206</v>
      </c>
      <c r="G82" s="20"/>
    </row>
    <row r="83" spans="1:18">
      <c r="A83" s="24" t="s">
        <v>27</v>
      </c>
      <c r="B83" s="14">
        <f t="shared" si="20"/>
        <v>179.17938783242118</v>
      </c>
      <c r="C83" s="14"/>
      <c r="D83" s="14"/>
      <c r="E83" s="14"/>
      <c r="F83" s="14">
        <f t="shared" si="21"/>
        <v>213.05918903757106</v>
      </c>
      <c r="G83" s="20"/>
    </row>
    <row r="84" spans="1:18">
      <c r="A84" s="24" t="s">
        <v>28</v>
      </c>
      <c r="B84" s="14">
        <f t="shared" si="20"/>
        <v>8.9565502556020817</v>
      </c>
      <c r="C84" s="14"/>
      <c r="D84" s="14"/>
      <c r="E84" s="14"/>
      <c r="F84" s="14">
        <f t="shared" si="21"/>
        <v>10.16551321097198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9C43-7972-4C82-B9B3-378029105311}">
  <dimension ref="A2:AH117"/>
  <sheetViews>
    <sheetView zoomScale="40" zoomScaleNormal="40" workbookViewId="0">
      <selection activeCell="AJ58" sqref="AJ58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37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49</v>
      </c>
      <c r="N5" s="1"/>
      <c r="P5" s="1"/>
      <c r="Q5" s="6" t="s">
        <v>48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31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25.485214233398398</v>
      </c>
      <c r="E13" s="12">
        <v>25.625143051147401</v>
      </c>
      <c r="F13" s="12">
        <v>25.5909729003906</v>
      </c>
      <c r="G13" s="12"/>
      <c r="H13" s="12"/>
      <c r="I13" s="16">
        <f t="shared" ref="I13:I24" si="0">AVERAGE(D13:F13)</f>
        <v>25.567110061645465</v>
      </c>
      <c r="J13" s="12"/>
      <c r="K13" s="12"/>
      <c r="L13">
        <v>21.166290282999999</v>
      </c>
      <c r="M13">
        <v>20.857574459999999</v>
      </c>
      <c r="N13">
        <v>20.6543792724</v>
      </c>
      <c r="O13" s="12"/>
      <c r="P13" s="12"/>
      <c r="Q13" s="13">
        <f t="shared" ref="Q13:Q24" si="1">AVERAGE(L13:N13)</f>
        <v>20.892748005133331</v>
      </c>
      <c r="R13" s="12"/>
      <c r="S13" s="12"/>
      <c r="T13" s="12">
        <f t="shared" ref="T13:T24" si="2">L13-I13</f>
        <v>-4.4008197786454666</v>
      </c>
      <c r="U13" s="12">
        <f t="shared" ref="U13:U24" si="3">M13-I13</f>
        <v>-4.7095356016454666</v>
      </c>
      <c r="V13" s="12">
        <f t="shared" ref="V13:V23" si="4">N13-I13</f>
        <v>-4.9127307892454652</v>
      </c>
      <c r="W13" s="12"/>
      <c r="X13" s="12"/>
      <c r="Y13" s="12">
        <f t="shared" ref="Y13:Y24" si="5">AVERAGE(T13:V13)</f>
        <v>-4.6743620565121331</v>
      </c>
      <c r="Z13" s="12"/>
      <c r="AA13" s="12"/>
      <c r="AB13" s="12">
        <f t="shared" ref="AB13:AB18" si="6">T13-Y7</f>
        <v>-4.4008197786454666</v>
      </c>
      <c r="AC13" s="12">
        <f t="shared" ref="AC13:AC18" si="7">U13-Y7</f>
        <v>-4.7095356016454666</v>
      </c>
      <c r="AD13" s="12">
        <f t="shared" ref="AD13:AD18" si="8">V13-Y7</f>
        <v>-4.9127307892454652</v>
      </c>
      <c r="AF13" s="9" t="s">
        <v>17</v>
      </c>
      <c r="AG13" s="20">
        <f t="shared" ref="AG13:AG24" si="9">POWER(2,-Y13)</f>
        <v>25.53425490692916</v>
      </c>
      <c r="AH13" s="20"/>
    </row>
    <row r="14" spans="1:34">
      <c r="A14" s="9" t="s">
        <v>18</v>
      </c>
      <c r="B14" s="2"/>
      <c r="D14" s="12">
        <v>29.851207733154201</v>
      </c>
      <c r="E14" s="12">
        <v>30.5360298156738</v>
      </c>
      <c r="F14" s="12">
        <v>28.0210647583007</v>
      </c>
      <c r="G14" s="12"/>
      <c r="H14" s="12"/>
      <c r="I14" s="16">
        <f t="shared" si="0"/>
        <v>29.46943410237623</v>
      </c>
      <c r="J14" s="12"/>
      <c r="K14" s="12"/>
      <c r="L14">
        <v>24.656583671569798</v>
      </c>
      <c r="M14">
        <v>24.6597583</v>
      </c>
      <c r="N14">
        <v>25.398925048828001</v>
      </c>
      <c r="O14" s="12"/>
      <c r="P14" s="12"/>
      <c r="Q14" s="13">
        <f t="shared" si="1"/>
        <v>24.905089006799269</v>
      </c>
      <c r="R14" s="12"/>
      <c r="S14" s="12"/>
      <c r="T14" s="12">
        <f t="shared" si="2"/>
        <v>-4.8128504308064315</v>
      </c>
      <c r="U14" s="12">
        <f t="shared" si="3"/>
        <v>-4.8096758023762298</v>
      </c>
      <c r="V14" s="12">
        <f t="shared" si="4"/>
        <v>-4.0705090535482285</v>
      </c>
      <c r="W14" s="12"/>
      <c r="X14" s="12"/>
      <c r="Y14" s="12">
        <f t="shared" si="5"/>
        <v>-4.5643450955769636</v>
      </c>
      <c r="Z14" s="12"/>
      <c r="AA14" s="12"/>
      <c r="AB14" s="12">
        <f t="shared" si="6"/>
        <v>-4.8128504308064315</v>
      </c>
      <c r="AC14" s="12">
        <f t="shared" si="7"/>
        <v>-4.8096758023762298</v>
      </c>
      <c r="AD14" s="12">
        <f t="shared" si="8"/>
        <v>-4.0705090535482285</v>
      </c>
      <c r="AF14" s="9" t="s">
        <v>18</v>
      </c>
      <c r="AG14" s="20">
        <f t="shared" si="9"/>
        <v>23.659457613766545</v>
      </c>
      <c r="AH14" s="20"/>
    </row>
    <row r="15" spans="1:34">
      <c r="A15" s="9" t="s">
        <v>19</v>
      </c>
      <c r="D15" s="12">
        <v>30.667000000000002</v>
      </c>
      <c r="E15" s="12">
        <v>30.8486938476562</v>
      </c>
      <c r="F15" s="12">
        <v>31.1</v>
      </c>
      <c r="G15" s="12"/>
      <c r="H15" s="12"/>
      <c r="I15" s="16">
        <f t="shared" si="0"/>
        <v>30.871897949218734</v>
      </c>
      <c r="J15" s="12"/>
      <c r="K15" s="12"/>
      <c r="L15">
        <v>22.689597930908</v>
      </c>
      <c r="M15">
        <v>23.364998474120998</v>
      </c>
      <c r="O15" s="12"/>
      <c r="P15" s="12"/>
      <c r="Q15" s="13">
        <f t="shared" si="1"/>
        <v>23.027298202514501</v>
      </c>
      <c r="R15" s="12"/>
      <c r="S15" s="12"/>
      <c r="T15" s="12">
        <f>L15-I15</f>
        <v>-8.1823000183107339</v>
      </c>
      <c r="U15" s="12">
        <f>M15-I15</f>
        <v>-7.506899475097736</v>
      </c>
      <c r="V15" s="12"/>
      <c r="W15" s="12"/>
      <c r="X15" s="12"/>
      <c r="Y15" s="12">
        <f t="shared" si="5"/>
        <v>-7.844599746704235</v>
      </c>
      <c r="Z15" s="12"/>
      <c r="AA15" s="12"/>
      <c r="AB15" s="12">
        <f t="shared" si="6"/>
        <v>-8.1823000183107339</v>
      </c>
      <c r="AC15" s="12">
        <f t="shared" si="7"/>
        <v>-7.506899475097736</v>
      </c>
      <c r="AD15" s="12">
        <f t="shared" si="8"/>
        <v>0</v>
      </c>
      <c r="AF15" s="9" t="s">
        <v>19</v>
      </c>
      <c r="AG15" s="20">
        <f t="shared" si="9"/>
        <v>229.8581080551094</v>
      </c>
      <c r="AH15" s="20"/>
    </row>
    <row r="16" spans="1:34">
      <c r="A16" s="9" t="s">
        <v>20</v>
      </c>
      <c r="D16" s="12">
        <v>29.124282836913999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30.205451965332013</v>
      </c>
      <c r="J16" s="12"/>
      <c r="K16" s="12"/>
      <c r="L16">
        <v>21.384202514639998</v>
      </c>
      <c r="M16">
        <v>21.398306488037001</v>
      </c>
      <c r="N16">
        <v>21.289627468871998</v>
      </c>
      <c r="O16" s="12"/>
      <c r="P16" s="12"/>
      <c r="Q16" s="13">
        <f t="shared" si="1"/>
        <v>21.357378823849668</v>
      </c>
      <c r="R16" s="12"/>
      <c r="S16" s="12"/>
      <c r="T16" s="12">
        <f t="shared" si="2"/>
        <v>-8.8212494506920152</v>
      </c>
      <c r="U16" s="12">
        <f t="shared" si="3"/>
        <v>-8.8071454772950126</v>
      </c>
      <c r="V16" s="12">
        <f t="shared" si="4"/>
        <v>-8.9158244964600151</v>
      </c>
      <c r="W16" s="12"/>
      <c r="X16" s="12"/>
      <c r="Y16" s="12">
        <f t="shared" si="5"/>
        <v>-8.848073141482347</v>
      </c>
      <c r="Z16" s="12"/>
      <c r="AA16" s="12"/>
      <c r="AB16" s="12">
        <f t="shared" si="6"/>
        <v>-8.8212494506920152</v>
      </c>
      <c r="AC16" s="12">
        <f t="shared" si="7"/>
        <v>-8.8071454772950126</v>
      </c>
      <c r="AD16" s="12">
        <f t="shared" si="8"/>
        <v>-8.9158244964600151</v>
      </c>
      <c r="AF16" s="9" t="s">
        <v>20</v>
      </c>
      <c r="AG16" s="20">
        <f t="shared" si="9"/>
        <v>460.82435024846581</v>
      </c>
      <c r="AH16" s="20"/>
    </row>
    <row r="17" spans="1:34">
      <c r="A17" s="9" t="s">
        <v>21</v>
      </c>
      <c r="D17" s="12">
        <v>32.194862365722599</v>
      </c>
      <c r="E17" s="12">
        <v>32.622341156005803</v>
      </c>
      <c r="F17" s="12">
        <v>31.294105529785099</v>
      </c>
      <c r="G17" s="12"/>
      <c r="H17" s="12"/>
      <c r="I17" s="16">
        <f t="shared" si="0"/>
        <v>32.037103017171169</v>
      </c>
      <c r="J17" s="12"/>
      <c r="K17" s="12"/>
      <c r="L17">
        <v>25.260238342280001</v>
      </c>
      <c r="M17">
        <v>25.368977416989999</v>
      </c>
      <c r="N17">
        <v>25.328252838133999</v>
      </c>
      <c r="O17" s="12"/>
      <c r="P17" s="12"/>
      <c r="Q17" s="13">
        <f t="shared" si="1"/>
        <v>25.319156199134664</v>
      </c>
      <c r="R17" s="12"/>
      <c r="S17" s="12"/>
      <c r="T17" s="12">
        <f t="shared" si="2"/>
        <v>-6.7768646748911685</v>
      </c>
      <c r="U17" s="12">
        <f t="shared" si="3"/>
        <v>-6.6681256001811704</v>
      </c>
      <c r="V17" s="12">
        <f t="shared" si="4"/>
        <v>-6.7088501790371708</v>
      </c>
      <c r="W17" s="12"/>
      <c r="X17" s="12"/>
      <c r="Y17" s="12">
        <f t="shared" si="5"/>
        <v>-6.717946818036503</v>
      </c>
      <c r="Z17" s="12"/>
      <c r="AA17" s="12"/>
      <c r="AB17" s="12">
        <f t="shared" si="6"/>
        <v>-6.7768646748911685</v>
      </c>
      <c r="AC17" s="12">
        <f t="shared" si="7"/>
        <v>-6.6681256001811704</v>
      </c>
      <c r="AD17" s="12">
        <f t="shared" si="8"/>
        <v>-6.7088501790371708</v>
      </c>
      <c r="AF17" s="9" t="s">
        <v>21</v>
      </c>
      <c r="AG17" s="20">
        <f t="shared" si="9"/>
        <v>105.26972817325436</v>
      </c>
      <c r="AH17" s="20"/>
    </row>
    <row r="18" spans="1:34">
      <c r="A18" s="9" t="s">
        <v>22</v>
      </c>
      <c r="D18" s="12">
        <v>28.514503479003899</v>
      </c>
      <c r="E18" s="12">
        <v>29.307350158691399</v>
      </c>
      <c r="F18" s="12">
        <v>29.450706481933501</v>
      </c>
      <c r="G18" s="12"/>
      <c r="H18" s="12"/>
      <c r="I18" s="16">
        <f t="shared" si="0"/>
        <v>29.090853373209598</v>
      </c>
      <c r="J18" s="12"/>
      <c r="K18" s="12"/>
      <c r="L18">
        <v>23.366354827879999</v>
      </c>
      <c r="M18">
        <v>23.3697425537109</v>
      </c>
      <c r="N18">
        <v>23.3260932617187</v>
      </c>
      <c r="O18" s="12"/>
      <c r="P18" s="12"/>
      <c r="Q18" s="13">
        <f t="shared" si="1"/>
        <v>23.354063547769865</v>
      </c>
      <c r="R18" s="12"/>
      <c r="S18" s="12"/>
      <c r="T18" s="12">
        <f t="shared" si="2"/>
        <v>-5.7244985453295989</v>
      </c>
      <c r="U18" s="12">
        <f t="shared" si="3"/>
        <v>-5.7211108194986977</v>
      </c>
      <c r="V18" s="12">
        <f t="shared" si="4"/>
        <v>-5.7647601114908973</v>
      </c>
      <c r="W18" s="12"/>
      <c r="X18" s="12"/>
      <c r="Y18" s="12">
        <f t="shared" si="5"/>
        <v>-5.7367898254397316</v>
      </c>
      <c r="Z18" s="12"/>
      <c r="AA18" s="12"/>
      <c r="AB18" s="12">
        <f t="shared" si="6"/>
        <v>-5.7244985453295989</v>
      </c>
      <c r="AC18" s="12">
        <f t="shared" si="7"/>
        <v>-5.7211108194986977</v>
      </c>
      <c r="AD18" s="12">
        <f t="shared" si="8"/>
        <v>-5.7647601114908973</v>
      </c>
      <c r="AF18" s="9" t="s">
        <v>22</v>
      </c>
      <c r="AG18" s="20">
        <f t="shared" si="9"/>
        <v>53.326835937291982</v>
      </c>
      <c r="AH18" s="20"/>
    </row>
    <row r="19" spans="1:34" ht="15.6" customHeight="1">
      <c r="A19" s="9" t="s">
        <v>23</v>
      </c>
      <c r="D19" s="12">
        <v>28.559246063232401</v>
      </c>
      <c r="E19" s="12">
        <v>28.741264343261701</v>
      </c>
      <c r="F19" s="12">
        <v>28.174167633056602</v>
      </c>
      <c r="G19" s="12"/>
      <c r="H19" s="12"/>
      <c r="I19" s="16">
        <f t="shared" si="0"/>
        <v>28.491559346516897</v>
      </c>
      <c r="J19" s="12"/>
      <c r="K19" s="12"/>
      <c r="L19">
        <v>24.2691793823242</v>
      </c>
      <c r="M19">
        <v>25.256576461791902</v>
      </c>
      <c r="N19">
        <v>24.358516113280999</v>
      </c>
      <c r="O19" s="12"/>
      <c r="P19" s="12"/>
      <c r="Q19" s="13">
        <f t="shared" si="1"/>
        <v>24.628090652465701</v>
      </c>
      <c r="R19" s="12"/>
      <c r="S19" s="12"/>
      <c r="T19" s="12">
        <f t="shared" si="2"/>
        <v>-4.2223799641926973</v>
      </c>
      <c r="U19" s="12">
        <f t="shared" si="3"/>
        <v>-3.234982884724996</v>
      </c>
      <c r="V19" s="12">
        <f t="shared" si="4"/>
        <v>-4.1330432332358988</v>
      </c>
      <c r="W19" s="12"/>
      <c r="X19" s="12"/>
      <c r="Y19" s="12">
        <f t="shared" si="5"/>
        <v>-3.8634686940511975</v>
      </c>
      <c r="Z19" s="12"/>
      <c r="AA19" s="12"/>
      <c r="AB19" s="12">
        <f t="shared" ref="AB19:AB24" si="10">T19-Y7</f>
        <v>-4.2223799641926973</v>
      </c>
      <c r="AC19" s="12">
        <f t="shared" ref="AC19:AC24" si="11">U19-Y7</f>
        <v>-3.234982884724996</v>
      </c>
      <c r="AD19" s="12">
        <f t="shared" ref="AD19:AD24" si="12">V19-Y7</f>
        <v>-4.1330432332358988</v>
      </c>
      <c r="AF19" s="9" t="s">
        <v>23</v>
      </c>
      <c r="AG19" s="20">
        <f t="shared" si="9"/>
        <v>14.555259885711184</v>
      </c>
      <c r="AH19" s="20"/>
    </row>
    <row r="20" spans="1:34">
      <c r="A20" s="9" t="s">
        <v>24</v>
      </c>
      <c r="D20" s="12">
        <v>31.867107391357401</v>
      </c>
      <c r="E20" s="12">
        <v>31.7793579101562</v>
      </c>
      <c r="F20" s="12">
        <v>30.9615478515625</v>
      </c>
      <c r="G20" s="12"/>
      <c r="H20" s="12"/>
      <c r="I20" s="16">
        <f t="shared" si="0"/>
        <v>31.536004384358701</v>
      </c>
      <c r="J20" s="12"/>
      <c r="K20" s="12"/>
      <c r="L20">
        <v>27.358784729</v>
      </c>
      <c r="M20">
        <v>26.35100372314</v>
      </c>
      <c r="N20">
        <v>25.332518005370002</v>
      </c>
      <c r="O20" s="12"/>
      <c r="P20" s="12"/>
      <c r="Q20" s="13">
        <f t="shared" si="1"/>
        <v>26.347435485836669</v>
      </c>
      <c r="R20" s="12"/>
      <c r="S20" s="12"/>
      <c r="T20" s="12">
        <f t="shared" si="2"/>
        <v>-4.1772196553587015</v>
      </c>
      <c r="U20" s="12">
        <f t="shared" si="3"/>
        <v>-5.1850006612187016</v>
      </c>
      <c r="V20" s="12">
        <f t="shared" si="4"/>
        <v>-6.2034863789886998</v>
      </c>
      <c r="W20" s="12"/>
      <c r="X20" s="12"/>
      <c r="Y20" s="12">
        <f t="shared" si="5"/>
        <v>-5.1885688985220346</v>
      </c>
      <c r="Z20" s="12"/>
      <c r="AA20" s="12"/>
      <c r="AB20" s="12">
        <f t="shared" si="10"/>
        <v>-4.1772196553587015</v>
      </c>
      <c r="AC20" s="12">
        <f t="shared" si="11"/>
        <v>-5.1850006612187016</v>
      </c>
      <c r="AD20" s="12">
        <f t="shared" si="12"/>
        <v>-6.2034863789886998</v>
      </c>
      <c r="AF20" s="9" t="s">
        <v>24</v>
      </c>
      <c r="AG20" s="20">
        <f t="shared" si="9"/>
        <v>36.46824577432178</v>
      </c>
      <c r="AH20" s="20"/>
    </row>
    <row r="21" spans="1:34">
      <c r="A21" s="9" t="s">
        <v>25</v>
      </c>
      <c r="D21" s="12">
        <v>28.769899368286101</v>
      </c>
      <c r="E21" s="12">
        <v>28.849817276000898</v>
      </c>
      <c r="F21" s="12">
        <v>28.9633674621582</v>
      </c>
      <c r="G21" s="12"/>
      <c r="H21" s="12"/>
      <c r="I21" s="16">
        <f t="shared" si="0"/>
        <v>28.861028035481734</v>
      </c>
      <c r="J21" s="12"/>
      <c r="K21" s="12"/>
      <c r="L21">
        <v>23.325758285522401</v>
      </c>
      <c r="M21">
        <v>24.328327819824</v>
      </c>
      <c r="N21">
        <v>25.325400695799999</v>
      </c>
      <c r="O21" s="12"/>
      <c r="P21" s="12"/>
      <c r="Q21" s="13">
        <f t="shared" si="1"/>
        <v>24.326495600382135</v>
      </c>
      <c r="R21" s="12"/>
      <c r="S21" s="12"/>
      <c r="T21" s="12">
        <f t="shared" si="2"/>
        <v>-5.5352697499593333</v>
      </c>
      <c r="U21" s="12">
        <f t="shared" si="3"/>
        <v>-4.5327002156577336</v>
      </c>
      <c r="V21" s="12">
        <f t="shared" si="4"/>
        <v>-3.535627339681735</v>
      </c>
      <c r="W21" s="12"/>
      <c r="X21" s="12"/>
      <c r="Y21" s="12">
        <f>AVERAGE(T21:V21)</f>
        <v>-4.5345324350996004</v>
      </c>
      <c r="Z21" s="12"/>
      <c r="AA21" s="12"/>
      <c r="AB21" s="12">
        <f t="shared" si="10"/>
        <v>-5.5352697499593333</v>
      </c>
      <c r="AC21" s="12">
        <f t="shared" si="11"/>
        <v>-4.5327002156577336</v>
      </c>
      <c r="AD21" s="12">
        <f t="shared" si="12"/>
        <v>-3.535627339681735</v>
      </c>
      <c r="AF21" s="9" t="s">
        <v>25</v>
      </c>
      <c r="AG21" s="20">
        <f t="shared" si="9"/>
        <v>23.175562257696914</v>
      </c>
      <c r="AH21" s="20"/>
    </row>
    <row r="22" spans="1:34">
      <c r="A22" s="9" t="s">
        <v>26</v>
      </c>
      <c r="D22" s="12">
        <v>30.345210000000002</v>
      </c>
      <c r="E22" s="12">
        <v>29.130172729492099</v>
      </c>
      <c r="F22" s="12">
        <v>30.58</v>
      </c>
      <c r="G22" s="12"/>
      <c r="H22" s="12"/>
      <c r="I22" s="16">
        <f t="shared" si="0"/>
        <v>30.018460909830697</v>
      </c>
      <c r="J22" s="12"/>
      <c r="K22" s="12"/>
      <c r="L22">
        <v>23.325108123779199</v>
      </c>
      <c r="M22">
        <v>23.248921829223601</v>
      </c>
      <c r="N22">
        <v>22.245286865200001</v>
      </c>
      <c r="O22" s="12"/>
      <c r="P22" s="12"/>
      <c r="Q22" s="13">
        <f t="shared" si="1"/>
        <v>22.939772272734263</v>
      </c>
      <c r="R22" s="12"/>
      <c r="S22" s="12"/>
      <c r="T22" s="12">
        <f t="shared" si="2"/>
        <v>-6.6933527860514985</v>
      </c>
      <c r="U22" s="12">
        <f t="shared" si="3"/>
        <v>-6.7695390806070961</v>
      </c>
      <c r="V22" s="12">
        <f t="shared" si="4"/>
        <v>-7.7731740446306965</v>
      </c>
      <c r="W22" s="12"/>
      <c r="X22" s="12"/>
      <c r="Y22" s="12">
        <f t="shared" si="5"/>
        <v>-7.0786886370964304</v>
      </c>
      <c r="Z22" s="12"/>
      <c r="AA22" s="12"/>
      <c r="AB22" s="12">
        <f t="shared" si="10"/>
        <v>-6.6933527860514985</v>
      </c>
      <c r="AC22" s="12">
        <f t="shared" si="11"/>
        <v>-6.7695390806070961</v>
      </c>
      <c r="AD22" s="12">
        <f t="shared" si="12"/>
        <v>-7.7731740446306965</v>
      </c>
      <c r="AF22" s="9" t="s">
        <v>26</v>
      </c>
      <c r="AG22" s="20">
        <f t="shared" si="9"/>
        <v>135.17538330237389</v>
      </c>
      <c r="AH22" s="20"/>
    </row>
    <row r="23" spans="1:34">
      <c r="A23" s="9" t="s">
        <v>27</v>
      </c>
      <c r="D23" s="12">
        <v>34.654640197753899</v>
      </c>
      <c r="E23" s="12">
        <v>35.864894866943303</v>
      </c>
      <c r="F23" s="12"/>
      <c r="G23" s="12"/>
      <c r="H23" s="12"/>
      <c r="I23" s="16">
        <f t="shared" si="0"/>
        <v>35.259767532348604</v>
      </c>
      <c r="J23" s="12"/>
      <c r="K23" s="12"/>
      <c r="L23">
        <v>27.282322387695</v>
      </c>
      <c r="M23">
        <v>27.283195648193001</v>
      </c>
      <c r="N23">
        <v>27.244521728515</v>
      </c>
      <c r="O23" s="12"/>
      <c r="P23" s="12"/>
      <c r="Q23" s="13">
        <f t="shared" si="1"/>
        <v>27.270013254801</v>
      </c>
      <c r="R23" s="12"/>
      <c r="S23" s="12"/>
      <c r="T23" s="12">
        <f t="shared" si="2"/>
        <v>-7.9774451446536041</v>
      </c>
      <c r="U23" s="12">
        <f t="shared" si="3"/>
        <v>-7.9765718841556037</v>
      </c>
      <c r="V23" s="12">
        <f t="shared" si="4"/>
        <v>-8.0152458038336043</v>
      </c>
      <c r="W23" s="12"/>
      <c r="X23" s="12"/>
      <c r="Y23" s="12">
        <f t="shared" si="5"/>
        <v>-7.989754277547604</v>
      </c>
      <c r="Z23" s="12"/>
      <c r="AA23" s="12"/>
      <c r="AB23" s="12">
        <f t="shared" si="10"/>
        <v>-7.9774451446536041</v>
      </c>
      <c r="AC23" s="12">
        <f t="shared" si="11"/>
        <v>-7.9765718841556037</v>
      </c>
      <c r="AD23" s="12">
        <f t="shared" si="12"/>
        <v>-8.0152458038336043</v>
      </c>
      <c r="AF23" s="9" t="s">
        <v>27</v>
      </c>
      <c r="AG23" s="20">
        <f t="shared" si="9"/>
        <v>254.18838131571036</v>
      </c>
      <c r="AH23" s="20"/>
    </row>
    <row r="24" spans="1:34">
      <c r="A24" s="9" t="s">
        <v>28</v>
      </c>
      <c r="D24" s="12"/>
      <c r="E24" s="12">
        <v>29.071537017822202</v>
      </c>
      <c r="F24" s="12">
        <v>28.345454542319999</v>
      </c>
      <c r="G24" s="12"/>
      <c r="H24" s="12"/>
      <c r="I24" s="16">
        <f t="shared" si="0"/>
        <v>28.7084957800711</v>
      </c>
      <c r="J24" s="12"/>
      <c r="K24" s="12"/>
      <c r="L24">
        <v>23.258734497070002</v>
      </c>
      <c r="M24">
        <v>22.325814743041899</v>
      </c>
      <c r="O24" s="12"/>
      <c r="P24" s="12"/>
      <c r="Q24" s="13">
        <f t="shared" si="1"/>
        <v>22.792274620055949</v>
      </c>
      <c r="R24" s="12"/>
      <c r="S24" s="12"/>
      <c r="T24" s="12">
        <f t="shared" si="2"/>
        <v>-5.4497612830010986</v>
      </c>
      <c r="U24" s="12">
        <f t="shared" si="3"/>
        <v>-6.3826810370292009</v>
      </c>
      <c r="V24" s="12"/>
      <c r="W24" s="12"/>
      <c r="X24" s="12"/>
      <c r="Y24" s="12">
        <f t="shared" si="5"/>
        <v>-5.9162211600151497</v>
      </c>
      <c r="Z24" s="12"/>
      <c r="AA24" s="12"/>
      <c r="AB24" s="12">
        <f t="shared" si="10"/>
        <v>-5.4497612830010986</v>
      </c>
      <c r="AC24" s="12">
        <f t="shared" si="11"/>
        <v>-6.3826810370292009</v>
      </c>
      <c r="AD24" s="12">
        <f t="shared" si="12"/>
        <v>0</v>
      </c>
      <c r="AF24" s="9" t="s">
        <v>28</v>
      </c>
      <c r="AG24" s="20">
        <f t="shared" si="9"/>
        <v>60.389304813270577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32</v>
      </c>
      <c r="M33" s="1"/>
      <c r="O33" s="1"/>
      <c r="P33" s="6" t="s">
        <v>33</v>
      </c>
      <c r="Q33" s="1"/>
      <c r="S33" s="1"/>
      <c r="T33" s="8" t="s">
        <v>34</v>
      </c>
      <c r="U33" s="1"/>
      <c r="W33" s="1"/>
      <c r="X33" s="8" t="s">
        <v>35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-4.6743620565121331</v>
      </c>
      <c r="C41" s="12"/>
      <c r="D41" s="12"/>
      <c r="E41" s="14">
        <f t="shared" ref="E41:E52" si="14">POWER(2,-B41)</f>
        <v>25.53425490692916</v>
      </c>
      <c r="F41" s="12"/>
      <c r="G41" s="12"/>
      <c r="H41" s="12">
        <f t="shared" ref="H41:H52" si="15">STDEV(T13:V13)/SQRT(6)</f>
        <v>0.10523078161934764</v>
      </c>
      <c r="I41" s="12"/>
      <c r="J41" s="12"/>
      <c r="K41" s="12"/>
      <c r="L41" s="12">
        <f t="shared" ref="L41:L52" si="16">Y13+H41</f>
        <v>-4.5691312748927855</v>
      </c>
      <c r="M41" s="15"/>
      <c r="N41" s="12"/>
      <c r="O41" s="12"/>
      <c r="P41" s="12">
        <f t="shared" ref="P41:P52" si="17">Y13-H41</f>
        <v>-4.7795928381314807</v>
      </c>
      <c r="Q41" s="12"/>
      <c r="R41" s="12"/>
      <c r="S41" s="12"/>
      <c r="T41" s="12">
        <f t="shared" ref="T41:T52" si="18">POWER(2,-L41)</f>
        <v>23.738078837966796</v>
      </c>
      <c r="U41" s="12"/>
      <c r="V41" s="12"/>
      <c r="W41" s="12"/>
      <c r="X41" s="12">
        <f t="shared" ref="X41:X52" si="19">POWER(2,-P41)</f>
        <v>27.466341236057694</v>
      </c>
    </row>
    <row r="42" spans="1:25">
      <c r="A42" s="9" t="s">
        <v>18</v>
      </c>
      <c r="B42" s="12">
        <f t="shared" si="13"/>
        <v>-4.5643450955769636</v>
      </c>
      <c r="C42" s="12"/>
      <c r="D42" s="12"/>
      <c r="E42" s="14">
        <f t="shared" si="14"/>
        <v>23.659457613766545</v>
      </c>
      <c r="F42" s="12"/>
      <c r="G42" s="12"/>
      <c r="H42" s="12">
        <f t="shared" si="15"/>
        <v>0.17459860961233925</v>
      </c>
      <c r="I42" s="12"/>
      <c r="J42" s="12"/>
      <c r="K42" s="12"/>
      <c r="L42" s="12">
        <f t="shared" si="16"/>
        <v>-4.3897464859646247</v>
      </c>
      <c r="M42" s="15"/>
      <c r="N42" s="12"/>
      <c r="O42" s="12"/>
      <c r="P42" s="12">
        <f t="shared" si="17"/>
        <v>-4.7389437051893024</v>
      </c>
      <c r="Q42" s="12"/>
      <c r="R42" s="12"/>
      <c r="S42" s="12"/>
      <c r="T42" s="12">
        <f t="shared" si="18"/>
        <v>20.962610534924629</v>
      </c>
      <c r="U42" s="12"/>
      <c r="V42" s="12"/>
      <c r="W42" s="12"/>
      <c r="X42" s="12">
        <f t="shared" si="19"/>
        <v>26.703254999896814</v>
      </c>
    </row>
    <row r="43" spans="1:25">
      <c r="A43" s="9" t="s">
        <v>19</v>
      </c>
      <c r="B43" s="12">
        <f t="shared" si="13"/>
        <v>-5.22973316446949</v>
      </c>
      <c r="C43" s="12"/>
      <c r="D43" s="12"/>
      <c r="E43" s="14">
        <f t="shared" si="14"/>
        <v>37.523777474677892</v>
      </c>
      <c r="F43" s="12"/>
      <c r="G43" s="12"/>
      <c r="H43" s="12">
        <f t="shared" si="15"/>
        <v>0.19497134271742195</v>
      </c>
      <c r="I43" s="12"/>
      <c r="J43" s="12"/>
      <c r="K43" s="12"/>
      <c r="L43" s="12">
        <f t="shared" si="16"/>
        <v>-7.6496284039868128</v>
      </c>
      <c r="M43" s="15"/>
      <c r="N43" s="12"/>
      <c r="O43" s="12"/>
      <c r="P43" s="12">
        <f t="shared" si="17"/>
        <v>-8.0395710894216563</v>
      </c>
      <c r="Q43" s="12"/>
      <c r="R43" s="12"/>
      <c r="S43" s="12"/>
      <c r="T43" s="12">
        <f t="shared" si="18"/>
        <v>200.80180173370479</v>
      </c>
      <c r="U43" s="12"/>
      <c r="V43" s="12"/>
      <c r="W43" s="12"/>
      <c r="X43" s="12">
        <f t="shared" si="19"/>
        <v>263.11890322947204</v>
      </c>
    </row>
    <row r="44" spans="1:25">
      <c r="A44" s="9" t="s">
        <v>20</v>
      </c>
      <c r="B44" s="12">
        <f t="shared" si="13"/>
        <v>-8.848073141482347</v>
      </c>
      <c r="C44" s="12"/>
      <c r="D44" s="12"/>
      <c r="E44" s="14">
        <f t="shared" si="14"/>
        <v>460.82435024846581</v>
      </c>
      <c r="F44" s="12"/>
      <c r="G44" s="12"/>
      <c r="H44" s="12">
        <f t="shared" si="15"/>
        <v>2.4126109965409769E-2</v>
      </c>
      <c r="I44" s="12"/>
      <c r="J44" s="12"/>
      <c r="K44" s="12"/>
      <c r="L44" s="12">
        <f t="shared" si="16"/>
        <v>-8.823947031516937</v>
      </c>
      <c r="M44" s="15"/>
      <c r="N44" s="12"/>
      <c r="O44" s="12"/>
      <c r="P44" s="12">
        <f t="shared" si="17"/>
        <v>-8.872199251447757</v>
      </c>
      <c r="Q44" s="12"/>
      <c r="R44" s="12"/>
      <c r="S44" s="12"/>
      <c r="T44" s="12">
        <f t="shared" si="18"/>
        <v>453.18208859943053</v>
      </c>
      <c r="U44" s="12"/>
      <c r="V44" s="12"/>
      <c r="W44" s="12"/>
      <c r="X44" s="12">
        <f t="shared" si="19"/>
        <v>468.59548760680553</v>
      </c>
    </row>
    <row r="45" spans="1:25">
      <c r="A45" s="9" t="s">
        <v>21</v>
      </c>
      <c r="B45" s="12">
        <f t="shared" si="13"/>
        <v>-6.717946818036503</v>
      </c>
      <c r="C45" s="12"/>
      <c r="D45" s="12"/>
      <c r="E45" s="14">
        <f t="shared" si="14"/>
        <v>105.26972817325436</v>
      </c>
      <c r="F45" s="12"/>
      <c r="G45" s="12"/>
      <c r="H45" s="12">
        <f t="shared" si="15"/>
        <v>2.2428063607192995E-2</v>
      </c>
      <c r="I45" s="12"/>
      <c r="J45" s="12"/>
      <c r="K45" s="12"/>
      <c r="L45" s="12">
        <f t="shared" si="16"/>
        <v>-6.69551875442931</v>
      </c>
      <c r="M45" s="15"/>
      <c r="N45" s="12"/>
      <c r="O45" s="12"/>
      <c r="P45" s="12">
        <f t="shared" si="17"/>
        <v>-6.7403748816436959</v>
      </c>
      <c r="Q45" s="12"/>
      <c r="R45" s="12"/>
      <c r="S45" s="12"/>
      <c r="T45" s="12">
        <f t="shared" si="18"/>
        <v>103.6458652908841</v>
      </c>
      <c r="U45" s="12"/>
      <c r="V45" s="12"/>
      <c r="W45" s="12"/>
      <c r="X45" s="12">
        <f t="shared" si="19"/>
        <v>106.91903279083839</v>
      </c>
    </row>
    <row r="46" spans="1:25">
      <c r="A46" s="9" t="s">
        <v>22</v>
      </c>
      <c r="B46" s="12">
        <f t="shared" si="13"/>
        <v>-5.7367898254397316</v>
      </c>
      <c r="C46" s="12"/>
      <c r="D46" s="12"/>
      <c r="E46" s="14">
        <f t="shared" si="14"/>
        <v>53.326835937291982</v>
      </c>
      <c r="F46" s="12"/>
      <c r="G46" s="12"/>
      <c r="H46" s="12">
        <f t="shared" si="15"/>
        <v>9.9131381502392812E-3</v>
      </c>
      <c r="I46" s="12"/>
      <c r="J46" s="12"/>
      <c r="K46" s="12"/>
      <c r="L46" s="12">
        <f t="shared" si="16"/>
        <v>-5.7268766872894927</v>
      </c>
      <c r="M46" s="12"/>
      <c r="N46" s="12"/>
      <c r="O46" s="12"/>
      <c r="P46" s="12">
        <f t="shared" si="17"/>
        <v>-5.7467029635899705</v>
      </c>
      <c r="Q46" s="12"/>
      <c r="R46" s="12"/>
      <c r="S46" s="12"/>
      <c r="T46" s="12">
        <f t="shared" si="18"/>
        <v>52.961669197364429</v>
      </c>
      <c r="U46" s="12"/>
      <c r="V46" s="12"/>
      <c r="W46" s="12"/>
      <c r="X46" s="12">
        <f>POWER(2,-P46)</f>
        <v>53.694520474524083</v>
      </c>
    </row>
    <row r="47" spans="1:25">
      <c r="A47" s="9" t="s">
        <v>23</v>
      </c>
      <c r="B47" s="12">
        <f t="shared" si="13"/>
        <v>-3.8634686940511975</v>
      </c>
      <c r="C47" s="12"/>
      <c r="D47" s="12"/>
      <c r="E47" s="14">
        <f t="shared" si="14"/>
        <v>14.555259885711184</v>
      </c>
      <c r="F47" s="12"/>
      <c r="G47" s="12"/>
      <c r="H47" s="12">
        <f t="shared" si="15"/>
        <v>0.2229503204258074</v>
      </c>
      <c r="I47" s="12"/>
      <c r="J47" s="12"/>
      <c r="K47" s="12"/>
      <c r="L47" s="12">
        <f t="shared" si="16"/>
        <v>-3.6405183736253903</v>
      </c>
      <c r="M47" s="12"/>
      <c r="N47" s="12"/>
      <c r="O47" s="12"/>
      <c r="P47" s="12">
        <f t="shared" si="17"/>
        <v>-4.0864190144770047</v>
      </c>
      <c r="Q47" s="12"/>
      <c r="R47" s="12"/>
      <c r="S47" s="12"/>
      <c r="T47" s="12">
        <f t="shared" si="18"/>
        <v>12.471113455644435</v>
      </c>
      <c r="U47" s="12"/>
      <c r="V47" s="12"/>
      <c r="W47" s="12"/>
      <c r="X47" s="12">
        <f t="shared" si="19"/>
        <v>16.987704513642051</v>
      </c>
    </row>
    <row r="48" spans="1:25">
      <c r="A48" s="9" t="s">
        <v>24</v>
      </c>
      <c r="B48" s="12">
        <f t="shared" si="13"/>
        <v>-5.1885688985220346</v>
      </c>
      <c r="C48" s="12"/>
      <c r="D48" s="12"/>
      <c r="E48" s="14">
        <f t="shared" si="14"/>
        <v>36.46824577432178</v>
      </c>
      <c r="F48" s="12"/>
      <c r="G48" s="12"/>
      <c r="H48" s="12">
        <f t="shared" si="15"/>
        <v>0.4136118869303792</v>
      </c>
      <c r="I48" s="12"/>
      <c r="J48" s="12"/>
      <c r="K48" s="12"/>
      <c r="L48" s="12">
        <f t="shared" si="16"/>
        <v>-4.7749570115916553</v>
      </c>
      <c r="M48" s="12"/>
      <c r="N48" s="12"/>
      <c r="O48" s="12"/>
      <c r="P48" s="12">
        <f t="shared" si="17"/>
        <v>-5.6021807854524139</v>
      </c>
      <c r="Q48" s="12"/>
      <c r="R48" s="12"/>
      <c r="S48" s="12"/>
      <c r="T48" s="12">
        <f t="shared" si="18"/>
        <v>27.378225012667858</v>
      </c>
      <c r="U48" s="12"/>
      <c r="V48" s="12"/>
      <c r="W48" s="12"/>
      <c r="X48" s="12">
        <f t="shared" si="19"/>
        <v>48.576302855315902</v>
      </c>
    </row>
    <row r="49" spans="1:24">
      <c r="A49" s="9" t="s">
        <v>25</v>
      </c>
      <c r="B49" s="12">
        <f t="shared" si="13"/>
        <v>-4.5345324350996004</v>
      </c>
      <c r="C49" s="12"/>
      <c r="D49" s="12"/>
      <c r="E49" s="14">
        <f t="shared" si="14"/>
        <v>23.175562257696914</v>
      </c>
      <c r="F49" s="12"/>
      <c r="G49" s="12"/>
      <c r="H49" s="12">
        <f t="shared" si="15"/>
        <v>0.4081758117968835</v>
      </c>
      <c r="I49" s="12"/>
      <c r="J49" s="12"/>
      <c r="K49" s="12"/>
      <c r="L49" s="12">
        <f t="shared" si="16"/>
        <v>-4.1263566233027165</v>
      </c>
      <c r="M49" s="12"/>
      <c r="N49" s="12"/>
      <c r="O49" s="12"/>
      <c r="P49" s="12">
        <f t="shared" si="17"/>
        <v>-4.9427082468964842</v>
      </c>
      <c r="Q49" s="12"/>
      <c r="R49" s="12"/>
      <c r="S49" s="12"/>
      <c r="T49" s="12">
        <f t="shared" si="18"/>
        <v>17.464538601199873</v>
      </c>
      <c r="U49" s="12"/>
      <c r="V49" s="12"/>
      <c r="W49" s="12"/>
      <c r="X49" s="12">
        <f t="shared" si="19"/>
        <v>30.754129738273445</v>
      </c>
    </row>
    <row r="50" spans="1:24">
      <c r="A50" s="9" t="s">
        <v>26</v>
      </c>
      <c r="B50" s="12">
        <f>AVERAGE(AB22:AD22)</f>
        <v>-7.0786886370964304</v>
      </c>
      <c r="C50" s="12"/>
      <c r="D50" s="12"/>
      <c r="E50" s="14">
        <f t="shared" si="14"/>
        <v>135.17538330237389</v>
      </c>
      <c r="F50" s="12"/>
      <c r="G50" s="12"/>
      <c r="H50" s="12">
        <f t="shared" si="15"/>
        <v>0.24602966414237362</v>
      </c>
      <c r="I50" s="12"/>
      <c r="J50" s="12"/>
      <c r="K50" s="12"/>
      <c r="L50" s="12">
        <f t="shared" si="16"/>
        <v>-6.8326589729540563</v>
      </c>
      <c r="M50" s="12"/>
      <c r="N50" s="12"/>
      <c r="O50" s="12"/>
      <c r="P50" s="12">
        <f t="shared" si="17"/>
        <v>-7.3247183012388044</v>
      </c>
      <c r="Q50" s="12"/>
      <c r="R50" s="12"/>
      <c r="S50" s="12"/>
      <c r="T50" s="12">
        <f t="shared" si="18"/>
        <v>113.98174486750737</v>
      </c>
      <c r="U50" s="12"/>
      <c r="V50" s="12"/>
      <c r="W50" s="12"/>
      <c r="X50" s="12">
        <f t="shared" si="19"/>
        <v>160.30974321531542</v>
      </c>
    </row>
    <row r="51" spans="1:24">
      <c r="A51" s="9" t="s">
        <v>27</v>
      </c>
      <c r="B51" s="12">
        <f t="shared" si="13"/>
        <v>-7.989754277547604</v>
      </c>
      <c r="C51" s="12"/>
      <c r="D51" s="12"/>
      <c r="E51" s="14">
        <f t="shared" si="14"/>
        <v>254.18838131571036</v>
      </c>
      <c r="F51" s="12"/>
      <c r="G51" s="12"/>
      <c r="H51" s="12">
        <f t="shared" si="15"/>
        <v>9.0143781470375054E-3</v>
      </c>
      <c r="I51" s="12"/>
      <c r="J51" s="12"/>
      <c r="K51" s="12"/>
      <c r="L51" s="12">
        <f t="shared" si="16"/>
        <v>-7.9807398994005663</v>
      </c>
      <c r="M51" s="12"/>
      <c r="N51" s="12"/>
      <c r="O51" s="12"/>
      <c r="P51" s="12">
        <f t="shared" si="17"/>
        <v>-7.9987686556946418</v>
      </c>
      <c r="Q51" s="12"/>
      <c r="R51" s="12"/>
      <c r="S51" s="12"/>
      <c r="T51" s="12">
        <f t="shared" si="18"/>
        <v>252.60508997547703</v>
      </c>
      <c r="U51" s="12"/>
      <c r="V51" s="12"/>
      <c r="W51" s="12"/>
      <c r="X51" s="12">
        <f t="shared" si="19"/>
        <v>255.78159649187413</v>
      </c>
    </row>
    <row r="52" spans="1:24">
      <c r="A52" s="9" t="s">
        <v>28</v>
      </c>
      <c r="B52" s="12">
        <f t="shared" si="13"/>
        <v>-3.9441474400101</v>
      </c>
      <c r="C52" s="12"/>
      <c r="D52" s="12"/>
      <c r="E52" s="14">
        <f t="shared" si="14"/>
        <v>15.392412262268889</v>
      </c>
      <c r="F52" s="12"/>
      <c r="G52" s="12"/>
      <c r="H52" s="12">
        <f t="shared" si="15"/>
        <v>0.26931073556022217</v>
      </c>
      <c r="I52" s="12"/>
      <c r="J52" s="12"/>
      <c r="K52" s="12"/>
      <c r="L52" s="12">
        <f t="shared" si="16"/>
        <v>-5.6469104244549273</v>
      </c>
      <c r="M52" s="12"/>
      <c r="N52" s="12"/>
      <c r="O52" s="12"/>
      <c r="P52" s="12">
        <f t="shared" si="17"/>
        <v>-6.1855318955753722</v>
      </c>
      <c r="Q52" s="12"/>
      <c r="R52" s="12"/>
      <c r="S52" s="12"/>
      <c r="T52" s="12">
        <f t="shared" si="18"/>
        <v>50.105963832818283</v>
      </c>
      <c r="U52" s="12"/>
      <c r="V52" s="12"/>
      <c r="W52" s="12"/>
      <c r="X52" s="12">
        <f t="shared" si="19"/>
        <v>72.783115159666679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17</v>
      </c>
      <c r="B73" s="14">
        <f t="shared" ref="B73:B84" si="20">AG13-T41</f>
        <v>1.7961760689623638</v>
      </c>
      <c r="C73" s="14"/>
      <c r="D73" s="14"/>
      <c r="E73" s="14"/>
      <c r="F73" s="14">
        <f t="shared" ref="F73:F84" si="21">X41-AG13</f>
        <v>1.9320863291285342</v>
      </c>
      <c r="G73" s="20"/>
    </row>
    <row r="74" spans="1:7">
      <c r="A74" s="24" t="s">
        <v>18</v>
      </c>
      <c r="B74" s="14">
        <f t="shared" si="20"/>
        <v>2.6968470788419161</v>
      </c>
      <c r="C74" s="14"/>
      <c r="D74" s="14"/>
      <c r="E74" s="14"/>
      <c r="F74" s="14">
        <f t="shared" si="21"/>
        <v>3.0437973861302687</v>
      </c>
      <c r="G74" s="20"/>
    </row>
    <row r="75" spans="1:7">
      <c r="A75" s="24" t="s">
        <v>19</v>
      </c>
      <c r="B75" s="14">
        <f t="shared" si="20"/>
        <v>29.056306321404605</v>
      </c>
      <c r="C75" s="14"/>
      <c r="D75" s="14"/>
      <c r="E75" s="14"/>
      <c r="F75" s="14">
        <f t="shared" si="21"/>
        <v>33.260795174362642</v>
      </c>
      <c r="G75" s="20"/>
    </row>
    <row r="76" spans="1:7">
      <c r="A76" s="24" t="s">
        <v>20</v>
      </c>
      <c r="B76" s="14">
        <f t="shared" si="20"/>
        <v>7.6422616490352766</v>
      </c>
      <c r="C76" s="14"/>
      <c r="D76" s="14"/>
      <c r="E76" s="14"/>
      <c r="F76" s="14">
        <f t="shared" si="21"/>
        <v>7.771137358339729</v>
      </c>
      <c r="G76" s="20"/>
    </row>
    <row r="77" spans="1:7">
      <c r="A77" s="24" t="s">
        <v>21</v>
      </c>
      <c r="B77" s="14">
        <f t="shared" si="20"/>
        <v>1.6238628823702612</v>
      </c>
      <c r="C77" s="14"/>
      <c r="D77" s="14"/>
      <c r="E77" s="14"/>
      <c r="F77" s="14">
        <f t="shared" si="21"/>
        <v>1.649304617584022</v>
      </c>
      <c r="G77" s="20"/>
    </row>
    <row r="78" spans="1:7">
      <c r="A78" s="24" t="s">
        <v>22</v>
      </c>
      <c r="B78" s="14">
        <f t="shared" si="20"/>
        <v>0.36516673992755244</v>
      </c>
      <c r="C78" s="14"/>
      <c r="D78" s="14"/>
      <c r="E78" s="14"/>
      <c r="F78" s="14">
        <f t="shared" si="21"/>
        <v>0.36768453723210115</v>
      </c>
      <c r="G78" s="20"/>
    </row>
    <row r="79" spans="1:7">
      <c r="A79" s="24" t="s">
        <v>23</v>
      </c>
      <c r="B79" s="14">
        <f t="shared" si="20"/>
        <v>2.0841464300667489</v>
      </c>
      <c r="C79" s="14"/>
      <c r="D79" s="14"/>
      <c r="E79" s="14"/>
      <c r="F79" s="14">
        <f t="shared" si="21"/>
        <v>2.4324446279308667</v>
      </c>
      <c r="G79" s="20"/>
    </row>
    <row r="80" spans="1:7">
      <c r="A80" s="24" t="s">
        <v>24</v>
      </c>
      <c r="B80" s="14">
        <f t="shared" si="20"/>
        <v>9.0900207616539213</v>
      </c>
      <c r="C80" s="14"/>
      <c r="D80" s="14"/>
      <c r="E80" s="14"/>
      <c r="F80" s="14">
        <f t="shared" si="21"/>
        <v>12.108057080994122</v>
      </c>
      <c r="G80" s="20"/>
    </row>
    <row r="81" spans="1:18">
      <c r="A81" s="24" t="s">
        <v>25</v>
      </c>
      <c r="B81" s="14">
        <f t="shared" si="20"/>
        <v>5.7110236564970407</v>
      </c>
      <c r="C81" s="14"/>
      <c r="D81" s="14"/>
      <c r="E81" s="14"/>
      <c r="F81" s="14">
        <f t="shared" si="21"/>
        <v>7.5785674805765311</v>
      </c>
      <c r="G81" s="20"/>
    </row>
    <row r="82" spans="1:18">
      <c r="A82" s="24" t="s">
        <v>26</v>
      </c>
      <c r="B82" s="14">
        <f t="shared" si="20"/>
        <v>21.193638434866514</v>
      </c>
      <c r="C82" s="14"/>
      <c r="D82" s="14"/>
      <c r="E82" s="14"/>
      <c r="F82" s="14">
        <f t="shared" si="21"/>
        <v>25.134359912941534</v>
      </c>
      <c r="G82" s="20"/>
    </row>
    <row r="83" spans="1:18">
      <c r="A83" s="24" t="s">
        <v>27</v>
      </c>
      <c r="B83" s="14">
        <f t="shared" si="20"/>
        <v>1.5832913402333304</v>
      </c>
      <c r="C83" s="14"/>
      <c r="D83" s="14"/>
      <c r="E83" s="14"/>
      <c r="F83" s="14">
        <f t="shared" si="21"/>
        <v>1.593215176163767</v>
      </c>
      <c r="G83" s="20"/>
    </row>
    <row r="84" spans="1:18">
      <c r="A84" s="24" t="s">
        <v>28</v>
      </c>
      <c r="B84" s="14">
        <f t="shared" si="20"/>
        <v>10.283340980452294</v>
      </c>
      <c r="C84" s="14"/>
      <c r="D84" s="14"/>
      <c r="E84" s="14"/>
      <c r="F84" s="14">
        <f t="shared" si="21"/>
        <v>12.393810346396101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IL1Beta-WH261 </vt:lpstr>
      <vt:lpstr>TNF-alfa-WH261</vt:lpstr>
      <vt:lpstr>IL1Ra-WH261</vt:lpstr>
      <vt:lpstr>TSG6-WH261 </vt:lpstr>
      <vt:lpstr>ACTIN BETA-WH261</vt:lpstr>
      <vt:lpstr>LMNA-C -WH261</vt:lpstr>
      <vt:lpstr>MYOSIN -WH261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YHU</dc:creator>
  <cp:lastModifiedBy>YHU</cp:lastModifiedBy>
  <dcterms:created xsi:type="dcterms:W3CDTF">2015-06-05T18:17:20Z</dcterms:created>
  <dcterms:modified xsi:type="dcterms:W3CDTF">2021-08-09T17:06:47Z</dcterms:modified>
</cp:coreProperties>
</file>