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736A913-275E-4E02-9727-23DFCF5CF687}" xr6:coauthVersionLast="47" xr6:coauthVersionMax="47" xr10:uidLastSave="{00000000-0000-0000-0000-000000000000}"/>
  <bookViews>
    <workbookView xWindow="-120" yWindow="-120" windowWidth="29040" windowHeight="15840" activeTab="2" xr2:uid="{4AF20E95-46BB-4299-B08A-6C24245779BB}"/>
  </bookViews>
  <sheets>
    <sheet name="Sheet1" sheetId="1" r:id="rId1"/>
    <sheet name="Sheet2" sheetId="4" r:id="rId2"/>
    <sheet name="experimen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" i="4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L3" i="1"/>
  <c r="H4" i="1" s="1"/>
  <c r="M5" i="5" l="1"/>
  <c r="K5" i="5"/>
  <c r="L5" i="5"/>
  <c r="K4" i="5"/>
  <c r="M4" i="5"/>
  <c r="L4" i="5"/>
  <c r="M3" i="5"/>
  <c r="L3" i="5"/>
  <c r="K3" i="5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H351" i="4"/>
  <c r="H347" i="4"/>
  <c r="H343" i="4"/>
  <c r="H339" i="4"/>
  <c r="H335" i="4"/>
  <c r="H331" i="4"/>
  <c r="H327" i="4"/>
  <c r="H323" i="4"/>
  <c r="H319" i="4"/>
  <c r="H315" i="4"/>
  <c r="H311" i="4"/>
  <c r="H307" i="4"/>
  <c r="H303" i="4"/>
  <c r="H299" i="4"/>
  <c r="H295" i="4"/>
  <c r="H291" i="4"/>
  <c r="H287" i="4"/>
  <c r="H283" i="4"/>
  <c r="H279" i="4"/>
  <c r="H275" i="4"/>
  <c r="H271" i="4"/>
  <c r="H267" i="4"/>
  <c r="H263" i="4"/>
  <c r="H259" i="4"/>
  <c r="H255" i="4"/>
  <c r="H251" i="4"/>
  <c r="H247" i="4"/>
  <c r="H243" i="4"/>
  <c r="H239" i="4"/>
  <c r="H235" i="4"/>
  <c r="H231" i="4"/>
  <c r="H227" i="4"/>
  <c r="H223" i="4"/>
  <c r="H219" i="4"/>
  <c r="H215" i="4"/>
  <c r="H211" i="4"/>
  <c r="H207" i="4"/>
  <c r="H20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6" i="4"/>
  <c r="H128" i="4"/>
  <c r="H120" i="4"/>
  <c r="H112" i="4"/>
  <c r="H104" i="4"/>
  <c r="H96" i="4"/>
  <c r="H88" i="4"/>
  <c r="H80" i="4"/>
  <c r="H72" i="4"/>
  <c r="H60" i="4"/>
  <c r="H44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9" i="4"/>
  <c r="H5" i="4"/>
  <c r="H350" i="4"/>
  <c r="H346" i="4"/>
  <c r="H342" i="4"/>
  <c r="H338" i="4"/>
  <c r="H334" i="4"/>
  <c r="H330" i="4"/>
  <c r="H326" i="4"/>
  <c r="H322" i="4"/>
  <c r="H318" i="4"/>
  <c r="H314" i="4"/>
  <c r="H310" i="4"/>
  <c r="H306" i="4"/>
  <c r="H302" i="4"/>
  <c r="H298" i="4"/>
  <c r="H294" i="4"/>
  <c r="H290" i="4"/>
  <c r="H286" i="4"/>
  <c r="H282" i="4"/>
  <c r="H278" i="4"/>
  <c r="H274" i="4"/>
  <c r="H270" i="4"/>
  <c r="H266" i="4"/>
  <c r="H262" i="4"/>
  <c r="H258" i="4"/>
  <c r="H254" i="4"/>
  <c r="H250" i="4"/>
  <c r="H246" i="4"/>
  <c r="H242" i="4"/>
  <c r="H238" i="4"/>
  <c r="H234" i="4"/>
  <c r="H230" i="4"/>
  <c r="H226" i="4"/>
  <c r="H222" i="4"/>
  <c r="H218" i="4"/>
  <c r="H214" i="4"/>
  <c r="H210" i="4"/>
  <c r="H206" i="4"/>
  <c r="H202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1" i="4"/>
  <c r="H133" i="4"/>
  <c r="H125" i="4"/>
  <c r="H117" i="4"/>
  <c r="H109" i="4"/>
  <c r="H101" i="4"/>
  <c r="H93" i="4"/>
  <c r="H85" i="4"/>
  <c r="H77" i="4"/>
  <c r="H69" i="4"/>
  <c r="H56" i="4"/>
  <c r="H40" i="4"/>
  <c r="H28" i="4"/>
  <c r="H24" i="4"/>
  <c r="H20" i="4"/>
  <c r="H16" i="4"/>
  <c r="H12" i="4"/>
  <c r="H8" i="4"/>
  <c r="H4" i="4"/>
  <c r="H349" i="4"/>
  <c r="H345" i="4"/>
  <c r="H341" i="4"/>
  <c r="H337" i="4"/>
  <c r="H333" i="4"/>
  <c r="H329" i="4"/>
  <c r="H325" i="4"/>
  <c r="H321" i="4"/>
  <c r="H317" i="4"/>
  <c r="H313" i="4"/>
  <c r="H309" i="4"/>
  <c r="H305" i="4"/>
  <c r="H301" i="4"/>
  <c r="H297" i="4"/>
  <c r="H293" i="4"/>
  <c r="H289" i="4"/>
  <c r="H285" i="4"/>
  <c r="H281" i="4"/>
  <c r="H277" i="4"/>
  <c r="H273" i="4"/>
  <c r="H269" i="4"/>
  <c r="H265" i="4"/>
  <c r="H261" i="4"/>
  <c r="H257" i="4"/>
  <c r="H253" i="4"/>
  <c r="H249" i="4"/>
  <c r="H245" i="4"/>
  <c r="H241" i="4"/>
  <c r="H237" i="4"/>
  <c r="H233" i="4"/>
  <c r="H229" i="4"/>
  <c r="H225" i="4"/>
  <c r="H221" i="4"/>
  <c r="H217" i="4"/>
  <c r="H213" i="4"/>
  <c r="H209" i="4"/>
  <c r="H205" i="4"/>
  <c r="H201" i="4"/>
  <c r="H197" i="4"/>
  <c r="H193" i="4"/>
  <c r="H189" i="4"/>
  <c r="H185" i="4"/>
  <c r="H181" i="4"/>
  <c r="H177" i="4"/>
  <c r="H173" i="4"/>
  <c r="H169" i="4"/>
  <c r="H165" i="4"/>
  <c r="H161" i="4"/>
  <c r="H157" i="4"/>
  <c r="H153" i="4"/>
  <c r="H149" i="4"/>
  <c r="H145" i="4"/>
  <c r="H140" i="4"/>
  <c r="H132" i="4"/>
  <c r="H124" i="4"/>
  <c r="H116" i="4"/>
  <c r="H108" i="4"/>
  <c r="H100" i="4"/>
  <c r="H92" i="4"/>
  <c r="H84" i="4"/>
  <c r="H76" i="4"/>
  <c r="H68" i="4"/>
  <c r="H52" i="4"/>
  <c r="H36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3" i="4"/>
  <c r="H348" i="4"/>
  <c r="H344" i="4"/>
  <c r="H340" i="4"/>
  <c r="H336" i="4"/>
  <c r="H332" i="4"/>
  <c r="H328" i="4"/>
  <c r="H324" i="4"/>
  <c r="H320" i="4"/>
  <c r="H316" i="4"/>
  <c r="H312" i="4"/>
  <c r="H308" i="4"/>
  <c r="H304" i="4"/>
  <c r="H300" i="4"/>
  <c r="H296" i="4"/>
  <c r="H292" i="4"/>
  <c r="H288" i="4"/>
  <c r="H284" i="4"/>
  <c r="H280" i="4"/>
  <c r="H276" i="4"/>
  <c r="H272" i="4"/>
  <c r="H268" i="4"/>
  <c r="H264" i="4"/>
  <c r="H260" i="4"/>
  <c r="H256" i="4"/>
  <c r="H252" i="4"/>
  <c r="H248" i="4"/>
  <c r="H244" i="4"/>
  <c r="H240" i="4"/>
  <c r="H236" i="4"/>
  <c r="H232" i="4"/>
  <c r="H228" i="4"/>
  <c r="H224" i="4"/>
  <c r="H220" i="4"/>
  <c r="H216" i="4"/>
  <c r="H212" i="4"/>
  <c r="H208" i="4"/>
  <c r="H204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37" i="4"/>
  <c r="H129" i="4"/>
  <c r="H121" i="4"/>
  <c r="H113" i="4"/>
  <c r="H105" i="4"/>
  <c r="H97" i="4"/>
  <c r="H89" i="4"/>
  <c r="H81" i="4"/>
  <c r="H73" i="4"/>
  <c r="H64" i="4"/>
  <c r="H48" i="4"/>
  <c r="H32" i="4"/>
  <c r="H347" i="1"/>
  <c r="H331" i="1"/>
  <c r="H315" i="1"/>
  <c r="H275" i="1"/>
  <c r="H259" i="1"/>
  <c r="H243" i="1"/>
  <c r="H227" i="1"/>
  <c r="H203" i="1"/>
  <c r="H187" i="1"/>
  <c r="H171" i="1"/>
  <c r="H155" i="1"/>
  <c r="H139" i="1"/>
  <c r="H123" i="1"/>
  <c r="H107" i="1"/>
  <c r="H91" i="1"/>
  <c r="H75" i="1"/>
  <c r="H59" i="1"/>
  <c r="H43" i="1"/>
  <c r="H27" i="1"/>
  <c r="H19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339" i="1"/>
  <c r="H323" i="1"/>
  <c r="H307" i="1"/>
  <c r="H267" i="1"/>
  <c r="H251" i="1"/>
  <c r="H235" i="1"/>
  <c r="H211" i="1"/>
  <c r="H195" i="1"/>
  <c r="H179" i="1"/>
  <c r="H163" i="1"/>
  <c r="H147" i="1"/>
  <c r="H131" i="1"/>
  <c r="H115" i="1"/>
  <c r="H99" i="1"/>
  <c r="H83" i="1"/>
  <c r="H67" i="1"/>
  <c r="H51" i="1"/>
  <c r="H35" i="1"/>
  <c r="H11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21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1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283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99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3" i="1"/>
  <c r="K3" i="4" l="1"/>
  <c r="L3" i="4"/>
  <c r="M3" i="4"/>
  <c r="N8" i="1"/>
  <c r="N7" i="1"/>
  <c r="N6" i="1"/>
  <c r="M8" i="1"/>
  <c r="M7" i="1"/>
  <c r="M6" i="1"/>
  <c r="L8" i="1"/>
  <c r="L7" i="1"/>
  <c r="L6" i="1"/>
  <c r="N9" i="1" l="1"/>
</calcChain>
</file>

<file path=xl/sharedStrings.xml><?xml version="1.0" encoding="utf-8"?>
<sst xmlns="http://schemas.openxmlformats.org/spreadsheetml/2006/main" count="1087" uniqueCount="363">
  <si>
    <t>Exipry  Days</t>
  </si>
  <si>
    <t>MFG Date</t>
  </si>
  <si>
    <t>Expired on</t>
  </si>
  <si>
    <t>Today's Date</t>
  </si>
  <si>
    <t>List of Products</t>
  </si>
  <si>
    <t>Aristozyme Liq.</t>
  </si>
  <si>
    <t>Ark Gel 30gms</t>
  </si>
  <si>
    <t>Asthalin CFC Free INH, 200MD</t>
  </si>
  <si>
    <t>Betnesol N Eye Drop</t>
  </si>
  <si>
    <t>Betnovate C skin  cream ,30gm</t>
  </si>
  <si>
    <t>Calpolsuspension120mg</t>
  </si>
  <si>
    <t>Cap Parit-D</t>
  </si>
  <si>
    <t>Cap. Aristozyme</t>
  </si>
  <si>
    <t>Cap. Drego D</t>
  </si>
  <si>
    <t>Cap. Ecosprin AV 75mg</t>
  </si>
  <si>
    <t>Cap. Fesovit Spansule</t>
  </si>
  <si>
    <t>Cap. Happi D</t>
  </si>
  <si>
    <t>Cap. Lipicard</t>
  </si>
  <si>
    <t>Cap. Lipicard AV</t>
  </si>
  <si>
    <t>Cap. Meganeuron OD Plus</t>
  </si>
  <si>
    <t>Cap. Megapen (500mg)</t>
  </si>
  <si>
    <t>Cap. Metolar XR 50</t>
  </si>
  <si>
    <t>Cap. Novamox - 250</t>
  </si>
  <si>
    <t>Cap. Novamox - 500</t>
  </si>
  <si>
    <t>Cap. Nutrikit CV</t>
  </si>
  <si>
    <t>Cap. Odoman</t>
  </si>
  <si>
    <t>Cap. Omez 20mg</t>
  </si>
  <si>
    <t>Cap. Omez D</t>
  </si>
  <si>
    <t>Cap. Parit D</t>
  </si>
  <si>
    <t>Cap. Phexin,250mg</t>
  </si>
  <si>
    <t>Cap. Phexin,500mg</t>
  </si>
  <si>
    <t>Cap. Rabest D</t>
  </si>
  <si>
    <t>Cap. Rbsec-20</t>
  </si>
  <si>
    <t>Cap. Sporidex,250mg</t>
  </si>
  <si>
    <t>Cap. Sporidex,500mg.</t>
  </si>
  <si>
    <t>Cap. Tripleacal</t>
  </si>
  <si>
    <t>Cap. Vitazyme</t>
  </si>
  <si>
    <t>Cap. Vovaclox</t>
  </si>
  <si>
    <t>Cap. Xyzal A</t>
  </si>
  <si>
    <t>Cap. Zevit</t>
  </si>
  <si>
    <t>Cap.Becosules-Z</t>
  </si>
  <si>
    <t>Cap.Doxy-ILDR forte</t>
  </si>
  <si>
    <t>Cap.Fesovit Spansule</t>
  </si>
  <si>
    <t>Cap.I-Vit Plus</t>
  </si>
  <si>
    <t>Cap.Nervijen P</t>
  </si>
  <si>
    <t>Cap.Numox LB</t>
  </si>
  <si>
    <t>Cap.Omez 20mg</t>
  </si>
  <si>
    <t>Cap.Sporidex Redimix</t>
  </si>
  <si>
    <t>Chymoral Forte</t>
  </si>
  <si>
    <t>Ciplox Eye Oint</t>
  </si>
  <si>
    <t>Ciplox Eye/Ear Drop</t>
  </si>
  <si>
    <t>Cofstop-A Syp. 100ml</t>
  </si>
  <si>
    <t>Cofstop-Z 100ml</t>
  </si>
  <si>
    <t>Conzole-M Mouth paint 15ml</t>
  </si>
  <si>
    <t>Cream Betnovate-N</t>
  </si>
  <si>
    <t>Cream Celadrin 30 gm</t>
  </si>
  <si>
    <t>Cream Supragent (5gm)</t>
  </si>
  <si>
    <t>Cream Tribe Plus</t>
  </si>
  <si>
    <t>Cream Urea-10 (20gm)</t>
  </si>
  <si>
    <t>CreamBetnovate-GM</t>
  </si>
  <si>
    <t>Crop Zyrtec 10ml</t>
  </si>
  <si>
    <t>D.F.O. Gel 30gm</t>
  </si>
  <si>
    <t>Dakson OZ suspension (30ml)</t>
  </si>
  <si>
    <t>Dilosyn Expectorant,100ml</t>
  </si>
  <si>
    <t>Drop Alerflo Nasal</t>
  </si>
  <si>
    <t>Drop Betnosol-N Eye/Ear 5ml</t>
  </si>
  <si>
    <t>Flagyl 60ml susp.</t>
  </si>
  <si>
    <t>Gel D.F.O</t>
  </si>
  <si>
    <t>Gel Dolonex,15gm</t>
  </si>
  <si>
    <t>Gel Infen</t>
  </si>
  <si>
    <t>Infen Gel 30gm</t>
  </si>
  <si>
    <t>Itone Eye Drops</t>
  </si>
  <si>
    <t>List of Medicine Name</t>
  </si>
  <si>
    <t>Lotion Peerzine (50ml)</t>
  </si>
  <si>
    <t>Megapen Kid</t>
  </si>
  <si>
    <t>Neosporin H Ear Drops 5ml</t>
  </si>
  <si>
    <t>Neosporin H Ointment 5gm</t>
  </si>
  <si>
    <t>Neosporin skin ointment</t>
  </si>
  <si>
    <t>Neosporin skin ointment 20mg</t>
  </si>
  <si>
    <t>Neosporin-H Ointment,5gm</t>
  </si>
  <si>
    <t>Neosporin-H Ointment,5ml</t>
  </si>
  <si>
    <t>NICARDIA RETARD 10mg</t>
  </si>
  <si>
    <t>NICARDIA RETARD 20mg</t>
  </si>
  <si>
    <t>Nise Gel 30gm</t>
  </si>
  <si>
    <t>NiseGel</t>
  </si>
  <si>
    <t>Oint Surfaz-SN 07gm</t>
  </si>
  <si>
    <t>Oint. Anovate,20gm</t>
  </si>
  <si>
    <t>Oint. Keralin (15gm)</t>
  </si>
  <si>
    <t>Oint. Relaxyl 30gm</t>
  </si>
  <si>
    <t>Oint. Tudofen forte</t>
  </si>
  <si>
    <t>Oint.Surfaz-SN,10gm</t>
  </si>
  <si>
    <t>Ointment Emanzen D</t>
  </si>
  <si>
    <t>Otina Ear Drops,5ml</t>
  </si>
  <si>
    <t>Pexoclav Dry Syp. 30ml</t>
  </si>
  <si>
    <t>Phenergan Syp. 100ml</t>
  </si>
  <si>
    <t>Powder Manolyte (ORS)</t>
  </si>
  <si>
    <t>Reswas Syp.</t>
  </si>
  <si>
    <t>Rumol-D Gel</t>
  </si>
  <si>
    <t>Seroflox 125CFC Free INH, 120MD</t>
  </si>
  <si>
    <t>Shelcal 500mg</t>
  </si>
  <si>
    <t>Shelcal-CT</t>
  </si>
  <si>
    <t>Sofinox Cream 10g</t>
  </si>
  <si>
    <t>Softeron-Z</t>
  </si>
  <si>
    <t>Susp. Solacid 170ml</t>
  </si>
  <si>
    <t>Susp. Solacid O (170ml)</t>
  </si>
  <si>
    <t>Syp. Althrocin, 60ml</t>
  </si>
  <si>
    <t>Syp. Azithral 100</t>
  </si>
  <si>
    <t>Syp. Azithral 200 15ml</t>
  </si>
  <si>
    <t>Syp. Azithral Jr. Drop</t>
  </si>
  <si>
    <t>Syp. Broncofree Jr. (50ml)</t>
  </si>
  <si>
    <t>Syp. Bronorex,100ml</t>
  </si>
  <si>
    <t>Syp. Citralka,100ml</t>
  </si>
  <si>
    <t>Syp. Corex,100ml</t>
  </si>
  <si>
    <t>Syp. Crocin (60ml)</t>
  </si>
  <si>
    <t>Syp. Cynocal-16 Ns 200ml</t>
  </si>
  <si>
    <t>Syp. Ecodil-DM (100ml)</t>
  </si>
  <si>
    <t>Syp. Fixx DS, 30ml</t>
  </si>
  <si>
    <t>Syp. Grilinctus-BM 100ml</t>
  </si>
  <si>
    <t>Syp. Novamox Dry.</t>
  </si>
  <si>
    <t>Syp. Orofer XT</t>
  </si>
  <si>
    <t>Syp. Oxacin OZ</t>
  </si>
  <si>
    <t>Syp. Ozored</t>
  </si>
  <si>
    <t>Syp. Pulmorex</t>
  </si>
  <si>
    <t>Syp. Pulmorex-D</t>
  </si>
  <si>
    <t>Syp. Reswas 100ml</t>
  </si>
  <si>
    <t>Syp. RTIClav 228.5</t>
  </si>
  <si>
    <t>Syp. Taxim (30ml)</t>
  </si>
  <si>
    <t>Syp. Topex Cough (100ml)</t>
  </si>
  <si>
    <t>Syp. Topex-100ml</t>
  </si>
  <si>
    <t>Syp. Topex-BR</t>
  </si>
  <si>
    <t>Syp. Vitazyme (200ml)</t>
  </si>
  <si>
    <t>Syp. Zincovit 200ml</t>
  </si>
  <si>
    <t>Syp. Zyrcold 100ml</t>
  </si>
  <si>
    <t>Syp.Grilinctus-BM,100ml</t>
  </si>
  <si>
    <t>Syp.Roxid 30ml</t>
  </si>
  <si>
    <t>Syp.Visyneral,100ml</t>
  </si>
  <si>
    <t>Syrup Livina 200ml pack</t>
  </si>
  <si>
    <t>Syrup Salonimex</t>
  </si>
  <si>
    <t>Syrup Visyneral 100ml</t>
  </si>
  <si>
    <t>Syrup Zyrcof 60ml</t>
  </si>
  <si>
    <t>Syrup Zyrcold</t>
  </si>
  <si>
    <t>Tab. Allrite (5mg)</t>
  </si>
  <si>
    <t>Tab. Alprax 0.25mg</t>
  </si>
  <si>
    <t>Tab. Aplicap Chloromycetin Eye</t>
  </si>
  <si>
    <t>Tab. Asomex 2.5mg</t>
  </si>
  <si>
    <t>Tab. Asomex AT 5mg</t>
  </si>
  <si>
    <t>Tab. Asomex TM</t>
  </si>
  <si>
    <t>Tab. Asomex-AT 5mg</t>
  </si>
  <si>
    <t>Tab. Asthalin - 4</t>
  </si>
  <si>
    <t>Tab. Atecard 50mg</t>
  </si>
  <si>
    <t>Tab. Atocor 10mg</t>
  </si>
  <si>
    <t>Tab. Atpark,50mg</t>
  </si>
  <si>
    <t>Tab. Azithral 250mg</t>
  </si>
  <si>
    <t>Tab. Azithral 500mg</t>
  </si>
  <si>
    <t>Tab. Azithral A 500mg</t>
  </si>
  <si>
    <t>Tab. Azithral SI</t>
  </si>
  <si>
    <t>Tab. Azithral, 500mg</t>
  </si>
  <si>
    <t>Tab. Azulix 1MF</t>
  </si>
  <si>
    <t>Tab. Azulix 2MF</t>
  </si>
  <si>
    <t>Tab. Becozyme C Forte</t>
  </si>
  <si>
    <t>Tab. Benocide Forte</t>
  </si>
  <si>
    <t>Tab. Benocide Forte 100mg</t>
  </si>
  <si>
    <t>Tab. Buscopan (10mg)</t>
  </si>
  <si>
    <t>Tab. Calpol,500mg</t>
  </si>
  <si>
    <t>Tab. Cardibeta AM 25mg</t>
  </si>
  <si>
    <t>Tab. Cardibeta AM 50mg</t>
  </si>
  <si>
    <t>Tab. Cardibeta XR 25mg</t>
  </si>
  <si>
    <t>Tab. Cardibeta XR 50mg</t>
  </si>
  <si>
    <t>Tab. Cardibeta,50mg</t>
  </si>
  <si>
    <t>Tab. Cefilab-200mg</t>
  </si>
  <si>
    <t>Tab. Cefilab-DT 100mg</t>
  </si>
  <si>
    <t>Tab. Cefino (200mg)</t>
  </si>
  <si>
    <t>Tab. Ceftum,500mg</t>
  </si>
  <si>
    <t>Tab. Cepime - O (200mg)</t>
  </si>
  <si>
    <t>Tab. Certriz (10mg)</t>
  </si>
  <si>
    <t>Tab. Cifran 500mg</t>
  </si>
  <si>
    <t>Tab. Cifran,500mg</t>
  </si>
  <si>
    <t>Tab. Ciplox 250</t>
  </si>
  <si>
    <t>Tab. Ciplox 500</t>
  </si>
  <si>
    <t>Tab. Clopitab 75mg</t>
  </si>
  <si>
    <t>Tab. Covance 50mg</t>
  </si>
  <si>
    <t>Tab. Covance D</t>
  </si>
  <si>
    <t>Tab. Crocin Advance 500mg</t>
  </si>
  <si>
    <t>Tab. Cynocal-16</t>
  </si>
  <si>
    <t>Tab. Dakson OZ</t>
  </si>
  <si>
    <t>Tab. Deplatt 75mg</t>
  </si>
  <si>
    <t>Tab. Deriphyllin Retard (150mg)</t>
  </si>
  <si>
    <t>Tab. Dilzem 30mg</t>
  </si>
  <si>
    <t>Tab. Dolentia MR</t>
  </si>
  <si>
    <t>Tab. Dolonex-DT,20mg</t>
  </si>
  <si>
    <t>Tab. Domstal 10mg</t>
  </si>
  <si>
    <t>Tab. Drego 20mg</t>
  </si>
  <si>
    <t>Tab. Drego D</t>
  </si>
  <si>
    <t>Tab. Dulcolax (5mg)</t>
  </si>
  <si>
    <t>Tab. Dyrect</t>
  </si>
  <si>
    <t>Tab. E Tel H 40 mg</t>
  </si>
  <si>
    <t>Tab. Ecosprin 75mg</t>
  </si>
  <si>
    <t>Tab. Ecosprin,75mg.</t>
  </si>
  <si>
    <t>Tab. Elmecob-OD</t>
  </si>
  <si>
    <t>Tab. Eltroxin 100mcg</t>
  </si>
  <si>
    <t>Tab. Eltroxin,100mcg</t>
  </si>
  <si>
    <t>Tab. Eltroxin,50mcg</t>
  </si>
  <si>
    <t>Tab. Emanzen D</t>
  </si>
  <si>
    <t>Tab. Enam 5mg</t>
  </si>
  <si>
    <t>Tab. Entof 200mg</t>
  </si>
  <si>
    <t>Tab. Fecontin Z</t>
  </si>
  <si>
    <t>Tab. Fixx DT (100mg)</t>
  </si>
  <si>
    <t>Tab. Fixx DT (200mg)</t>
  </si>
  <si>
    <t>Tab. Flagyl 200mg</t>
  </si>
  <si>
    <t>Tab. Flagyl 400mg</t>
  </si>
  <si>
    <t>Tab. Flemoxin (125mg) DT</t>
  </si>
  <si>
    <t>Tab. Flemoxin (250mg) DT</t>
  </si>
  <si>
    <t>Tab. Folinz</t>
  </si>
  <si>
    <t>Tab. Gelusil MPS</t>
  </si>
  <si>
    <t>Tab. Glimiprex 1mg</t>
  </si>
  <si>
    <t>Tab. Glimiprex 2mg</t>
  </si>
  <si>
    <t>Tab. Glimy 1mg</t>
  </si>
  <si>
    <t>Tab. Glimy 2mg</t>
  </si>
  <si>
    <t>Tab. Glycephase,500mg</t>
  </si>
  <si>
    <t>Tab. Glyciphase 500mg</t>
  </si>
  <si>
    <t>Tab. Glycomet SR-500mg</t>
  </si>
  <si>
    <t>Tab. Hilin GM</t>
  </si>
  <si>
    <t>Tab. Inditor 1.5 SR</t>
  </si>
  <si>
    <t>Tab. Infen P</t>
  </si>
  <si>
    <t>Tab. Infen-P</t>
  </si>
  <si>
    <t>Tab. Ismo 20mg</t>
  </si>
  <si>
    <t>Tab. Lasma LC</t>
  </si>
  <si>
    <t>Tab. Lasma-10mg</t>
  </si>
  <si>
    <t>Tab. Listrils 5mg</t>
  </si>
  <si>
    <t>Tab. Losar - H</t>
  </si>
  <si>
    <t>Tab. Losar 50mg</t>
  </si>
  <si>
    <t>Tab. Losar, 25mg</t>
  </si>
  <si>
    <t>Tab. Manoxclav (625mg)</t>
  </si>
  <si>
    <t>Tab. Maxrel</t>
  </si>
  <si>
    <t>Tab. Mazzi (500mg)</t>
  </si>
  <si>
    <t>Tab. Metolar - 50</t>
  </si>
  <si>
    <t>Tab. Minipress XL,5mg.</t>
  </si>
  <si>
    <t>Tab. Monocef 'O' 200mg</t>
  </si>
  <si>
    <t>Tab. Monoxime (250mg)</t>
  </si>
  <si>
    <t>Tab. Newbona Plus</t>
  </si>
  <si>
    <t>Tab. Nise 100mg</t>
  </si>
  <si>
    <t>Tab. Nitrocontin</t>
  </si>
  <si>
    <t>Tab. Nitrocontin 2.6</t>
  </si>
  <si>
    <t>Tab. Norflox TZ</t>
  </si>
  <si>
    <t>Tab. Numox Kid</t>
  </si>
  <si>
    <t>Tab. Olsar - H (20mg)</t>
  </si>
  <si>
    <t>Tab. Olsar - H (40mg)</t>
  </si>
  <si>
    <t>Tab. Omnicef-O 200mg</t>
  </si>
  <si>
    <t>Tab. Omnicef-O CV 200mg</t>
  </si>
  <si>
    <t>Tab. Orofer XT</t>
  </si>
  <si>
    <t>Tab. Ostocalcium</t>
  </si>
  <si>
    <t>Tab. Ozomet-500</t>
  </si>
  <si>
    <t>Tab. Ozopride 2mg</t>
  </si>
  <si>
    <t>Tab. Ozopride-1mg</t>
  </si>
  <si>
    <t>Tab. Ozovas 10mg</t>
  </si>
  <si>
    <t>Tab. P-650</t>
  </si>
  <si>
    <t>Tab. PAC Plus</t>
  </si>
  <si>
    <t>Tab. Pantop 40</t>
  </si>
  <si>
    <t>Tab. Parasac</t>
  </si>
  <si>
    <t>Tab. Parit</t>
  </si>
  <si>
    <t>Tab. Pause MF</t>
  </si>
  <si>
    <t>Tab. Pecef 200mg</t>
  </si>
  <si>
    <t>Tab. Perfect (40mg)</t>
  </si>
  <si>
    <t>Tab. Perfekt-40</t>
  </si>
  <si>
    <t>Tab. Perfekt-D</t>
  </si>
  <si>
    <t>Tab. Pexoclav-625</t>
  </si>
  <si>
    <t>Tab. Phenergan 10mg</t>
  </si>
  <si>
    <t>Tab. Pinom 20mg</t>
  </si>
  <si>
    <t>Tab. Pinom 40mg</t>
  </si>
  <si>
    <t>Tab. Pinom 40mg H</t>
  </si>
  <si>
    <t>Tab. Pioglar 15mg</t>
  </si>
  <si>
    <t>Tab. Pioglar 30mg</t>
  </si>
  <si>
    <t>Tab. Pioglar,15mg</t>
  </si>
  <si>
    <t>Tab. Pyrigesic</t>
  </si>
  <si>
    <t>Tab. Rabsac-20mg</t>
  </si>
  <si>
    <t>Tab. Rabsac-DSR</t>
  </si>
  <si>
    <t>Tab. Ramister - H 2.5mg</t>
  </si>
  <si>
    <t>Tab. Ramister 5mg</t>
  </si>
  <si>
    <t>Tab. Rbsec-D</t>
  </si>
  <si>
    <t>Tab. Repepsa-D</t>
  </si>
  <si>
    <t>Tab. Revelol AM 50/5</t>
  </si>
  <si>
    <t>Tab. Revelol XL 25mg</t>
  </si>
  <si>
    <t>Tab. Revelol XL 50mg</t>
  </si>
  <si>
    <t>Tab. Roxid 150mg</t>
  </si>
  <si>
    <t>Tab. Saccal-CZ</t>
  </si>
  <si>
    <t>Tab. Sacclav-325</t>
  </si>
  <si>
    <t>Tab. Shelcal, 500mg</t>
  </si>
  <si>
    <t>Tab. Stamlo 2.5mg</t>
  </si>
  <si>
    <t>Tab. Stamlo 5mg</t>
  </si>
  <si>
    <t>Tab. Stanlip 145mg</t>
  </si>
  <si>
    <t>Tab. Stemtil MD</t>
  </si>
  <si>
    <t>Tab. Storvas</t>
  </si>
  <si>
    <t>Tab. Storvas 10 mg</t>
  </si>
  <si>
    <t>Tab. Sumo</t>
  </si>
  <si>
    <t>Tab. Tamcntin D</t>
  </si>
  <si>
    <t>Tab. Tamcontin</t>
  </si>
  <si>
    <t>Tab. Tamcontin 0.4mg</t>
  </si>
  <si>
    <t>Tab. Tamcontin D</t>
  </si>
  <si>
    <t>Tab. Taxim-O (100mg)</t>
  </si>
  <si>
    <t>Tab. Taxim-O (200mg)</t>
  </si>
  <si>
    <t>Tab. Telday-H 40mg</t>
  </si>
  <si>
    <t>Tab. Telday-H 80mg</t>
  </si>
  <si>
    <t>Tab. Tellzy 40mg</t>
  </si>
  <si>
    <t>Tab. Tellzy AM</t>
  </si>
  <si>
    <t>Tab. Tellzy H 40mg</t>
  </si>
  <si>
    <t>Tab. Tellzy H 80mg</t>
  </si>
  <si>
    <t>Tab. Torsid 10mg</t>
  </si>
  <si>
    <t>Tab. Tranostat Mf</t>
  </si>
  <si>
    <t>Tab. Triben F, 150mg</t>
  </si>
  <si>
    <t>Tab. Trika (0.25mg)</t>
  </si>
  <si>
    <t>Tab. Unicontin E 400mg</t>
  </si>
  <si>
    <t>Tab. Vamol-650</t>
  </si>
  <si>
    <t>Tab. Vamox CV 375</t>
  </si>
  <si>
    <t>Tab. Vamox CV 625</t>
  </si>
  <si>
    <t>Tab. Vezol</t>
  </si>
  <si>
    <t>Tab. Vobose 0.3</t>
  </si>
  <si>
    <t>Tab. Vozat,5mg</t>
  </si>
  <si>
    <t>Tab. Zenetac 150mg</t>
  </si>
  <si>
    <t>Tab. Zenetac,150mg</t>
  </si>
  <si>
    <t>Tab. Zentel 400mg</t>
  </si>
  <si>
    <t>Tab. Zerodol 100mg</t>
  </si>
  <si>
    <t>Tab. Zerodol P</t>
  </si>
  <si>
    <t>Tab. Zerox-500</t>
  </si>
  <si>
    <t>Tab. Zincovit</t>
  </si>
  <si>
    <t>Tab. Zix P</t>
  </si>
  <si>
    <t>Tab. Zyloric,100mg</t>
  </si>
  <si>
    <t>Tab. Zyrcold 5mg</t>
  </si>
  <si>
    <t>Tab. Zyrtec 10mg</t>
  </si>
  <si>
    <t>Tab.Althrocin 250mg</t>
  </si>
  <si>
    <t>Tab.Althrocin 500mg</t>
  </si>
  <si>
    <t>Tab.Atocor.10mg</t>
  </si>
  <si>
    <t>Tab.Chymoral Forte</t>
  </si>
  <si>
    <t>Tab.Etrik (90mg)</t>
  </si>
  <si>
    <t>Tab.Fecontin Z</t>
  </si>
  <si>
    <t>Tab.Glimy 1mg</t>
  </si>
  <si>
    <t>Tab.Glimy,2mg</t>
  </si>
  <si>
    <t>Tab.I.Vit</t>
  </si>
  <si>
    <t>Tab.Leon 250mg</t>
  </si>
  <si>
    <t>Tab.Leon 500mg</t>
  </si>
  <si>
    <t>Tab.Minipress XL 2.5mg</t>
  </si>
  <si>
    <t>Tab.Nise 100mg</t>
  </si>
  <si>
    <t>Tab.Omez Insta</t>
  </si>
  <si>
    <t>Tab.Parit 20mg</t>
  </si>
  <si>
    <t>Tab.Pecef 200mg</t>
  </si>
  <si>
    <t>Tab.Piioglar</t>
  </si>
  <si>
    <t>Tab.Pioz,30</t>
  </si>
  <si>
    <t>Tab.Powergestic</t>
  </si>
  <si>
    <t>Tab.Roxid (150mg)</t>
  </si>
  <si>
    <t>Tab.Roxid Kid, 50mg</t>
  </si>
  <si>
    <t>Tab.Rozat,10mg</t>
  </si>
  <si>
    <t>Tab.Stamlo 5mg</t>
  </si>
  <si>
    <t>Tab.Stamlo2.5mg</t>
  </si>
  <si>
    <t>Tab.Supranac-50</t>
  </si>
  <si>
    <t>Tab.Vobose 0.3</t>
  </si>
  <si>
    <t>Status</t>
  </si>
  <si>
    <t>Qty</t>
  </si>
  <si>
    <t>Expired</t>
  </si>
  <si>
    <t>Expiring in 7 Days</t>
  </si>
  <si>
    <t>Expiring in 15 Days</t>
  </si>
  <si>
    <t>Items</t>
  </si>
  <si>
    <t>Qty.</t>
  </si>
  <si>
    <t>Amount</t>
  </si>
  <si>
    <t>Expiry 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</si>
</sst>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m/yyyy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2" applyNumberFormat="1" applyFont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14" fontId="0" fillId="0" borderId="0" xfId="0" applyNumberFormat="1"/>
    <xf numFmtId="1" fontId="0" fillId="0" borderId="0" xfId="0" applyNumberFormat="1"/>
    <xf numFmtId="43" fontId="0" fillId="0" borderId="0" xfId="2" applyFont="1"/>
    <xf numFmtId="164" fontId="2" fillId="0" borderId="1" xfId="1" applyNumberForma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FDFC1362-B281-42CF-B6EF-2ACF2F2E123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Sheet1!$K$6</c:f>
              <c:strCache>
                <c:ptCount val="1"/>
                <c:pt idx="0">
                  <c:v>Expired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12-496D-8024-3D8099D29B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Sheet1!$L$6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ACC-9215-B5F759A4B3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cat>
            <c:strRef>
              <c:f>experimen!$J$3:$J$5</c:f>
              <c:strCache>
                <c:ptCount val="3"/>
                <c:pt idx="0">
                  <c:v>Expired</c:v>
                </c:pt>
                <c:pt idx="1">
                  <c:v>Expiring in 7 Days</c:v>
                </c:pt>
                <c:pt idx="2">
                  <c:v>Expiring in 15 Days</c:v>
                </c:pt>
              </c:strCache>
            </c:strRef>
          </c:cat>
          <c:val>
            <c:numRef>
              <c:f>experimen!$M$3:$M$5</c:f>
              <c:numCache>
                <c:formatCode>_(* #,##0.00_);_(* \(#,##0.00\);_(* "-"??_);_(@_)</c:formatCode>
                <c:ptCount val="3"/>
                <c:pt idx="0">
                  <c:v>22200</c:v>
                </c:pt>
                <c:pt idx="1">
                  <c:v>103350</c:v>
                </c:pt>
                <c:pt idx="2">
                  <c:v>332625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B-41FE-91C3-7B04EBD5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69999"/>
        <c:axId val="1715688975"/>
      </c:barChart>
      <c:catAx>
        <c:axId val="6026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88975"/>
        <c:crosses val="autoZero"/>
        <c:auto val="0"/>
        <c:lblAlgn val="ctr"/>
        <c:lblOffset val="100"/>
        <c:tickLblSkip val="1"/>
        <c:noMultiLvlLbl val="0"/>
      </c:catAx>
      <c:valAx>
        <c:axId val="17156889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999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5923367385768"/>
          <c:y val="0.28355023330417028"/>
          <c:w val="0.70402130960395748"/>
          <c:h val="0.65757545931758532"/>
        </c:manualLayout>
      </c:layout>
      <c:pieChart>
        <c:varyColors val="1"/>
        <c:ser>
          <c:idx val="0"/>
          <c:order val="0"/>
          <c:tx>
            <c:strRef>
              <c:f>Sheet1!$K$7</c:f>
              <c:strCache>
                <c:ptCount val="1"/>
                <c:pt idx="0">
                  <c:v>Expiring in 7 Days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47-47A8-B6F5-D0BC314E4D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Sheet1!$L$7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7-47A8-B6F5-D0BC314E4D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Sheet1!$K$8</c:f>
              <c:strCache>
                <c:ptCount val="1"/>
                <c:pt idx="0">
                  <c:v>Expiring in 15 Days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1A-4219-A076-2CDCBBF25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Sheet1!$L$8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A-4219-A076-2CDCBBF25C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Qty-wise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Sheet1!$K$6:$K$8</c:f>
              <c:strCache>
                <c:ptCount val="3"/>
                <c:pt idx="0">
                  <c:v>Expired</c:v>
                </c:pt>
                <c:pt idx="1">
                  <c:v>Expiring in 7 Days</c:v>
                </c:pt>
                <c:pt idx="2">
                  <c:v>Expiring in 15 Days</c:v>
                </c:pt>
              </c:strCache>
            </c:strRef>
          </c:cat>
          <c:val>
            <c:numRef>
              <c:f>Sheet1!$M$6:$M$8</c:f>
              <c:numCache>
                <c:formatCode>General</c:formatCode>
                <c:ptCount val="3"/>
                <c:pt idx="0">
                  <c:v>68384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0-482C-8CEE-397D234F22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4967152"/>
        <c:axId val="1104965072"/>
      </c:barChart>
      <c:catAx>
        <c:axId val="11049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65072"/>
        <c:crosses val="autoZero"/>
        <c:auto val="1"/>
        <c:lblAlgn val="ctr"/>
        <c:lblOffset val="100"/>
        <c:noMultiLvlLbl val="0"/>
      </c:catAx>
      <c:valAx>
        <c:axId val="110496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671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Amount-wise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Sheet1!$K$6:$K$8</c:f>
              <c:strCache>
                <c:ptCount val="3"/>
                <c:pt idx="0">
                  <c:v>Expired</c:v>
                </c:pt>
                <c:pt idx="1">
                  <c:v>Expiring in 7 Days</c:v>
                </c:pt>
                <c:pt idx="2">
                  <c:v>Expiring in 15 Days</c:v>
                </c:pt>
              </c:strCache>
            </c:strRef>
          </c:cat>
          <c:val>
            <c:numRef>
              <c:f>Sheet1!$N$6:$N$8</c:f>
              <c:numCache>
                <c:formatCode>_(* #,##0_);_(* \(#,##0\);_(* "-"??_);_(@_)</c:formatCode>
                <c:ptCount val="3"/>
                <c:pt idx="0">
                  <c:v>5128800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3-45D9-9395-44EE2003D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4967152"/>
        <c:axId val="1104965072"/>
      </c:barChart>
      <c:catAx>
        <c:axId val="11049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65072"/>
        <c:crosses val="autoZero"/>
        <c:auto val="1"/>
        <c:lblAlgn val="ctr"/>
        <c:lblOffset val="100"/>
        <c:noMultiLvlLbl val="0"/>
      </c:catAx>
      <c:valAx>
        <c:axId val="110496507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experimen!$J$3</c:f>
              <c:strCache>
                <c:ptCount val="1"/>
                <c:pt idx="0">
                  <c:v>Expired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experimen!$K$2:$M$2</c:f>
              <c:strCache>
                <c:ptCount val="3"/>
                <c:pt idx="0">
                  <c:v>Items</c:v>
                </c:pt>
                <c:pt idx="1">
                  <c:v>Qty.</c:v>
                </c:pt>
                <c:pt idx="2">
                  <c:v>Amount</c:v>
                </c:pt>
              </c:strCache>
            </c:strRef>
          </c:cat>
          <c:val>
            <c:numRef>
              <c:f>experimen!$K$3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213-834D-33DAF09B9361}"/>
            </c:ext>
          </c:extLst>
        </c:ser>
        <c:ser>
          <c:idx val="1"/>
          <c:order val="1"/>
          <c:tx>
            <c:strRef>
              <c:f>experimen!$J$4</c:f>
              <c:strCache>
                <c:ptCount val="1"/>
                <c:pt idx="0">
                  <c:v>Expiring in 7 Days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15000"/>
                      <a:satMod val="180000"/>
                    </a:schemeClr>
                  </a:gs>
                  <a:gs pos="50000">
                    <a:schemeClr val="accent2">
                      <a:shade val="45000"/>
                      <a:satMod val="170000"/>
                    </a:schemeClr>
                  </a:gs>
                  <a:gs pos="70000">
                    <a:schemeClr val="accent2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2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15000"/>
                      <a:satMod val="180000"/>
                    </a:schemeClr>
                  </a:gs>
                  <a:gs pos="50000">
                    <a:schemeClr val="accent3">
                      <a:shade val="45000"/>
                      <a:satMod val="170000"/>
                    </a:schemeClr>
                  </a:gs>
                  <a:gs pos="70000">
                    <a:schemeClr val="accent3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3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</c:dPt>
          <c:cat>
            <c:strRef>
              <c:f>experimen!$K$2:$M$2</c:f>
              <c:strCache>
                <c:ptCount val="3"/>
                <c:pt idx="0">
                  <c:v>Items</c:v>
                </c:pt>
                <c:pt idx="1">
                  <c:v>Qty.</c:v>
                </c:pt>
                <c:pt idx="2">
                  <c:v>Amount</c:v>
                </c:pt>
              </c:strCache>
            </c:strRef>
          </c:cat>
          <c:val>
            <c:numRef>
              <c:f>experimen!$K$4:$M$4</c:f>
              <c:numCache>
                <c:formatCode>General</c:formatCode>
                <c:ptCount val="3"/>
                <c:pt idx="0" formatCode="0">
                  <c:v>7</c:v>
                </c:pt>
                <c:pt idx="1">
                  <c:v>1378</c:v>
                </c:pt>
                <c:pt idx="2" formatCode="_(* #,##0.00_);_(* \(#,##0.00\);_(* &quot;-&quot;??_);_(@_)">
                  <c:v>103350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213-834D-33DAF09B9361}"/>
            </c:ext>
          </c:extLst>
        </c:ser>
        <c:ser>
          <c:idx val="2"/>
          <c:order val="2"/>
          <c:tx>
            <c:strRef>
              <c:f>experimen!$J$5</c:f>
              <c:strCache>
                <c:ptCount val="1"/>
                <c:pt idx="0">
                  <c:v>Expiring in 15 Days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15000"/>
                      <a:satMod val="180000"/>
                    </a:schemeClr>
                  </a:gs>
                  <a:gs pos="50000">
                    <a:schemeClr val="accent2">
                      <a:shade val="45000"/>
                      <a:satMod val="170000"/>
                    </a:schemeClr>
                  </a:gs>
                  <a:gs pos="70000">
                    <a:schemeClr val="accent2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2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15000"/>
                      <a:satMod val="180000"/>
                    </a:schemeClr>
                  </a:gs>
                  <a:gs pos="50000">
                    <a:schemeClr val="accent3">
                      <a:shade val="45000"/>
                      <a:satMod val="170000"/>
                    </a:schemeClr>
                  </a:gs>
                  <a:gs pos="70000">
                    <a:schemeClr val="accent3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3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</c:dPt>
          <c:cat>
            <c:strRef>
              <c:f>experimen!$K$2:$M$2</c:f>
              <c:strCache>
                <c:ptCount val="3"/>
                <c:pt idx="0">
                  <c:v>Items</c:v>
                </c:pt>
                <c:pt idx="1">
                  <c:v>Qty.</c:v>
                </c:pt>
                <c:pt idx="2">
                  <c:v>Amount</c:v>
                </c:pt>
              </c:strCache>
            </c:strRef>
          </c:cat>
          <c:val>
            <c:numRef>
              <c:f>experimen!$K$5:$M$5</c:f>
              <c:numCache>
                <c:formatCode>General</c:formatCode>
                <c:ptCount val="3"/>
                <c:pt idx="0" formatCode="0">
                  <c:v>23</c:v>
                </c:pt>
                <c:pt idx="1">
                  <c:v>4435</c:v>
                </c:pt>
                <c:pt idx="2" formatCode="_(* #,##0.00_);_(* \(#,##0.00\);_(* &quot;-&quot;??_);_(@_)">
                  <c:v>332625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C-4213-834D-33DAF09B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experimen!$J$4</c:f>
              <c:strCache>
                <c:ptCount val="1"/>
                <c:pt idx="0">
                  <c:v>Expiring in 7 Days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4A-49FD-AC23-531BF7C5A3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experimen!$K$2:$M$2</c:f>
              <c:strCache>
                <c:ptCount val="3"/>
                <c:pt idx="0">
                  <c:v>Items</c:v>
                </c:pt>
                <c:pt idx="1">
                  <c:v>Qty.</c:v>
                </c:pt>
                <c:pt idx="2">
                  <c:v>Amount</c:v>
                </c:pt>
              </c:strCache>
            </c:strRef>
          </c:cat>
          <c:val>
            <c:numRef>
              <c:f>experimen!$K$4</c:f>
              <c:numCache>
                <c:formatCode>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213-834D-33DAF09B9361}"/>
            </c:ext>
          </c:extLst>
        </c:ser>
        <c:ser>
          <c:idx val="1"/>
          <c:order val="1"/>
          <c:tx>
            <c:strRef>
              <c:f>experimen!$J$4</c:f>
              <c:strCache>
                <c:ptCount val="1"/>
                <c:pt idx="0">
                  <c:v>Expiring in 7 Days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74A-49FD-AC23-531BF7C5A3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15000"/>
                      <a:satMod val="180000"/>
                    </a:schemeClr>
                  </a:gs>
                  <a:gs pos="50000">
                    <a:schemeClr val="accent2">
                      <a:shade val="45000"/>
                      <a:satMod val="170000"/>
                    </a:schemeClr>
                  </a:gs>
                  <a:gs pos="70000">
                    <a:schemeClr val="accent2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2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74A-49FD-AC23-531BF7C5A3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15000"/>
                      <a:satMod val="180000"/>
                    </a:schemeClr>
                  </a:gs>
                  <a:gs pos="50000">
                    <a:schemeClr val="accent3">
                      <a:shade val="45000"/>
                      <a:satMod val="170000"/>
                    </a:schemeClr>
                  </a:gs>
                  <a:gs pos="70000">
                    <a:schemeClr val="accent3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3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74A-49FD-AC23-531BF7C5A3D2}"/>
              </c:ext>
            </c:extLst>
          </c:dPt>
          <c:dLbls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4A-49FD-AC23-531BF7C5A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experimen!$K$2:$M$2</c:f>
              <c:strCache>
                <c:ptCount val="3"/>
                <c:pt idx="0">
                  <c:v>Items</c:v>
                </c:pt>
                <c:pt idx="1">
                  <c:v>Qty.</c:v>
                </c:pt>
                <c:pt idx="2">
                  <c:v>Amount</c:v>
                </c:pt>
              </c:strCache>
            </c:strRef>
          </c:cat>
          <c:val>
            <c:numRef>
              <c:f>experimen!$K$4:$M$4</c:f>
              <c:numCache>
                <c:formatCode>General</c:formatCode>
                <c:ptCount val="3"/>
                <c:pt idx="0" formatCode="0">
                  <c:v>7</c:v>
                </c:pt>
                <c:pt idx="1">
                  <c:v>1378</c:v>
                </c:pt>
                <c:pt idx="2" formatCode="_(* #,##0.00_);_(* \(#,##0.00\);_(* &quot;-&quot;??_);_(@_)">
                  <c:v>103350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213-834D-33DAF09B9361}"/>
            </c:ext>
          </c:extLst>
        </c:ser>
        <c:ser>
          <c:idx val="2"/>
          <c:order val="2"/>
          <c:tx>
            <c:strRef>
              <c:f>experimen!$J$5</c:f>
              <c:strCache>
                <c:ptCount val="1"/>
                <c:pt idx="0">
                  <c:v>Expiring in 15 Days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74A-49FD-AC23-531BF7C5A3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15000"/>
                      <a:satMod val="180000"/>
                    </a:schemeClr>
                  </a:gs>
                  <a:gs pos="50000">
                    <a:schemeClr val="accent2">
                      <a:shade val="45000"/>
                      <a:satMod val="170000"/>
                    </a:schemeClr>
                  </a:gs>
                  <a:gs pos="70000">
                    <a:schemeClr val="accent2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2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74A-49FD-AC23-531BF7C5A3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15000"/>
                      <a:satMod val="180000"/>
                    </a:schemeClr>
                  </a:gs>
                  <a:gs pos="50000">
                    <a:schemeClr val="accent3">
                      <a:shade val="45000"/>
                      <a:satMod val="170000"/>
                    </a:schemeClr>
                  </a:gs>
                  <a:gs pos="70000">
                    <a:schemeClr val="accent3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3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74A-49FD-AC23-531BF7C5A3D2}"/>
              </c:ext>
            </c:extLst>
          </c:dPt>
          <c:cat>
            <c:strRef>
              <c:f>experimen!$K$2:$M$2</c:f>
              <c:strCache>
                <c:ptCount val="3"/>
                <c:pt idx="0">
                  <c:v>Items</c:v>
                </c:pt>
                <c:pt idx="1">
                  <c:v>Qty.</c:v>
                </c:pt>
                <c:pt idx="2">
                  <c:v>Amount</c:v>
                </c:pt>
              </c:strCache>
            </c:strRef>
          </c:cat>
          <c:val>
            <c:numRef>
              <c:f>experimen!$K$5:$M$5</c:f>
              <c:numCache>
                <c:formatCode>General</c:formatCode>
                <c:ptCount val="3"/>
                <c:pt idx="0" formatCode="0">
                  <c:v>23</c:v>
                </c:pt>
                <c:pt idx="1">
                  <c:v>4435</c:v>
                </c:pt>
                <c:pt idx="2" formatCode="_(* #,##0.00_);_(* \(#,##0.00\);_(* &quot;-&quot;??_);_(@_)">
                  <c:v>332625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C-4213-834D-33DAF09B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experimen!$J$5</c:f>
              <c:strCache>
                <c:ptCount val="1"/>
                <c:pt idx="0">
                  <c:v>Expiring in 15 Days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4A-49FD-AC23-531BF7C5A3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experimen!$K$2:$M$2</c:f>
              <c:strCache>
                <c:ptCount val="3"/>
                <c:pt idx="0">
                  <c:v>Items</c:v>
                </c:pt>
                <c:pt idx="1">
                  <c:v>Qty.</c:v>
                </c:pt>
                <c:pt idx="2">
                  <c:v>Amount</c:v>
                </c:pt>
              </c:strCache>
            </c:strRef>
          </c:cat>
          <c:val>
            <c:numRef>
              <c:f>experimen!$K$5</c:f>
              <c:numCache>
                <c:formatCode>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213-834D-33DAF09B9361}"/>
            </c:ext>
          </c:extLst>
        </c:ser>
        <c:ser>
          <c:idx val="1"/>
          <c:order val="1"/>
          <c:tx>
            <c:strRef>
              <c:f>experimen!$J$4</c:f>
              <c:strCache>
                <c:ptCount val="1"/>
                <c:pt idx="0">
                  <c:v>Expiring in 7 Days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74A-49FD-AC23-531BF7C5A3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15000"/>
                      <a:satMod val="180000"/>
                    </a:schemeClr>
                  </a:gs>
                  <a:gs pos="50000">
                    <a:schemeClr val="accent2">
                      <a:shade val="45000"/>
                      <a:satMod val="170000"/>
                    </a:schemeClr>
                  </a:gs>
                  <a:gs pos="70000">
                    <a:schemeClr val="accent2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2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74A-49FD-AC23-531BF7C5A3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15000"/>
                      <a:satMod val="180000"/>
                    </a:schemeClr>
                  </a:gs>
                  <a:gs pos="50000">
                    <a:schemeClr val="accent3">
                      <a:shade val="45000"/>
                      <a:satMod val="170000"/>
                    </a:schemeClr>
                  </a:gs>
                  <a:gs pos="70000">
                    <a:schemeClr val="accent3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3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74A-49FD-AC23-531BF7C5A3D2}"/>
              </c:ext>
            </c:extLst>
          </c:dPt>
          <c:cat>
            <c:strRef>
              <c:f>experimen!$K$2:$M$2</c:f>
              <c:strCache>
                <c:ptCount val="3"/>
                <c:pt idx="0">
                  <c:v>Items</c:v>
                </c:pt>
                <c:pt idx="1">
                  <c:v>Qty.</c:v>
                </c:pt>
                <c:pt idx="2">
                  <c:v>Amount</c:v>
                </c:pt>
              </c:strCache>
            </c:strRef>
          </c:cat>
          <c:val>
            <c:numRef>
              <c:f>experimen!$K$4:$M$4</c:f>
              <c:numCache>
                <c:formatCode>General</c:formatCode>
                <c:ptCount val="3"/>
                <c:pt idx="0" formatCode="0">
                  <c:v>7</c:v>
                </c:pt>
                <c:pt idx="1">
                  <c:v>1378</c:v>
                </c:pt>
                <c:pt idx="2" formatCode="_(* #,##0.00_);_(* \(#,##0.00\);_(* &quot;-&quot;??_);_(@_)">
                  <c:v>103350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213-834D-33DAF09B9361}"/>
            </c:ext>
          </c:extLst>
        </c:ser>
        <c:ser>
          <c:idx val="2"/>
          <c:order val="2"/>
          <c:tx>
            <c:strRef>
              <c:f>experimen!$J$5</c:f>
              <c:strCache>
                <c:ptCount val="1"/>
                <c:pt idx="0">
                  <c:v>Expiring in 15 Days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15000"/>
                      <a:satMod val="180000"/>
                    </a:schemeClr>
                  </a:gs>
                  <a:gs pos="50000">
                    <a:schemeClr val="accent1">
                      <a:shade val="45000"/>
                      <a:satMod val="170000"/>
                    </a:schemeClr>
                  </a:gs>
                  <a:gs pos="70000">
                    <a:schemeClr val="accent1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1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74A-49FD-AC23-531BF7C5A3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15000"/>
                      <a:satMod val="180000"/>
                    </a:schemeClr>
                  </a:gs>
                  <a:gs pos="50000">
                    <a:schemeClr val="accent2">
                      <a:shade val="45000"/>
                      <a:satMod val="170000"/>
                    </a:schemeClr>
                  </a:gs>
                  <a:gs pos="70000">
                    <a:schemeClr val="accent2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2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74A-49FD-AC23-531BF7C5A3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15000"/>
                      <a:satMod val="180000"/>
                    </a:schemeClr>
                  </a:gs>
                  <a:gs pos="50000">
                    <a:schemeClr val="accent3">
                      <a:shade val="45000"/>
                      <a:satMod val="170000"/>
                    </a:schemeClr>
                  </a:gs>
                  <a:gs pos="70000">
                    <a:schemeClr val="accent3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3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74A-49FD-AC23-531BF7C5A3D2}"/>
              </c:ext>
            </c:extLst>
          </c:dPt>
          <c:cat>
            <c:strRef>
              <c:f>experimen!$K$2:$M$2</c:f>
              <c:strCache>
                <c:ptCount val="3"/>
                <c:pt idx="0">
                  <c:v>Items</c:v>
                </c:pt>
                <c:pt idx="1">
                  <c:v>Qty.</c:v>
                </c:pt>
                <c:pt idx="2">
                  <c:v>Amount</c:v>
                </c:pt>
              </c:strCache>
            </c:strRef>
          </c:cat>
          <c:val>
            <c:numRef>
              <c:f>experimen!$K$5:$M$5</c:f>
              <c:numCache>
                <c:formatCode>General</c:formatCode>
                <c:ptCount val="3"/>
                <c:pt idx="0" formatCode="0">
                  <c:v>23</c:v>
                </c:pt>
                <c:pt idx="1">
                  <c:v>4435</c:v>
                </c:pt>
                <c:pt idx="2" formatCode="_(* #,##0.00_);_(* \(#,##0.00\);_(* &quot;-&quot;??_);_(@_)">
                  <c:v>332625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C-4213-834D-33DAF09B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Qty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experimen!$J$3:$J$5</c:f>
              <c:strCache>
                <c:ptCount val="3"/>
                <c:pt idx="0">
                  <c:v>Expired</c:v>
                </c:pt>
                <c:pt idx="1">
                  <c:v>Expiring in 7 Days</c:v>
                </c:pt>
                <c:pt idx="2">
                  <c:v>Expiring in 15 Days</c:v>
                </c:pt>
              </c:strCache>
            </c:strRef>
          </c:cat>
          <c:val>
            <c:numRef>
              <c:f>experimen!$L$3:$L$5</c:f>
              <c:numCache>
                <c:formatCode>General</c:formatCode>
                <c:ptCount val="3"/>
                <c:pt idx="0">
                  <c:v>296</c:v>
                </c:pt>
                <c:pt idx="1">
                  <c:v>1378</c:v>
                </c:pt>
                <c:pt idx="2">
                  <c:v>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B-41FE-91C3-7B04EBD5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69999"/>
        <c:axId val="1715688975"/>
      </c:barChart>
      <c:catAx>
        <c:axId val="6026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88975"/>
        <c:crosses val="autoZero"/>
        <c:auto val="0"/>
        <c:lblAlgn val="ctr"/>
        <c:lblOffset val="100"/>
        <c:tickLblSkip val="1"/>
        <c:noMultiLvlLbl val="0"/>
      </c:catAx>
      <c:valAx>
        <c:axId val="17156889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999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80962</xdr:rowOff>
    </xdr:from>
    <xdr:to>
      <xdr:col>12</xdr:col>
      <xdr:colOff>209550</xdr:colOff>
      <xdr:row>24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99A0A-66D5-4CCD-953C-9E1C242AD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10</xdr:row>
      <xdr:rowOff>76200</xdr:rowOff>
    </xdr:from>
    <xdr:to>
      <xdr:col>16</xdr:col>
      <xdr:colOff>409575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A0D8F-2200-4A96-9FF9-0F5F2F13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485775</xdr:colOff>
      <xdr:row>10</xdr:row>
      <xdr:rowOff>66675</xdr:rowOff>
    </xdr:from>
    <xdr:to>
      <xdr:col>21</xdr:col>
      <xdr:colOff>0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A5052-D4F8-4F3F-9998-09B09708A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314325</xdr:colOff>
      <xdr:row>25</xdr:row>
      <xdr:rowOff>100012</xdr:rowOff>
    </xdr:from>
    <xdr:to>
      <xdr:col>14</xdr:col>
      <xdr:colOff>247650</xdr:colOff>
      <xdr:row>39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405A3-CEE1-416E-82E9-0573BB8D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285750</xdr:colOff>
      <xdr:row>25</xdr:row>
      <xdr:rowOff>95250</xdr:rowOff>
    </xdr:from>
    <xdr:to>
      <xdr:col>21</xdr:col>
      <xdr:colOff>38100</xdr:colOff>
      <xdr:row>39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3AD430-845B-4E2F-810D-C7FEDC525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9</xdr:row>
      <xdr:rowOff>33337</xdr:rowOff>
    </xdr:from>
    <xdr:to>
      <xdr:col>11</xdr:col>
      <xdr:colOff>685800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8B5D9-5E09-B269-62FF-A9E70E7AC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9</xdr:row>
      <xdr:rowOff>61912</xdr:rowOff>
    </xdr:from>
    <xdr:to>
      <xdr:col>16</xdr:col>
      <xdr:colOff>257175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97D9E-B52B-95D7-6F95-F404184F0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409575</xdr:colOff>
      <xdr:row>9</xdr:row>
      <xdr:rowOff>33337</xdr:rowOff>
    </xdr:from>
    <xdr:to>
      <xdr:col>21</xdr:col>
      <xdr:colOff>152400</xdr:colOff>
      <xdr:row>20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A19E1B-E756-B578-D4A8-24ED847C3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22</xdr:row>
      <xdr:rowOff>61911</xdr:rowOff>
    </xdr:from>
    <xdr:to>
      <xdr:col>12</xdr:col>
      <xdr:colOff>857250</xdr:colOff>
      <xdr:row>35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A2C366-3797-1613-5C0A-1B7D813F8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152400</xdr:colOff>
      <xdr:row>22</xdr:row>
      <xdr:rowOff>42861</xdr:rowOff>
    </xdr:from>
    <xdr:to>
      <xdr:col>19</xdr:col>
      <xdr:colOff>190500</xdr:colOff>
      <xdr:row>35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A7BF47-BE1F-045A-7D94-586646EEF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0951-FAB3-42A6-B098-23A7D5E00E36}">
  <dimension ref="B1:V352"/>
  <sheetViews>
    <sheetView showGridLines="0" topLeftCell="A4" zoomScaleNormal="100" workbookViewId="0">
      <selection activeCell="E3" sqref="E3"/>
    </sheetView>
  </sheetViews>
  <sheetFormatPr defaultRowHeight="15" x14ac:dyDescent="0.25"/>
  <cols>
    <col min="1" max="1" width="4" style="1" customWidth="1"/>
    <col min="2" max="2" width="38.7109375" style="1" customWidth="1"/>
    <col min="3" max="4" width="8.28515625" style="2" customWidth="1"/>
    <col min="5" max="5" width="14.42578125" style="1" customWidth="1"/>
    <col min="6" max="6" width="13" style="1" customWidth="1"/>
    <col min="7" max="7" width="15.28515625" style="1" bestFit="1" customWidth="1"/>
    <col min="8" max="8" width="12.85546875" style="1" bestFit="1" customWidth="1"/>
    <col min="9" max="9" width="3.85546875" style="1" customWidth="1"/>
    <col min="10" max="10" width="2" style="2" customWidth="1"/>
    <col min="11" max="11" width="17.5703125" style="2" bestFit="1" customWidth="1"/>
    <col min="12" max="12" width="17.5703125" style="2" customWidth="1"/>
    <col min="13" max="13" width="6" style="2" bestFit="1" customWidth="1"/>
    <col min="14" max="14" width="13.28515625" style="2" bestFit="1" customWidth="1"/>
    <col min="15" max="15" width="4.85546875" style="2" customWidth="1"/>
    <col min="16" max="16" width="12.7109375" style="2" bestFit="1" customWidth="1"/>
    <col min="17" max="17" width="9.140625" style="2"/>
    <col min="18" max="21" width="9.140625" style="1"/>
    <col min="22" max="22" width="2.42578125" style="1" customWidth="1"/>
    <col min="23" max="16384" width="9.140625" style="1"/>
  </cols>
  <sheetData>
    <row r="1" spans="2:22" x14ac:dyDescent="0.25">
      <c r="Q1" s="13"/>
    </row>
    <row r="2" spans="2:22" x14ac:dyDescent="0.25">
      <c r="B2" s="4" t="s">
        <v>4</v>
      </c>
      <c r="C2" s="5" t="s">
        <v>355</v>
      </c>
      <c r="D2" s="5" t="s">
        <v>361</v>
      </c>
      <c r="E2" s="5" t="s">
        <v>1</v>
      </c>
      <c r="F2" s="5" t="s">
        <v>362</v>
      </c>
      <c r="G2" s="5" t="s">
        <v>2</v>
      </c>
      <c r="H2" s="5" t="s">
        <v>354</v>
      </c>
      <c r="L2" s="3" t="s">
        <v>3</v>
      </c>
      <c r="Q2" s="13"/>
    </row>
    <row r="3" spans="2:22" x14ac:dyDescent="0.25">
      <c r="B3" s="7" t="s">
        <v>5</v>
      </c>
      <c r="C3" s="8">
        <v>206</v>
      </c>
      <c r="D3" s="8">
        <v>15450</v>
      </c>
      <c r="E3" s="9">
        <v>44562</v>
      </c>
      <c r="F3" s="10">
        <v>30</v>
      </c>
      <c r="G3" s="9">
        <f>E3+F3</f>
        <v>44592</v>
      </c>
      <c r="H3" s="10" t="str">
        <f ca="1">IF($L$3&gt;G3,"Expired",(G3-$L$3))</f>
        <v>Expired</v>
      </c>
      <c r="L3" s="6">
        <f ca="1">TODAY()</f>
        <v>45269</v>
      </c>
      <c r="Q3" s="13"/>
    </row>
    <row r="4" spans="2:22" x14ac:dyDescent="0.25">
      <c r="B4" s="7" t="s">
        <v>6</v>
      </c>
      <c r="C4" s="8">
        <v>167</v>
      </c>
      <c r="D4" s="8">
        <v>12525</v>
      </c>
      <c r="E4" s="9">
        <v>44562</v>
      </c>
      <c r="F4" s="10">
        <v>45</v>
      </c>
      <c r="G4" s="9">
        <f t="shared" ref="G4:G16" si="0">E4+F4</f>
        <v>44607</v>
      </c>
      <c r="H4" s="10" t="str">
        <f t="shared" ref="H4:H67" ca="1" si="1">IF($L$3&gt;G4,"Expired",(G4-$L$3))</f>
        <v>Expired</v>
      </c>
      <c r="I4" s="2"/>
    </row>
    <row r="5" spans="2:22" x14ac:dyDescent="0.25">
      <c r="B5" s="7" t="s">
        <v>7</v>
      </c>
      <c r="C5" s="8">
        <v>162</v>
      </c>
      <c r="D5" s="8">
        <v>12150</v>
      </c>
      <c r="E5" s="9">
        <v>44571</v>
      </c>
      <c r="F5" s="10">
        <v>60</v>
      </c>
      <c r="G5" s="9">
        <f t="shared" si="0"/>
        <v>44631</v>
      </c>
      <c r="H5" s="10" t="str">
        <f t="shared" ca="1" si="1"/>
        <v>Expired</v>
      </c>
      <c r="I5" s="2"/>
      <c r="K5" s="16"/>
      <c r="L5" s="17" t="s">
        <v>359</v>
      </c>
      <c r="M5" s="17" t="s">
        <v>360</v>
      </c>
      <c r="N5" s="17" t="s">
        <v>361</v>
      </c>
    </row>
    <row r="6" spans="2:22" x14ac:dyDescent="0.25">
      <c r="B6" s="7" t="s">
        <v>8</v>
      </c>
      <c r="C6" s="8">
        <v>196</v>
      </c>
      <c r="D6" s="8">
        <v>14700</v>
      </c>
      <c r="E6" s="9">
        <v>44572</v>
      </c>
      <c r="F6" s="10">
        <v>15</v>
      </c>
      <c r="G6" s="9">
        <f t="shared" si="0"/>
        <v>44587</v>
      </c>
      <c r="H6" s="10" t="str">
        <f t="shared" ca="1" si="1"/>
        <v>Expired</v>
      </c>
      <c r="K6" s="19" t="s">
        <v>356</v>
      </c>
      <c r="L6" s="2">
        <f ca="1">COUNTIF(H3:H351,"Expired")</f>
        <v>349</v>
      </c>
      <c r="M6" s="2">
        <f ca="1">SUMIF(H3:H351,"Expired",C3:C351)</f>
        <v>68384</v>
      </c>
      <c r="N6" s="14">
        <f ca="1">SUMIF(H3:H351,"Expired",D3:D351)</f>
        <v>5128800</v>
      </c>
    </row>
    <row r="7" spans="2:22" x14ac:dyDescent="0.25">
      <c r="B7" s="7" t="s">
        <v>9</v>
      </c>
      <c r="C7" s="8">
        <v>255</v>
      </c>
      <c r="D7" s="8">
        <v>19125</v>
      </c>
      <c r="E7" s="9">
        <v>44573</v>
      </c>
      <c r="F7" s="10">
        <v>23</v>
      </c>
      <c r="G7" s="9">
        <f t="shared" si="0"/>
        <v>44596</v>
      </c>
      <c r="H7" s="10" t="str">
        <f t="shared" ca="1" si="1"/>
        <v>Expired</v>
      </c>
      <c r="K7" s="13" t="s">
        <v>357</v>
      </c>
      <c r="L7" s="2">
        <f ca="1">COUNTIF(H3:H351,"&lt;7")</f>
        <v>0</v>
      </c>
      <c r="M7" s="2">
        <f ca="1">SUMIF(H3:H351,"&lt;7",C3:C351)</f>
        <v>0</v>
      </c>
      <c r="N7" s="14">
        <f ca="1">SUMIF(H3:H351,"&lt;7",D3:D351)</f>
        <v>0</v>
      </c>
      <c r="R7" s="2"/>
    </row>
    <row r="8" spans="2:22" x14ac:dyDescent="0.25">
      <c r="B8" s="7" t="s">
        <v>10</v>
      </c>
      <c r="C8" s="8">
        <v>206</v>
      </c>
      <c r="D8" s="8">
        <v>15450</v>
      </c>
      <c r="E8" s="9">
        <v>44573</v>
      </c>
      <c r="F8" s="10">
        <v>24</v>
      </c>
      <c r="G8" s="9">
        <f t="shared" si="0"/>
        <v>44597</v>
      </c>
      <c r="H8" s="10" t="str">
        <f t="shared" ca="1" si="1"/>
        <v>Expired</v>
      </c>
      <c r="K8" s="13" t="s">
        <v>358</v>
      </c>
      <c r="L8" s="2">
        <f ca="1">COUNTIF(H3:H351,"&lt;15")</f>
        <v>0</v>
      </c>
      <c r="M8" s="2">
        <f ca="1">SUMIF(H3:H351,"&lt;15",C3:C351)</f>
        <v>0</v>
      </c>
      <c r="N8" s="14">
        <f ca="1">SUMIF(H3:H351,"&lt;15",D3:D351)</f>
        <v>0</v>
      </c>
    </row>
    <row r="9" spans="2:22" x14ac:dyDescent="0.25">
      <c r="B9" s="7" t="s">
        <v>11</v>
      </c>
      <c r="C9" s="8">
        <v>291</v>
      </c>
      <c r="D9" s="8">
        <v>21825</v>
      </c>
      <c r="E9" s="9">
        <v>44575</v>
      </c>
      <c r="F9" s="10">
        <v>40</v>
      </c>
      <c r="G9" s="9">
        <f t="shared" si="0"/>
        <v>44615</v>
      </c>
      <c r="H9" s="10" t="str">
        <f t="shared" ca="1" si="1"/>
        <v>Expired</v>
      </c>
      <c r="K9" s="16"/>
      <c r="L9" s="18"/>
      <c r="M9" s="18"/>
      <c r="N9" s="15">
        <f ca="1">SUM(N6:N8)</f>
        <v>5128800</v>
      </c>
    </row>
    <row r="10" spans="2:22" x14ac:dyDescent="0.25">
      <c r="B10" s="7" t="s">
        <v>12</v>
      </c>
      <c r="C10" s="8">
        <v>163</v>
      </c>
      <c r="D10" s="8">
        <v>12225</v>
      </c>
      <c r="E10" s="9">
        <v>44562</v>
      </c>
      <c r="F10" s="10">
        <v>45</v>
      </c>
      <c r="G10" s="9">
        <f t="shared" si="0"/>
        <v>44607</v>
      </c>
      <c r="H10" s="10" t="str">
        <f t="shared" ca="1" si="1"/>
        <v>Expired</v>
      </c>
    </row>
    <row r="11" spans="2:22" x14ac:dyDescent="0.25">
      <c r="B11" s="7" t="s">
        <v>13</v>
      </c>
      <c r="C11" s="8">
        <v>118</v>
      </c>
      <c r="D11" s="8">
        <v>8850</v>
      </c>
      <c r="E11" s="9">
        <v>44562</v>
      </c>
      <c r="F11" s="10">
        <v>25</v>
      </c>
      <c r="G11" s="9">
        <f t="shared" si="0"/>
        <v>44587</v>
      </c>
      <c r="H11" s="10" t="str">
        <f t="shared" ca="1" si="1"/>
        <v>Expired</v>
      </c>
      <c r="J11" s="22"/>
      <c r="K11" s="23"/>
      <c r="L11" s="22"/>
      <c r="M11" s="22"/>
      <c r="N11" s="22"/>
      <c r="O11" s="22"/>
      <c r="P11" s="22"/>
      <c r="Q11" s="22"/>
      <c r="R11" s="24"/>
      <c r="S11" s="24"/>
      <c r="T11" s="24"/>
      <c r="U11" s="24"/>
      <c r="V11" s="24"/>
    </row>
    <row r="12" spans="2:22" x14ac:dyDescent="0.25">
      <c r="B12" s="7" t="s">
        <v>14</v>
      </c>
      <c r="C12" s="8">
        <v>158</v>
      </c>
      <c r="D12" s="8">
        <v>11850</v>
      </c>
      <c r="E12" s="9">
        <v>44591</v>
      </c>
      <c r="F12" s="10">
        <v>25</v>
      </c>
      <c r="G12" s="9">
        <f t="shared" si="0"/>
        <v>44616</v>
      </c>
      <c r="H12" s="10" t="str">
        <f t="shared" ca="1" si="1"/>
        <v>Expired</v>
      </c>
      <c r="J12" s="22"/>
      <c r="K12" s="23"/>
      <c r="L12" s="22"/>
      <c r="M12" s="22"/>
      <c r="N12" s="22"/>
      <c r="O12" s="22"/>
      <c r="P12" s="22"/>
      <c r="Q12" s="22"/>
      <c r="R12" s="24"/>
      <c r="S12" s="24"/>
      <c r="T12" s="24"/>
      <c r="U12" s="24"/>
      <c r="V12" s="24"/>
    </row>
    <row r="13" spans="2:22" x14ac:dyDescent="0.25">
      <c r="B13" s="7" t="s">
        <v>15</v>
      </c>
      <c r="C13" s="8">
        <v>296</v>
      </c>
      <c r="D13" s="8">
        <v>22200</v>
      </c>
      <c r="E13" s="9">
        <v>44592</v>
      </c>
      <c r="F13" s="10">
        <v>40</v>
      </c>
      <c r="G13" s="9">
        <f t="shared" si="0"/>
        <v>44632</v>
      </c>
      <c r="H13" s="10" t="str">
        <f t="shared" ca="1" si="1"/>
        <v>Expired</v>
      </c>
      <c r="J13" s="22"/>
      <c r="K13" s="23"/>
      <c r="L13" s="22"/>
      <c r="M13" s="22"/>
      <c r="N13" s="22"/>
      <c r="O13" s="22"/>
      <c r="P13" s="22"/>
      <c r="Q13" s="22"/>
      <c r="R13" s="24"/>
      <c r="S13" s="24"/>
      <c r="T13" s="24"/>
      <c r="U13" s="24"/>
      <c r="V13" s="24"/>
    </row>
    <row r="14" spans="2:22" x14ac:dyDescent="0.25">
      <c r="B14" s="7" t="s">
        <v>16</v>
      </c>
      <c r="C14" s="8">
        <v>270</v>
      </c>
      <c r="D14" s="8">
        <v>20250</v>
      </c>
      <c r="E14" s="9">
        <v>44593</v>
      </c>
      <c r="F14" s="10">
        <v>41</v>
      </c>
      <c r="G14" s="9">
        <f t="shared" si="0"/>
        <v>44634</v>
      </c>
      <c r="H14" s="10" t="str">
        <f t="shared" ca="1" si="1"/>
        <v>Expired</v>
      </c>
      <c r="J14" s="22"/>
      <c r="K14" s="23"/>
      <c r="L14" s="22"/>
      <c r="M14" s="22"/>
      <c r="N14" s="22"/>
      <c r="O14" s="22"/>
      <c r="P14" s="22"/>
      <c r="Q14" s="22"/>
      <c r="R14" s="24"/>
      <c r="S14" s="24"/>
      <c r="T14" s="24"/>
      <c r="U14" s="24"/>
      <c r="V14" s="24"/>
    </row>
    <row r="15" spans="2:22" x14ac:dyDescent="0.25">
      <c r="B15" s="7" t="s">
        <v>17</v>
      </c>
      <c r="C15" s="8">
        <v>196</v>
      </c>
      <c r="D15" s="8">
        <v>14700</v>
      </c>
      <c r="E15" s="9">
        <v>44562</v>
      </c>
      <c r="F15" s="10">
        <v>30</v>
      </c>
      <c r="G15" s="9">
        <f t="shared" si="0"/>
        <v>44592</v>
      </c>
      <c r="H15" s="10" t="str">
        <f t="shared" ca="1" si="1"/>
        <v>Expired</v>
      </c>
      <c r="J15" s="22"/>
      <c r="K15" s="23"/>
      <c r="L15" s="22"/>
      <c r="M15" s="22"/>
      <c r="N15" s="22"/>
      <c r="O15" s="22"/>
      <c r="P15" s="22"/>
      <c r="Q15" s="22"/>
      <c r="R15" s="24"/>
      <c r="S15" s="24"/>
      <c r="T15" s="24"/>
      <c r="U15" s="24"/>
      <c r="V15" s="24"/>
    </row>
    <row r="16" spans="2:22" x14ac:dyDescent="0.25">
      <c r="B16" s="7" t="s">
        <v>18</v>
      </c>
      <c r="C16" s="8">
        <v>165</v>
      </c>
      <c r="D16" s="8">
        <v>12375</v>
      </c>
      <c r="E16" s="9">
        <v>44562</v>
      </c>
      <c r="F16" s="10">
        <v>50</v>
      </c>
      <c r="G16" s="9">
        <f t="shared" si="0"/>
        <v>44612</v>
      </c>
      <c r="H16" s="10" t="str">
        <f t="shared" ca="1" si="1"/>
        <v>Expired</v>
      </c>
      <c r="J16" s="22"/>
      <c r="K16" s="23"/>
      <c r="L16" s="22"/>
      <c r="M16" s="22"/>
      <c r="N16" s="22"/>
      <c r="O16" s="22"/>
      <c r="P16" s="22"/>
      <c r="Q16" s="22"/>
      <c r="R16" s="24"/>
      <c r="S16" s="24"/>
      <c r="T16" s="24"/>
      <c r="U16" s="24"/>
      <c r="V16" s="24"/>
    </row>
    <row r="17" spans="2:22" x14ac:dyDescent="0.25">
      <c r="B17" s="7" t="s">
        <v>19</v>
      </c>
      <c r="C17" s="8">
        <v>283</v>
      </c>
      <c r="D17" s="8">
        <v>21225</v>
      </c>
      <c r="E17" s="9">
        <v>44563</v>
      </c>
      <c r="F17" s="10">
        <v>44</v>
      </c>
      <c r="G17" s="9">
        <f t="shared" ref="G17:G80" si="2">E17+F17</f>
        <v>44607</v>
      </c>
      <c r="H17" s="10" t="str">
        <f t="shared" ca="1" si="1"/>
        <v>Expired</v>
      </c>
      <c r="J17" s="22"/>
      <c r="K17" s="23"/>
      <c r="L17" s="22"/>
      <c r="M17" s="22"/>
      <c r="N17" s="22"/>
      <c r="O17" s="22"/>
      <c r="P17" s="22"/>
      <c r="Q17" s="22"/>
      <c r="R17" s="24"/>
      <c r="S17" s="24"/>
      <c r="T17" s="24"/>
      <c r="U17" s="24"/>
      <c r="V17" s="24"/>
    </row>
    <row r="18" spans="2:22" x14ac:dyDescent="0.25">
      <c r="B18" s="7" t="s">
        <v>20</v>
      </c>
      <c r="C18" s="8">
        <v>239</v>
      </c>
      <c r="D18" s="8">
        <v>17925</v>
      </c>
      <c r="E18" s="9">
        <v>44564</v>
      </c>
      <c r="F18" s="10">
        <v>45</v>
      </c>
      <c r="G18" s="9">
        <f t="shared" si="2"/>
        <v>44609</v>
      </c>
      <c r="H18" s="10" t="str">
        <f t="shared" ca="1" si="1"/>
        <v>Expired</v>
      </c>
      <c r="J18" s="22"/>
      <c r="K18" s="23"/>
      <c r="L18" s="22"/>
      <c r="M18" s="22"/>
      <c r="N18" s="22"/>
      <c r="O18" s="22"/>
      <c r="P18" s="22"/>
      <c r="Q18" s="22"/>
      <c r="R18" s="24"/>
      <c r="S18" s="24"/>
      <c r="T18" s="24"/>
      <c r="U18" s="24"/>
      <c r="V18" s="24"/>
    </row>
    <row r="19" spans="2:22" x14ac:dyDescent="0.25">
      <c r="B19" s="7" t="s">
        <v>21</v>
      </c>
      <c r="C19" s="8">
        <v>167</v>
      </c>
      <c r="D19" s="8">
        <v>12525</v>
      </c>
      <c r="E19" s="9">
        <v>44565</v>
      </c>
      <c r="F19" s="10">
        <v>30</v>
      </c>
      <c r="G19" s="9">
        <f t="shared" si="2"/>
        <v>44595</v>
      </c>
      <c r="H19" s="10" t="str">
        <f t="shared" ca="1" si="1"/>
        <v>Expired</v>
      </c>
      <c r="J19" s="22"/>
      <c r="K19" s="22"/>
      <c r="L19" s="22"/>
      <c r="M19" s="22"/>
      <c r="N19" s="22"/>
      <c r="O19" s="22"/>
      <c r="P19" s="22"/>
      <c r="Q19" s="22"/>
      <c r="R19" s="24"/>
      <c r="S19" s="24"/>
      <c r="T19" s="24"/>
      <c r="U19" s="24"/>
      <c r="V19" s="24"/>
    </row>
    <row r="20" spans="2:22" x14ac:dyDescent="0.25">
      <c r="B20" s="7" t="s">
        <v>22</v>
      </c>
      <c r="C20" s="8">
        <v>110</v>
      </c>
      <c r="D20" s="8">
        <v>8250</v>
      </c>
      <c r="E20" s="9">
        <v>44566</v>
      </c>
      <c r="F20" s="10">
        <v>30</v>
      </c>
      <c r="G20" s="9">
        <f t="shared" si="2"/>
        <v>44596</v>
      </c>
      <c r="H20" s="10" t="str">
        <f t="shared" ca="1" si="1"/>
        <v>Expired</v>
      </c>
      <c r="J20" s="22"/>
      <c r="K20" s="22"/>
      <c r="L20" s="22"/>
      <c r="M20" s="22"/>
      <c r="N20" s="22"/>
      <c r="O20" s="22"/>
      <c r="P20" s="22"/>
      <c r="Q20" s="22"/>
      <c r="R20" s="24"/>
      <c r="S20" s="24"/>
      <c r="T20" s="24"/>
      <c r="U20" s="24"/>
      <c r="V20" s="24"/>
    </row>
    <row r="21" spans="2:22" x14ac:dyDescent="0.25">
      <c r="B21" s="7" t="s">
        <v>23</v>
      </c>
      <c r="C21" s="8">
        <v>130</v>
      </c>
      <c r="D21" s="8">
        <v>9750</v>
      </c>
      <c r="E21" s="9">
        <v>44567</v>
      </c>
      <c r="F21" s="10">
        <v>45</v>
      </c>
      <c r="G21" s="9">
        <f t="shared" si="2"/>
        <v>44612</v>
      </c>
      <c r="H21" s="10" t="str">
        <f t="shared" ca="1" si="1"/>
        <v>Expired</v>
      </c>
      <c r="J21" s="22"/>
      <c r="K21" s="22"/>
      <c r="L21" s="22"/>
      <c r="M21" s="22"/>
      <c r="N21" s="22"/>
      <c r="O21" s="22"/>
      <c r="P21" s="22"/>
      <c r="Q21" s="22"/>
      <c r="R21" s="24"/>
      <c r="S21" s="24"/>
      <c r="T21" s="24"/>
      <c r="U21" s="24"/>
      <c r="V21" s="24"/>
    </row>
    <row r="22" spans="2:22" x14ac:dyDescent="0.25">
      <c r="B22" s="7" t="s">
        <v>24</v>
      </c>
      <c r="C22" s="8">
        <v>222</v>
      </c>
      <c r="D22" s="8">
        <v>16650</v>
      </c>
      <c r="E22" s="9">
        <v>44568</v>
      </c>
      <c r="F22" s="10">
        <v>60</v>
      </c>
      <c r="G22" s="9">
        <f t="shared" si="2"/>
        <v>44628</v>
      </c>
      <c r="H22" s="10" t="str">
        <f t="shared" ca="1" si="1"/>
        <v>Expired</v>
      </c>
      <c r="J22" s="22"/>
      <c r="K22" s="22"/>
      <c r="L22" s="22"/>
      <c r="M22" s="22"/>
      <c r="N22" s="22"/>
      <c r="O22" s="22"/>
      <c r="P22" s="22"/>
      <c r="Q22" s="22"/>
      <c r="R22" s="24"/>
      <c r="S22" s="24"/>
      <c r="T22" s="24"/>
      <c r="U22" s="24"/>
      <c r="V22" s="24"/>
    </row>
    <row r="23" spans="2:22" x14ac:dyDescent="0.25">
      <c r="B23" s="7" t="s">
        <v>25</v>
      </c>
      <c r="C23" s="8">
        <v>172</v>
      </c>
      <c r="D23" s="8">
        <v>12900</v>
      </c>
      <c r="E23" s="9">
        <v>44569</v>
      </c>
      <c r="F23" s="10">
        <v>15</v>
      </c>
      <c r="G23" s="9">
        <f t="shared" si="2"/>
        <v>44584</v>
      </c>
      <c r="H23" s="10" t="str">
        <f t="shared" ca="1" si="1"/>
        <v>Expired</v>
      </c>
      <c r="J23" s="22"/>
      <c r="K23" s="22"/>
      <c r="L23" s="22"/>
      <c r="M23" s="22"/>
      <c r="N23" s="22"/>
      <c r="O23" s="22"/>
      <c r="P23" s="22"/>
      <c r="Q23" s="22"/>
      <c r="R23" s="24"/>
      <c r="S23" s="24"/>
      <c r="T23" s="24"/>
      <c r="U23" s="24"/>
      <c r="V23" s="24"/>
    </row>
    <row r="24" spans="2:22" x14ac:dyDescent="0.25">
      <c r="B24" s="7" t="s">
        <v>26</v>
      </c>
      <c r="C24" s="8">
        <v>195</v>
      </c>
      <c r="D24" s="8">
        <v>14625</v>
      </c>
      <c r="E24" s="9">
        <v>44570</v>
      </c>
      <c r="F24" s="10">
        <v>30</v>
      </c>
      <c r="G24" s="9">
        <f t="shared" si="2"/>
        <v>44600</v>
      </c>
      <c r="H24" s="10" t="str">
        <f t="shared" ca="1" si="1"/>
        <v>Expired</v>
      </c>
      <c r="J24" s="22"/>
      <c r="K24" s="22"/>
      <c r="L24" s="22"/>
      <c r="M24" s="22"/>
      <c r="N24" s="22"/>
      <c r="O24" s="22"/>
      <c r="P24" s="22"/>
      <c r="Q24" s="22"/>
      <c r="R24" s="24"/>
      <c r="S24" s="24"/>
      <c r="T24" s="24"/>
      <c r="U24" s="24"/>
      <c r="V24" s="24"/>
    </row>
    <row r="25" spans="2:22" x14ac:dyDescent="0.25">
      <c r="B25" s="7" t="s">
        <v>27</v>
      </c>
      <c r="C25" s="8">
        <v>210</v>
      </c>
      <c r="D25" s="8">
        <v>15750</v>
      </c>
      <c r="E25" s="9">
        <v>44571</v>
      </c>
      <c r="F25" s="10">
        <v>90</v>
      </c>
      <c r="G25" s="9">
        <f t="shared" si="2"/>
        <v>44661</v>
      </c>
      <c r="H25" s="10" t="str">
        <f t="shared" ca="1" si="1"/>
        <v>Expired</v>
      </c>
      <c r="J25" s="22"/>
      <c r="K25" s="22"/>
      <c r="L25" s="22"/>
      <c r="M25" s="22"/>
      <c r="N25" s="22"/>
      <c r="O25" s="22"/>
      <c r="P25" s="22"/>
      <c r="Q25" s="22"/>
      <c r="R25" s="24"/>
      <c r="S25" s="24"/>
      <c r="T25" s="24"/>
      <c r="U25" s="24"/>
      <c r="V25" s="24"/>
    </row>
    <row r="26" spans="2:22" x14ac:dyDescent="0.25">
      <c r="B26" s="7" t="s">
        <v>28</v>
      </c>
      <c r="C26" s="8">
        <v>258</v>
      </c>
      <c r="D26" s="8">
        <v>19350</v>
      </c>
      <c r="E26" s="9">
        <v>44572</v>
      </c>
      <c r="F26" s="10">
        <v>40</v>
      </c>
      <c r="G26" s="9">
        <f t="shared" si="2"/>
        <v>44612</v>
      </c>
      <c r="H26" s="10" t="str">
        <f t="shared" ca="1" si="1"/>
        <v>Expired</v>
      </c>
      <c r="J26" s="22"/>
      <c r="K26" s="22"/>
      <c r="L26" s="22"/>
      <c r="M26" s="22"/>
      <c r="N26" s="22"/>
      <c r="O26" s="22"/>
      <c r="P26" s="22"/>
      <c r="Q26" s="22"/>
      <c r="R26" s="24"/>
      <c r="S26" s="24"/>
      <c r="T26" s="24"/>
      <c r="U26" s="24"/>
      <c r="V26" s="24"/>
    </row>
    <row r="27" spans="2:22" x14ac:dyDescent="0.25">
      <c r="B27" s="7" t="s">
        <v>29</v>
      </c>
      <c r="C27" s="8">
        <v>165</v>
      </c>
      <c r="D27" s="8">
        <v>12375</v>
      </c>
      <c r="E27" s="9">
        <v>44573</v>
      </c>
      <c r="F27" s="10">
        <v>45</v>
      </c>
      <c r="G27" s="9">
        <f t="shared" si="2"/>
        <v>44618</v>
      </c>
      <c r="H27" s="10" t="str">
        <f t="shared" ca="1" si="1"/>
        <v>Expired</v>
      </c>
      <c r="J27" s="22"/>
      <c r="K27" s="22"/>
      <c r="L27" s="22"/>
      <c r="M27" s="22"/>
      <c r="N27" s="22"/>
      <c r="O27" s="22"/>
      <c r="P27" s="22"/>
      <c r="Q27" s="22"/>
      <c r="R27" s="24"/>
      <c r="S27" s="24"/>
      <c r="T27" s="24"/>
      <c r="U27" s="24"/>
      <c r="V27" s="24"/>
    </row>
    <row r="28" spans="2:22" x14ac:dyDescent="0.25">
      <c r="B28" s="7" t="s">
        <v>30</v>
      </c>
      <c r="C28" s="8">
        <v>182</v>
      </c>
      <c r="D28" s="8">
        <v>13650</v>
      </c>
      <c r="E28" s="9">
        <v>44562</v>
      </c>
      <c r="F28" s="10">
        <v>25</v>
      </c>
      <c r="G28" s="9">
        <f t="shared" si="2"/>
        <v>44587</v>
      </c>
      <c r="H28" s="10" t="str">
        <f t="shared" ca="1" si="1"/>
        <v>Expired</v>
      </c>
      <c r="J28" s="22"/>
      <c r="K28" s="22"/>
      <c r="L28" s="22"/>
      <c r="M28" s="22"/>
      <c r="N28" s="22"/>
      <c r="O28" s="22"/>
      <c r="P28" s="22"/>
      <c r="Q28" s="22"/>
      <c r="R28" s="24"/>
      <c r="S28" s="24"/>
      <c r="T28" s="24"/>
      <c r="U28" s="24"/>
      <c r="V28" s="24"/>
    </row>
    <row r="29" spans="2:22" x14ac:dyDescent="0.25">
      <c r="B29" s="7" t="s">
        <v>31</v>
      </c>
      <c r="C29" s="8">
        <v>108</v>
      </c>
      <c r="D29" s="8">
        <v>8100</v>
      </c>
      <c r="E29" s="9">
        <v>44562</v>
      </c>
      <c r="F29" s="10">
        <v>25</v>
      </c>
      <c r="G29" s="9">
        <f t="shared" si="2"/>
        <v>44587</v>
      </c>
      <c r="H29" s="10" t="str">
        <f t="shared" ca="1" si="1"/>
        <v>Expired</v>
      </c>
      <c r="J29" s="22"/>
      <c r="K29" s="22"/>
      <c r="L29" s="22"/>
      <c r="M29" s="22"/>
      <c r="N29" s="22"/>
      <c r="O29" s="22"/>
      <c r="P29" s="22"/>
      <c r="Q29" s="22"/>
      <c r="R29" s="24"/>
      <c r="S29" s="24"/>
      <c r="T29" s="24"/>
      <c r="U29" s="24"/>
      <c r="V29" s="24"/>
    </row>
    <row r="30" spans="2:22" x14ac:dyDescent="0.25">
      <c r="B30" s="7" t="s">
        <v>32</v>
      </c>
      <c r="C30" s="8">
        <v>234</v>
      </c>
      <c r="D30" s="8">
        <v>17550</v>
      </c>
      <c r="E30" s="9">
        <v>44571</v>
      </c>
      <c r="F30" s="10">
        <v>40</v>
      </c>
      <c r="G30" s="9">
        <f t="shared" si="2"/>
        <v>44611</v>
      </c>
      <c r="H30" s="10" t="str">
        <f t="shared" ca="1" si="1"/>
        <v>Expired</v>
      </c>
      <c r="J30" s="22"/>
      <c r="K30" s="22"/>
      <c r="L30" s="22"/>
      <c r="M30" s="22"/>
      <c r="N30" s="22"/>
      <c r="O30" s="22"/>
      <c r="P30" s="22"/>
      <c r="Q30" s="22"/>
      <c r="R30" s="24"/>
      <c r="S30" s="24"/>
      <c r="T30" s="24"/>
      <c r="U30" s="24"/>
      <c r="V30" s="24"/>
    </row>
    <row r="31" spans="2:22" x14ac:dyDescent="0.25">
      <c r="B31" s="7" t="s">
        <v>33</v>
      </c>
      <c r="C31" s="8">
        <v>110</v>
      </c>
      <c r="D31" s="8">
        <v>8250</v>
      </c>
      <c r="E31" s="9">
        <v>44572</v>
      </c>
      <c r="F31" s="10">
        <v>41</v>
      </c>
      <c r="G31" s="9">
        <f t="shared" si="2"/>
        <v>44613</v>
      </c>
      <c r="H31" s="10" t="str">
        <f t="shared" ca="1" si="1"/>
        <v>Expired</v>
      </c>
      <c r="J31" s="22"/>
      <c r="K31" s="22"/>
      <c r="L31" s="22"/>
      <c r="M31" s="22"/>
      <c r="N31" s="22"/>
      <c r="O31" s="22"/>
      <c r="P31" s="22"/>
      <c r="Q31" s="22"/>
      <c r="R31" s="24"/>
      <c r="S31" s="24"/>
      <c r="T31" s="24"/>
      <c r="U31" s="24"/>
      <c r="V31" s="24"/>
    </row>
    <row r="32" spans="2:22" x14ac:dyDescent="0.25">
      <c r="B32" s="7" t="s">
        <v>34</v>
      </c>
      <c r="C32" s="8">
        <v>236</v>
      </c>
      <c r="D32" s="8">
        <v>17700</v>
      </c>
      <c r="E32" s="9">
        <v>44573</v>
      </c>
      <c r="F32" s="10">
        <v>30</v>
      </c>
      <c r="G32" s="9">
        <f t="shared" si="2"/>
        <v>44603</v>
      </c>
      <c r="H32" s="10" t="str">
        <f t="shared" ca="1" si="1"/>
        <v>Expired</v>
      </c>
      <c r="J32" s="22"/>
      <c r="K32" s="22"/>
      <c r="L32" s="22"/>
      <c r="M32" s="22"/>
      <c r="N32" s="22"/>
      <c r="O32" s="22"/>
      <c r="P32" s="22"/>
      <c r="Q32" s="22"/>
      <c r="R32" s="24"/>
      <c r="S32" s="24"/>
      <c r="T32" s="24"/>
      <c r="U32" s="24"/>
      <c r="V32" s="24"/>
    </row>
    <row r="33" spans="2:22" x14ac:dyDescent="0.25">
      <c r="B33" s="7" t="s">
        <v>35</v>
      </c>
      <c r="C33" s="8">
        <v>136</v>
      </c>
      <c r="D33" s="8">
        <v>10200</v>
      </c>
      <c r="E33" s="9">
        <v>44574</v>
      </c>
      <c r="F33" s="10">
        <v>50</v>
      </c>
      <c r="G33" s="9">
        <f t="shared" si="2"/>
        <v>44624</v>
      </c>
      <c r="H33" s="10" t="str">
        <f t="shared" ca="1" si="1"/>
        <v>Expired</v>
      </c>
      <c r="J33" s="22"/>
      <c r="K33" s="22"/>
      <c r="L33" s="22"/>
      <c r="M33" s="22"/>
      <c r="N33" s="22"/>
      <c r="O33" s="22"/>
      <c r="P33" s="22"/>
      <c r="Q33" s="22"/>
      <c r="R33" s="24"/>
      <c r="S33" s="24"/>
      <c r="T33" s="24"/>
      <c r="U33" s="24"/>
      <c r="V33" s="24"/>
    </row>
    <row r="34" spans="2:22" x14ac:dyDescent="0.25">
      <c r="B34" s="7" t="s">
        <v>36</v>
      </c>
      <c r="C34" s="8">
        <v>278</v>
      </c>
      <c r="D34" s="8">
        <v>20850</v>
      </c>
      <c r="E34" s="9">
        <v>44575</v>
      </c>
      <c r="F34" s="10">
        <v>44</v>
      </c>
      <c r="G34" s="9">
        <f t="shared" si="2"/>
        <v>44619</v>
      </c>
      <c r="H34" s="10" t="str">
        <f t="shared" ca="1" si="1"/>
        <v>Expired</v>
      </c>
      <c r="J34" s="22"/>
      <c r="K34" s="22"/>
      <c r="L34" s="22"/>
      <c r="M34" s="22"/>
      <c r="N34" s="22"/>
      <c r="O34" s="22"/>
      <c r="P34" s="22"/>
      <c r="Q34" s="22"/>
      <c r="R34" s="24"/>
      <c r="S34" s="24"/>
      <c r="T34" s="24"/>
      <c r="U34" s="24"/>
      <c r="V34" s="24"/>
    </row>
    <row r="35" spans="2:22" x14ac:dyDescent="0.25">
      <c r="B35" s="7" t="s">
        <v>37</v>
      </c>
      <c r="C35" s="8">
        <v>115</v>
      </c>
      <c r="D35" s="8">
        <v>8625</v>
      </c>
      <c r="E35" s="9">
        <v>44562</v>
      </c>
      <c r="F35" s="10">
        <v>45</v>
      </c>
      <c r="G35" s="9">
        <f t="shared" si="2"/>
        <v>44607</v>
      </c>
      <c r="H35" s="10" t="str">
        <f t="shared" ca="1" si="1"/>
        <v>Expired</v>
      </c>
      <c r="J35" s="22"/>
      <c r="K35" s="22"/>
      <c r="L35" s="22"/>
      <c r="M35" s="22"/>
      <c r="N35" s="22"/>
      <c r="O35" s="22"/>
      <c r="P35" s="22"/>
      <c r="Q35" s="22"/>
      <c r="R35" s="24"/>
      <c r="S35" s="24"/>
      <c r="T35" s="24"/>
      <c r="U35" s="24"/>
      <c r="V35" s="24"/>
    </row>
    <row r="36" spans="2:22" x14ac:dyDescent="0.25">
      <c r="B36" s="7" t="s">
        <v>38</v>
      </c>
      <c r="C36" s="8">
        <v>185</v>
      </c>
      <c r="D36" s="8">
        <v>13875</v>
      </c>
      <c r="E36" s="9">
        <v>44562</v>
      </c>
      <c r="F36" s="10">
        <v>30</v>
      </c>
      <c r="G36" s="9">
        <f t="shared" si="2"/>
        <v>44592</v>
      </c>
      <c r="H36" s="10" t="str">
        <f t="shared" ca="1" si="1"/>
        <v>Expired</v>
      </c>
      <c r="J36" s="22"/>
      <c r="K36" s="22"/>
      <c r="L36" s="22"/>
      <c r="M36" s="22"/>
      <c r="N36" s="22"/>
      <c r="O36" s="22"/>
      <c r="P36" s="22"/>
      <c r="Q36" s="22"/>
      <c r="R36" s="24"/>
      <c r="S36" s="24"/>
      <c r="T36" s="24"/>
      <c r="U36" s="24"/>
      <c r="V36" s="24"/>
    </row>
    <row r="37" spans="2:22" x14ac:dyDescent="0.25">
      <c r="B37" s="7" t="s">
        <v>39</v>
      </c>
      <c r="C37" s="8">
        <v>217</v>
      </c>
      <c r="D37" s="8">
        <v>16275</v>
      </c>
      <c r="E37" s="9">
        <v>44591</v>
      </c>
      <c r="F37" s="10">
        <v>30</v>
      </c>
      <c r="G37" s="9">
        <f t="shared" si="2"/>
        <v>44621</v>
      </c>
      <c r="H37" s="10" t="str">
        <f t="shared" ca="1" si="1"/>
        <v>Expired</v>
      </c>
      <c r="J37" s="22"/>
      <c r="K37" s="22"/>
      <c r="L37" s="22"/>
      <c r="M37" s="22"/>
      <c r="N37" s="22"/>
      <c r="O37" s="22"/>
      <c r="P37" s="22"/>
      <c r="Q37" s="22"/>
      <c r="R37" s="24"/>
      <c r="S37" s="24"/>
      <c r="T37" s="24"/>
      <c r="U37" s="24"/>
      <c r="V37" s="24"/>
    </row>
    <row r="38" spans="2:22" x14ac:dyDescent="0.25">
      <c r="B38" s="7" t="s">
        <v>40</v>
      </c>
      <c r="C38" s="8">
        <v>190</v>
      </c>
      <c r="D38" s="8">
        <v>14250</v>
      </c>
      <c r="E38" s="9">
        <v>44592</v>
      </c>
      <c r="F38" s="10">
        <v>45</v>
      </c>
      <c r="G38" s="9">
        <f t="shared" si="2"/>
        <v>44637</v>
      </c>
      <c r="H38" s="10" t="str">
        <f t="shared" ca="1" si="1"/>
        <v>Expired</v>
      </c>
      <c r="J38" s="22"/>
      <c r="K38" s="22"/>
      <c r="L38" s="22"/>
      <c r="M38" s="22"/>
      <c r="N38" s="22"/>
      <c r="O38" s="22"/>
      <c r="P38" s="22"/>
      <c r="Q38" s="22"/>
      <c r="R38" s="24"/>
      <c r="S38" s="24"/>
      <c r="T38" s="24"/>
      <c r="U38" s="24"/>
      <c r="V38" s="24"/>
    </row>
    <row r="39" spans="2:22" x14ac:dyDescent="0.25">
      <c r="B39" s="7" t="s">
        <v>41</v>
      </c>
      <c r="C39" s="8">
        <v>300</v>
      </c>
      <c r="D39" s="8">
        <v>22500</v>
      </c>
      <c r="E39" s="9">
        <v>44593</v>
      </c>
      <c r="F39" s="10">
        <v>60</v>
      </c>
      <c r="G39" s="9">
        <f t="shared" si="2"/>
        <v>44653</v>
      </c>
      <c r="H39" s="10" t="str">
        <f t="shared" ca="1" si="1"/>
        <v>Expired</v>
      </c>
      <c r="J39" s="22"/>
      <c r="K39" s="22"/>
      <c r="L39" s="22"/>
      <c r="M39" s="22"/>
      <c r="N39" s="22"/>
      <c r="O39" s="22"/>
      <c r="P39" s="22"/>
      <c r="Q39" s="22"/>
      <c r="R39" s="24"/>
      <c r="S39" s="24"/>
      <c r="T39" s="24"/>
      <c r="U39" s="24"/>
      <c r="V39" s="24"/>
    </row>
    <row r="40" spans="2:22" x14ac:dyDescent="0.25">
      <c r="B40" s="7" t="s">
        <v>42</v>
      </c>
      <c r="C40" s="8">
        <v>184</v>
      </c>
      <c r="D40" s="8">
        <v>13800</v>
      </c>
      <c r="E40" s="9">
        <v>44562</v>
      </c>
      <c r="F40" s="10">
        <v>15</v>
      </c>
      <c r="G40" s="9">
        <f t="shared" si="2"/>
        <v>44577</v>
      </c>
      <c r="H40" s="10" t="str">
        <f t="shared" ca="1" si="1"/>
        <v>Expired</v>
      </c>
      <c r="J40" s="22"/>
      <c r="K40" s="22"/>
      <c r="L40" s="22"/>
      <c r="M40" s="22"/>
      <c r="N40" s="22"/>
      <c r="O40" s="22"/>
      <c r="P40" s="22"/>
      <c r="Q40" s="22"/>
      <c r="R40" s="24"/>
      <c r="S40" s="24"/>
      <c r="T40" s="24"/>
      <c r="U40" s="24"/>
      <c r="V40" s="24"/>
    </row>
    <row r="41" spans="2:22" x14ac:dyDescent="0.25">
      <c r="B41" s="7" t="s">
        <v>43</v>
      </c>
      <c r="C41" s="8">
        <v>259</v>
      </c>
      <c r="D41" s="8">
        <v>19425</v>
      </c>
      <c r="E41" s="9">
        <v>44562</v>
      </c>
      <c r="F41" s="10">
        <v>30</v>
      </c>
      <c r="G41" s="9">
        <f t="shared" si="2"/>
        <v>44592</v>
      </c>
      <c r="H41" s="10" t="str">
        <f t="shared" ca="1" si="1"/>
        <v>Expired</v>
      </c>
      <c r="J41" s="22"/>
      <c r="K41" s="22"/>
      <c r="L41" s="22"/>
      <c r="M41" s="22"/>
      <c r="N41" s="22"/>
      <c r="O41" s="22"/>
      <c r="P41" s="22"/>
      <c r="Q41" s="22"/>
      <c r="R41" s="24"/>
      <c r="S41" s="24"/>
      <c r="T41" s="24"/>
      <c r="U41" s="24"/>
      <c r="V41" s="24"/>
    </row>
    <row r="42" spans="2:22" x14ac:dyDescent="0.25">
      <c r="B42" s="7" t="s">
        <v>44</v>
      </c>
      <c r="C42" s="8">
        <v>123</v>
      </c>
      <c r="D42" s="8">
        <v>9225</v>
      </c>
      <c r="E42" s="9">
        <v>44563</v>
      </c>
      <c r="F42" s="10">
        <v>90</v>
      </c>
      <c r="G42" s="9">
        <f t="shared" si="2"/>
        <v>44653</v>
      </c>
      <c r="H42" s="10" t="str">
        <f t="shared" ca="1" si="1"/>
        <v>Expired</v>
      </c>
    </row>
    <row r="43" spans="2:22" x14ac:dyDescent="0.25">
      <c r="B43" s="7" t="s">
        <v>45</v>
      </c>
      <c r="C43" s="8">
        <v>260</v>
      </c>
      <c r="D43" s="8">
        <v>19500</v>
      </c>
      <c r="E43" s="9">
        <v>44564</v>
      </c>
      <c r="F43" s="10">
        <v>40</v>
      </c>
      <c r="G43" s="9">
        <f t="shared" si="2"/>
        <v>44604</v>
      </c>
      <c r="H43" s="10" t="str">
        <f t="shared" ca="1" si="1"/>
        <v>Expired</v>
      </c>
    </row>
    <row r="44" spans="2:22" x14ac:dyDescent="0.25">
      <c r="B44" s="7" t="s">
        <v>46</v>
      </c>
      <c r="C44" s="8">
        <v>117</v>
      </c>
      <c r="D44" s="8">
        <v>8775</v>
      </c>
      <c r="E44" s="9">
        <v>44565</v>
      </c>
      <c r="F44" s="10">
        <v>45</v>
      </c>
      <c r="G44" s="9">
        <f t="shared" si="2"/>
        <v>44610</v>
      </c>
      <c r="H44" s="10" t="str">
        <f t="shared" ca="1" si="1"/>
        <v>Expired</v>
      </c>
    </row>
    <row r="45" spans="2:22" x14ac:dyDescent="0.25">
      <c r="B45" s="7" t="s">
        <v>47</v>
      </c>
      <c r="C45" s="8">
        <v>291</v>
      </c>
      <c r="D45" s="8">
        <v>21825</v>
      </c>
      <c r="E45" s="9">
        <v>44566</v>
      </c>
      <c r="F45" s="10">
        <v>25</v>
      </c>
      <c r="G45" s="9">
        <f t="shared" si="2"/>
        <v>44591</v>
      </c>
      <c r="H45" s="10" t="str">
        <f t="shared" ca="1" si="1"/>
        <v>Expired</v>
      </c>
    </row>
    <row r="46" spans="2:22" x14ac:dyDescent="0.25">
      <c r="B46" s="7" t="s">
        <v>48</v>
      </c>
      <c r="C46" s="8">
        <v>132</v>
      </c>
      <c r="D46" s="8">
        <v>9900</v>
      </c>
      <c r="E46" s="9">
        <v>44567</v>
      </c>
      <c r="F46" s="10">
        <v>25</v>
      </c>
      <c r="G46" s="9">
        <f t="shared" si="2"/>
        <v>44592</v>
      </c>
      <c r="H46" s="10" t="str">
        <f t="shared" ca="1" si="1"/>
        <v>Expired</v>
      </c>
    </row>
    <row r="47" spans="2:22" x14ac:dyDescent="0.25">
      <c r="B47" s="7" t="s">
        <v>49</v>
      </c>
      <c r="C47" s="8">
        <v>230</v>
      </c>
      <c r="D47" s="8">
        <v>17250</v>
      </c>
      <c r="E47" s="9">
        <v>44568</v>
      </c>
      <c r="F47" s="10">
        <v>40</v>
      </c>
      <c r="G47" s="9">
        <f t="shared" si="2"/>
        <v>44608</v>
      </c>
      <c r="H47" s="10" t="str">
        <f t="shared" ca="1" si="1"/>
        <v>Expired</v>
      </c>
    </row>
    <row r="48" spans="2:22" x14ac:dyDescent="0.25">
      <c r="B48" s="7" t="s">
        <v>50</v>
      </c>
      <c r="C48" s="8">
        <v>184</v>
      </c>
      <c r="D48" s="8">
        <v>13800</v>
      </c>
      <c r="E48" s="9">
        <v>44569</v>
      </c>
      <c r="F48" s="10">
        <v>41</v>
      </c>
      <c r="G48" s="9">
        <f t="shared" si="2"/>
        <v>44610</v>
      </c>
      <c r="H48" s="10" t="str">
        <f t="shared" ca="1" si="1"/>
        <v>Expired</v>
      </c>
    </row>
    <row r="49" spans="2:8" x14ac:dyDescent="0.25">
      <c r="B49" s="7" t="s">
        <v>51</v>
      </c>
      <c r="C49" s="8">
        <v>152</v>
      </c>
      <c r="D49" s="8">
        <v>11400</v>
      </c>
      <c r="E49" s="9">
        <v>44570</v>
      </c>
      <c r="F49" s="10">
        <v>30</v>
      </c>
      <c r="G49" s="9">
        <f t="shared" si="2"/>
        <v>44600</v>
      </c>
      <c r="H49" s="10" t="str">
        <f t="shared" ca="1" si="1"/>
        <v>Expired</v>
      </c>
    </row>
    <row r="50" spans="2:8" x14ac:dyDescent="0.25">
      <c r="B50" s="7" t="s">
        <v>52</v>
      </c>
      <c r="C50" s="8">
        <v>176</v>
      </c>
      <c r="D50" s="8">
        <v>13200</v>
      </c>
      <c r="E50" s="9">
        <v>44571</v>
      </c>
      <c r="F50" s="10">
        <v>50</v>
      </c>
      <c r="G50" s="9">
        <f t="shared" si="2"/>
        <v>44621</v>
      </c>
      <c r="H50" s="10" t="str">
        <f t="shared" ca="1" si="1"/>
        <v>Expired</v>
      </c>
    </row>
    <row r="51" spans="2:8" x14ac:dyDescent="0.25">
      <c r="B51" s="7" t="s">
        <v>53</v>
      </c>
      <c r="C51" s="8">
        <v>276</v>
      </c>
      <c r="D51" s="8">
        <v>20700</v>
      </c>
      <c r="E51" s="9">
        <v>44572</v>
      </c>
      <c r="F51" s="10">
        <v>44</v>
      </c>
      <c r="G51" s="9">
        <f t="shared" si="2"/>
        <v>44616</v>
      </c>
      <c r="H51" s="10" t="str">
        <f t="shared" ca="1" si="1"/>
        <v>Expired</v>
      </c>
    </row>
    <row r="52" spans="2:8" x14ac:dyDescent="0.25">
      <c r="B52" s="7" t="s">
        <v>54</v>
      </c>
      <c r="C52" s="8">
        <v>212</v>
      </c>
      <c r="D52" s="8">
        <v>15900</v>
      </c>
      <c r="E52" s="9">
        <v>44573</v>
      </c>
      <c r="F52" s="10">
        <v>45</v>
      </c>
      <c r="G52" s="9">
        <f t="shared" si="2"/>
        <v>44618</v>
      </c>
      <c r="H52" s="10" t="str">
        <f t="shared" ca="1" si="1"/>
        <v>Expired</v>
      </c>
    </row>
    <row r="53" spans="2:8" x14ac:dyDescent="0.25">
      <c r="B53" s="7" t="s">
        <v>55</v>
      </c>
      <c r="C53" s="8">
        <v>174</v>
      </c>
      <c r="D53" s="8">
        <v>13050</v>
      </c>
      <c r="E53" s="9">
        <v>44562</v>
      </c>
      <c r="F53" s="10">
        <v>30</v>
      </c>
      <c r="G53" s="9">
        <f t="shared" si="2"/>
        <v>44592</v>
      </c>
      <c r="H53" s="10" t="str">
        <f t="shared" ca="1" si="1"/>
        <v>Expired</v>
      </c>
    </row>
    <row r="54" spans="2:8" x14ac:dyDescent="0.25">
      <c r="B54" s="7" t="s">
        <v>56</v>
      </c>
      <c r="C54" s="8">
        <v>153</v>
      </c>
      <c r="D54" s="8">
        <v>11475</v>
      </c>
      <c r="E54" s="9">
        <v>44562</v>
      </c>
      <c r="F54" s="10">
        <v>30</v>
      </c>
      <c r="G54" s="9">
        <f t="shared" si="2"/>
        <v>44592</v>
      </c>
      <c r="H54" s="10" t="str">
        <f t="shared" ca="1" si="1"/>
        <v>Expired</v>
      </c>
    </row>
    <row r="55" spans="2:8" x14ac:dyDescent="0.25">
      <c r="B55" s="7" t="s">
        <v>57</v>
      </c>
      <c r="C55" s="8">
        <v>289</v>
      </c>
      <c r="D55" s="8">
        <v>21675</v>
      </c>
      <c r="E55" s="9">
        <v>44571</v>
      </c>
      <c r="F55" s="10">
        <v>45</v>
      </c>
      <c r="G55" s="9">
        <f t="shared" si="2"/>
        <v>44616</v>
      </c>
      <c r="H55" s="10" t="str">
        <f t="shared" ca="1" si="1"/>
        <v>Expired</v>
      </c>
    </row>
    <row r="56" spans="2:8" x14ac:dyDescent="0.25">
      <c r="B56" s="7" t="s">
        <v>58</v>
      </c>
      <c r="C56" s="8">
        <v>296</v>
      </c>
      <c r="D56" s="8">
        <v>22200</v>
      </c>
      <c r="E56" s="9">
        <v>44572</v>
      </c>
      <c r="F56" s="10">
        <v>60</v>
      </c>
      <c r="G56" s="9">
        <f t="shared" si="2"/>
        <v>44632</v>
      </c>
      <c r="H56" s="10" t="str">
        <f t="shared" ca="1" si="1"/>
        <v>Expired</v>
      </c>
    </row>
    <row r="57" spans="2:8" x14ac:dyDescent="0.25">
      <c r="B57" s="7" t="s">
        <v>59</v>
      </c>
      <c r="C57" s="8">
        <v>118</v>
      </c>
      <c r="D57" s="8">
        <v>8850</v>
      </c>
      <c r="E57" s="9">
        <v>44573</v>
      </c>
      <c r="F57" s="10">
        <v>15</v>
      </c>
      <c r="G57" s="9">
        <f t="shared" si="2"/>
        <v>44588</v>
      </c>
      <c r="H57" s="10" t="str">
        <f t="shared" ca="1" si="1"/>
        <v>Expired</v>
      </c>
    </row>
    <row r="58" spans="2:8" x14ac:dyDescent="0.25">
      <c r="B58" s="7" t="s">
        <v>60</v>
      </c>
      <c r="C58" s="8">
        <v>135</v>
      </c>
      <c r="D58" s="8">
        <v>10125</v>
      </c>
      <c r="E58" s="9">
        <v>44574</v>
      </c>
      <c r="F58" s="10">
        <v>30</v>
      </c>
      <c r="G58" s="9">
        <f t="shared" si="2"/>
        <v>44604</v>
      </c>
      <c r="H58" s="10" t="str">
        <f t="shared" ca="1" si="1"/>
        <v>Expired</v>
      </c>
    </row>
    <row r="59" spans="2:8" x14ac:dyDescent="0.25">
      <c r="B59" s="7" t="s">
        <v>61</v>
      </c>
      <c r="C59" s="8">
        <v>108</v>
      </c>
      <c r="D59" s="8">
        <v>8100</v>
      </c>
      <c r="E59" s="9">
        <v>44575</v>
      </c>
      <c r="F59" s="10">
        <v>90</v>
      </c>
      <c r="G59" s="9">
        <f t="shared" si="2"/>
        <v>44665</v>
      </c>
      <c r="H59" s="10" t="str">
        <f t="shared" ca="1" si="1"/>
        <v>Expired</v>
      </c>
    </row>
    <row r="60" spans="2:8" x14ac:dyDescent="0.25">
      <c r="B60" s="7" t="s">
        <v>62</v>
      </c>
      <c r="C60" s="8">
        <v>101</v>
      </c>
      <c r="D60" s="8">
        <v>7575</v>
      </c>
      <c r="E60" s="9">
        <v>44562</v>
      </c>
      <c r="F60" s="10">
        <v>40</v>
      </c>
      <c r="G60" s="9">
        <f t="shared" si="2"/>
        <v>44602</v>
      </c>
      <c r="H60" s="10" t="str">
        <f t="shared" ca="1" si="1"/>
        <v>Expired</v>
      </c>
    </row>
    <row r="61" spans="2:8" x14ac:dyDescent="0.25">
      <c r="B61" s="7" t="s">
        <v>63</v>
      </c>
      <c r="C61" s="8">
        <v>126</v>
      </c>
      <c r="D61" s="8">
        <v>9450</v>
      </c>
      <c r="E61" s="9">
        <v>44562</v>
      </c>
      <c r="F61" s="10">
        <v>45</v>
      </c>
      <c r="G61" s="9">
        <f t="shared" si="2"/>
        <v>44607</v>
      </c>
      <c r="H61" s="10" t="str">
        <f t="shared" ca="1" si="1"/>
        <v>Expired</v>
      </c>
    </row>
    <row r="62" spans="2:8" x14ac:dyDescent="0.25">
      <c r="B62" s="7" t="s">
        <v>64</v>
      </c>
      <c r="C62" s="8">
        <v>148</v>
      </c>
      <c r="D62" s="8">
        <v>11100</v>
      </c>
      <c r="E62" s="9">
        <v>44591</v>
      </c>
      <c r="F62" s="10">
        <v>25</v>
      </c>
      <c r="G62" s="9">
        <f t="shared" si="2"/>
        <v>44616</v>
      </c>
      <c r="H62" s="10" t="str">
        <f t="shared" ca="1" si="1"/>
        <v>Expired</v>
      </c>
    </row>
    <row r="63" spans="2:8" x14ac:dyDescent="0.25">
      <c r="B63" s="7" t="s">
        <v>65</v>
      </c>
      <c r="C63" s="8">
        <v>101</v>
      </c>
      <c r="D63" s="8">
        <v>7575</v>
      </c>
      <c r="E63" s="9">
        <v>44592</v>
      </c>
      <c r="F63" s="10">
        <v>25</v>
      </c>
      <c r="G63" s="9">
        <f t="shared" si="2"/>
        <v>44617</v>
      </c>
      <c r="H63" s="10" t="str">
        <f t="shared" ca="1" si="1"/>
        <v>Expired</v>
      </c>
    </row>
    <row r="64" spans="2:8" x14ac:dyDescent="0.25">
      <c r="B64" s="7" t="s">
        <v>66</v>
      </c>
      <c r="C64" s="8">
        <v>298</v>
      </c>
      <c r="D64" s="8">
        <v>22350</v>
      </c>
      <c r="E64" s="9">
        <v>44593</v>
      </c>
      <c r="F64" s="10">
        <v>40</v>
      </c>
      <c r="G64" s="9">
        <f t="shared" si="2"/>
        <v>44633</v>
      </c>
      <c r="H64" s="10" t="str">
        <f t="shared" ca="1" si="1"/>
        <v>Expired</v>
      </c>
    </row>
    <row r="65" spans="2:8" x14ac:dyDescent="0.25">
      <c r="B65" s="7" t="s">
        <v>67</v>
      </c>
      <c r="C65" s="8">
        <v>291</v>
      </c>
      <c r="D65" s="8">
        <v>21825</v>
      </c>
      <c r="E65" s="9">
        <v>44562</v>
      </c>
      <c r="F65" s="10">
        <v>41</v>
      </c>
      <c r="G65" s="9">
        <f t="shared" si="2"/>
        <v>44603</v>
      </c>
      <c r="H65" s="10" t="str">
        <f t="shared" ca="1" si="1"/>
        <v>Expired</v>
      </c>
    </row>
    <row r="66" spans="2:8" x14ac:dyDescent="0.25">
      <c r="B66" s="7" t="s">
        <v>68</v>
      </c>
      <c r="C66" s="8">
        <v>143</v>
      </c>
      <c r="D66" s="8">
        <v>10725</v>
      </c>
      <c r="E66" s="9">
        <v>44562</v>
      </c>
      <c r="F66" s="10">
        <v>30</v>
      </c>
      <c r="G66" s="9">
        <f t="shared" si="2"/>
        <v>44592</v>
      </c>
      <c r="H66" s="10" t="str">
        <f t="shared" ca="1" si="1"/>
        <v>Expired</v>
      </c>
    </row>
    <row r="67" spans="2:8" x14ac:dyDescent="0.25">
      <c r="B67" s="7" t="s">
        <v>69</v>
      </c>
      <c r="C67" s="8">
        <v>192</v>
      </c>
      <c r="D67" s="8">
        <v>14400</v>
      </c>
      <c r="E67" s="9">
        <v>44563</v>
      </c>
      <c r="F67" s="10">
        <v>50</v>
      </c>
      <c r="G67" s="9">
        <f t="shared" si="2"/>
        <v>44613</v>
      </c>
      <c r="H67" s="10" t="str">
        <f t="shared" ca="1" si="1"/>
        <v>Expired</v>
      </c>
    </row>
    <row r="68" spans="2:8" x14ac:dyDescent="0.25">
      <c r="B68" s="7" t="s">
        <v>70</v>
      </c>
      <c r="C68" s="8">
        <v>262</v>
      </c>
      <c r="D68" s="8">
        <v>19650</v>
      </c>
      <c r="E68" s="9">
        <v>44564</v>
      </c>
      <c r="F68" s="10">
        <v>44</v>
      </c>
      <c r="G68" s="9">
        <f t="shared" si="2"/>
        <v>44608</v>
      </c>
      <c r="H68" s="10" t="str">
        <f t="shared" ref="H68:H131" ca="1" si="3">IF($L$3&gt;G68,"Expired",(G68-$L$3))</f>
        <v>Expired</v>
      </c>
    </row>
    <row r="69" spans="2:8" x14ac:dyDescent="0.25">
      <c r="B69" s="7" t="s">
        <v>71</v>
      </c>
      <c r="C69" s="8">
        <v>116</v>
      </c>
      <c r="D69" s="8">
        <v>8700</v>
      </c>
      <c r="E69" s="9">
        <v>44565</v>
      </c>
      <c r="F69" s="10">
        <v>45</v>
      </c>
      <c r="G69" s="9">
        <f t="shared" si="2"/>
        <v>44610</v>
      </c>
      <c r="H69" s="10" t="str">
        <f t="shared" ca="1" si="3"/>
        <v>Expired</v>
      </c>
    </row>
    <row r="70" spans="2:8" x14ac:dyDescent="0.25">
      <c r="B70" s="11" t="s">
        <v>72</v>
      </c>
      <c r="C70" s="8">
        <v>254</v>
      </c>
      <c r="D70" s="8">
        <v>19050</v>
      </c>
      <c r="E70" s="9">
        <v>44566</v>
      </c>
      <c r="F70" s="10">
        <v>30</v>
      </c>
      <c r="G70" s="9">
        <f t="shared" si="2"/>
        <v>44596</v>
      </c>
      <c r="H70" s="10" t="str">
        <f t="shared" ca="1" si="3"/>
        <v>Expired</v>
      </c>
    </row>
    <row r="71" spans="2:8" x14ac:dyDescent="0.25">
      <c r="B71" s="7" t="s">
        <v>73</v>
      </c>
      <c r="C71" s="8">
        <v>188</v>
      </c>
      <c r="D71" s="8">
        <v>14100</v>
      </c>
      <c r="E71" s="9">
        <v>44567</v>
      </c>
      <c r="F71" s="10">
        <v>30</v>
      </c>
      <c r="G71" s="9">
        <f t="shared" si="2"/>
        <v>44597</v>
      </c>
      <c r="H71" s="10" t="str">
        <f t="shared" ca="1" si="3"/>
        <v>Expired</v>
      </c>
    </row>
    <row r="72" spans="2:8" x14ac:dyDescent="0.25">
      <c r="B72" s="7" t="s">
        <v>74</v>
      </c>
      <c r="C72" s="8">
        <v>270</v>
      </c>
      <c r="D72" s="8">
        <v>20250</v>
      </c>
      <c r="E72" s="9">
        <v>44568</v>
      </c>
      <c r="F72" s="10">
        <v>45</v>
      </c>
      <c r="G72" s="9">
        <f t="shared" si="2"/>
        <v>44613</v>
      </c>
      <c r="H72" s="10" t="str">
        <f t="shared" ca="1" si="3"/>
        <v>Expired</v>
      </c>
    </row>
    <row r="73" spans="2:8" x14ac:dyDescent="0.25">
      <c r="B73" s="7" t="s">
        <v>75</v>
      </c>
      <c r="C73" s="8">
        <v>232</v>
      </c>
      <c r="D73" s="8">
        <v>17400</v>
      </c>
      <c r="E73" s="9">
        <v>44569</v>
      </c>
      <c r="F73" s="10">
        <v>60</v>
      </c>
      <c r="G73" s="9">
        <f t="shared" si="2"/>
        <v>44629</v>
      </c>
      <c r="H73" s="10" t="str">
        <f t="shared" ca="1" si="3"/>
        <v>Expired</v>
      </c>
    </row>
    <row r="74" spans="2:8" x14ac:dyDescent="0.25">
      <c r="B74" s="7" t="s">
        <v>76</v>
      </c>
      <c r="C74" s="8">
        <v>143</v>
      </c>
      <c r="D74" s="8">
        <v>10725</v>
      </c>
      <c r="E74" s="9">
        <v>44570</v>
      </c>
      <c r="F74" s="10">
        <v>15</v>
      </c>
      <c r="G74" s="9">
        <f t="shared" si="2"/>
        <v>44585</v>
      </c>
      <c r="H74" s="10" t="str">
        <f t="shared" ca="1" si="3"/>
        <v>Expired</v>
      </c>
    </row>
    <row r="75" spans="2:8" x14ac:dyDescent="0.25">
      <c r="B75" s="7" t="s">
        <v>77</v>
      </c>
      <c r="C75" s="8">
        <v>123</v>
      </c>
      <c r="D75" s="8">
        <v>9225</v>
      </c>
      <c r="E75" s="9">
        <v>44571</v>
      </c>
      <c r="F75" s="10">
        <v>30</v>
      </c>
      <c r="G75" s="9">
        <f t="shared" si="2"/>
        <v>44601</v>
      </c>
      <c r="H75" s="10" t="str">
        <f t="shared" ca="1" si="3"/>
        <v>Expired</v>
      </c>
    </row>
    <row r="76" spans="2:8" x14ac:dyDescent="0.25">
      <c r="B76" s="7" t="s">
        <v>78</v>
      </c>
      <c r="C76" s="8">
        <v>184</v>
      </c>
      <c r="D76" s="8">
        <v>13800</v>
      </c>
      <c r="E76" s="9">
        <v>44572</v>
      </c>
      <c r="F76" s="10">
        <v>90</v>
      </c>
      <c r="G76" s="9">
        <f t="shared" si="2"/>
        <v>44662</v>
      </c>
      <c r="H76" s="10" t="str">
        <f t="shared" ca="1" si="3"/>
        <v>Expired</v>
      </c>
    </row>
    <row r="77" spans="2:8" x14ac:dyDescent="0.25">
      <c r="B77" s="7" t="s">
        <v>79</v>
      </c>
      <c r="C77" s="8">
        <v>170</v>
      </c>
      <c r="D77" s="8">
        <v>12750</v>
      </c>
      <c r="E77" s="9">
        <v>44573</v>
      </c>
      <c r="F77" s="10">
        <v>40</v>
      </c>
      <c r="G77" s="9">
        <f t="shared" si="2"/>
        <v>44613</v>
      </c>
      <c r="H77" s="10" t="str">
        <f t="shared" ca="1" si="3"/>
        <v>Expired</v>
      </c>
    </row>
    <row r="78" spans="2:8" x14ac:dyDescent="0.25">
      <c r="B78" s="7" t="s">
        <v>80</v>
      </c>
      <c r="C78" s="8">
        <v>111</v>
      </c>
      <c r="D78" s="8">
        <v>8325</v>
      </c>
      <c r="E78" s="9">
        <v>44562</v>
      </c>
      <c r="F78" s="10">
        <v>45</v>
      </c>
      <c r="G78" s="9">
        <f t="shared" si="2"/>
        <v>44607</v>
      </c>
      <c r="H78" s="10" t="str">
        <f t="shared" ca="1" si="3"/>
        <v>Expired</v>
      </c>
    </row>
    <row r="79" spans="2:8" x14ac:dyDescent="0.25">
      <c r="B79" s="7" t="s">
        <v>81</v>
      </c>
      <c r="C79" s="8">
        <v>277</v>
      </c>
      <c r="D79" s="8">
        <v>20775</v>
      </c>
      <c r="E79" s="9">
        <v>44562</v>
      </c>
      <c r="F79" s="10">
        <v>25</v>
      </c>
      <c r="G79" s="9">
        <f t="shared" si="2"/>
        <v>44587</v>
      </c>
      <c r="H79" s="10" t="str">
        <f t="shared" ca="1" si="3"/>
        <v>Expired</v>
      </c>
    </row>
    <row r="80" spans="2:8" x14ac:dyDescent="0.25">
      <c r="B80" s="7" t="s">
        <v>82</v>
      </c>
      <c r="C80" s="8">
        <v>168</v>
      </c>
      <c r="D80" s="8">
        <v>12600</v>
      </c>
      <c r="E80" s="9">
        <v>44571</v>
      </c>
      <c r="F80" s="10">
        <v>25</v>
      </c>
      <c r="G80" s="9">
        <f t="shared" si="2"/>
        <v>44596</v>
      </c>
      <c r="H80" s="10" t="str">
        <f t="shared" ca="1" si="3"/>
        <v>Expired</v>
      </c>
    </row>
    <row r="81" spans="2:8" x14ac:dyDescent="0.25">
      <c r="B81" s="7" t="s">
        <v>83</v>
      </c>
      <c r="C81" s="8">
        <v>220</v>
      </c>
      <c r="D81" s="8">
        <v>16500</v>
      </c>
      <c r="E81" s="9">
        <v>44572</v>
      </c>
      <c r="F81" s="10">
        <v>40</v>
      </c>
      <c r="G81" s="9">
        <f t="shared" ref="G81:G144" si="4">E81+F81</f>
        <v>44612</v>
      </c>
      <c r="H81" s="10" t="str">
        <f t="shared" ca="1" si="3"/>
        <v>Expired</v>
      </c>
    </row>
    <row r="82" spans="2:8" x14ac:dyDescent="0.25">
      <c r="B82" s="7" t="s">
        <v>84</v>
      </c>
      <c r="C82" s="8">
        <v>114</v>
      </c>
      <c r="D82" s="8">
        <v>8550</v>
      </c>
      <c r="E82" s="9">
        <v>44573</v>
      </c>
      <c r="F82" s="10">
        <v>41</v>
      </c>
      <c r="G82" s="9">
        <f t="shared" si="4"/>
        <v>44614</v>
      </c>
      <c r="H82" s="10" t="str">
        <f t="shared" ca="1" si="3"/>
        <v>Expired</v>
      </c>
    </row>
    <row r="83" spans="2:8" x14ac:dyDescent="0.25">
      <c r="B83" s="7" t="s">
        <v>85</v>
      </c>
      <c r="C83" s="8">
        <v>171</v>
      </c>
      <c r="D83" s="8">
        <v>12825</v>
      </c>
      <c r="E83" s="9">
        <v>44574</v>
      </c>
      <c r="F83" s="10">
        <v>30</v>
      </c>
      <c r="G83" s="9">
        <f t="shared" si="4"/>
        <v>44604</v>
      </c>
      <c r="H83" s="10" t="str">
        <f t="shared" ca="1" si="3"/>
        <v>Expired</v>
      </c>
    </row>
    <row r="84" spans="2:8" x14ac:dyDescent="0.25">
      <c r="B84" s="7" t="s">
        <v>86</v>
      </c>
      <c r="C84" s="8">
        <v>201</v>
      </c>
      <c r="D84" s="8">
        <v>15075</v>
      </c>
      <c r="E84" s="9">
        <v>44575</v>
      </c>
      <c r="F84" s="10">
        <v>50</v>
      </c>
      <c r="G84" s="9">
        <f t="shared" si="4"/>
        <v>44625</v>
      </c>
      <c r="H84" s="10" t="str">
        <f t="shared" ca="1" si="3"/>
        <v>Expired</v>
      </c>
    </row>
    <row r="85" spans="2:8" x14ac:dyDescent="0.25">
      <c r="B85" s="7" t="s">
        <v>87</v>
      </c>
      <c r="C85" s="8">
        <v>180</v>
      </c>
      <c r="D85" s="8">
        <v>13500</v>
      </c>
      <c r="E85" s="9">
        <v>44562</v>
      </c>
      <c r="F85" s="10">
        <v>44</v>
      </c>
      <c r="G85" s="9">
        <f t="shared" si="4"/>
        <v>44606</v>
      </c>
      <c r="H85" s="10" t="str">
        <f t="shared" ca="1" si="3"/>
        <v>Expired</v>
      </c>
    </row>
    <row r="86" spans="2:8" x14ac:dyDescent="0.25">
      <c r="B86" s="7" t="s">
        <v>88</v>
      </c>
      <c r="C86" s="8">
        <v>159</v>
      </c>
      <c r="D86" s="8">
        <v>11925</v>
      </c>
      <c r="E86" s="9">
        <v>44562</v>
      </c>
      <c r="F86" s="10">
        <v>45</v>
      </c>
      <c r="G86" s="9">
        <f t="shared" si="4"/>
        <v>44607</v>
      </c>
      <c r="H86" s="10" t="str">
        <f t="shared" ca="1" si="3"/>
        <v>Expired</v>
      </c>
    </row>
    <row r="87" spans="2:8" x14ac:dyDescent="0.25">
      <c r="B87" s="7" t="s">
        <v>89</v>
      </c>
      <c r="C87" s="8">
        <v>142</v>
      </c>
      <c r="D87" s="8">
        <v>10650</v>
      </c>
      <c r="E87" s="9">
        <v>44591</v>
      </c>
      <c r="F87" s="10">
        <v>30</v>
      </c>
      <c r="G87" s="9">
        <f t="shared" si="4"/>
        <v>44621</v>
      </c>
      <c r="H87" s="10" t="str">
        <f t="shared" ca="1" si="3"/>
        <v>Expired</v>
      </c>
    </row>
    <row r="88" spans="2:8" x14ac:dyDescent="0.25">
      <c r="B88" s="7" t="s">
        <v>90</v>
      </c>
      <c r="C88" s="8">
        <v>285</v>
      </c>
      <c r="D88" s="8">
        <v>21375</v>
      </c>
      <c r="E88" s="9">
        <v>44592</v>
      </c>
      <c r="F88" s="10">
        <v>30</v>
      </c>
      <c r="G88" s="9">
        <f t="shared" si="4"/>
        <v>44622</v>
      </c>
      <c r="H88" s="10" t="str">
        <f t="shared" ca="1" si="3"/>
        <v>Expired</v>
      </c>
    </row>
    <row r="89" spans="2:8" x14ac:dyDescent="0.25">
      <c r="B89" s="7" t="s">
        <v>91</v>
      </c>
      <c r="C89" s="8">
        <v>255</v>
      </c>
      <c r="D89" s="8">
        <v>19125</v>
      </c>
      <c r="E89" s="9">
        <v>44593</v>
      </c>
      <c r="F89" s="10">
        <v>45</v>
      </c>
      <c r="G89" s="9">
        <f t="shared" si="4"/>
        <v>44638</v>
      </c>
      <c r="H89" s="10" t="str">
        <f t="shared" ca="1" si="3"/>
        <v>Expired</v>
      </c>
    </row>
    <row r="90" spans="2:8" x14ac:dyDescent="0.25">
      <c r="B90" s="7" t="s">
        <v>92</v>
      </c>
      <c r="C90" s="8">
        <v>112</v>
      </c>
      <c r="D90" s="8">
        <v>8400</v>
      </c>
      <c r="E90" s="9">
        <v>44562</v>
      </c>
      <c r="F90" s="10">
        <v>60</v>
      </c>
      <c r="G90" s="9">
        <f t="shared" si="4"/>
        <v>44622</v>
      </c>
      <c r="H90" s="10" t="str">
        <f t="shared" ca="1" si="3"/>
        <v>Expired</v>
      </c>
    </row>
    <row r="91" spans="2:8" x14ac:dyDescent="0.25">
      <c r="B91" s="7" t="s">
        <v>93</v>
      </c>
      <c r="C91" s="8">
        <v>141</v>
      </c>
      <c r="D91" s="8">
        <v>10575</v>
      </c>
      <c r="E91" s="9">
        <v>44562</v>
      </c>
      <c r="F91" s="10">
        <v>15</v>
      </c>
      <c r="G91" s="9">
        <f t="shared" si="4"/>
        <v>44577</v>
      </c>
      <c r="H91" s="10" t="str">
        <f t="shared" ca="1" si="3"/>
        <v>Expired</v>
      </c>
    </row>
    <row r="92" spans="2:8" x14ac:dyDescent="0.25">
      <c r="B92" s="7" t="s">
        <v>94</v>
      </c>
      <c r="C92" s="8">
        <v>271</v>
      </c>
      <c r="D92" s="8">
        <v>20325</v>
      </c>
      <c r="E92" s="9">
        <v>44563</v>
      </c>
      <c r="F92" s="10">
        <v>30</v>
      </c>
      <c r="G92" s="9">
        <f t="shared" si="4"/>
        <v>44593</v>
      </c>
      <c r="H92" s="10" t="str">
        <f t="shared" ca="1" si="3"/>
        <v>Expired</v>
      </c>
    </row>
    <row r="93" spans="2:8" x14ac:dyDescent="0.25">
      <c r="B93" s="7" t="s">
        <v>95</v>
      </c>
      <c r="C93" s="8">
        <v>227</v>
      </c>
      <c r="D93" s="8">
        <v>17025</v>
      </c>
      <c r="E93" s="9">
        <v>44564</v>
      </c>
      <c r="F93" s="10">
        <v>90</v>
      </c>
      <c r="G93" s="9">
        <f t="shared" si="4"/>
        <v>44654</v>
      </c>
      <c r="H93" s="10" t="str">
        <f t="shared" ca="1" si="3"/>
        <v>Expired</v>
      </c>
    </row>
    <row r="94" spans="2:8" x14ac:dyDescent="0.25">
      <c r="B94" s="7" t="s">
        <v>96</v>
      </c>
      <c r="C94" s="8">
        <v>180</v>
      </c>
      <c r="D94" s="8">
        <v>13500</v>
      </c>
      <c r="E94" s="9">
        <v>44565</v>
      </c>
      <c r="F94" s="10">
        <v>40</v>
      </c>
      <c r="G94" s="9">
        <f t="shared" si="4"/>
        <v>44605</v>
      </c>
      <c r="H94" s="10" t="str">
        <f t="shared" ca="1" si="3"/>
        <v>Expired</v>
      </c>
    </row>
    <row r="95" spans="2:8" x14ac:dyDescent="0.25">
      <c r="B95" s="7" t="s">
        <v>97</v>
      </c>
      <c r="C95" s="8">
        <v>134</v>
      </c>
      <c r="D95" s="8">
        <v>10050</v>
      </c>
      <c r="E95" s="9">
        <v>44566</v>
      </c>
      <c r="F95" s="10">
        <v>45</v>
      </c>
      <c r="G95" s="9">
        <f t="shared" si="4"/>
        <v>44611</v>
      </c>
      <c r="H95" s="10" t="str">
        <f t="shared" ca="1" si="3"/>
        <v>Expired</v>
      </c>
    </row>
    <row r="96" spans="2:8" x14ac:dyDescent="0.25">
      <c r="B96" s="7" t="s">
        <v>98</v>
      </c>
      <c r="C96" s="8">
        <v>204</v>
      </c>
      <c r="D96" s="8">
        <v>15300</v>
      </c>
      <c r="E96" s="9">
        <v>44567</v>
      </c>
      <c r="F96" s="10">
        <v>25</v>
      </c>
      <c r="G96" s="9">
        <f t="shared" si="4"/>
        <v>44592</v>
      </c>
      <c r="H96" s="10" t="str">
        <f t="shared" ca="1" si="3"/>
        <v>Expired</v>
      </c>
    </row>
    <row r="97" spans="2:8" x14ac:dyDescent="0.25">
      <c r="B97" s="7" t="s">
        <v>99</v>
      </c>
      <c r="C97" s="8">
        <v>289</v>
      </c>
      <c r="D97" s="8">
        <v>21675</v>
      </c>
      <c r="E97" s="9">
        <v>44568</v>
      </c>
      <c r="F97" s="10">
        <v>25</v>
      </c>
      <c r="G97" s="9">
        <f t="shared" si="4"/>
        <v>44593</v>
      </c>
      <c r="H97" s="10" t="str">
        <f t="shared" ca="1" si="3"/>
        <v>Expired</v>
      </c>
    </row>
    <row r="98" spans="2:8" x14ac:dyDescent="0.25">
      <c r="B98" s="7" t="s">
        <v>100</v>
      </c>
      <c r="C98" s="8">
        <v>122</v>
      </c>
      <c r="D98" s="8">
        <v>9150</v>
      </c>
      <c r="E98" s="9">
        <v>44569</v>
      </c>
      <c r="F98" s="10">
        <v>40</v>
      </c>
      <c r="G98" s="9">
        <f t="shared" si="4"/>
        <v>44609</v>
      </c>
      <c r="H98" s="10" t="str">
        <f t="shared" ca="1" si="3"/>
        <v>Expired</v>
      </c>
    </row>
    <row r="99" spans="2:8" x14ac:dyDescent="0.25">
      <c r="B99" s="7" t="s">
        <v>101</v>
      </c>
      <c r="C99" s="8">
        <v>157</v>
      </c>
      <c r="D99" s="8">
        <v>11775</v>
      </c>
      <c r="E99" s="9">
        <v>44570</v>
      </c>
      <c r="F99" s="10">
        <v>41</v>
      </c>
      <c r="G99" s="9">
        <f t="shared" si="4"/>
        <v>44611</v>
      </c>
      <c r="H99" s="10" t="str">
        <f t="shared" ca="1" si="3"/>
        <v>Expired</v>
      </c>
    </row>
    <row r="100" spans="2:8" x14ac:dyDescent="0.25">
      <c r="B100" s="7" t="s">
        <v>102</v>
      </c>
      <c r="C100" s="8">
        <v>247</v>
      </c>
      <c r="D100" s="8">
        <v>18525</v>
      </c>
      <c r="E100" s="9">
        <v>44571</v>
      </c>
      <c r="F100" s="10">
        <v>30</v>
      </c>
      <c r="G100" s="9">
        <f t="shared" si="4"/>
        <v>44601</v>
      </c>
      <c r="H100" s="10" t="str">
        <f t="shared" ca="1" si="3"/>
        <v>Expired</v>
      </c>
    </row>
    <row r="101" spans="2:8" x14ac:dyDescent="0.25">
      <c r="B101" s="7" t="s">
        <v>103</v>
      </c>
      <c r="C101" s="8">
        <v>237</v>
      </c>
      <c r="D101" s="8">
        <v>17775</v>
      </c>
      <c r="E101" s="9">
        <v>44572</v>
      </c>
      <c r="F101" s="10">
        <v>50</v>
      </c>
      <c r="G101" s="9">
        <f t="shared" si="4"/>
        <v>44622</v>
      </c>
      <c r="H101" s="10" t="str">
        <f t="shared" ca="1" si="3"/>
        <v>Expired</v>
      </c>
    </row>
    <row r="102" spans="2:8" x14ac:dyDescent="0.25">
      <c r="B102" s="7" t="s">
        <v>104</v>
      </c>
      <c r="C102" s="8">
        <v>246</v>
      </c>
      <c r="D102" s="8">
        <v>18450</v>
      </c>
      <c r="E102" s="9">
        <v>44573</v>
      </c>
      <c r="F102" s="10">
        <v>44</v>
      </c>
      <c r="G102" s="9">
        <f t="shared" si="4"/>
        <v>44617</v>
      </c>
      <c r="H102" s="10" t="str">
        <f t="shared" ca="1" si="3"/>
        <v>Expired</v>
      </c>
    </row>
    <row r="103" spans="2:8" x14ac:dyDescent="0.25">
      <c r="B103" s="7" t="s">
        <v>105</v>
      </c>
      <c r="C103" s="8">
        <v>247</v>
      </c>
      <c r="D103" s="8">
        <v>18525</v>
      </c>
      <c r="E103" s="9">
        <v>44562</v>
      </c>
      <c r="F103" s="10">
        <v>45</v>
      </c>
      <c r="G103" s="9">
        <f t="shared" si="4"/>
        <v>44607</v>
      </c>
      <c r="H103" s="10" t="str">
        <f t="shared" ca="1" si="3"/>
        <v>Expired</v>
      </c>
    </row>
    <row r="104" spans="2:8" x14ac:dyDescent="0.25">
      <c r="B104" s="7" t="s">
        <v>106</v>
      </c>
      <c r="C104" s="8">
        <v>157</v>
      </c>
      <c r="D104" s="8">
        <v>11775</v>
      </c>
      <c r="E104" s="9">
        <v>44562</v>
      </c>
      <c r="F104" s="10">
        <v>30</v>
      </c>
      <c r="G104" s="9">
        <f t="shared" si="4"/>
        <v>44592</v>
      </c>
      <c r="H104" s="10" t="str">
        <f t="shared" ca="1" si="3"/>
        <v>Expired</v>
      </c>
    </row>
    <row r="105" spans="2:8" x14ac:dyDescent="0.25">
      <c r="B105" s="7" t="s">
        <v>107</v>
      </c>
      <c r="C105" s="8">
        <v>129</v>
      </c>
      <c r="D105" s="8">
        <v>9675</v>
      </c>
      <c r="E105" s="9">
        <v>44571</v>
      </c>
      <c r="F105" s="10">
        <v>30</v>
      </c>
      <c r="G105" s="9">
        <f t="shared" si="4"/>
        <v>44601</v>
      </c>
      <c r="H105" s="10" t="str">
        <f t="shared" ca="1" si="3"/>
        <v>Expired</v>
      </c>
    </row>
    <row r="106" spans="2:8" x14ac:dyDescent="0.25">
      <c r="B106" s="7" t="s">
        <v>108</v>
      </c>
      <c r="C106" s="8">
        <v>152</v>
      </c>
      <c r="D106" s="8">
        <v>11400</v>
      </c>
      <c r="E106" s="9">
        <v>44572</v>
      </c>
      <c r="F106" s="10">
        <v>45</v>
      </c>
      <c r="G106" s="9">
        <f t="shared" si="4"/>
        <v>44617</v>
      </c>
      <c r="H106" s="10" t="str">
        <f t="shared" ca="1" si="3"/>
        <v>Expired</v>
      </c>
    </row>
    <row r="107" spans="2:8" x14ac:dyDescent="0.25">
      <c r="B107" s="7" t="s">
        <v>109</v>
      </c>
      <c r="C107" s="8">
        <v>234</v>
      </c>
      <c r="D107" s="8">
        <v>17550</v>
      </c>
      <c r="E107" s="9">
        <v>44573</v>
      </c>
      <c r="F107" s="10">
        <v>60</v>
      </c>
      <c r="G107" s="9">
        <f t="shared" si="4"/>
        <v>44633</v>
      </c>
      <c r="H107" s="10" t="str">
        <f t="shared" ca="1" si="3"/>
        <v>Expired</v>
      </c>
    </row>
    <row r="108" spans="2:8" x14ac:dyDescent="0.25">
      <c r="B108" s="7" t="s">
        <v>110</v>
      </c>
      <c r="C108" s="8">
        <v>249</v>
      </c>
      <c r="D108" s="8">
        <v>18675</v>
      </c>
      <c r="E108" s="9">
        <v>44574</v>
      </c>
      <c r="F108" s="10">
        <v>15</v>
      </c>
      <c r="G108" s="9">
        <f t="shared" si="4"/>
        <v>44589</v>
      </c>
      <c r="H108" s="10" t="str">
        <f t="shared" ca="1" si="3"/>
        <v>Expired</v>
      </c>
    </row>
    <row r="109" spans="2:8" x14ac:dyDescent="0.25">
      <c r="B109" s="7" t="s">
        <v>111</v>
      </c>
      <c r="C109" s="8">
        <v>254</v>
      </c>
      <c r="D109" s="8">
        <v>19050</v>
      </c>
      <c r="E109" s="9">
        <v>44575</v>
      </c>
      <c r="F109" s="10">
        <v>30</v>
      </c>
      <c r="G109" s="9">
        <f t="shared" si="4"/>
        <v>44605</v>
      </c>
      <c r="H109" s="10" t="str">
        <f t="shared" ca="1" si="3"/>
        <v>Expired</v>
      </c>
    </row>
    <row r="110" spans="2:8" x14ac:dyDescent="0.25">
      <c r="B110" s="7" t="s">
        <v>112</v>
      </c>
      <c r="C110" s="8">
        <v>107</v>
      </c>
      <c r="D110" s="8">
        <v>8025</v>
      </c>
      <c r="E110" s="9">
        <v>44562</v>
      </c>
      <c r="F110" s="10">
        <v>90</v>
      </c>
      <c r="G110" s="9">
        <f t="shared" si="4"/>
        <v>44652</v>
      </c>
      <c r="H110" s="10" t="str">
        <f t="shared" ca="1" si="3"/>
        <v>Expired</v>
      </c>
    </row>
    <row r="111" spans="2:8" x14ac:dyDescent="0.25">
      <c r="B111" s="7" t="s">
        <v>113</v>
      </c>
      <c r="C111" s="8">
        <v>101</v>
      </c>
      <c r="D111" s="8">
        <v>7575</v>
      </c>
      <c r="E111" s="9">
        <v>44562</v>
      </c>
      <c r="F111" s="10">
        <v>40</v>
      </c>
      <c r="G111" s="9">
        <f t="shared" si="4"/>
        <v>44602</v>
      </c>
      <c r="H111" s="10" t="str">
        <f t="shared" ca="1" si="3"/>
        <v>Expired</v>
      </c>
    </row>
    <row r="112" spans="2:8" x14ac:dyDescent="0.25">
      <c r="B112" s="7" t="s">
        <v>114</v>
      </c>
      <c r="C112" s="8">
        <v>263</v>
      </c>
      <c r="D112" s="8">
        <v>19725</v>
      </c>
      <c r="E112" s="9">
        <v>44591</v>
      </c>
      <c r="F112" s="10">
        <v>45</v>
      </c>
      <c r="G112" s="9">
        <f t="shared" si="4"/>
        <v>44636</v>
      </c>
      <c r="H112" s="10" t="str">
        <f t="shared" ca="1" si="3"/>
        <v>Expired</v>
      </c>
    </row>
    <row r="113" spans="2:8" x14ac:dyDescent="0.25">
      <c r="B113" s="7" t="s">
        <v>115</v>
      </c>
      <c r="C113" s="8">
        <v>161</v>
      </c>
      <c r="D113" s="8">
        <v>12075</v>
      </c>
      <c r="E113" s="9">
        <v>44592</v>
      </c>
      <c r="F113" s="10">
        <v>25</v>
      </c>
      <c r="G113" s="9">
        <f t="shared" si="4"/>
        <v>44617</v>
      </c>
      <c r="H113" s="10" t="str">
        <f t="shared" ca="1" si="3"/>
        <v>Expired</v>
      </c>
    </row>
    <row r="114" spans="2:8" x14ac:dyDescent="0.25">
      <c r="B114" s="7" t="s">
        <v>116</v>
      </c>
      <c r="C114" s="8">
        <v>119</v>
      </c>
      <c r="D114" s="8">
        <v>8925</v>
      </c>
      <c r="E114" s="9">
        <v>44593</v>
      </c>
      <c r="F114" s="10">
        <v>25</v>
      </c>
      <c r="G114" s="9">
        <f t="shared" si="4"/>
        <v>44618</v>
      </c>
      <c r="H114" s="10" t="str">
        <f t="shared" ca="1" si="3"/>
        <v>Expired</v>
      </c>
    </row>
    <row r="115" spans="2:8" x14ac:dyDescent="0.25">
      <c r="B115" s="7" t="s">
        <v>117</v>
      </c>
      <c r="C115" s="8">
        <v>282</v>
      </c>
      <c r="D115" s="8">
        <v>21150</v>
      </c>
      <c r="E115" s="9">
        <v>44562</v>
      </c>
      <c r="F115" s="10">
        <v>40</v>
      </c>
      <c r="G115" s="9">
        <f t="shared" si="4"/>
        <v>44602</v>
      </c>
      <c r="H115" s="10" t="str">
        <f t="shared" ca="1" si="3"/>
        <v>Expired</v>
      </c>
    </row>
    <row r="116" spans="2:8" x14ac:dyDescent="0.25">
      <c r="B116" s="7" t="s">
        <v>118</v>
      </c>
      <c r="C116" s="8">
        <v>203</v>
      </c>
      <c r="D116" s="8">
        <v>15225</v>
      </c>
      <c r="E116" s="9">
        <v>44562</v>
      </c>
      <c r="F116" s="10">
        <v>41</v>
      </c>
      <c r="G116" s="9">
        <f t="shared" si="4"/>
        <v>44603</v>
      </c>
      <c r="H116" s="10" t="str">
        <f t="shared" ca="1" si="3"/>
        <v>Expired</v>
      </c>
    </row>
    <row r="117" spans="2:8" x14ac:dyDescent="0.25">
      <c r="B117" s="7" t="s">
        <v>119</v>
      </c>
      <c r="C117" s="8">
        <v>294</v>
      </c>
      <c r="D117" s="8">
        <v>22050</v>
      </c>
      <c r="E117" s="9">
        <v>44563</v>
      </c>
      <c r="F117" s="10">
        <v>30</v>
      </c>
      <c r="G117" s="9">
        <f t="shared" si="4"/>
        <v>44593</v>
      </c>
      <c r="H117" s="10" t="str">
        <f t="shared" ca="1" si="3"/>
        <v>Expired</v>
      </c>
    </row>
    <row r="118" spans="2:8" x14ac:dyDescent="0.25">
      <c r="B118" s="7" t="s">
        <v>120</v>
      </c>
      <c r="C118" s="8">
        <v>288</v>
      </c>
      <c r="D118" s="8">
        <v>21600</v>
      </c>
      <c r="E118" s="9">
        <v>44564</v>
      </c>
      <c r="F118" s="10">
        <v>30</v>
      </c>
      <c r="G118" s="9">
        <f t="shared" si="4"/>
        <v>44594</v>
      </c>
      <c r="H118" s="10" t="str">
        <f t="shared" ca="1" si="3"/>
        <v>Expired</v>
      </c>
    </row>
    <row r="119" spans="2:8" x14ac:dyDescent="0.25">
      <c r="B119" s="7" t="s">
        <v>121</v>
      </c>
      <c r="C119" s="8">
        <v>159</v>
      </c>
      <c r="D119" s="8">
        <v>11925</v>
      </c>
      <c r="E119" s="9">
        <v>44565</v>
      </c>
      <c r="F119" s="10">
        <v>45</v>
      </c>
      <c r="G119" s="9">
        <f t="shared" si="4"/>
        <v>44610</v>
      </c>
      <c r="H119" s="10" t="str">
        <f t="shared" ca="1" si="3"/>
        <v>Expired</v>
      </c>
    </row>
    <row r="120" spans="2:8" x14ac:dyDescent="0.25">
      <c r="B120" s="7" t="s">
        <v>122</v>
      </c>
      <c r="C120" s="8">
        <v>260</v>
      </c>
      <c r="D120" s="8">
        <v>19500</v>
      </c>
      <c r="E120" s="9">
        <v>44566</v>
      </c>
      <c r="F120" s="10">
        <v>60</v>
      </c>
      <c r="G120" s="9">
        <f t="shared" si="4"/>
        <v>44626</v>
      </c>
      <c r="H120" s="10" t="str">
        <f t="shared" ca="1" si="3"/>
        <v>Expired</v>
      </c>
    </row>
    <row r="121" spans="2:8" x14ac:dyDescent="0.25">
      <c r="B121" s="7" t="s">
        <v>123</v>
      </c>
      <c r="C121" s="8">
        <v>159</v>
      </c>
      <c r="D121" s="8">
        <v>11925</v>
      </c>
      <c r="E121" s="9">
        <v>44567</v>
      </c>
      <c r="F121" s="10">
        <v>15</v>
      </c>
      <c r="G121" s="9">
        <f t="shared" si="4"/>
        <v>44582</v>
      </c>
      <c r="H121" s="10" t="str">
        <f t="shared" ca="1" si="3"/>
        <v>Expired</v>
      </c>
    </row>
    <row r="122" spans="2:8" x14ac:dyDescent="0.25">
      <c r="B122" s="7" t="s">
        <v>124</v>
      </c>
      <c r="C122" s="8">
        <v>172</v>
      </c>
      <c r="D122" s="8">
        <v>12900</v>
      </c>
      <c r="E122" s="9">
        <v>44568</v>
      </c>
      <c r="F122" s="10">
        <v>30</v>
      </c>
      <c r="G122" s="9">
        <f t="shared" si="4"/>
        <v>44598</v>
      </c>
      <c r="H122" s="10" t="str">
        <f t="shared" ca="1" si="3"/>
        <v>Expired</v>
      </c>
    </row>
    <row r="123" spans="2:8" x14ac:dyDescent="0.25">
      <c r="B123" s="7" t="s">
        <v>125</v>
      </c>
      <c r="C123" s="8">
        <v>126</v>
      </c>
      <c r="D123" s="8">
        <v>9450</v>
      </c>
      <c r="E123" s="9">
        <v>44569</v>
      </c>
      <c r="F123" s="10">
        <v>90</v>
      </c>
      <c r="G123" s="9">
        <f t="shared" si="4"/>
        <v>44659</v>
      </c>
      <c r="H123" s="10" t="str">
        <f t="shared" ca="1" si="3"/>
        <v>Expired</v>
      </c>
    </row>
    <row r="124" spans="2:8" x14ac:dyDescent="0.25">
      <c r="B124" s="7" t="s">
        <v>126</v>
      </c>
      <c r="C124" s="8">
        <v>124</v>
      </c>
      <c r="D124" s="8">
        <v>9300</v>
      </c>
      <c r="E124" s="9">
        <v>44570</v>
      </c>
      <c r="F124" s="10">
        <v>40</v>
      </c>
      <c r="G124" s="9">
        <f t="shared" si="4"/>
        <v>44610</v>
      </c>
      <c r="H124" s="10" t="str">
        <f t="shared" ca="1" si="3"/>
        <v>Expired</v>
      </c>
    </row>
    <row r="125" spans="2:8" x14ac:dyDescent="0.25">
      <c r="B125" s="7" t="s">
        <v>127</v>
      </c>
      <c r="C125" s="8">
        <v>258</v>
      </c>
      <c r="D125" s="8">
        <v>19350</v>
      </c>
      <c r="E125" s="9">
        <v>44571</v>
      </c>
      <c r="F125" s="10">
        <v>45</v>
      </c>
      <c r="G125" s="9">
        <f t="shared" si="4"/>
        <v>44616</v>
      </c>
      <c r="H125" s="10" t="str">
        <f t="shared" ca="1" si="3"/>
        <v>Expired</v>
      </c>
    </row>
    <row r="126" spans="2:8" x14ac:dyDescent="0.25">
      <c r="B126" s="7" t="s">
        <v>128</v>
      </c>
      <c r="C126" s="8">
        <v>188</v>
      </c>
      <c r="D126" s="8">
        <v>14100</v>
      </c>
      <c r="E126" s="9">
        <v>44572</v>
      </c>
      <c r="F126" s="10">
        <v>25</v>
      </c>
      <c r="G126" s="9">
        <f t="shared" si="4"/>
        <v>44597</v>
      </c>
      <c r="H126" s="10" t="str">
        <f t="shared" ca="1" si="3"/>
        <v>Expired</v>
      </c>
    </row>
    <row r="127" spans="2:8" x14ac:dyDescent="0.25">
      <c r="B127" s="7" t="s">
        <v>129</v>
      </c>
      <c r="C127" s="8">
        <v>291</v>
      </c>
      <c r="D127" s="8">
        <v>21825</v>
      </c>
      <c r="E127" s="9">
        <v>44573</v>
      </c>
      <c r="F127" s="10">
        <v>25</v>
      </c>
      <c r="G127" s="9">
        <f t="shared" si="4"/>
        <v>44598</v>
      </c>
      <c r="H127" s="10" t="str">
        <f t="shared" ca="1" si="3"/>
        <v>Expired</v>
      </c>
    </row>
    <row r="128" spans="2:8" x14ac:dyDescent="0.25">
      <c r="B128" s="7" t="s">
        <v>130</v>
      </c>
      <c r="C128" s="8">
        <v>118</v>
      </c>
      <c r="D128" s="8">
        <v>8850</v>
      </c>
      <c r="E128" s="9">
        <v>44562</v>
      </c>
      <c r="F128" s="10">
        <v>40</v>
      </c>
      <c r="G128" s="9">
        <f t="shared" si="4"/>
        <v>44602</v>
      </c>
      <c r="H128" s="10" t="str">
        <f t="shared" ca="1" si="3"/>
        <v>Expired</v>
      </c>
    </row>
    <row r="129" spans="2:8" x14ac:dyDescent="0.25">
      <c r="B129" s="7" t="s">
        <v>131</v>
      </c>
      <c r="C129" s="8">
        <v>108</v>
      </c>
      <c r="D129" s="8">
        <v>8100</v>
      </c>
      <c r="E129" s="9">
        <v>44562</v>
      </c>
      <c r="F129" s="10">
        <v>41</v>
      </c>
      <c r="G129" s="9">
        <f t="shared" si="4"/>
        <v>44603</v>
      </c>
      <c r="H129" s="10" t="str">
        <f t="shared" ca="1" si="3"/>
        <v>Expired</v>
      </c>
    </row>
    <row r="130" spans="2:8" x14ac:dyDescent="0.25">
      <c r="B130" s="7" t="s">
        <v>132</v>
      </c>
      <c r="C130" s="8">
        <v>249</v>
      </c>
      <c r="D130" s="8">
        <v>18675</v>
      </c>
      <c r="E130" s="9">
        <v>44571</v>
      </c>
      <c r="F130" s="10">
        <v>30</v>
      </c>
      <c r="G130" s="9">
        <f t="shared" si="4"/>
        <v>44601</v>
      </c>
      <c r="H130" s="10" t="str">
        <f t="shared" ca="1" si="3"/>
        <v>Expired</v>
      </c>
    </row>
    <row r="131" spans="2:8" x14ac:dyDescent="0.25">
      <c r="B131" s="7" t="s">
        <v>133</v>
      </c>
      <c r="C131" s="8">
        <v>174</v>
      </c>
      <c r="D131" s="8">
        <v>13050</v>
      </c>
      <c r="E131" s="9">
        <v>44572</v>
      </c>
      <c r="F131" s="10">
        <v>50</v>
      </c>
      <c r="G131" s="9">
        <f t="shared" si="4"/>
        <v>44622</v>
      </c>
      <c r="H131" s="10" t="str">
        <f t="shared" ca="1" si="3"/>
        <v>Expired</v>
      </c>
    </row>
    <row r="132" spans="2:8" x14ac:dyDescent="0.25">
      <c r="B132" s="7" t="s">
        <v>134</v>
      </c>
      <c r="C132" s="8">
        <v>295</v>
      </c>
      <c r="D132" s="8">
        <v>22125</v>
      </c>
      <c r="E132" s="9">
        <v>44573</v>
      </c>
      <c r="F132" s="10">
        <v>44</v>
      </c>
      <c r="G132" s="9">
        <f t="shared" si="4"/>
        <v>44617</v>
      </c>
      <c r="H132" s="10" t="str">
        <f t="shared" ref="H132:H195" ca="1" si="5">IF($L$3&gt;G132,"Expired",(G132-$L$3))</f>
        <v>Expired</v>
      </c>
    </row>
    <row r="133" spans="2:8" x14ac:dyDescent="0.25">
      <c r="B133" s="7" t="s">
        <v>135</v>
      </c>
      <c r="C133" s="8">
        <v>136</v>
      </c>
      <c r="D133" s="8">
        <v>10200</v>
      </c>
      <c r="E133" s="9">
        <v>44574</v>
      </c>
      <c r="F133" s="10">
        <v>45</v>
      </c>
      <c r="G133" s="9">
        <f t="shared" si="4"/>
        <v>44619</v>
      </c>
      <c r="H133" s="10" t="str">
        <f t="shared" ca="1" si="5"/>
        <v>Expired</v>
      </c>
    </row>
    <row r="134" spans="2:8" x14ac:dyDescent="0.25">
      <c r="B134" s="7" t="s">
        <v>136</v>
      </c>
      <c r="C134" s="8">
        <v>187</v>
      </c>
      <c r="D134" s="8">
        <v>14025</v>
      </c>
      <c r="E134" s="9">
        <v>44575</v>
      </c>
      <c r="F134" s="10">
        <v>30</v>
      </c>
      <c r="G134" s="9">
        <f t="shared" si="4"/>
        <v>44605</v>
      </c>
      <c r="H134" s="10" t="str">
        <f t="shared" ca="1" si="5"/>
        <v>Expired</v>
      </c>
    </row>
    <row r="135" spans="2:8" x14ac:dyDescent="0.25">
      <c r="B135" s="7" t="s">
        <v>137</v>
      </c>
      <c r="C135" s="8">
        <v>222</v>
      </c>
      <c r="D135" s="8">
        <v>16650</v>
      </c>
      <c r="E135" s="9">
        <v>44562</v>
      </c>
      <c r="F135" s="10">
        <v>30</v>
      </c>
      <c r="G135" s="9">
        <f t="shared" si="4"/>
        <v>44592</v>
      </c>
      <c r="H135" s="10" t="str">
        <f t="shared" ca="1" si="5"/>
        <v>Expired</v>
      </c>
    </row>
    <row r="136" spans="2:8" x14ac:dyDescent="0.25">
      <c r="B136" s="7" t="s">
        <v>138</v>
      </c>
      <c r="C136" s="8">
        <v>207</v>
      </c>
      <c r="D136" s="8">
        <v>15525</v>
      </c>
      <c r="E136" s="9">
        <v>44562</v>
      </c>
      <c r="F136" s="10">
        <v>45</v>
      </c>
      <c r="G136" s="9">
        <f t="shared" si="4"/>
        <v>44607</v>
      </c>
      <c r="H136" s="10" t="str">
        <f t="shared" ca="1" si="5"/>
        <v>Expired</v>
      </c>
    </row>
    <row r="137" spans="2:8" x14ac:dyDescent="0.25">
      <c r="B137" s="7" t="s">
        <v>139</v>
      </c>
      <c r="C137" s="8">
        <v>262</v>
      </c>
      <c r="D137" s="8">
        <v>19650</v>
      </c>
      <c r="E137" s="9">
        <v>44591</v>
      </c>
      <c r="F137" s="10">
        <v>60</v>
      </c>
      <c r="G137" s="9">
        <f t="shared" si="4"/>
        <v>44651</v>
      </c>
      <c r="H137" s="10" t="str">
        <f t="shared" ca="1" si="5"/>
        <v>Expired</v>
      </c>
    </row>
    <row r="138" spans="2:8" x14ac:dyDescent="0.25">
      <c r="B138" s="7" t="s">
        <v>140</v>
      </c>
      <c r="C138" s="8">
        <v>175</v>
      </c>
      <c r="D138" s="8">
        <v>13125</v>
      </c>
      <c r="E138" s="9">
        <v>44592</v>
      </c>
      <c r="F138" s="10">
        <v>15</v>
      </c>
      <c r="G138" s="9">
        <f t="shared" si="4"/>
        <v>44607</v>
      </c>
      <c r="H138" s="10" t="str">
        <f t="shared" ca="1" si="5"/>
        <v>Expired</v>
      </c>
    </row>
    <row r="139" spans="2:8" x14ac:dyDescent="0.25">
      <c r="B139" s="7" t="s">
        <v>141</v>
      </c>
      <c r="C139" s="8">
        <v>127</v>
      </c>
      <c r="D139" s="8">
        <v>9525</v>
      </c>
      <c r="E139" s="9">
        <v>44593</v>
      </c>
      <c r="F139" s="10">
        <v>30</v>
      </c>
      <c r="G139" s="9">
        <f t="shared" si="4"/>
        <v>44623</v>
      </c>
      <c r="H139" s="10" t="str">
        <f t="shared" ca="1" si="5"/>
        <v>Expired</v>
      </c>
    </row>
    <row r="140" spans="2:8" x14ac:dyDescent="0.25">
      <c r="B140" s="7" t="s">
        <v>142</v>
      </c>
      <c r="C140" s="8">
        <v>264</v>
      </c>
      <c r="D140" s="8">
        <v>19800</v>
      </c>
      <c r="E140" s="9">
        <v>44562</v>
      </c>
      <c r="F140" s="10">
        <v>90</v>
      </c>
      <c r="G140" s="9">
        <f t="shared" si="4"/>
        <v>44652</v>
      </c>
      <c r="H140" s="10" t="str">
        <f t="shared" ca="1" si="5"/>
        <v>Expired</v>
      </c>
    </row>
    <row r="141" spans="2:8" x14ac:dyDescent="0.25">
      <c r="B141" s="7" t="s">
        <v>143</v>
      </c>
      <c r="C141" s="8">
        <v>198</v>
      </c>
      <c r="D141" s="8">
        <v>14850</v>
      </c>
      <c r="E141" s="9">
        <v>44562</v>
      </c>
      <c r="F141" s="10">
        <v>40</v>
      </c>
      <c r="G141" s="9">
        <f t="shared" si="4"/>
        <v>44602</v>
      </c>
      <c r="H141" s="10" t="str">
        <f t="shared" ca="1" si="5"/>
        <v>Expired</v>
      </c>
    </row>
    <row r="142" spans="2:8" x14ac:dyDescent="0.25">
      <c r="B142" s="7" t="s">
        <v>144</v>
      </c>
      <c r="C142" s="8">
        <v>118</v>
      </c>
      <c r="D142" s="8">
        <v>8850</v>
      </c>
      <c r="E142" s="9">
        <v>44563</v>
      </c>
      <c r="F142" s="10">
        <v>45</v>
      </c>
      <c r="G142" s="9">
        <f t="shared" si="4"/>
        <v>44608</v>
      </c>
      <c r="H142" s="10" t="str">
        <f t="shared" ca="1" si="5"/>
        <v>Expired</v>
      </c>
    </row>
    <row r="143" spans="2:8" x14ac:dyDescent="0.25">
      <c r="B143" s="7" t="s">
        <v>145</v>
      </c>
      <c r="C143" s="8">
        <v>254</v>
      </c>
      <c r="D143" s="8">
        <v>19050</v>
      </c>
      <c r="E143" s="9">
        <v>44564</v>
      </c>
      <c r="F143" s="10">
        <v>25</v>
      </c>
      <c r="G143" s="9">
        <f t="shared" si="4"/>
        <v>44589</v>
      </c>
      <c r="H143" s="10" t="str">
        <f t="shared" ca="1" si="5"/>
        <v>Expired</v>
      </c>
    </row>
    <row r="144" spans="2:8" x14ac:dyDescent="0.25">
      <c r="B144" s="7" t="s">
        <v>146</v>
      </c>
      <c r="C144" s="8">
        <v>147</v>
      </c>
      <c r="D144" s="8">
        <v>11025</v>
      </c>
      <c r="E144" s="9">
        <v>44565</v>
      </c>
      <c r="F144" s="10">
        <v>30</v>
      </c>
      <c r="G144" s="9">
        <f t="shared" si="4"/>
        <v>44595</v>
      </c>
      <c r="H144" s="10" t="str">
        <f t="shared" ca="1" si="5"/>
        <v>Expired</v>
      </c>
    </row>
    <row r="145" spans="2:8" x14ac:dyDescent="0.25">
      <c r="B145" s="7" t="s">
        <v>147</v>
      </c>
      <c r="C145" s="8">
        <v>110</v>
      </c>
      <c r="D145" s="8">
        <v>8250</v>
      </c>
      <c r="E145" s="9">
        <v>44566</v>
      </c>
      <c r="F145" s="10">
        <v>45</v>
      </c>
      <c r="G145" s="9">
        <f t="shared" ref="G145:G208" si="6">E145+F145</f>
        <v>44611</v>
      </c>
      <c r="H145" s="10" t="str">
        <f t="shared" ca="1" si="5"/>
        <v>Expired</v>
      </c>
    </row>
    <row r="146" spans="2:8" x14ac:dyDescent="0.25">
      <c r="B146" s="7" t="s">
        <v>148</v>
      </c>
      <c r="C146" s="8">
        <v>273</v>
      </c>
      <c r="D146" s="8">
        <v>20475</v>
      </c>
      <c r="E146" s="9">
        <v>44567</v>
      </c>
      <c r="F146" s="10">
        <v>60</v>
      </c>
      <c r="G146" s="9">
        <f t="shared" si="6"/>
        <v>44627</v>
      </c>
      <c r="H146" s="10" t="str">
        <f t="shared" ca="1" si="5"/>
        <v>Expired</v>
      </c>
    </row>
    <row r="147" spans="2:8" x14ac:dyDescent="0.25">
      <c r="B147" s="7" t="s">
        <v>149</v>
      </c>
      <c r="C147" s="8">
        <v>188</v>
      </c>
      <c r="D147" s="8">
        <v>14100</v>
      </c>
      <c r="E147" s="9">
        <v>44568</v>
      </c>
      <c r="F147" s="10">
        <v>15</v>
      </c>
      <c r="G147" s="9">
        <f t="shared" si="6"/>
        <v>44583</v>
      </c>
      <c r="H147" s="10" t="str">
        <f t="shared" ca="1" si="5"/>
        <v>Expired</v>
      </c>
    </row>
    <row r="148" spans="2:8" x14ac:dyDescent="0.25">
      <c r="B148" s="7" t="s">
        <v>150</v>
      </c>
      <c r="C148" s="8">
        <v>255</v>
      </c>
      <c r="D148" s="8">
        <v>19125</v>
      </c>
      <c r="E148" s="9">
        <v>44569</v>
      </c>
      <c r="F148" s="10">
        <v>30</v>
      </c>
      <c r="G148" s="9">
        <f t="shared" si="6"/>
        <v>44599</v>
      </c>
      <c r="H148" s="10" t="str">
        <f t="shared" ca="1" si="5"/>
        <v>Expired</v>
      </c>
    </row>
    <row r="149" spans="2:8" x14ac:dyDescent="0.25">
      <c r="B149" s="7" t="s">
        <v>151</v>
      </c>
      <c r="C149" s="8">
        <v>232</v>
      </c>
      <c r="D149" s="8">
        <v>17400</v>
      </c>
      <c r="E149" s="9">
        <v>44570</v>
      </c>
      <c r="F149" s="10">
        <v>90</v>
      </c>
      <c r="G149" s="9">
        <f t="shared" si="6"/>
        <v>44660</v>
      </c>
      <c r="H149" s="10" t="str">
        <f t="shared" ca="1" si="5"/>
        <v>Expired</v>
      </c>
    </row>
    <row r="150" spans="2:8" x14ac:dyDescent="0.25">
      <c r="B150" s="7" t="s">
        <v>152</v>
      </c>
      <c r="C150" s="8">
        <v>121</v>
      </c>
      <c r="D150" s="8">
        <v>9075</v>
      </c>
      <c r="E150" s="9">
        <v>44571</v>
      </c>
      <c r="F150" s="10">
        <v>40</v>
      </c>
      <c r="G150" s="9">
        <f t="shared" si="6"/>
        <v>44611</v>
      </c>
      <c r="H150" s="10" t="str">
        <f t="shared" ca="1" si="5"/>
        <v>Expired</v>
      </c>
    </row>
    <row r="151" spans="2:8" x14ac:dyDescent="0.25">
      <c r="B151" s="7" t="s">
        <v>153</v>
      </c>
      <c r="C151" s="8">
        <v>184</v>
      </c>
      <c r="D151" s="8">
        <v>13800</v>
      </c>
      <c r="E151" s="9">
        <v>44572</v>
      </c>
      <c r="F151" s="10">
        <v>45</v>
      </c>
      <c r="G151" s="9">
        <f t="shared" si="6"/>
        <v>44617</v>
      </c>
      <c r="H151" s="10" t="str">
        <f t="shared" ca="1" si="5"/>
        <v>Expired</v>
      </c>
    </row>
    <row r="152" spans="2:8" x14ac:dyDescent="0.25">
      <c r="B152" s="7" t="s">
        <v>154</v>
      </c>
      <c r="C152" s="8">
        <v>156</v>
      </c>
      <c r="D152" s="8">
        <v>11700</v>
      </c>
      <c r="E152" s="9">
        <v>44573</v>
      </c>
      <c r="F152" s="10">
        <v>25</v>
      </c>
      <c r="G152" s="9">
        <f t="shared" si="6"/>
        <v>44598</v>
      </c>
      <c r="H152" s="10" t="str">
        <f t="shared" ca="1" si="5"/>
        <v>Expired</v>
      </c>
    </row>
    <row r="153" spans="2:8" x14ac:dyDescent="0.25">
      <c r="B153" s="7" t="s">
        <v>155</v>
      </c>
      <c r="C153" s="8">
        <v>176</v>
      </c>
      <c r="D153" s="8">
        <v>13200</v>
      </c>
      <c r="E153" s="9">
        <v>44562</v>
      </c>
      <c r="F153" s="10">
        <v>25</v>
      </c>
      <c r="G153" s="9">
        <f t="shared" si="6"/>
        <v>44587</v>
      </c>
      <c r="H153" s="10" t="str">
        <f t="shared" ca="1" si="5"/>
        <v>Expired</v>
      </c>
    </row>
    <row r="154" spans="2:8" x14ac:dyDescent="0.25">
      <c r="B154" s="7" t="s">
        <v>156</v>
      </c>
      <c r="C154" s="8">
        <v>128</v>
      </c>
      <c r="D154" s="8">
        <v>9600</v>
      </c>
      <c r="E154" s="9">
        <v>44562</v>
      </c>
      <c r="F154" s="10">
        <v>40</v>
      </c>
      <c r="G154" s="9">
        <f t="shared" si="6"/>
        <v>44602</v>
      </c>
      <c r="H154" s="10" t="str">
        <f t="shared" ca="1" si="5"/>
        <v>Expired</v>
      </c>
    </row>
    <row r="155" spans="2:8" x14ac:dyDescent="0.25">
      <c r="B155" s="7" t="s">
        <v>157</v>
      </c>
      <c r="C155" s="8">
        <v>184</v>
      </c>
      <c r="D155" s="8">
        <v>13800</v>
      </c>
      <c r="E155" s="9">
        <v>44571</v>
      </c>
      <c r="F155" s="10">
        <v>41</v>
      </c>
      <c r="G155" s="9">
        <f t="shared" si="6"/>
        <v>44612</v>
      </c>
      <c r="H155" s="10" t="str">
        <f t="shared" ca="1" si="5"/>
        <v>Expired</v>
      </c>
    </row>
    <row r="156" spans="2:8" x14ac:dyDescent="0.25">
      <c r="B156" s="7" t="s">
        <v>158</v>
      </c>
      <c r="C156" s="8">
        <v>275</v>
      </c>
      <c r="D156" s="8">
        <v>20625</v>
      </c>
      <c r="E156" s="9">
        <v>44572</v>
      </c>
      <c r="F156" s="10">
        <v>30</v>
      </c>
      <c r="G156" s="9">
        <f t="shared" si="6"/>
        <v>44602</v>
      </c>
      <c r="H156" s="10" t="str">
        <f t="shared" ca="1" si="5"/>
        <v>Expired</v>
      </c>
    </row>
    <row r="157" spans="2:8" x14ac:dyDescent="0.25">
      <c r="B157" s="7" t="s">
        <v>159</v>
      </c>
      <c r="C157" s="8">
        <v>141</v>
      </c>
      <c r="D157" s="8">
        <v>10575</v>
      </c>
      <c r="E157" s="9">
        <v>44573</v>
      </c>
      <c r="F157" s="10">
        <v>50</v>
      </c>
      <c r="G157" s="9">
        <f t="shared" si="6"/>
        <v>44623</v>
      </c>
      <c r="H157" s="10" t="str">
        <f t="shared" ca="1" si="5"/>
        <v>Expired</v>
      </c>
    </row>
    <row r="158" spans="2:8" x14ac:dyDescent="0.25">
      <c r="B158" s="7" t="s">
        <v>160</v>
      </c>
      <c r="C158" s="8">
        <v>137</v>
      </c>
      <c r="D158" s="8">
        <v>10275</v>
      </c>
      <c r="E158" s="9">
        <v>44574</v>
      </c>
      <c r="F158" s="10">
        <v>44</v>
      </c>
      <c r="G158" s="9">
        <f t="shared" si="6"/>
        <v>44618</v>
      </c>
      <c r="H158" s="10" t="str">
        <f t="shared" ca="1" si="5"/>
        <v>Expired</v>
      </c>
    </row>
    <row r="159" spans="2:8" x14ac:dyDescent="0.25">
      <c r="B159" s="7" t="s">
        <v>161</v>
      </c>
      <c r="C159" s="8">
        <v>278</v>
      </c>
      <c r="D159" s="8">
        <v>20850</v>
      </c>
      <c r="E159" s="9">
        <v>44575</v>
      </c>
      <c r="F159" s="10">
        <v>45</v>
      </c>
      <c r="G159" s="9">
        <f t="shared" si="6"/>
        <v>44620</v>
      </c>
      <c r="H159" s="10" t="str">
        <f t="shared" ca="1" si="5"/>
        <v>Expired</v>
      </c>
    </row>
    <row r="160" spans="2:8" x14ac:dyDescent="0.25">
      <c r="B160" s="7" t="s">
        <v>162</v>
      </c>
      <c r="C160" s="8">
        <v>196</v>
      </c>
      <c r="D160" s="8">
        <v>14700</v>
      </c>
      <c r="E160" s="9">
        <v>44562</v>
      </c>
      <c r="F160" s="10">
        <v>30</v>
      </c>
      <c r="G160" s="9">
        <f t="shared" si="6"/>
        <v>44592</v>
      </c>
      <c r="H160" s="10" t="str">
        <f t="shared" ca="1" si="5"/>
        <v>Expired</v>
      </c>
    </row>
    <row r="161" spans="2:8" x14ac:dyDescent="0.25">
      <c r="B161" s="7" t="s">
        <v>163</v>
      </c>
      <c r="C161" s="8">
        <v>186</v>
      </c>
      <c r="D161" s="8">
        <v>13950</v>
      </c>
      <c r="E161" s="9">
        <v>44562</v>
      </c>
      <c r="F161" s="10">
        <v>30</v>
      </c>
      <c r="G161" s="9">
        <f t="shared" si="6"/>
        <v>44592</v>
      </c>
      <c r="H161" s="10" t="str">
        <f t="shared" ca="1" si="5"/>
        <v>Expired</v>
      </c>
    </row>
    <row r="162" spans="2:8" x14ac:dyDescent="0.25">
      <c r="B162" s="7" t="s">
        <v>164</v>
      </c>
      <c r="C162" s="8">
        <v>285</v>
      </c>
      <c r="D162" s="8">
        <v>21375</v>
      </c>
      <c r="E162" s="9">
        <v>44591</v>
      </c>
      <c r="F162" s="10">
        <v>45</v>
      </c>
      <c r="G162" s="9">
        <f t="shared" si="6"/>
        <v>44636</v>
      </c>
      <c r="H162" s="10" t="str">
        <f t="shared" ca="1" si="5"/>
        <v>Expired</v>
      </c>
    </row>
    <row r="163" spans="2:8" x14ac:dyDescent="0.25">
      <c r="B163" s="7" t="s">
        <v>165</v>
      </c>
      <c r="C163" s="8">
        <v>257</v>
      </c>
      <c r="D163" s="8">
        <v>19275</v>
      </c>
      <c r="E163" s="9">
        <v>44592</v>
      </c>
      <c r="F163" s="10">
        <v>60</v>
      </c>
      <c r="G163" s="9">
        <f t="shared" si="6"/>
        <v>44652</v>
      </c>
      <c r="H163" s="10" t="str">
        <f t="shared" ca="1" si="5"/>
        <v>Expired</v>
      </c>
    </row>
    <row r="164" spans="2:8" x14ac:dyDescent="0.25">
      <c r="B164" s="7" t="s">
        <v>166</v>
      </c>
      <c r="C164" s="8">
        <v>289</v>
      </c>
      <c r="D164" s="8">
        <v>21675</v>
      </c>
      <c r="E164" s="9">
        <v>44593</v>
      </c>
      <c r="F164" s="10">
        <v>15</v>
      </c>
      <c r="G164" s="9">
        <f t="shared" si="6"/>
        <v>44608</v>
      </c>
      <c r="H164" s="10" t="str">
        <f t="shared" ca="1" si="5"/>
        <v>Expired</v>
      </c>
    </row>
    <row r="165" spans="2:8" x14ac:dyDescent="0.25">
      <c r="B165" s="7" t="s">
        <v>167</v>
      </c>
      <c r="C165" s="8">
        <v>114</v>
      </c>
      <c r="D165" s="8">
        <v>8550</v>
      </c>
      <c r="E165" s="9">
        <v>44562</v>
      </c>
      <c r="F165" s="10">
        <v>30</v>
      </c>
      <c r="G165" s="9">
        <f t="shared" si="6"/>
        <v>44592</v>
      </c>
      <c r="H165" s="10" t="str">
        <f t="shared" ca="1" si="5"/>
        <v>Expired</v>
      </c>
    </row>
    <row r="166" spans="2:8" x14ac:dyDescent="0.25">
      <c r="B166" s="7" t="s">
        <v>168</v>
      </c>
      <c r="C166" s="8">
        <v>284</v>
      </c>
      <c r="D166" s="8">
        <v>21300</v>
      </c>
      <c r="E166" s="9">
        <v>44562</v>
      </c>
      <c r="F166" s="10">
        <v>90</v>
      </c>
      <c r="G166" s="9">
        <f t="shared" si="6"/>
        <v>44652</v>
      </c>
      <c r="H166" s="10" t="str">
        <f t="shared" ca="1" si="5"/>
        <v>Expired</v>
      </c>
    </row>
    <row r="167" spans="2:8" x14ac:dyDescent="0.25">
      <c r="B167" s="7" t="s">
        <v>169</v>
      </c>
      <c r="C167" s="8">
        <v>278</v>
      </c>
      <c r="D167" s="8">
        <v>20850</v>
      </c>
      <c r="E167" s="9">
        <v>44563</v>
      </c>
      <c r="F167" s="10">
        <v>40</v>
      </c>
      <c r="G167" s="9">
        <f t="shared" si="6"/>
        <v>44603</v>
      </c>
      <c r="H167" s="10" t="str">
        <f t="shared" ca="1" si="5"/>
        <v>Expired</v>
      </c>
    </row>
    <row r="168" spans="2:8" x14ac:dyDescent="0.25">
      <c r="B168" s="7" t="s">
        <v>170</v>
      </c>
      <c r="C168" s="8">
        <v>259</v>
      </c>
      <c r="D168" s="8">
        <v>19425</v>
      </c>
      <c r="E168" s="9">
        <v>44564</v>
      </c>
      <c r="F168" s="10">
        <v>45</v>
      </c>
      <c r="G168" s="9">
        <f t="shared" si="6"/>
        <v>44609</v>
      </c>
      <c r="H168" s="10" t="str">
        <f t="shared" ca="1" si="5"/>
        <v>Expired</v>
      </c>
    </row>
    <row r="169" spans="2:8" x14ac:dyDescent="0.25">
      <c r="B169" s="7" t="s">
        <v>171</v>
      </c>
      <c r="C169" s="8">
        <v>284</v>
      </c>
      <c r="D169" s="8">
        <v>21300</v>
      </c>
      <c r="E169" s="9">
        <v>44565</v>
      </c>
      <c r="F169" s="10">
        <v>25</v>
      </c>
      <c r="G169" s="9">
        <f t="shared" si="6"/>
        <v>44590</v>
      </c>
      <c r="H169" s="10" t="str">
        <f t="shared" ca="1" si="5"/>
        <v>Expired</v>
      </c>
    </row>
    <row r="170" spans="2:8" x14ac:dyDescent="0.25">
      <c r="B170" s="7" t="s">
        <v>172</v>
      </c>
      <c r="C170" s="8">
        <v>271</v>
      </c>
      <c r="D170" s="8">
        <v>20325</v>
      </c>
      <c r="E170" s="9">
        <v>44566</v>
      </c>
      <c r="F170" s="10">
        <v>30</v>
      </c>
      <c r="G170" s="9">
        <f t="shared" si="6"/>
        <v>44596</v>
      </c>
      <c r="H170" s="10" t="str">
        <f t="shared" ca="1" si="5"/>
        <v>Expired</v>
      </c>
    </row>
    <row r="171" spans="2:8" x14ac:dyDescent="0.25">
      <c r="B171" s="7" t="s">
        <v>173</v>
      </c>
      <c r="C171" s="8">
        <v>113</v>
      </c>
      <c r="D171" s="8">
        <v>8475</v>
      </c>
      <c r="E171" s="9">
        <v>44567</v>
      </c>
      <c r="F171" s="10">
        <v>45</v>
      </c>
      <c r="G171" s="9">
        <f t="shared" si="6"/>
        <v>44612</v>
      </c>
      <c r="H171" s="10" t="str">
        <f t="shared" ca="1" si="5"/>
        <v>Expired</v>
      </c>
    </row>
    <row r="172" spans="2:8" x14ac:dyDescent="0.25">
      <c r="B172" s="7" t="s">
        <v>174</v>
      </c>
      <c r="C172" s="8">
        <v>271</v>
      </c>
      <c r="D172" s="8">
        <v>20325</v>
      </c>
      <c r="E172" s="9">
        <v>44568</v>
      </c>
      <c r="F172" s="10">
        <v>60</v>
      </c>
      <c r="G172" s="9">
        <f t="shared" si="6"/>
        <v>44628</v>
      </c>
      <c r="H172" s="10" t="str">
        <f t="shared" ca="1" si="5"/>
        <v>Expired</v>
      </c>
    </row>
    <row r="173" spans="2:8" x14ac:dyDescent="0.25">
      <c r="B173" s="7" t="s">
        <v>175</v>
      </c>
      <c r="C173" s="8">
        <v>109</v>
      </c>
      <c r="D173" s="8">
        <v>8175</v>
      </c>
      <c r="E173" s="9">
        <v>44569</v>
      </c>
      <c r="F173" s="10">
        <v>15</v>
      </c>
      <c r="G173" s="9">
        <f t="shared" si="6"/>
        <v>44584</v>
      </c>
      <c r="H173" s="10" t="str">
        <f t="shared" ca="1" si="5"/>
        <v>Expired</v>
      </c>
    </row>
    <row r="174" spans="2:8" x14ac:dyDescent="0.25">
      <c r="B174" s="7" t="s">
        <v>176</v>
      </c>
      <c r="C174" s="8">
        <v>194</v>
      </c>
      <c r="D174" s="8">
        <v>14550</v>
      </c>
      <c r="E174" s="9">
        <v>44570</v>
      </c>
      <c r="F174" s="10">
        <v>30</v>
      </c>
      <c r="G174" s="9">
        <f t="shared" si="6"/>
        <v>44600</v>
      </c>
      <c r="H174" s="10" t="str">
        <f t="shared" ca="1" si="5"/>
        <v>Expired</v>
      </c>
    </row>
    <row r="175" spans="2:8" x14ac:dyDescent="0.25">
      <c r="B175" s="7" t="s">
        <v>177</v>
      </c>
      <c r="C175" s="8">
        <v>232</v>
      </c>
      <c r="D175" s="8">
        <v>17400</v>
      </c>
      <c r="E175" s="9">
        <v>44571</v>
      </c>
      <c r="F175" s="10">
        <v>90</v>
      </c>
      <c r="G175" s="9">
        <f t="shared" si="6"/>
        <v>44661</v>
      </c>
      <c r="H175" s="10" t="str">
        <f t="shared" ca="1" si="5"/>
        <v>Expired</v>
      </c>
    </row>
    <row r="176" spans="2:8" x14ac:dyDescent="0.25">
      <c r="B176" s="7" t="s">
        <v>178</v>
      </c>
      <c r="C176" s="8">
        <v>194</v>
      </c>
      <c r="D176" s="8">
        <v>14550</v>
      </c>
      <c r="E176" s="9">
        <v>44572</v>
      </c>
      <c r="F176" s="10">
        <v>40</v>
      </c>
      <c r="G176" s="9">
        <f t="shared" si="6"/>
        <v>44612</v>
      </c>
      <c r="H176" s="10" t="str">
        <f t="shared" ca="1" si="5"/>
        <v>Expired</v>
      </c>
    </row>
    <row r="177" spans="2:8" x14ac:dyDescent="0.25">
      <c r="B177" s="7" t="s">
        <v>179</v>
      </c>
      <c r="C177" s="8">
        <v>158</v>
      </c>
      <c r="D177" s="8">
        <v>11850</v>
      </c>
      <c r="E177" s="9">
        <v>44573</v>
      </c>
      <c r="F177" s="10">
        <v>45</v>
      </c>
      <c r="G177" s="9">
        <f t="shared" si="6"/>
        <v>44618</v>
      </c>
      <c r="H177" s="10" t="str">
        <f t="shared" ca="1" si="5"/>
        <v>Expired</v>
      </c>
    </row>
    <row r="178" spans="2:8" x14ac:dyDescent="0.25">
      <c r="B178" s="7" t="s">
        <v>180</v>
      </c>
      <c r="C178" s="8">
        <v>140</v>
      </c>
      <c r="D178" s="8">
        <v>10500</v>
      </c>
      <c r="E178" s="9">
        <v>44562</v>
      </c>
      <c r="F178" s="10">
        <v>25</v>
      </c>
      <c r="G178" s="9">
        <f t="shared" si="6"/>
        <v>44587</v>
      </c>
      <c r="H178" s="10" t="str">
        <f t="shared" ca="1" si="5"/>
        <v>Expired</v>
      </c>
    </row>
    <row r="179" spans="2:8" x14ac:dyDescent="0.25">
      <c r="B179" s="7" t="s">
        <v>181</v>
      </c>
      <c r="C179" s="8">
        <v>217</v>
      </c>
      <c r="D179" s="8">
        <v>16275</v>
      </c>
      <c r="E179" s="9">
        <v>44562</v>
      </c>
      <c r="F179" s="10">
        <v>25</v>
      </c>
      <c r="G179" s="9">
        <f t="shared" si="6"/>
        <v>44587</v>
      </c>
      <c r="H179" s="10" t="str">
        <f t="shared" ca="1" si="5"/>
        <v>Expired</v>
      </c>
    </row>
    <row r="180" spans="2:8" x14ac:dyDescent="0.25">
      <c r="B180" s="7" t="s">
        <v>182</v>
      </c>
      <c r="C180" s="8">
        <v>203</v>
      </c>
      <c r="D180" s="8">
        <v>15225</v>
      </c>
      <c r="E180" s="9">
        <v>44571</v>
      </c>
      <c r="F180" s="10">
        <v>40</v>
      </c>
      <c r="G180" s="9">
        <f t="shared" si="6"/>
        <v>44611</v>
      </c>
      <c r="H180" s="10" t="str">
        <f t="shared" ca="1" si="5"/>
        <v>Expired</v>
      </c>
    </row>
    <row r="181" spans="2:8" x14ac:dyDescent="0.25">
      <c r="B181" s="7" t="s">
        <v>183</v>
      </c>
      <c r="C181" s="8">
        <v>280</v>
      </c>
      <c r="D181" s="8">
        <v>21000</v>
      </c>
      <c r="E181" s="9">
        <v>44572</v>
      </c>
      <c r="F181" s="10">
        <v>41</v>
      </c>
      <c r="G181" s="9">
        <f t="shared" si="6"/>
        <v>44613</v>
      </c>
      <c r="H181" s="10" t="str">
        <f t="shared" ca="1" si="5"/>
        <v>Expired</v>
      </c>
    </row>
    <row r="182" spans="2:8" x14ac:dyDescent="0.25">
      <c r="B182" s="7" t="s">
        <v>184</v>
      </c>
      <c r="C182" s="8">
        <v>217</v>
      </c>
      <c r="D182" s="8">
        <v>16275</v>
      </c>
      <c r="E182" s="9">
        <v>44573</v>
      </c>
      <c r="F182" s="10">
        <v>30</v>
      </c>
      <c r="G182" s="9">
        <f t="shared" si="6"/>
        <v>44603</v>
      </c>
      <c r="H182" s="10" t="str">
        <f t="shared" ca="1" si="5"/>
        <v>Expired</v>
      </c>
    </row>
    <row r="183" spans="2:8" x14ac:dyDescent="0.25">
      <c r="B183" s="7" t="s">
        <v>185</v>
      </c>
      <c r="C183" s="8">
        <v>224</v>
      </c>
      <c r="D183" s="8">
        <v>16800</v>
      </c>
      <c r="E183" s="9">
        <v>44574</v>
      </c>
      <c r="F183" s="10">
        <v>50</v>
      </c>
      <c r="G183" s="9">
        <f t="shared" si="6"/>
        <v>44624</v>
      </c>
      <c r="H183" s="10" t="str">
        <f t="shared" ca="1" si="5"/>
        <v>Expired</v>
      </c>
    </row>
    <row r="184" spans="2:8" x14ac:dyDescent="0.25">
      <c r="B184" s="7" t="s">
        <v>186</v>
      </c>
      <c r="C184" s="8">
        <v>186</v>
      </c>
      <c r="D184" s="8">
        <v>13950</v>
      </c>
      <c r="E184" s="9">
        <v>44575</v>
      </c>
      <c r="F184" s="10">
        <v>44</v>
      </c>
      <c r="G184" s="9">
        <f t="shared" si="6"/>
        <v>44619</v>
      </c>
      <c r="H184" s="10" t="str">
        <f t="shared" ca="1" si="5"/>
        <v>Expired</v>
      </c>
    </row>
    <row r="185" spans="2:8" x14ac:dyDescent="0.25">
      <c r="B185" s="7" t="s">
        <v>187</v>
      </c>
      <c r="C185" s="8">
        <v>264</v>
      </c>
      <c r="D185" s="8">
        <v>19800</v>
      </c>
      <c r="E185" s="9">
        <v>44562</v>
      </c>
      <c r="F185" s="10">
        <v>45</v>
      </c>
      <c r="G185" s="9">
        <f t="shared" si="6"/>
        <v>44607</v>
      </c>
      <c r="H185" s="10" t="str">
        <f t="shared" ca="1" si="5"/>
        <v>Expired</v>
      </c>
    </row>
    <row r="186" spans="2:8" x14ac:dyDescent="0.25">
      <c r="B186" s="7" t="s">
        <v>188</v>
      </c>
      <c r="C186" s="8">
        <v>169</v>
      </c>
      <c r="D186" s="8">
        <v>12675</v>
      </c>
      <c r="E186" s="9">
        <v>44562</v>
      </c>
      <c r="F186" s="10">
        <v>30</v>
      </c>
      <c r="G186" s="9">
        <f t="shared" si="6"/>
        <v>44592</v>
      </c>
      <c r="H186" s="10" t="str">
        <f t="shared" ca="1" si="5"/>
        <v>Expired</v>
      </c>
    </row>
    <row r="187" spans="2:8" x14ac:dyDescent="0.25">
      <c r="B187" s="7" t="s">
        <v>189</v>
      </c>
      <c r="C187" s="8">
        <v>119</v>
      </c>
      <c r="D187" s="8">
        <v>8925</v>
      </c>
      <c r="E187" s="9">
        <v>44591</v>
      </c>
      <c r="F187" s="10">
        <v>30</v>
      </c>
      <c r="G187" s="9">
        <f t="shared" si="6"/>
        <v>44621</v>
      </c>
      <c r="H187" s="10" t="str">
        <f t="shared" ca="1" si="5"/>
        <v>Expired</v>
      </c>
    </row>
    <row r="188" spans="2:8" x14ac:dyDescent="0.25">
      <c r="B188" s="7" t="s">
        <v>190</v>
      </c>
      <c r="C188" s="8">
        <v>186</v>
      </c>
      <c r="D188" s="8">
        <v>13950</v>
      </c>
      <c r="E188" s="9">
        <v>44592</v>
      </c>
      <c r="F188" s="10">
        <v>45</v>
      </c>
      <c r="G188" s="9">
        <f t="shared" si="6"/>
        <v>44637</v>
      </c>
      <c r="H188" s="10" t="str">
        <f t="shared" ca="1" si="5"/>
        <v>Expired</v>
      </c>
    </row>
    <row r="189" spans="2:8" x14ac:dyDescent="0.25">
      <c r="B189" s="7" t="s">
        <v>191</v>
      </c>
      <c r="C189" s="8">
        <v>280</v>
      </c>
      <c r="D189" s="8">
        <v>21000</v>
      </c>
      <c r="E189" s="9">
        <v>44593</v>
      </c>
      <c r="F189" s="10">
        <v>60</v>
      </c>
      <c r="G189" s="9">
        <f t="shared" si="6"/>
        <v>44653</v>
      </c>
      <c r="H189" s="10" t="str">
        <f t="shared" ca="1" si="5"/>
        <v>Expired</v>
      </c>
    </row>
    <row r="190" spans="2:8" x14ac:dyDescent="0.25">
      <c r="B190" s="7" t="s">
        <v>192</v>
      </c>
      <c r="C190" s="8">
        <v>152</v>
      </c>
      <c r="D190" s="8">
        <v>11400</v>
      </c>
      <c r="E190" s="9">
        <v>44562</v>
      </c>
      <c r="F190" s="10">
        <v>15</v>
      </c>
      <c r="G190" s="9">
        <f t="shared" si="6"/>
        <v>44577</v>
      </c>
      <c r="H190" s="10" t="str">
        <f t="shared" ca="1" si="5"/>
        <v>Expired</v>
      </c>
    </row>
    <row r="191" spans="2:8" x14ac:dyDescent="0.25">
      <c r="B191" s="7" t="s">
        <v>193</v>
      </c>
      <c r="C191" s="8">
        <v>192</v>
      </c>
      <c r="D191" s="8">
        <v>14400</v>
      </c>
      <c r="E191" s="9">
        <v>44562</v>
      </c>
      <c r="F191" s="10">
        <v>30</v>
      </c>
      <c r="G191" s="9">
        <f t="shared" si="6"/>
        <v>44592</v>
      </c>
      <c r="H191" s="10" t="str">
        <f t="shared" ca="1" si="5"/>
        <v>Expired</v>
      </c>
    </row>
    <row r="192" spans="2:8" x14ac:dyDescent="0.25">
      <c r="B192" s="7" t="s">
        <v>194</v>
      </c>
      <c r="C192" s="8">
        <v>275</v>
      </c>
      <c r="D192" s="8">
        <v>20625</v>
      </c>
      <c r="E192" s="9">
        <v>44563</v>
      </c>
      <c r="F192" s="10">
        <v>90</v>
      </c>
      <c r="G192" s="9">
        <f t="shared" si="6"/>
        <v>44653</v>
      </c>
      <c r="H192" s="10" t="str">
        <f t="shared" ca="1" si="5"/>
        <v>Expired</v>
      </c>
    </row>
    <row r="193" spans="2:8" x14ac:dyDescent="0.25">
      <c r="B193" s="7" t="s">
        <v>195</v>
      </c>
      <c r="C193" s="8">
        <v>155</v>
      </c>
      <c r="D193" s="8">
        <v>11625</v>
      </c>
      <c r="E193" s="9">
        <v>44564</v>
      </c>
      <c r="F193" s="10">
        <v>40</v>
      </c>
      <c r="G193" s="9">
        <f t="shared" si="6"/>
        <v>44604</v>
      </c>
      <c r="H193" s="10" t="str">
        <f t="shared" ca="1" si="5"/>
        <v>Expired</v>
      </c>
    </row>
    <row r="194" spans="2:8" x14ac:dyDescent="0.25">
      <c r="B194" s="7" t="s">
        <v>196</v>
      </c>
      <c r="C194" s="8">
        <v>269</v>
      </c>
      <c r="D194" s="8">
        <v>20175</v>
      </c>
      <c r="E194" s="9">
        <v>44565</v>
      </c>
      <c r="F194" s="10">
        <v>45</v>
      </c>
      <c r="G194" s="9">
        <f t="shared" si="6"/>
        <v>44610</v>
      </c>
      <c r="H194" s="10" t="str">
        <f t="shared" ca="1" si="5"/>
        <v>Expired</v>
      </c>
    </row>
    <row r="195" spans="2:8" x14ac:dyDescent="0.25">
      <c r="B195" s="7" t="s">
        <v>197</v>
      </c>
      <c r="C195" s="8">
        <v>229</v>
      </c>
      <c r="D195" s="8">
        <v>17175</v>
      </c>
      <c r="E195" s="9">
        <v>44566</v>
      </c>
      <c r="F195" s="10">
        <v>25</v>
      </c>
      <c r="G195" s="9">
        <f t="shared" si="6"/>
        <v>44591</v>
      </c>
      <c r="H195" s="10" t="str">
        <f t="shared" ca="1" si="5"/>
        <v>Expired</v>
      </c>
    </row>
    <row r="196" spans="2:8" x14ac:dyDescent="0.25">
      <c r="B196" s="7" t="s">
        <v>198</v>
      </c>
      <c r="C196" s="8">
        <v>116</v>
      </c>
      <c r="D196" s="8">
        <v>8700</v>
      </c>
      <c r="E196" s="9">
        <v>44567</v>
      </c>
      <c r="F196" s="10">
        <v>30</v>
      </c>
      <c r="G196" s="9">
        <f t="shared" si="6"/>
        <v>44597</v>
      </c>
      <c r="H196" s="10" t="str">
        <f t="shared" ref="H196:H259" ca="1" si="7">IF($L$3&gt;G196,"Expired",(G196-$L$3))</f>
        <v>Expired</v>
      </c>
    </row>
    <row r="197" spans="2:8" x14ac:dyDescent="0.25">
      <c r="B197" s="7" t="s">
        <v>199</v>
      </c>
      <c r="C197" s="8">
        <v>192</v>
      </c>
      <c r="D197" s="8">
        <v>14400</v>
      </c>
      <c r="E197" s="9">
        <v>44568</v>
      </c>
      <c r="F197" s="10">
        <v>45</v>
      </c>
      <c r="G197" s="9">
        <f t="shared" si="6"/>
        <v>44613</v>
      </c>
      <c r="H197" s="10" t="str">
        <f t="shared" ca="1" si="7"/>
        <v>Expired</v>
      </c>
    </row>
    <row r="198" spans="2:8" x14ac:dyDescent="0.25">
      <c r="B198" s="7" t="s">
        <v>200</v>
      </c>
      <c r="C198" s="8">
        <v>234</v>
      </c>
      <c r="D198" s="8">
        <v>17550</v>
      </c>
      <c r="E198" s="9">
        <v>44569</v>
      </c>
      <c r="F198" s="10">
        <v>60</v>
      </c>
      <c r="G198" s="9">
        <f t="shared" si="6"/>
        <v>44629</v>
      </c>
      <c r="H198" s="10" t="str">
        <f t="shared" ca="1" si="7"/>
        <v>Expired</v>
      </c>
    </row>
    <row r="199" spans="2:8" x14ac:dyDescent="0.25">
      <c r="B199" s="7" t="s">
        <v>201</v>
      </c>
      <c r="C199" s="8">
        <v>188</v>
      </c>
      <c r="D199" s="8">
        <v>14100</v>
      </c>
      <c r="E199" s="9">
        <v>44570</v>
      </c>
      <c r="F199" s="10">
        <v>15</v>
      </c>
      <c r="G199" s="9">
        <f t="shared" si="6"/>
        <v>44585</v>
      </c>
      <c r="H199" s="10" t="str">
        <f t="shared" ca="1" si="7"/>
        <v>Expired</v>
      </c>
    </row>
    <row r="200" spans="2:8" x14ac:dyDescent="0.25">
      <c r="B200" s="7" t="s">
        <v>202</v>
      </c>
      <c r="C200" s="8">
        <v>136</v>
      </c>
      <c r="D200" s="8">
        <v>10200</v>
      </c>
      <c r="E200" s="9">
        <v>44571</v>
      </c>
      <c r="F200" s="10">
        <v>30</v>
      </c>
      <c r="G200" s="9">
        <f t="shared" si="6"/>
        <v>44601</v>
      </c>
      <c r="H200" s="10" t="str">
        <f t="shared" ca="1" si="7"/>
        <v>Expired</v>
      </c>
    </row>
    <row r="201" spans="2:8" x14ac:dyDescent="0.25">
      <c r="B201" s="7" t="s">
        <v>203</v>
      </c>
      <c r="C201" s="8">
        <v>180</v>
      </c>
      <c r="D201" s="8">
        <v>13500</v>
      </c>
      <c r="E201" s="9">
        <v>44572</v>
      </c>
      <c r="F201" s="10">
        <v>90</v>
      </c>
      <c r="G201" s="9">
        <f t="shared" si="6"/>
        <v>44662</v>
      </c>
      <c r="H201" s="10" t="str">
        <f t="shared" ca="1" si="7"/>
        <v>Expired</v>
      </c>
    </row>
    <row r="202" spans="2:8" x14ac:dyDescent="0.25">
      <c r="B202" s="7" t="s">
        <v>204</v>
      </c>
      <c r="C202" s="8">
        <v>136</v>
      </c>
      <c r="D202" s="8">
        <v>10200</v>
      </c>
      <c r="E202" s="9">
        <v>44573</v>
      </c>
      <c r="F202" s="10">
        <v>40</v>
      </c>
      <c r="G202" s="9">
        <f t="shared" si="6"/>
        <v>44613</v>
      </c>
      <c r="H202" s="10" t="str">
        <f t="shared" ca="1" si="7"/>
        <v>Expired</v>
      </c>
    </row>
    <row r="203" spans="2:8" x14ac:dyDescent="0.25">
      <c r="B203" s="7" t="s">
        <v>205</v>
      </c>
      <c r="C203" s="8">
        <v>197</v>
      </c>
      <c r="D203" s="8">
        <v>14775</v>
      </c>
      <c r="E203" s="9">
        <v>44562</v>
      </c>
      <c r="F203" s="10">
        <v>45</v>
      </c>
      <c r="G203" s="9">
        <f t="shared" si="6"/>
        <v>44607</v>
      </c>
      <c r="H203" s="10" t="str">
        <f t="shared" ca="1" si="7"/>
        <v>Expired</v>
      </c>
    </row>
    <row r="204" spans="2:8" x14ac:dyDescent="0.25">
      <c r="B204" s="7" t="s">
        <v>206</v>
      </c>
      <c r="C204" s="8">
        <v>245</v>
      </c>
      <c r="D204" s="8">
        <v>18375</v>
      </c>
      <c r="E204" s="9">
        <v>44562</v>
      </c>
      <c r="F204" s="10">
        <v>25</v>
      </c>
      <c r="G204" s="9">
        <f t="shared" si="6"/>
        <v>44587</v>
      </c>
      <c r="H204" s="10" t="str">
        <f t="shared" ca="1" si="7"/>
        <v>Expired</v>
      </c>
    </row>
    <row r="205" spans="2:8" x14ac:dyDescent="0.25">
      <c r="B205" s="7" t="s">
        <v>207</v>
      </c>
      <c r="C205" s="8">
        <v>209</v>
      </c>
      <c r="D205" s="8">
        <v>15675</v>
      </c>
      <c r="E205" s="9">
        <v>44571</v>
      </c>
      <c r="F205" s="10">
        <v>25</v>
      </c>
      <c r="G205" s="9">
        <f t="shared" si="6"/>
        <v>44596</v>
      </c>
      <c r="H205" s="10" t="str">
        <f t="shared" ca="1" si="7"/>
        <v>Expired</v>
      </c>
    </row>
    <row r="206" spans="2:8" x14ac:dyDescent="0.25">
      <c r="B206" s="7" t="s">
        <v>208</v>
      </c>
      <c r="C206" s="8">
        <v>278</v>
      </c>
      <c r="D206" s="8">
        <v>20850</v>
      </c>
      <c r="E206" s="9">
        <v>44572</v>
      </c>
      <c r="F206" s="10">
        <v>40</v>
      </c>
      <c r="G206" s="9">
        <f t="shared" si="6"/>
        <v>44612</v>
      </c>
      <c r="H206" s="10" t="str">
        <f t="shared" ca="1" si="7"/>
        <v>Expired</v>
      </c>
    </row>
    <row r="207" spans="2:8" x14ac:dyDescent="0.25">
      <c r="B207" s="7" t="s">
        <v>209</v>
      </c>
      <c r="C207" s="8">
        <v>126</v>
      </c>
      <c r="D207" s="8">
        <v>9450</v>
      </c>
      <c r="E207" s="9">
        <v>44573</v>
      </c>
      <c r="F207" s="10">
        <v>41</v>
      </c>
      <c r="G207" s="9">
        <f t="shared" si="6"/>
        <v>44614</v>
      </c>
      <c r="H207" s="10" t="str">
        <f t="shared" ca="1" si="7"/>
        <v>Expired</v>
      </c>
    </row>
    <row r="208" spans="2:8" x14ac:dyDescent="0.25">
      <c r="B208" s="7" t="s">
        <v>210</v>
      </c>
      <c r="C208" s="8">
        <v>155</v>
      </c>
      <c r="D208" s="8">
        <v>11625</v>
      </c>
      <c r="E208" s="9">
        <v>44574</v>
      </c>
      <c r="F208" s="10">
        <v>30</v>
      </c>
      <c r="G208" s="9">
        <f t="shared" si="6"/>
        <v>44604</v>
      </c>
      <c r="H208" s="10" t="str">
        <f t="shared" ca="1" si="7"/>
        <v>Expired</v>
      </c>
    </row>
    <row r="209" spans="2:8" x14ac:dyDescent="0.25">
      <c r="B209" s="7" t="s">
        <v>211</v>
      </c>
      <c r="C209" s="8">
        <v>246</v>
      </c>
      <c r="D209" s="8">
        <v>18450</v>
      </c>
      <c r="E209" s="9">
        <v>44575</v>
      </c>
      <c r="F209" s="10">
        <v>50</v>
      </c>
      <c r="G209" s="9">
        <f t="shared" ref="G209:G272" si="8">E209+F209</f>
        <v>44625</v>
      </c>
      <c r="H209" s="10" t="str">
        <f t="shared" ca="1" si="7"/>
        <v>Expired</v>
      </c>
    </row>
    <row r="210" spans="2:8" x14ac:dyDescent="0.25">
      <c r="B210" s="7" t="s">
        <v>212</v>
      </c>
      <c r="C210" s="8">
        <v>263</v>
      </c>
      <c r="D210" s="8">
        <v>19725</v>
      </c>
      <c r="E210" s="9">
        <v>44562</v>
      </c>
      <c r="F210" s="10">
        <v>44</v>
      </c>
      <c r="G210" s="9">
        <f t="shared" si="8"/>
        <v>44606</v>
      </c>
      <c r="H210" s="10" t="str">
        <f t="shared" ca="1" si="7"/>
        <v>Expired</v>
      </c>
    </row>
    <row r="211" spans="2:8" x14ac:dyDescent="0.25">
      <c r="B211" s="7" t="s">
        <v>213</v>
      </c>
      <c r="C211" s="8">
        <v>283</v>
      </c>
      <c r="D211" s="8">
        <v>21225</v>
      </c>
      <c r="E211" s="9">
        <v>44562</v>
      </c>
      <c r="F211" s="10">
        <v>45</v>
      </c>
      <c r="G211" s="9">
        <f t="shared" si="8"/>
        <v>44607</v>
      </c>
      <c r="H211" s="10" t="str">
        <f t="shared" ca="1" si="7"/>
        <v>Expired</v>
      </c>
    </row>
    <row r="212" spans="2:8" x14ac:dyDescent="0.25">
      <c r="B212" s="7" t="s">
        <v>214</v>
      </c>
      <c r="C212" s="8">
        <v>209</v>
      </c>
      <c r="D212" s="8">
        <v>15675</v>
      </c>
      <c r="E212" s="9">
        <v>44591</v>
      </c>
      <c r="F212" s="10">
        <v>30</v>
      </c>
      <c r="G212" s="9">
        <f t="shared" si="8"/>
        <v>44621</v>
      </c>
      <c r="H212" s="10" t="str">
        <f t="shared" ca="1" si="7"/>
        <v>Expired</v>
      </c>
    </row>
    <row r="213" spans="2:8" x14ac:dyDescent="0.25">
      <c r="B213" s="7" t="s">
        <v>215</v>
      </c>
      <c r="C213" s="8">
        <v>267</v>
      </c>
      <c r="D213" s="8">
        <v>20025</v>
      </c>
      <c r="E213" s="9">
        <v>44592</v>
      </c>
      <c r="F213" s="10">
        <v>30</v>
      </c>
      <c r="G213" s="9">
        <f t="shared" si="8"/>
        <v>44622</v>
      </c>
      <c r="H213" s="10" t="str">
        <f t="shared" ca="1" si="7"/>
        <v>Expired</v>
      </c>
    </row>
    <row r="214" spans="2:8" x14ac:dyDescent="0.25">
      <c r="B214" s="7" t="s">
        <v>216</v>
      </c>
      <c r="C214" s="8">
        <v>110</v>
      </c>
      <c r="D214" s="8">
        <v>8250</v>
      </c>
      <c r="E214" s="9">
        <v>44593</v>
      </c>
      <c r="F214" s="10">
        <v>45</v>
      </c>
      <c r="G214" s="9">
        <f t="shared" si="8"/>
        <v>44638</v>
      </c>
      <c r="H214" s="10" t="str">
        <f t="shared" ca="1" si="7"/>
        <v>Expired</v>
      </c>
    </row>
    <row r="215" spans="2:8" x14ac:dyDescent="0.25">
      <c r="B215" s="7" t="s">
        <v>217</v>
      </c>
      <c r="C215" s="8">
        <v>286</v>
      </c>
      <c r="D215" s="8">
        <v>21450</v>
      </c>
      <c r="E215" s="9">
        <v>44562</v>
      </c>
      <c r="F215" s="10">
        <v>60</v>
      </c>
      <c r="G215" s="9">
        <f t="shared" si="8"/>
        <v>44622</v>
      </c>
      <c r="H215" s="10" t="str">
        <f t="shared" ca="1" si="7"/>
        <v>Expired</v>
      </c>
    </row>
    <row r="216" spans="2:8" x14ac:dyDescent="0.25">
      <c r="B216" s="7" t="s">
        <v>218</v>
      </c>
      <c r="C216" s="8">
        <v>180</v>
      </c>
      <c r="D216" s="8">
        <v>13500</v>
      </c>
      <c r="E216" s="9">
        <v>44562</v>
      </c>
      <c r="F216" s="10">
        <v>15</v>
      </c>
      <c r="G216" s="9">
        <f t="shared" si="8"/>
        <v>44577</v>
      </c>
      <c r="H216" s="10" t="str">
        <f t="shared" ca="1" si="7"/>
        <v>Expired</v>
      </c>
    </row>
    <row r="217" spans="2:8" x14ac:dyDescent="0.25">
      <c r="B217" s="7" t="s">
        <v>219</v>
      </c>
      <c r="C217" s="8">
        <v>248</v>
      </c>
      <c r="D217" s="8">
        <v>18600</v>
      </c>
      <c r="E217" s="9">
        <v>44563</v>
      </c>
      <c r="F217" s="10">
        <v>30</v>
      </c>
      <c r="G217" s="9">
        <f t="shared" si="8"/>
        <v>44593</v>
      </c>
      <c r="H217" s="10" t="str">
        <f t="shared" ca="1" si="7"/>
        <v>Expired</v>
      </c>
    </row>
    <row r="218" spans="2:8" x14ac:dyDescent="0.25">
      <c r="B218" s="7" t="s">
        <v>220</v>
      </c>
      <c r="C218" s="8">
        <v>217</v>
      </c>
      <c r="D218" s="8">
        <v>16275</v>
      </c>
      <c r="E218" s="9">
        <v>44564</v>
      </c>
      <c r="F218" s="10">
        <v>90</v>
      </c>
      <c r="G218" s="9">
        <f t="shared" si="8"/>
        <v>44654</v>
      </c>
      <c r="H218" s="10" t="str">
        <f t="shared" ca="1" si="7"/>
        <v>Expired</v>
      </c>
    </row>
    <row r="219" spans="2:8" x14ac:dyDescent="0.25">
      <c r="B219" s="7" t="s">
        <v>221</v>
      </c>
      <c r="C219" s="8">
        <v>123</v>
      </c>
      <c r="D219" s="8">
        <v>9225</v>
      </c>
      <c r="E219" s="9">
        <v>44565</v>
      </c>
      <c r="F219" s="10">
        <v>40</v>
      </c>
      <c r="G219" s="9">
        <f t="shared" si="8"/>
        <v>44605</v>
      </c>
      <c r="H219" s="10" t="str">
        <f t="shared" ca="1" si="7"/>
        <v>Expired</v>
      </c>
    </row>
    <row r="220" spans="2:8" x14ac:dyDescent="0.25">
      <c r="B220" s="7" t="s">
        <v>222</v>
      </c>
      <c r="C220" s="8">
        <v>296</v>
      </c>
      <c r="D220" s="8">
        <v>22200</v>
      </c>
      <c r="E220" s="9">
        <v>44566</v>
      </c>
      <c r="F220" s="10">
        <v>45</v>
      </c>
      <c r="G220" s="9">
        <f t="shared" si="8"/>
        <v>44611</v>
      </c>
      <c r="H220" s="10" t="str">
        <f t="shared" ca="1" si="7"/>
        <v>Expired</v>
      </c>
    </row>
    <row r="221" spans="2:8" x14ac:dyDescent="0.25">
      <c r="B221" s="7" t="s">
        <v>223</v>
      </c>
      <c r="C221" s="8">
        <v>165</v>
      </c>
      <c r="D221" s="8">
        <v>12375</v>
      </c>
      <c r="E221" s="9">
        <v>44567</v>
      </c>
      <c r="F221" s="10">
        <v>25</v>
      </c>
      <c r="G221" s="9">
        <f t="shared" si="8"/>
        <v>44592</v>
      </c>
      <c r="H221" s="10" t="str">
        <f t="shared" ca="1" si="7"/>
        <v>Expired</v>
      </c>
    </row>
    <row r="222" spans="2:8" x14ac:dyDescent="0.25">
      <c r="B222" s="7" t="s">
        <v>224</v>
      </c>
      <c r="C222" s="8">
        <v>220</v>
      </c>
      <c r="D222" s="8">
        <v>16500</v>
      </c>
      <c r="E222" s="9">
        <v>44568</v>
      </c>
      <c r="F222" s="10">
        <v>30</v>
      </c>
      <c r="G222" s="9">
        <f t="shared" si="8"/>
        <v>44598</v>
      </c>
      <c r="H222" s="10" t="str">
        <f t="shared" ca="1" si="7"/>
        <v>Expired</v>
      </c>
    </row>
    <row r="223" spans="2:8" x14ac:dyDescent="0.25">
      <c r="B223" s="7" t="s">
        <v>225</v>
      </c>
      <c r="C223" s="8">
        <v>259</v>
      </c>
      <c r="D223" s="8">
        <v>19425</v>
      </c>
      <c r="E223" s="9">
        <v>44569</v>
      </c>
      <c r="F223" s="10">
        <v>45</v>
      </c>
      <c r="G223" s="9">
        <f t="shared" si="8"/>
        <v>44614</v>
      </c>
      <c r="H223" s="10" t="str">
        <f t="shared" ca="1" si="7"/>
        <v>Expired</v>
      </c>
    </row>
    <row r="224" spans="2:8" x14ac:dyDescent="0.25">
      <c r="B224" s="7" t="s">
        <v>226</v>
      </c>
      <c r="C224" s="8">
        <v>237</v>
      </c>
      <c r="D224" s="8">
        <v>17775</v>
      </c>
      <c r="E224" s="9">
        <v>44570</v>
      </c>
      <c r="F224" s="10">
        <v>60</v>
      </c>
      <c r="G224" s="9">
        <f t="shared" si="8"/>
        <v>44630</v>
      </c>
      <c r="H224" s="10" t="str">
        <f t="shared" ca="1" si="7"/>
        <v>Expired</v>
      </c>
    </row>
    <row r="225" spans="2:8" x14ac:dyDescent="0.25">
      <c r="B225" s="7" t="s">
        <v>227</v>
      </c>
      <c r="C225" s="8">
        <v>300</v>
      </c>
      <c r="D225" s="8">
        <v>22500</v>
      </c>
      <c r="E225" s="9">
        <v>44571</v>
      </c>
      <c r="F225" s="10">
        <v>15</v>
      </c>
      <c r="G225" s="9">
        <f t="shared" si="8"/>
        <v>44586</v>
      </c>
      <c r="H225" s="10" t="str">
        <f t="shared" ca="1" si="7"/>
        <v>Expired</v>
      </c>
    </row>
    <row r="226" spans="2:8" x14ac:dyDescent="0.25">
      <c r="B226" s="7" t="s">
        <v>228</v>
      </c>
      <c r="C226" s="8">
        <v>143</v>
      </c>
      <c r="D226" s="8">
        <v>10725</v>
      </c>
      <c r="E226" s="9">
        <v>44572</v>
      </c>
      <c r="F226" s="10">
        <v>30</v>
      </c>
      <c r="G226" s="9">
        <f t="shared" si="8"/>
        <v>44602</v>
      </c>
      <c r="H226" s="10" t="str">
        <f t="shared" ca="1" si="7"/>
        <v>Expired</v>
      </c>
    </row>
    <row r="227" spans="2:8" x14ac:dyDescent="0.25">
      <c r="B227" s="7" t="s">
        <v>229</v>
      </c>
      <c r="C227" s="8">
        <v>221</v>
      </c>
      <c r="D227" s="8">
        <v>16575</v>
      </c>
      <c r="E227" s="9">
        <v>44573</v>
      </c>
      <c r="F227" s="10">
        <v>90</v>
      </c>
      <c r="G227" s="9">
        <f t="shared" si="8"/>
        <v>44663</v>
      </c>
      <c r="H227" s="10" t="str">
        <f t="shared" ca="1" si="7"/>
        <v>Expired</v>
      </c>
    </row>
    <row r="228" spans="2:8" x14ac:dyDescent="0.25">
      <c r="B228" s="7" t="s">
        <v>230</v>
      </c>
      <c r="C228" s="8">
        <v>116</v>
      </c>
      <c r="D228" s="8">
        <v>8700</v>
      </c>
      <c r="E228" s="9">
        <v>44562</v>
      </c>
      <c r="F228" s="10">
        <v>40</v>
      </c>
      <c r="G228" s="9">
        <f t="shared" si="8"/>
        <v>44602</v>
      </c>
      <c r="H228" s="10" t="str">
        <f t="shared" ca="1" si="7"/>
        <v>Expired</v>
      </c>
    </row>
    <row r="229" spans="2:8" x14ac:dyDescent="0.25">
      <c r="B229" s="7" t="s">
        <v>231</v>
      </c>
      <c r="C229" s="8">
        <v>130</v>
      </c>
      <c r="D229" s="8">
        <v>9750</v>
      </c>
      <c r="E229" s="9">
        <v>44562</v>
      </c>
      <c r="F229" s="10">
        <v>45</v>
      </c>
      <c r="G229" s="9">
        <f t="shared" si="8"/>
        <v>44607</v>
      </c>
      <c r="H229" s="10" t="str">
        <f t="shared" ca="1" si="7"/>
        <v>Expired</v>
      </c>
    </row>
    <row r="230" spans="2:8" x14ac:dyDescent="0.25">
      <c r="B230" s="7" t="s">
        <v>232</v>
      </c>
      <c r="C230" s="8">
        <v>118</v>
      </c>
      <c r="D230" s="8">
        <v>8850</v>
      </c>
      <c r="E230" s="9">
        <v>44571</v>
      </c>
      <c r="F230" s="10">
        <v>25</v>
      </c>
      <c r="G230" s="9">
        <f t="shared" si="8"/>
        <v>44596</v>
      </c>
      <c r="H230" s="10" t="str">
        <f t="shared" ca="1" si="7"/>
        <v>Expired</v>
      </c>
    </row>
    <row r="231" spans="2:8" x14ac:dyDescent="0.25">
      <c r="B231" s="7" t="s">
        <v>233</v>
      </c>
      <c r="C231" s="8">
        <v>122</v>
      </c>
      <c r="D231" s="8">
        <v>9150</v>
      </c>
      <c r="E231" s="9">
        <v>44572</v>
      </c>
      <c r="F231" s="10">
        <v>25</v>
      </c>
      <c r="G231" s="9">
        <f t="shared" si="8"/>
        <v>44597</v>
      </c>
      <c r="H231" s="10" t="str">
        <f t="shared" ca="1" si="7"/>
        <v>Expired</v>
      </c>
    </row>
    <row r="232" spans="2:8" x14ac:dyDescent="0.25">
      <c r="B232" s="7" t="s">
        <v>234</v>
      </c>
      <c r="C232" s="8">
        <v>118</v>
      </c>
      <c r="D232" s="8">
        <v>8850</v>
      </c>
      <c r="E232" s="9">
        <v>44573</v>
      </c>
      <c r="F232" s="10">
        <v>40</v>
      </c>
      <c r="G232" s="9">
        <f t="shared" si="8"/>
        <v>44613</v>
      </c>
      <c r="H232" s="10" t="str">
        <f t="shared" ca="1" si="7"/>
        <v>Expired</v>
      </c>
    </row>
    <row r="233" spans="2:8" x14ac:dyDescent="0.25">
      <c r="B233" s="7" t="s">
        <v>235</v>
      </c>
      <c r="C233" s="8">
        <v>230</v>
      </c>
      <c r="D233" s="8">
        <v>17250</v>
      </c>
      <c r="E233" s="9">
        <v>44574</v>
      </c>
      <c r="F233" s="10">
        <v>41</v>
      </c>
      <c r="G233" s="9">
        <f t="shared" si="8"/>
        <v>44615</v>
      </c>
      <c r="H233" s="10" t="str">
        <f t="shared" ca="1" si="7"/>
        <v>Expired</v>
      </c>
    </row>
    <row r="234" spans="2:8" x14ac:dyDescent="0.25">
      <c r="B234" s="7" t="s">
        <v>236</v>
      </c>
      <c r="C234" s="8">
        <v>174</v>
      </c>
      <c r="D234" s="8">
        <v>13050</v>
      </c>
      <c r="E234" s="9">
        <v>44575</v>
      </c>
      <c r="F234" s="10">
        <v>30</v>
      </c>
      <c r="G234" s="9">
        <f t="shared" si="8"/>
        <v>44605</v>
      </c>
      <c r="H234" s="10" t="str">
        <f t="shared" ca="1" si="7"/>
        <v>Expired</v>
      </c>
    </row>
    <row r="235" spans="2:8" x14ac:dyDescent="0.25">
      <c r="B235" s="7" t="s">
        <v>237</v>
      </c>
      <c r="C235" s="8">
        <v>119</v>
      </c>
      <c r="D235" s="8">
        <v>8925</v>
      </c>
      <c r="E235" s="9">
        <v>44562</v>
      </c>
      <c r="F235" s="10">
        <v>50</v>
      </c>
      <c r="G235" s="9">
        <f t="shared" si="8"/>
        <v>44612</v>
      </c>
      <c r="H235" s="10" t="str">
        <f t="shared" ca="1" si="7"/>
        <v>Expired</v>
      </c>
    </row>
    <row r="236" spans="2:8" x14ac:dyDescent="0.25">
      <c r="B236" s="7" t="s">
        <v>238</v>
      </c>
      <c r="C236" s="8">
        <v>248</v>
      </c>
      <c r="D236" s="8">
        <v>18600</v>
      </c>
      <c r="E236" s="9">
        <v>44562</v>
      </c>
      <c r="F236" s="10">
        <v>44</v>
      </c>
      <c r="G236" s="9">
        <f t="shared" si="8"/>
        <v>44606</v>
      </c>
      <c r="H236" s="10" t="str">
        <f t="shared" ca="1" si="7"/>
        <v>Expired</v>
      </c>
    </row>
    <row r="237" spans="2:8" x14ac:dyDescent="0.25">
      <c r="B237" s="7" t="s">
        <v>239</v>
      </c>
      <c r="C237" s="8">
        <v>270</v>
      </c>
      <c r="D237" s="8">
        <v>20250</v>
      </c>
      <c r="E237" s="9">
        <v>44591</v>
      </c>
      <c r="F237" s="10">
        <v>45</v>
      </c>
      <c r="G237" s="9">
        <f t="shared" si="8"/>
        <v>44636</v>
      </c>
      <c r="H237" s="10" t="str">
        <f t="shared" ca="1" si="7"/>
        <v>Expired</v>
      </c>
    </row>
    <row r="238" spans="2:8" x14ac:dyDescent="0.25">
      <c r="B238" s="7" t="s">
        <v>240</v>
      </c>
      <c r="C238" s="8">
        <v>155</v>
      </c>
      <c r="D238" s="8">
        <v>11625</v>
      </c>
      <c r="E238" s="9">
        <v>44592</v>
      </c>
      <c r="F238" s="10">
        <v>30</v>
      </c>
      <c r="G238" s="9">
        <f t="shared" si="8"/>
        <v>44622</v>
      </c>
      <c r="H238" s="10" t="str">
        <f t="shared" ca="1" si="7"/>
        <v>Expired</v>
      </c>
    </row>
    <row r="239" spans="2:8" x14ac:dyDescent="0.25">
      <c r="B239" s="7" t="s">
        <v>241</v>
      </c>
      <c r="C239" s="8">
        <v>141</v>
      </c>
      <c r="D239" s="8">
        <v>10575</v>
      </c>
      <c r="E239" s="9">
        <v>44593</v>
      </c>
      <c r="F239" s="10">
        <v>30</v>
      </c>
      <c r="G239" s="9">
        <f t="shared" si="8"/>
        <v>44623</v>
      </c>
      <c r="H239" s="10" t="str">
        <f t="shared" ca="1" si="7"/>
        <v>Expired</v>
      </c>
    </row>
    <row r="240" spans="2:8" x14ac:dyDescent="0.25">
      <c r="B240" s="7" t="s">
        <v>242</v>
      </c>
      <c r="C240" s="8">
        <v>253</v>
      </c>
      <c r="D240" s="8">
        <v>18975</v>
      </c>
      <c r="E240" s="9">
        <v>44562</v>
      </c>
      <c r="F240" s="10">
        <v>45</v>
      </c>
      <c r="G240" s="9">
        <f t="shared" si="8"/>
        <v>44607</v>
      </c>
      <c r="H240" s="10" t="str">
        <f t="shared" ca="1" si="7"/>
        <v>Expired</v>
      </c>
    </row>
    <row r="241" spans="2:8" x14ac:dyDescent="0.25">
      <c r="B241" s="7" t="s">
        <v>243</v>
      </c>
      <c r="C241" s="8">
        <v>205</v>
      </c>
      <c r="D241" s="8">
        <v>15375</v>
      </c>
      <c r="E241" s="9">
        <v>44562</v>
      </c>
      <c r="F241" s="10">
        <v>60</v>
      </c>
      <c r="G241" s="9">
        <f t="shared" si="8"/>
        <v>44622</v>
      </c>
      <c r="H241" s="10" t="str">
        <f t="shared" ca="1" si="7"/>
        <v>Expired</v>
      </c>
    </row>
    <row r="242" spans="2:8" x14ac:dyDescent="0.25">
      <c r="B242" s="7" t="s">
        <v>244</v>
      </c>
      <c r="C242" s="8">
        <v>127</v>
      </c>
      <c r="D242" s="8">
        <v>9525</v>
      </c>
      <c r="E242" s="9">
        <v>44563</v>
      </c>
      <c r="F242" s="10">
        <v>15</v>
      </c>
      <c r="G242" s="9">
        <f t="shared" si="8"/>
        <v>44578</v>
      </c>
      <c r="H242" s="10" t="str">
        <f t="shared" ca="1" si="7"/>
        <v>Expired</v>
      </c>
    </row>
    <row r="243" spans="2:8" x14ac:dyDescent="0.25">
      <c r="B243" s="7" t="s">
        <v>245</v>
      </c>
      <c r="C243" s="8">
        <v>268</v>
      </c>
      <c r="D243" s="8">
        <v>20100</v>
      </c>
      <c r="E243" s="9">
        <v>44564</v>
      </c>
      <c r="F243" s="10">
        <v>30</v>
      </c>
      <c r="G243" s="9">
        <f t="shared" si="8"/>
        <v>44594</v>
      </c>
      <c r="H243" s="10" t="str">
        <f t="shared" ca="1" si="7"/>
        <v>Expired</v>
      </c>
    </row>
    <row r="244" spans="2:8" x14ac:dyDescent="0.25">
      <c r="B244" s="7" t="s">
        <v>246</v>
      </c>
      <c r="C244" s="8">
        <v>281</v>
      </c>
      <c r="D244" s="8">
        <v>21075</v>
      </c>
      <c r="E244" s="9">
        <v>44565</v>
      </c>
      <c r="F244" s="10">
        <v>90</v>
      </c>
      <c r="G244" s="9">
        <f t="shared" si="8"/>
        <v>44655</v>
      </c>
      <c r="H244" s="10" t="str">
        <f t="shared" ca="1" si="7"/>
        <v>Expired</v>
      </c>
    </row>
    <row r="245" spans="2:8" x14ac:dyDescent="0.25">
      <c r="B245" s="7" t="s">
        <v>247</v>
      </c>
      <c r="C245" s="8">
        <v>103</v>
      </c>
      <c r="D245" s="8">
        <v>7725</v>
      </c>
      <c r="E245" s="9">
        <v>44566</v>
      </c>
      <c r="F245" s="10">
        <v>40</v>
      </c>
      <c r="G245" s="9">
        <f t="shared" si="8"/>
        <v>44606</v>
      </c>
      <c r="H245" s="10" t="str">
        <f t="shared" ca="1" si="7"/>
        <v>Expired</v>
      </c>
    </row>
    <row r="246" spans="2:8" x14ac:dyDescent="0.25">
      <c r="B246" s="7" t="s">
        <v>248</v>
      </c>
      <c r="C246" s="8">
        <v>130</v>
      </c>
      <c r="D246" s="8">
        <v>9750</v>
      </c>
      <c r="E246" s="9">
        <v>44567</v>
      </c>
      <c r="F246" s="10">
        <v>45</v>
      </c>
      <c r="G246" s="9">
        <f t="shared" si="8"/>
        <v>44612</v>
      </c>
      <c r="H246" s="10" t="str">
        <f t="shared" ca="1" si="7"/>
        <v>Expired</v>
      </c>
    </row>
    <row r="247" spans="2:8" x14ac:dyDescent="0.25">
      <c r="B247" s="7" t="s">
        <v>249</v>
      </c>
      <c r="C247" s="8">
        <v>278</v>
      </c>
      <c r="D247" s="8">
        <v>20850</v>
      </c>
      <c r="E247" s="9">
        <v>44568</v>
      </c>
      <c r="F247" s="10">
        <v>25</v>
      </c>
      <c r="G247" s="9">
        <f t="shared" si="8"/>
        <v>44593</v>
      </c>
      <c r="H247" s="10" t="str">
        <f t="shared" ca="1" si="7"/>
        <v>Expired</v>
      </c>
    </row>
    <row r="248" spans="2:8" x14ac:dyDescent="0.25">
      <c r="B248" s="7" t="s">
        <v>250</v>
      </c>
      <c r="C248" s="8">
        <v>256</v>
      </c>
      <c r="D248" s="8">
        <v>19200</v>
      </c>
      <c r="E248" s="9">
        <v>44569</v>
      </c>
      <c r="F248" s="10">
        <v>30</v>
      </c>
      <c r="G248" s="9">
        <f t="shared" si="8"/>
        <v>44599</v>
      </c>
      <c r="H248" s="10" t="str">
        <f t="shared" ca="1" si="7"/>
        <v>Expired</v>
      </c>
    </row>
    <row r="249" spans="2:8" x14ac:dyDescent="0.25">
      <c r="B249" s="7" t="s">
        <v>251</v>
      </c>
      <c r="C249" s="8">
        <v>258</v>
      </c>
      <c r="D249" s="8">
        <v>19350</v>
      </c>
      <c r="E249" s="9">
        <v>44570</v>
      </c>
      <c r="F249" s="10">
        <v>45</v>
      </c>
      <c r="G249" s="9">
        <f t="shared" si="8"/>
        <v>44615</v>
      </c>
      <c r="H249" s="10" t="str">
        <f t="shared" ca="1" si="7"/>
        <v>Expired</v>
      </c>
    </row>
    <row r="250" spans="2:8" x14ac:dyDescent="0.25">
      <c r="B250" s="7" t="s">
        <v>252</v>
      </c>
      <c r="C250" s="8">
        <v>232</v>
      </c>
      <c r="D250" s="8">
        <v>17400</v>
      </c>
      <c r="E250" s="9">
        <v>44571</v>
      </c>
      <c r="F250" s="10">
        <v>60</v>
      </c>
      <c r="G250" s="9">
        <f t="shared" si="8"/>
        <v>44631</v>
      </c>
      <c r="H250" s="10" t="str">
        <f t="shared" ca="1" si="7"/>
        <v>Expired</v>
      </c>
    </row>
    <row r="251" spans="2:8" x14ac:dyDescent="0.25">
      <c r="B251" s="7" t="s">
        <v>253</v>
      </c>
      <c r="C251" s="8">
        <v>118</v>
      </c>
      <c r="D251" s="8">
        <v>8850</v>
      </c>
      <c r="E251" s="9">
        <v>44572</v>
      </c>
      <c r="F251" s="10">
        <v>15</v>
      </c>
      <c r="G251" s="9">
        <f t="shared" si="8"/>
        <v>44587</v>
      </c>
      <c r="H251" s="10" t="str">
        <f t="shared" ca="1" si="7"/>
        <v>Expired</v>
      </c>
    </row>
    <row r="252" spans="2:8" x14ac:dyDescent="0.25">
      <c r="B252" s="7" t="s">
        <v>254</v>
      </c>
      <c r="C252" s="8">
        <v>213</v>
      </c>
      <c r="D252" s="8">
        <v>15975</v>
      </c>
      <c r="E252" s="9">
        <v>44573</v>
      </c>
      <c r="F252" s="10">
        <v>30</v>
      </c>
      <c r="G252" s="9">
        <f t="shared" si="8"/>
        <v>44603</v>
      </c>
      <c r="H252" s="10" t="str">
        <f t="shared" ca="1" si="7"/>
        <v>Expired</v>
      </c>
    </row>
    <row r="253" spans="2:8" x14ac:dyDescent="0.25">
      <c r="B253" s="7" t="s">
        <v>255</v>
      </c>
      <c r="C253" s="8">
        <v>149</v>
      </c>
      <c r="D253" s="8">
        <v>11175</v>
      </c>
      <c r="E253" s="9">
        <v>44562</v>
      </c>
      <c r="F253" s="10">
        <v>90</v>
      </c>
      <c r="G253" s="9">
        <f t="shared" si="8"/>
        <v>44652</v>
      </c>
      <c r="H253" s="10" t="str">
        <f t="shared" ca="1" si="7"/>
        <v>Expired</v>
      </c>
    </row>
    <row r="254" spans="2:8" x14ac:dyDescent="0.25">
      <c r="B254" s="7" t="s">
        <v>256</v>
      </c>
      <c r="C254" s="8">
        <v>287</v>
      </c>
      <c r="D254" s="8">
        <v>21525</v>
      </c>
      <c r="E254" s="9">
        <v>44562</v>
      </c>
      <c r="F254" s="10">
        <v>40</v>
      </c>
      <c r="G254" s="9">
        <f t="shared" si="8"/>
        <v>44602</v>
      </c>
      <c r="H254" s="10" t="str">
        <f t="shared" ca="1" si="7"/>
        <v>Expired</v>
      </c>
    </row>
    <row r="255" spans="2:8" x14ac:dyDescent="0.25">
      <c r="B255" s="7" t="s">
        <v>257</v>
      </c>
      <c r="C255" s="8">
        <v>219</v>
      </c>
      <c r="D255" s="8">
        <v>16425</v>
      </c>
      <c r="E255" s="9">
        <v>44571</v>
      </c>
      <c r="F255" s="10">
        <v>45</v>
      </c>
      <c r="G255" s="9">
        <f t="shared" si="8"/>
        <v>44616</v>
      </c>
      <c r="H255" s="10" t="str">
        <f t="shared" ca="1" si="7"/>
        <v>Expired</v>
      </c>
    </row>
    <row r="256" spans="2:8" x14ac:dyDescent="0.25">
      <c r="B256" s="7" t="s">
        <v>258</v>
      </c>
      <c r="C256" s="8">
        <v>134</v>
      </c>
      <c r="D256" s="8">
        <v>10050</v>
      </c>
      <c r="E256" s="9">
        <v>44572</v>
      </c>
      <c r="F256" s="10">
        <v>25</v>
      </c>
      <c r="G256" s="9">
        <f t="shared" si="8"/>
        <v>44597</v>
      </c>
      <c r="H256" s="10" t="str">
        <f t="shared" ca="1" si="7"/>
        <v>Expired</v>
      </c>
    </row>
    <row r="257" spans="2:8" x14ac:dyDescent="0.25">
      <c r="B257" s="7" t="s">
        <v>259</v>
      </c>
      <c r="C257" s="8">
        <v>214</v>
      </c>
      <c r="D257" s="8">
        <v>16050</v>
      </c>
      <c r="E257" s="9">
        <v>44573</v>
      </c>
      <c r="F257" s="10">
        <v>25</v>
      </c>
      <c r="G257" s="9">
        <f t="shared" si="8"/>
        <v>44598</v>
      </c>
      <c r="H257" s="10" t="str">
        <f t="shared" ca="1" si="7"/>
        <v>Expired</v>
      </c>
    </row>
    <row r="258" spans="2:8" x14ac:dyDescent="0.25">
      <c r="B258" s="7" t="s">
        <v>260</v>
      </c>
      <c r="C258" s="8">
        <v>268</v>
      </c>
      <c r="D258" s="8">
        <v>20100</v>
      </c>
      <c r="E258" s="9">
        <v>44574</v>
      </c>
      <c r="F258" s="10">
        <v>40</v>
      </c>
      <c r="G258" s="9">
        <f t="shared" si="8"/>
        <v>44614</v>
      </c>
      <c r="H258" s="10" t="str">
        <f t="shared" ca="1" si="7"/>
        <v>Expired</v>
      </c>
    </row>
    <row r="259" spans="2:8" x14ac:dyDescent="0.25">
      <c r="B259" s="7" t="s">
        <v>261</v>
      </c>
      <c r="C259" s="8">
        <v>184</v>
      </c>
      <c r="D259" s="8">
        <v>13800</v>
      </c>
      <c r="E259" s="9">
        <v>44575</v>
      </c>
      <c r="F259" s="10">
        <v>41</v>
      </c>
      <c r="G259" s="9">
        <f t="shared" si="8"/>
        <v>44616</v>
      </c>
      <c r="H259" s="10" t="str">
        <f t="shared" ca="1" si="7"/>
        <v>Expired</v>
      </c>
    </row>
    <row r="260" spans="2:8" x14ac:dyDescent="0.25">
      <c r="B260" s="7" t="s">
        <v>262</v>
      </c>
      <c r="C260" s="8">
        <v>282</v>
      </c>
      <c r="D260" s="8">
        <v>21150</v>
      </c>
      <c r="E260" s="9">
        <v>44562</v>
      </c>
      <c r="F260" s="10">
        <v>30</v>
      </c>
      <c r="G260" s="9">
        <f t="shared" si="8"/>
        <v>44592</v>
      </c>
      <c r="H260" s="10" t="str">
        <f t="shared" ref="H260:H323" ca="1" si="9">IF($L$3&gt;G260,"Expired",(G260-$L$3))</f>
        <v>Expired</v>
      </c>
    </row>
    <row r="261" spans="2:8" x14ac:dyDescent="0.25">
      <c r="B261" s="7" t="s">
        <v>263</v>
      </c>
      <c r="C261" s="8">
        <v>108</v>
      </c>
      <c r="D261" s="8">
        <v>8100</v>
      </c>
      <c r="E261" s="9">
        <v>44562</v>
      </c>
      <c r="F261" s="10">
        <v>50</v>
      </c>
      <c r="G261" s="9">
        <f t="shared" si="8"/>
        <v>44612</v>
      </c>
      <c r="H261" s="10" t="str">
        <f t="shared" ca="1" si="9"/>
        <v>Expired</v>
      </c>
    </row>
    <row r="262" spans="2:8" x14ac:dyDescent="0.25">
      <c r="B262" s="7" t="s">
        <v>264</v>
      </c>
      <c r="C262" s="8">
        <v>261</v>
      </c>
      <c r="D262" s="8">
        <v>19575</v>
      </c>
      <c r="E262" s="9">
        <v>44591</v>
      </c>
      <c r="F262" s="10">
        <v>44</v>
      </c>
      <c r="G262" s="9">
        <f t="shared" si="8"/>
        <v>44635</v>
      </c>
      <c r="H262" s="10" t="str">
        <f t="shared" ca="1" si="9"/>
        <v>Expired</v>
      </c>
    </row>
    <row r="263" spans="2:8" x14ac:dyDescent="0.25">
      <c r="B263" s="7" t="s">
        <v>265</v>
      </c>
      <c r="C263" s="8">
        <v>287</v>
      </c>
      <c r="D263" s="8">
        <v>21525</v>
      </c>
      <c r="E263" s="9">
        <v>44592</v>
      </c>
      <c r="F263" s="10">
        <v>45</v>
      </c>
      <c r="G263" s="9">
        <f t="shared" si="8"/>
        <v>44637</v>
      </c>
      <c r="H263" s="10" t="str">
        <f t="shared" ca="1" si="9"/>
        <v>Expired</v>
      </c>
    </row>
    <row r="264" spans="2:8" x14ac:dyDescent="0.25">
      <c r="B264" s="7" t="s">
        <v>266</v>
      </c>
      <c r="C264" s="8">
        <v>182</v>
      </c>
      <c r="D264" s="8">
        <v>13650</v>
      </c>
      <c r="E264" s="9">
        <v>44593</v>
      </c>
      <c r="F264" s="10">
        <v>30</v>
      </c>
      <c r="G264" s="9">
        <f t="shared" si="8"/>
        <v>44623</v>
      </c>
      <c r="H264" s="10" t="str">
        <f t="shared" ca="1" si="9"/>
        <v>Expired</v>
      </c>
    </row>
    <row r="265" spans="2:8" x14ac:dyDescent="0.25">
      <c r="B265" s="7" t="s">
        <v>267</v>
      </c>
      <c r="C265" s="8">
        <v>210</v>
      </c>
      <c r="D265" s="8">
        <v>15750</v>
      </c>
      <c r="E265" s="9">
        <v>44562</v>
      </c>
      <c r="F265" s="10">
        <v>30</v>
      </c>
      <c r="G265" s="9">
        <f t="shared" si="8"/>
        <v>44592</v>
      </c>
      <c r="H265" s="10" t="str">
        <f t="shared" ca="1" si="9"/>
        <v>Expired</v>
      </c>
    </row>
    <row r="266" spans="2:8" x14ac:dyDescent="0.25">
      <c r="B266" s="7" t="s">
        <v>268</v>
      </c>
      <c r="C266" s="8">
        <v>235</v>
      </c>
      <c r="D266" s="8">
        <v>17625</v>
      </c>
      <c r="E266" s="9">
        <v>44562</v>
      </c>
      <c r="F266" s="10">
        <v>45</v>
      </c>
      <c r="G266" s="9">
        <f t="shared" si="8"/>
        <v>44607</v>
      </c>
      <c r="H266" s="10" t="str">
        <f t="shared" ca="1" si="9"/>
        <v>Expired</v>
      </c>
    </row>
    <row r="267" spans="2:8" x14ac:dyDescent="0.25">
      <c r="B267" s="7" t="s">
        <v>269</v>
      </c>
      <c r="C267" s="8">
        <v>268</v>
      </c>
      <c r="D267" s="8">
        <v>20100</v>
      </c>
      <c r="E267" s="9">
        <v>44563</v>
      </c>
      <c r="F267" s="10">
        <v>60</v>
      </c>
      <c r="G267" s="9">
        <f t="shared" si="8"/>
        <v>44623</v>
      </c>
      <c r="H267" s="10" t="str">
        <f t="shared" ca="1" si="9"/>
        <v>Expired</v>
      </c>
    </row>
    <row r="268" spans="2:8" x14ac:dyDescent="0.25">
      <c r="B268" s="7" t="s">
        <v>270</v>
      </c>
      <c r="C268" s="8">
        <v>131</v>
      </c>
      <c r="D268" s="8">
        <v>9825</v>
      </c>
      <c r="E268" s="9">
        <v>44564</v>
      </c>
      <c r="F268" s="10">
        <v>15</v>
      </c>
      <c r="G268" s="9">
        <f t="shared" si="8"/>
        <v>44579</v>
      </c>
      <c r="H268" s="10" t="str">
        <f t="shared" ca="1" si="9"/>
        <v>Expired</v>
      </c>
    </row>
    <row r="269" spans="2:8" x14ac:dyDescent="0.25">
      <c r="B269" s="7" t="s">
        <v>271</v>
      </c>
      <c r="C269" s="8">
        <v>116</v>
      </c>
      <c r="D269" s="8">
        <v>8700</v>
      </c>
      <c r="E269" s="9">
        <v>44565</v>
      </c>
      <c r="F269" s="10">
        <v>30</v>
      </c>
      <c r="G269" s="9">
        <f t="shared" si="8"/>
        <v>44595</v>
      </c>
      <c r="H269" s="10" t="str">
        <f t="shared" ca="1" si="9"/>
        <v>Expired</v>
      </c>
    </row>
    <row r="270" spans="2:8" x14ac:dyDescent="0.25">
      <c r="B270" s="7" t="s">
        <v>272</v>
      </c>
      <c r="C270" s="8">
        <v>193</v>
      </c>
      <c r="D270" s="8">
        <v>14475</v>
      </c>
      <c r="E270" s="9">
        <v>44566</v>
      </c>
      <c r="F270" s="10">
        <v>90</v>
      </c>
      <c r="G270" s="9">
        <f t="shared" si="8"/>
        <v>44656</v>
      </c>
      <c r="H270" s="10" t="str">
        <f t="shared" ca="1" si="9"/>
        <v>Expired</v>
      </c>
    </row>
    <row r="271" spans="2:8" x14ac:dyDescent="0.25">
      <c r="B271" s="7" t="s">
        <v>273</v>
      </c>
      <c r="C271" s="8">
        <v>124</v>
      </c>
      <c r="D271" s="8">
        <v>9300</v>
      </c>
      <c r="E271" s="9">
        <v>44567</v>
      </c>
      <c r="F271" s="10">
        <v>40</v>
      </c>
      <c r="G271" s="9">
        <f t="shared" si="8"/>
        <v>44607</v>
      </c>
      <c r="H271" s="10" t="str">
        <f t="shared" ca="1" si="9"/>
        <v>Expired</v>
      </c>
    </row>
    <row r="272" spans="2:8" x14ac:dyDescent="0.25">
      <c r="B272" s="7" t="s">
        <v>274</v>
      </c>
      <c r="C272" s="8">
        <v>106</v>
      </c>
      <c r="D272" s="8">
        <v>7950</v>
      </c>
      <c r="E272" s="9">
        <v>44568</v>
      </c>
      <c r="F272" s="10">
        <v>45</v>
      </c>
      <c r="G272" s="9">
        <f t="shared" si="8"/>
        <v>44613</v>
      </c>
      <c r="H272" s="10" t="str">
        <f t="shared" ca="1" si="9"/>
        <v>Expired</v>
      </c>
    </row>
    <row r="273" spans="2:8" x14ac:dyDescent="0.25">
      <c r="B273" s="7" t="s">
        <v>275</v>
      </c>
      <c r="C273" s="8">
        <v>264</v>
      </c>
      <c r="D273" s="8">
        <v>19800</v>
      </c>
      <c r="E273" s="9">
        <v>44569</v>
      </c>
      <c r="F273" s="10">
        <v>25</v>
      </c>
      <c r="G273" s="9">
        <f t="shared" ref="G273:G336" si="10">E273+F273</f>
        <v>44594</v>
      </c>
      <c r="H273" s="10" t="str">
        <f t="shared" ca="1" si="9"/>
        <v>Expired</v>
      </c>
    </row>
    <row r="274" spans="2:8" x14ac:dyDescent="0.25">
      <c r="B274" s="7" t="s">
        <v>276</v>
      </c>
      <c r="C274" s="8">
        <v>171</v>
      </c>
      <c r="D274" s="8">
        <v>12825</v>
      </c>
      <c r="E274" s="9">
        <v>44570</v>
      </c>
      <c r="F274" s="10">
        <v>30</v>
      </c>
      <c r="G274" s="9">
        <f t="shared" si="10"/>
        <v>44600</v>
      </c>
      <c r="H274" s="10" t="str">
        <f t="shared" ca="1" si="9"/>
        <v>Expired</v>
      </c>
    </row>
    <row r="275" spans="2:8" x14ac:dyDescent="0.25">
      <c r="B275" s="7" t="s">
        <v>277</v>
      </c>
      <c r="C275" s="8">
        <v>192</v>
      </c>
      <c r="D275" s="8">
        <v>14400</v>
      </c>
      <c r="E275" s="9">
        <v>44571</v>
      </c>
      <c r="F275" s="10">
        <v>45</v>
      </c>
      <c r="G275" s="9">
        <f t="shared" si="10"/>
        <v>44616</v>
      </c>
      <c r="H275" s="10" t="str">
        <f t="shared" ca="1" si="9"/>
        <v>Expired</v>
      </c>
    </row>
    <row r="276" spans="2:8" x14ac:dyDescent="0.25">
      <c r="B276" s="7" t="s">
        <v>278</v>
      </c>
      <c r="C276" s="8">
        <v>192</v>
      </c>
      <c r="D276" s="8">
        <v>14400</v>
      </c>
      <c r="E276" s="9">
        <v>44572</v>
      </c>
      <c r="F276" s="10">
        <v>60</v>
      </c>
      <c r="G276" s="9">
        <f t="shared" si="10"/>
        <v>44632</v>
      </c>
      <c r="H276" s="10" t="str">
        <f t="shared" ca="1" si="9"/>
        <v>Expired</v>
      </c>
    </row>
    <row r="277" spans="2:8" x14ac:dyDescent="0.25">
      <c r="B277" s="7" t="s">
        <v>279</v>
      </c>
      <c r="C277" s="8">
        <v>221</v>
      </c>
      <c r="D277" s="8">
        <v>16575</v>
      </c>
      <c r="E277" s="9">
        <v>44573</v>
      </c>
      <c r="F277" s="10">
        <v>15</v>
      </c>
      <c r="G277" s="9">
        <f t="shared" si="10"/>
        <v>44588</v>
      </c>
      <c r="H277" s="10" t="str">
        <f t="shared" ca="1" si="9"/>
        <v>Expired</v>
      </c>
    </row>
    <row r="278" spans="2:8" x14ac:dyDescent="0.25">
      <c r="B278" s="7" t="s">
        <v>280</v>
      </c>
      <c r="C278" s="8">
        <v>263</v>
      </c>
      <c r="D278" s="8">
        <v>19725</v>
      </c>
      <c r="E278" s="9">
        <v>44562</v>
      </c>
      <c r="F278" s="10">
        <v>30</v>
      </c>
      <c r="G278" s="9">
        <f t="shared" si="10"/>
        <v>44592</v>
      </c>
      <c r="H278" s="10" t="str">
        <f t="shared" ca="1" si="9"/>
        <v>Expired</v>
      </c>
    </row>
    <row r="279" spans="2:8" x14ac:dyDescent="0.25">
      <c r="B279" s="7" t="s">
        <v>281</v>
      </c>
      <c r="C279" s="8">
        <v>154</v>
      </c>
      <c r="D279" s="8">
        <v>11550</v>
      </c>
      <c r="E279" s="9">
        <v>44562</v>
      </c>
      <c r="F279" s="10">
        <v>90</v>
      </c>
      <c r="G279" s="9">
        <f t="shared" si="10"/>
        <v>44652</v>
      </c>
      <c r="H279" s="10" t="str">
        <f t="shared" ca="1" si="9"/>
        <v>Expired</v>
      </c>
    </row>
    <row r="280" spans="2:8" x14ac:dyDescent="0.25">
      <c r="B280" s="7" t="s">
        <v>282</v>
      </c>
      <c r="C280" s="8">
        <v>110</v>
      </c>
      <c r="D280" s="8">
        <v>8250</v>
      </c>
      <c r="E280" s="9">
        <v>44571</v>
      </c>
      <c r="F280" s="10">
        <v>40</v>
      </c>
      <c r="G280" s="9">
        <f t="shared" si="10"/>
        <v>44611</v>
      </c>
      <c r="H280" s="10" t="str">
        <f t="shared" ca="1" si="9"/>
        <v>Expired</v>
      </c>
    </row>
    <row r="281" spans="2:8" x14ac:dyDescent="0.25">
      <c r="B281" s="7" t="s">
        <v>283</v>
      </c>
      <c r="C281" s="8">
        <v>148</v>
      </c>
      <c r="D281" s="8">
        <v>11100</v>
      </c>
      <c r="E281" s="9">
        <v>44572</v>
      </c>
      <c r="F281" s="10">
        <v>45</v>
      </c>
      <c r="G281" s="9">
        <f t="shared" si="10"/>
        <v>44617</v>
      </c>
      <c r="H281" s="10" t="str">
        <f t="shared" ca="1" si="9"/>
        <v>Expired</v>
      </c>
    </row>
    <row r="282" spans="2:8" x14ac:dyDescent="0.25">
      <c r="B282" s="7" t="s">
        <v>284</v>
      </c>
      <c r="C282" s="8">
        <v>175</v>
      </c>
      <c r="D282" s="8">
        <v>13125</v>
      </c>
      <c r="E282" s="9">
        <v>44573</v>
      </c>
      <c r="F282" s="10">
        <v>25</v>
      </c>
      <c r="G282" s="9">
        <f t="shared" si="10"/>
        <v>44598</v>
      </c>
      <c r="H282" s="10" t="str">
        <f t="shared" ca="1" si="9"/>
        <v>Expired</v>
      </c>
    </row>
    <row r="283" spans="2:8" x14ac:dyDescent="0.25">
      <c r="B283" s="7" t="s">
        <v>285</v>
      </c>
      <c r="C283" s="8">
        <v>238</v>
      </c>
      <c r="D283" s="8">
        <v>17850</v>
      </c>
      <c r="E283" s="9">
        <v>44574</v>
      </c>
      <c r="F283" s="10">
        <v>25</v>
      </c>
      <c r="G283" s="9">
        <f t="shared" si="10"/>
        <v>44599</v>
      </c>
      <c r="H283" s="10" t="str">
        <f t="shared" ca="1" si="9"/>
        <v>Expired</v>
      </c>
    </row>
    <row r="284" spans="2:8" x14ac:dyDescent="0.25">
      <c r="B284" s="7" t="s">
        <v>286</v>
      </c>
      <c r="C284" s="8">
        <v>162</v>
      </c>
      <c r="D284" s="8">
        <v>12150</v>
      </c>
      <c r="E284" s="9">
        <v>44575</v>
      </c>
      <c r="F284" s="10">
        <v>40</v>
      </c>
      <c r="G284" s="9">
        <f t="shared" si="10"/>
        <v>44615</v>
      </c>
      <c r="H284" s="10" t="str">
        <f t="shared" ca="1" si="9"/>
        <v>Expired</v>
      </c>
    </row>
    <row r="285" spans="2:8" x14ac:dyDescent="0.25">
      <c r="B285" s="7" t="s">
        <v>287</v>
      </c>
      <c r="C285" s="8">
        <v>120</v>
      </c>
      <c r="D285" s="8">
        <v>9000</v>
      </c>
      <c r="E285" s="9">
        <v>44562</v>
      </c>
      <c r="F285" s="10">
        <v>41</v>
      </c>
      <c r="G285" s="9">
        <f t="shared" si="10"/>
        <v>44603</v>
      </c>
      <c r="H285" s="10" t="str">
        <f t="shared" ca="1" si="9"/>
        <v>Expired</v>
      </c>
    </row>
    <row r="286" spans="2:8" x14ac:dyDescent="0.25">
      <c r="B286" s="7" t="s">
        <v>288</v>
      </c>
      <c r="C286" s="8">
        <v>121</v>
      </c>
      <c r="D286" s="8">
        <v>9075</v>
      </c>
      <c r="E286" s="9">
        <v>44562</v>
      </c>
      <c r="F286" s="10">
        <v>30</v>
      </c>
      <c r="G286" s="9">
        <f t="shared" si="10"/>
        <v>44592</v>
      </c>
      <c r="H286" s="10" t="str">
        <f t="shared" ca="1" si="9"/>
        <v>Expired</v>
      </c>
    </row>
    <row r="287" spans="2:8" x14ac:dyDescent="0.25">
      <c r="B287" s="7" t="s">
        <v>289</v>
      </c>
      <c r="C287" s="8">
        <v>243</v>
      </c>
      <c r="D287" s="8">
        <v>18225</v>
      </c>
      <c r="E287" s="9">
        <v>44591</v>
      </c>
      <c r="F287" s="10">
        <v>50</v>
      </c>
      <c r="G287" s="9">
        <f t="shared" si="10"/>
        <v>44641</v>
      </c>
      <c r="H287" s="10" t="str">
        <f t="shared" ca="1" si="9"/>
        <v>Expired</v>
      </c>
    </row>
    <row r="288" spans="2:8" x14ac:dyDescent="0.25">
      <c r="B288" s="7" t="s">
        <v>290</v>
      </c>
      <c r="C288" s="8">
        <v>222</v>
      </c>
      <c r="D288" s="8">
        <v>16650</v>
      </c>
      <c r="E288" s="9">
        <v>44592</v>
      </c>
      <c r="F288" s="10">
        <v>44</v>
      </c>
      <c r="G288" s="9">
        <f t="shared" si="10"/>
        <v>44636</v>
      </c>
      <c r="H288" s="10" t="str">
        <f t="shared" ca="1" si="9"/>
        <v>Expired</v>
      </c>
    </row>
    <row r="289" spans="2:8" x14ac:dyDescent="0.25">
      <c r="B289" s="7" t="s">
        <v>291</v>
      </c>
      <c r="C289" s="8">
        <v>133</v>
      </c>
      <c r="D289" s="8">
        <v>9975</v>
      </c>
      <c r="E289" s="9">
        <v>44593</v>
      </c>
      <c r="F289" s="10">
        <v>45</v>
      </c>
      <c r="G289" s="9">
        <f t="shared" si="10"/>
        <v>44638</v>
      </c>
      <c r="H289" s="10" t="str">
        <f t="shared" ca="1" si="9"/>
        <v>Expired</v>
      </c>
    </row>
    <row r="290" spans="2:8" x14ac:dyDescent="0.25">
      <c r="B290" s="7" t="s">
        <v>292</v>
      </c>
      <c r="C290" s="8">
        <v>194</v>
      </c>
      <c r="D290" s="8">
        <v>14550</v>
      </c>
      <c r="E290" s="9">
        <v>44562</v>
      </c>
      <c r="F290" s="10">
        <v>30</v>
      </c>
      <c r="G290" s="9">
        <f t="shared" si="10"/>
        <v>44592</v>
      </c>
      <c r="H290" s="10" t="str">
        <f t="shared" ca="1" si="9"/>
        <v>Expired</v>
      </c>
    </row>
    <row r="291" spans="2:8" x14ac:dyDescent="0.25">
      <c r="B291" s="7" t="s">
        <v>293</v>
      </c>
      <c r="C291" s="8">
        <v>119</v>
      </c>
      <c r="D291" s="8">
        <v>8925</v>
      </c>
      <c r="E291" s="9">
        <v>44562</v>
      </c>
      <c r="F291" s="10">
        <v>30</v>
      </c>
      <c r="G291" s="9">
        <f t="shared" si="10"/>
        <v>44592</v>
      </c>
      <c r="H291" s="10" t="str">
        <f t="shared" ca="1" si="9"/>
        <v>Expired</v>
      </c>
    </row>
    <row r="292" spans="2:8" x14ac:dyDescent="0.25">
      <c r="B292" s="7" t="s">
        <v>294</v>
      </c>
      <c r="C292" s="8">
        <v>110</v>
      </c>
      <c r="D292" s="8">
        <v>8250</v>
      </c>
      <c r="E292" s="9">
        <v>44563</v>
      </c>
      <c r="F292" s="10">
        <v>45</v>
      </c>
      <c r="G292" s="9">
        <f t="shared" si="10"/>
        <v>44608</v>
      </c>
      <c r="H292" s="10" t="str">
        <f t="shared" ca="1" si="9"/>
        <v>Expired</v>
      </c>
    </row>
    <row r="293" spans="2:8" x14ac:dyDescent="0.25">
      <c r="B293" s="7" t="s">
        <v>295</v>
      </c>
      <c r="C293" s="8">
        <v>139</v>
      </c>
      <c r="D293" s="8">
        <v>10425</v>
      </c>
      <c r="E293" s="9">
        <v>44564</v>
      </c>
      <c r="F293" s="10">
        <v>60</v>
      </c>
      <c r="G293" s="9">
        <f t="shared" si="10"/>
        <v>44624</v>
      </c>
      <c r="H293" s="10" t="str">
        <f t="shared" ca="1" si="9"/>
        <v>Expired</v>
      </c>
    </row>
    <row r="294" spans="2:8" x14ac:dyDescent="0.25">
      <c r="B294" s="7" t="s">
        <v>296</v>
      </c>
      <c r="C294" s="8">
        <v>251</v>
      </c>
      <c r="D294" s="8">
        <v>18825</v>
      </c>
      <c r="E294" s="9">
        <v>44565</v>
      </c>
      <c r="F294" s="10">
        <v>15</v>
      </c>
      <c r="G294" s="9">
        <f t="shared" si="10"/>
        <v>44580</v>
      </c>
      <c r="H294" s="10" t="str">
        <f t="shared" ca="1" si="9"/>
        <v>Expired</v>
      </c>
    </row>
    <row r="295" spans="2:8" x14ac:dyDescent="0.25">
      <c r="B295" s="7" t="s">
        <v>297</v>
      </c>
      <c r="C295" s="8">
        <v>124</v>
      </c>
      <c r="D295" s="8">
        <v>9300</v>
      </c>
      <c r="E295" s="9">
        <v>44566</v>
      </c>
      <c r="F295" s="10">
        <v>30</v>
      </c>
      <c r="G295" s="9">
        <f t="shared" si="10"/>
        <v>44596</v>
      </c>
      <c r="H295" s="10" t="str">
        <f t="shared" ca="1" si="9"/>
        <v>Expired</v>
      </c>
    </row>
    <row r="296" spans="2:8" x14ac:dyDescent="0.25">
      <c r="B296" s="7" t="s">
        <v>298</v>
      </c>
      <c r="C296" s="8">
        <v>255</v>
      </c>
      <c r="D296" s="8">
        <v>19125</v>
      </c>
      <c r="E296" s="9">
        <v>44567</v>
      </c>
      <c r="F296" s="10">
        <v>90</v>
      </c>
      <c r="G296" s="9">
        <f t="shared" si="10"/>
        <v>44657</v>
      </c>
      <c r="H296" s="10" t="str">
        <f t="shared" ca="1" si="9"/>
        <v>Expired</v>
      </c>
    </row>
    <row r="297" spans="2:8" x14ac:dyDescent="0.25">
      <c r="B297" s="7" t="s">
        <v>299</v>
      </c>
      <c r="C297" s="8">
        <v>179</v>
      </c>
      <c r="D297" s="8">
        <v>13425</v>
      </c>
      <c r="E297" s="9">
        <v>44568</v>
      </c>
      <c r="F297" s="10">
        <v>40</v>
      </c>
      <c r="G297" s="9">
        <f t="shared" si="10"/>
        <v>44608</v>
      </c>
      <c r="H297" s="10" t="str">
        <f t="shared" ca="1" si="9"/>
        <v>Expired</v>
      </c>
    </row>
    <row r="298" spans="2:8" x14ac:dyDescent="0.25">
      <c r="B298" s="7" t="s">
        <v>300</v>
      </c>
      <c r="C298" s="8">
        <v>110</v>
      </c>
      <c r="D298" s="8">
        <v>8250</v>
      </c>
      <c r="E298" s="9">
        <v>44569</v>
      </c>
      <c r="F298" s="10">
        <v>45</v>
      </c>
      <c r="G298" s="9">
        <f t="shared" si="10"/>
        <v>44614</v>
      </c>
      <c r="H298" s="10" t="str">
        <f t="shared" ca="1" si="9"/>
        <v>Expired</v>
      </c>
    </row>
    <row r="299" spans="2:8" x14ac:dyDescent="0.25">
      <c r="B299" s="7" t="s">
        <v>301</v>
      </c>
      <c r="C299" s="8">
        <v>218</v>
      </c>
      <c r="D299" s="8">
        <v>16350</v>
      </c>
      <c r="E299" s="9">
        <v>44570</v>
      </c>
      <c r="F299" s="10">
        <v>25</v>
      </c>
      <c r="G299" s="9">
        <f t="shared" si="10"/>
        <v>44595</v>
      </c>
      <c r="H299" s="10" t="str">
        <f t="shared" ca="1" si="9"/>
        <v>Expired</v>
      </c>
    </row>
    <row r="300" spans="2:8" x14ac:dyDescent="0.25">
      <c r="B300" s="7" t="s">
        <v>302</v>
      </c>
      <c r="C300" s="8">
        <v>141</v>
      </c>
      <c r="D300" s="8">
        <v>10575</v>
      </c>
      <c r="E300" s="9">
        <v>44571</v>
      </c>
      <c r="F300" s="10">
        <v>30</v>
      </c>
      <c r="G300" s="9">
        <f t="shared" si="10"/>
        <v>44601</v>
      </c>
      <c r="H300" s="10" t="str">
        <f t="shared" ca="1" si="9"/>
        <v>Expired</v>
      </c>
    </row>
    <row r="301" spans="2:8" x14ac:dyDescent="0.25">
      <c r="B301" s="7" t="s">
        <v>303</v>
      </c>
      <c r="C301" s="8">
        <v>265</v>
      </c>
      <c r="D301" s="8">
        <v>19875</v>
      </c>
      <c r="E301" s="9">
        <v>44572</v>
      </c>
      <c r="F301" s="10">
        <v>45</v>
      </c>
      <c r="G301" s="9">
        <f t="shared" si="10"/>
        <v>44617</v>
      </c>
      <c r="H301" s="10" t="str">
        <f t="shared" ca="1" si="9"/>
        <v>Expired</v>
      </c>
    </row>
    <row r="302" spans="2:8" x14ac:dyDescent="0.25">
      <c r="B302" s="7" t="s">
        <v>304</v>
      </c>
      <c r="C302" s="8">
        <v>263</v>
      </c>
      <c r="D302" s="8">
        <v>19725</v>
      </c>
      <c r="E302" s="9">
        <v>44573</v>
      </c>
      <c r="F302" s="10">
        <v>60</v>
      </c>
      <c r="G302" s="9">
        <f t="shared" si="10"/>
        <v>44633</v>
      </c>
      <c r="H302" s="10" t="str">
        <f t="shared" ca="1" si="9"/>
        <v>Expired</v>
      </c>
    </row>
    <row r="303" spans="2:8" x14ac:dyDescent="0.25">
      <c r="B303" s="7" t="s">
        <v>305</v>
      </c>
      <c r="C303" s="8">
        <v>179</v>
      </c>
      <c r="D303" s="8">
        <v>13425</v>
      </c>
      <c r="E303" s="9">
        <v>44562</v>
      </c>
      <c r="F303" s="10">
        <v>15</v>
      </c>
      <c r="G303" s="9">
        <f t="shared" si="10"/>
        <v>44577</v>
      </c>
      <c r="H303" s="10" t="str">
        <f t="shared" ca="1" si="9"/>
        <v>Expired</v>
      </c>
    </row>
    <row r="304" spans="2:8" x14ac:dyDescent="0.25">
      <c r="B304" s="7" t="s">
        <v>306</v>
      </c>
      <c r="C304" s="8">
        <v>284</v>
      </c>
      <c r="D304" s="8">
        <v>21300</v>
      </c>
      <c r="E304" s="9">
        <v>44562</v>
      </c>
      <c r="F304" s="10">
        <v>30</v>
      </c>
      <c r="G304" s="9">
        <f t="shared" si="10"/>
        <v>44592</v>
      </c>
      <c r="H304" s="10" t="str">
        <f t="shared" ca="1" si="9"/>
        <v>Expired</v>
      </c>
    </row>
    <row r="305" spans="2:8" x14ac:dyDescent="0.25">
      <c r="B305" s="7" t="s">
        <v>307</v>
      </c>
      <c r="C305" s="8">
        <v>246</v>
      </c>
      <c r="D305" s="8">
        <v>18450</v>
      </c>
      <c r="E305" s="9">
        <v>44571</v>
      </c>
      <c r="F305" s="10">
        <v>90</v>
      </c>
      <c r="G305" s="9">
        <f t="shared" si="10"/>
        <v>44661</v>
      </c>
      <c r="H305" s="10" t="str">
        <f t="shared" ca="1" si="9"/>
        <v>Expired</v>
      </c>
    </row>
    <row r="306" spans="2:8" x14ac:dyDescent="0.25">
      <c r="B306" s="7" t="s">
        <v>308</v>
      </c>
      <c r="C306" s="8">
        <v>183</v>
      </c>
      <c r="D306" s="8">
        <v>13725</v>
      </c>
      <c r="E306" s="9">
        <v>44572</v>
      </c>
      <c r="F306" s="10">
        <v>40</v>
      </c>
      <c r="G306" s="9">
        <f t="shared" si="10"/>
        <v>44612</v>
      </c>
      <c r="H306" s="10" t="str">
        <f t="shared" ca="1" si="9"/>
        <v>Expired</v>
      </c>
    </row>
    <row r="307" spans="2:8" x14ac:dyDescent="0.25">
      <c r="B307" s="7" t="s">
        <v>309</v>
      </c>
      <c r="C307" s="8">
        <v>215</v>
      </c>
      <c r="D307" s="8">
        <v>16125</v>
      </c>
      <c r="E307" s="9">
        <v>44573</v>
      </c>
      <c r="F307" s="10">
        <v>45</v>
      </c>
      <c r="G307" s="9">
        <f t="shared" si="10"/>
        <v>44618</v>
      </c>
      <c r="H307" s="10" t="str">
        <f t="shared" ca="1" si="9"/>
        <v>Expired</v>
      </c>
    </row>
    <row r="308" spans="2:8" x14ac:dyDescent="0.25">
      <c r="B308" s="7" t="s">
        <v>310</v>
      </c>
      <c r="C308" s="8">
        <v>206</v>
      </c>
      <c r="D308" s="8">
        <v>15450</v>
      </c>
      <c r="E308" s="9">
        <v>44574</v>
      </c>
      <c r="F308" s="10">
        <v>25</v>
      </c>
      <c r="G308" s="9">
        <f t="shared" si="10"/>
        <v>44599</v>
      </c>
      <c r="H308" s="10" t="str">
        <f t="shared" ca="1" si="9"/>
        <v>Expired</v>
      </c>
    </row>
    <row r="309" spans="2:8" x14ac:dyDescent="0.25">
      <c r="B309" s="7" t="s">
        <v>311</v>
      </c>
      <c r="C309" s="8">
        <v>187</v>
      </c>
      <c r="D309" s="8">
        <v>14025</v>
      </c>
      <c r="E309" s="9">
        <v>44575</v>
      </c>
      <c r="F309" s="10">
        <v>25</v>
      </c>
      <c r="G309" s="9">
        <f t="shared" si="10"/>
        <v>44600</v>
      </c>
      <c r="H309" s="10" t="str">
        <f t="shared" ca="1" si="9"/>
        <v>Expired</v>
      </c>
    </row>
    <row r="310" spans="2:8" x14ac:dyDescent="0.25">
      <c r="B310" s="7" t="s">
        <v>312</v>
      </c>
      <c r="C310" s="8">
        <v>189</v>
      </c>
      <c r="D310" s="8">
        <v>14175</v>
      </c>
      <c r="E310" s="9">
        <v>44562</v>
      </c>
      <c r="F310" s="10">
        <v>40</v>
      </c>
      <c r="G310" s="9">
        <f t="shared" si="10"/>
        <v>44602</v>
      </c>
      <c r="H310" s="10" t="str">
        <f t="shared" ca="1" si="9"/>
        <v>Expired</v>
      </c>
    </row>
    <row r="311" spans="2:8" x14ac:dyDescent="0.25">
      <c r="B311" s="7" t="s">
        <v>313</v>
      </c>
      <c r="C311" s="8">
        <v>149</v>
      </c>
      <c r="D311" s="8">
        <v>11175</v>
      </c>
      <c r="E311" s="9">
        <v>44562</v>
      </c>
      <c r="F311" s="10">
        <v>41</v>
      </c>
      <c r="G311" s="9">
        <f t="shared" si="10"/>
        <v>44603</v>
      </c>
      <c r="H311" s="10" t="str">
        <f t="shared" ca="1" si="9"/>
        <v>Expired</v>
      </c>
    </row>
    <row r="312" spans="2:8" x14ac:dyDescent="0.25">
      <c r="B312" s="7" t="s">
        <v>314</v>
      </c>
      <c r="C312" s="8">
        <v>179</v>
      </c>
      <c r="D312" s="8">
        <v>13425</v>
      </c>
      <c r="E312" s="9">
        <v>44591</v>
      </c>
      <c r="F312" s="10">
        <v>30</v>
      </c>
      <c r="G312" s="9">
        <f t="shared" si="10"/>
        <v>44621</v>
      </c>
      <c r="H312" s="10" t="str">
        <f t="shared" ca="1" si="9"/>
        <v>Expired</v>
      </c>
    </row>
    <row r="313" spans="2:8" x14ac:dyDescent="0.25">
      <c r="B313" s="7" t="s">
        <v>315</v>
      </c>
      <c r="C313" s="8">
        <v>187</v>
      </c>
      <c r="D313" s="8">
        <v>14025</v>
      </c>
      <c r="E313" s="9">
        <v>44592</v>
      </c>
      <c r="F313" s="10">
        <v>50</v>
      </c>
      <c r="G313" s="9">
        <f t="shared" si="10"/>
        <v>44642</v>
      </c>
      <c r="H313" s="10" t="str">
        <f t="shared" ca="1" si="9"/>
        <v>Expired</v>
      </c>
    </row>
    <row r="314" spans="2:8" x14ac:dyDescent="0.25">
      <c r="B314" s="7" t="s">
        <v>316</v>
      </c>
      <c r="C314" s="8">
        <v>109</v>
      </c>
      <c r="D314" s="8">
        <v>8175</v>
      </c>
      <c r="E314" s="9">
        <v>44593</v>
      </c>
      <c r="F314" s="10">
        <v>44</v>
      </c>
      <c r="G314" s="9">
        <f t="shared" si="10"/>
        <v>44637</v>
      </c>
      <c r="H314" s="10" t="str">
        <f t="shared" ca="1" si="9"/>
        <v>Expired</v>
      </c>
    </row>
    <row r="315" spans="2:8" x14ac:dyDescent="0.25">
      <c r="B315" s="7" t="s">
        <v>317</v>
      </c>
      <c r="C315" s="8">
        <v>175</v>
      </c>
      <c r="D315" s="8">
        <v>13125</v>
      </c>
      <c r="E315" s="9">
        <v>44562</v>
      </c>
      <c r="F315" s="10">
        <v>45</v>
      </c>
      <c r="G315" s="9">
        <f t="shared" si="10"/>
        <v>44607</v>
      </c>
      <c r="H315" s="10" t="str">
        <f t="shared" ca="1" si="9"/>
        <v>Expired</v>
      </c>
    </row>
    <row r="316" spans="2:8" x14ac:dyDescent="0.25">
      <c r="B316" s="7" t="s">
        <v>318</v>
      </c>
      <c r="C316" s="8">
        <v>278</v>
      </c>
      <c r="D316" s="8">
        <v>20850</v>
      </c>
      <c r="E316" s="9">
        <v>44562</v>
      </c>
      <c r="F316" s="10">
        <v>30</v>
      </c>
      <c r="G316" s="9">
        <f t="shared" si="10"/>
        <v>44592</v>
      </c>
      <c r="H316" s="10" t="str">
        <f t="shared" ca="1" si="9"/>
        <v>Expired</v>
      </c>
    </row>
    <row r="317" spans="2:8" x14ac:dyDescent="0.25">
      <c r="B317" s="7" t="s">
        <v>319</v>
      </c>
      <c r="C317" s="8">
        <v>202</v>
      </c>
      <c r="D317" s="8">
        <v>15150</v>
      </c>
      <c r="E317" s="9">
        <v>44563</v>
      </c>
      <c r="F317" s="10">
        <v>30</v>
      </c>
      <c r="G317" s="9">
        <f t="shared" si="10"/>
        <v>44593</v>
      </c>
      <c r="H317" s="10" t="str">
        <f t="shared" ca="1" si="9"/>
        <v>Expired</v>
      </c>
    </row>
    <row r="318" spans="2:8" x14ac:dyDescent="0.25">
      <c r="B318" s="7" t="s">
        <v>320</v>
      </c>
      <c r="C318" s="8">
        <v>163</v>
      </c>
      <c r="D318" s="8">
        <v>12225</v>
      </c>
      <c r="E318" s="9">
        <v>44564</v>
      </c>
      <c r="F318" s="10">
        <v>45</v>
      </c>
      <c r="G318" s="9">
        <f t="shared" si="10"/>
        <v>44609</v>
      </c>
      <c r="H318" s="10" t="str">
        <f t="shared" ca="1" si="9"/>
        <v>Expired</v>
      </c>
    </row>
    <row r="319" spans="2:8" x14ac:dyDescent="0.25">
      <c r="B319" s="7" t="s">
        <v>321</v>
      </c>
      <c r="C319" s="8">
        <v>193</v>
      </c>
      <c r="D319" s="8">
        <v>14475</v>
      </c>
      <c r="E319" s="9">
        <v>44565</v>
      </c>
      <c r="F319" s="10">
        <v>60</v>
      </c>
      <c r="G319" s="9">
        <f t="shared" si="10"/>
        <v>44625</v>
      </c>
      <c r="H319" s="10" t="str">
        <f t="shared" ca="1" si="9"/>
        <v>Expired</v>
      </c>
    </row>
    <row r="320" spans="2:8" x14ac:dyDescent="0.25">
      <c r="B320" s="7" t="s">
        <v>322</v>
      </c>
      <c r="C320" s="8">
        <v>252</v>
      </c>
      <c r="D320" s="8">
        <v>18900</v>
      </c>
      <c r="E320" s="9">
        <v>44566</v>
      </c>
      <c r="F320" s="10">
        <v>15</v>
      </c>
      <c r="G320" s="9">
        <f t="shared" si="10"/>
        <v>44581</v>
      </c>
      <c r="H320" s="10" t="str">
        <f t="shared" ca="1" si="9"/>
        <v>Expired</v>
      </c>
    </row>
    <row r="321" spans="2:8" x14ac:dyDescent="0.25">
      <c r="B321" s="7" t="s">
        <v>323</v>
      </c>
      <c r="C321" s="8">
        <v>151</v>
      </c>
      <c r="D321" s="8">
        <v>11325</v>
      </c>
      <c r="E321" s="9">
        <v>44567</v>
      </c>
      <c r="F321" s="10">
        <v>30</v>
      </c>
      <c r="G321" s="9">
        <f t="shared" si="10"/>
        <v>44597</v>
      </c>
      <c r="H321" s="10" t="str">
        <f t="shared" ca="1" si="9"/>
        <v>Expired</v>
      </c>
    </row>
    <row r="322" spans="2:8" x14ac:dyDescent="0.25">
      <c r="B322" s="7" t="s">
        <v>324</v>
      </c>
      <c r="C322" s="8">
        <v>129</v>
      </c>
      <c r="D322" s="8">
        <v>9675</v>
      </c>
      <c r="E322" s="9">
        <v>44568</v>
      </c>
      <c r="F322" s="10">
        <v>90</v>
      </c>
      <c r="G322" s="9">
        <f t="shared" si="10"/>
        <v>44658</v>
      </c>
      <c r="H322" s="10" t="str">
        <f t="shared" ca="1" si="9"/>
        <v>Expired</v>
      </c>
    </row>
    <row r="323" spans="2:8" x14ac:dyDescent="0.25">
      <c r="B323" s="7" t="s">
        <v>325</v>
      </c>
      <c r="C323" s="8">
        <v>121</v>
      </c>
      <c r="D323" s="8">
        <v>9075</v>
      </c>
      <c r="E323" s="9">
        <v>44569</v>
      </c>
      <c r="F323" s="10">
        <v>40</v>
      </c>
      <c r="G323" s="9">
        <f t="shared" si="10"/>
        <v>44609</v>
      </c>
      <c r="H323" s="10" t="str">
        <f t="shared" ca="1" si="9"/>
        <v>Expired</v>
      </c>
    </row>
    <row r="324" spans="2:8" x14ac:dyDescent="0.25">
      <c r="B324" s="7" t="s">
        <v>326</v>
      </c>
      <c r="C324" s="8">
        <v>123</v>
      </c>
      <c r="D324" s="8">
        <v>9225</v>
      </c>
      <c r="E324" s="9">
        <v>44570</v>
      </c>
      <c r="F324" s="10">
        <v>45</v>
      </c>
      <c r="G324" s="9">
        <f t="shared" si="10"/>
        <v>44615</v>
      </c>
      <c r="H324" s="10" t="str">
        <f t="shared" ref="H324:H351" ca="1" si="11">IF($L$3&gt;G324,"Expired",(G324-$L$3))</f>
        <v>Expired</v>
      </c>
    </row>
    <row r="325" spans="2:8" x14ac:dyDescent="0.25">
      <c r="B325" s="7" t="s">
        <v>327</v>
      </c>
      <c r="C325" s="8">
        <v>207</v>
      </c>
      <c r="D325" s="8">
        <v>15525</v>
      </c>
      <c r="E325" s="9">
        <v>44571</v>
      </c>
      <c r="F325" s="10">
        <v>25</v>
      </c>
      <c r="G325" s="9">
        <f t="shared" si="10"/>
        <v>44596</v>
      </c>
      <c r="H325" s="10" t="str">
        <f t="shared" ca="1" si="11"/>
        <v>Expired</v>
      </c>
    </row>
    <row r="326" spans="2:8" x14ac:dyDescent="0.25">
      <c r="B326" s="7" t="s">
        <v>328</v>
      </c>
      <c r="C326" s="8">
        <v>206</v>
      </c>
      <c r="D326" s="8">
        <v>15450</v>
      </c>
      <c r="E326" s="9">
        <v>44572</v>
      </c>
      <c r="F326" s="10">
        <v>30</v>
      </c>
      <c r="G326" s="9">
        <f t="shared" si="10"/>
        <v>44602</v>
      </c>
      <c r="H326" s="10" t="str">
        <f t="shared" ca="1" si="11"/>
        <v>Expired</v>
      </c>
    </row>
    <row r="327" spans="2:8" x14ac:dyDescent="0.25">
      <c r="B327" s="7" t="s">
        <v>329</v>
      </c>
      <c r="C327" s="8">
        <v>137</v>
      </c>
      <c r="D327" s="8">
        <v>10275</v>
      </c>
      <c r="E327" s="9">
        <v>44573</v>
      </c>
      <c r="F327" s="10">
        <v>45</v>
      </c>
      <c r="G327" s="9">
        <f t="shared" si="10"/>
        <v>44618</v>
      </c>
      <c r="H327" s="10" t="str">
        <f t="shared" ca="1" si="11"/>
        <v>Expired</v>
      </c>
    </row>
    <row r="328" spans="2:8" x14ac:dyDescent="0.25">
      <c r="B328" s="7" t="s">
        <v>330</v>
      </c>
      <c r="C328" s="8">
        <v>197</v>
      </c>
      <c r="D328" s="8">
        <v>14775</v>
      </c>
      <c r="E328" s="9">
        <v>44562</v>
      </c>
      <c r="F328" s="10">
        <v>60</v>
      </c>
      <c r="G328" s="9">
        <f t="shared" si="10"/>
        <v>44622</v>
      </c>
      <c r="H328" s="10" t="str">
        <f t="shared" ca="1" si="11"/>
        <v>Expired</v>
      </c>
    </row>
    <row r="329" spans="2:8" x14ac:dyDescent="0.25">
      <c r="B329" s="7" t="s">
        <v>331</v>
      </c>
      <c r="C329" s="8">
        <v>253</v>
      </c>
      <c r="D329" s="8">
        <v>18975</v>
      </c>
      <c r="E329" s="9">
        <v>44562</v>
      </c>
      <c r="F329" s="10">
        <v>15</v>
      </c>
      <c r="G329" s="9">
        <f t="shared" si="10"/>
        <v>44577</v>
      </c>
      <c r="H329" s="10" t="str">
        <f t="shared" ca="1" si="11"/>
        <v>Expired</v>
      </c>
    </row>
    <row r="330" spans="2:8" x14ac:dyDescent="0.25">
      <c r="B330" s="7" t="s">
        <v>332</v>
      </c>
      <c r="C330" s="8">
        <v>127</v>
      </c>
      <c r="D330" s="8">
        <v>9525</v>
      </c>
      <c r="E330" s="9">
        <v>44571</v>
      </c>
      <c r="F330" s="10">
        <v>30</v>
      </c>
      <c r="G330" s="9">
        <f t="shared" si="10"/>
        <v>44601</v>
      </c>
      <c r="H330" s="10" t="str">
        <f t="shared" ca="1" si="11"/>
        <v>Expired</v>
      </c>
    </row>
    <row r="331" spans="2:8" x14ac:dyDescent="0.25">
      <c r="B331" s="7" t="s">
        <v>333</v>
      </c>
      <c r="C331" s="8">
        <v>240</v>
      </c>
      <c r="D331" s="8">
        <v>18000</v>
      </c>
      <c r="E331" s="9">
        <v>44572</v>
      </c>
      <c r="F331" s="10">
        <v>90</v>
      </c>
      <c r="G331" s="9">
        <f t="shared" si="10"/>
        <v>44662</v>
      </c>
      <c r="H331" s="10" t="str">
        <f t="shared" ca="1" si="11"/>
        <v>Expired</v>
      </c>
    </row>
    <row r="332" spans="2:8" x14ac:dyDescent="0.25">
      <c r="B332" s="7" t="s">
        <v>334</v>
      </c>
      <c r="C332" s="8">
        <v>231</v>
      </c>
      <c r="D332" s="8">
        <v>17325</v>
      </c>
      <c r="E332" s="9">
        <v>44573</v>
      </c>
      <c r="F332" s="10">
        <v>40</v>
      </c>
      <c r="G332" s="9">
        <f t="shared" si="10"/>
        <v>44613</v>
      </c>
      <c r="H332" s="10" t="str">
        <f t="shared" ca="1" si="11"/>
        <v>Expired</v>
      </c>
    </row>
    <row r="333" spans="2:8" x14ac:dyDescent="0.25">
      <c r="B333" s="7" t="s">
        <v>335</v>
      </c>
      <c r="C333" s="8">
        <v>119</v>
      </c>
      <c r="D333" s="8">
        <v>8925</v>
      </c>
      <c r="E333" s="9">
        <v>44574</v>
      </c>
      <c r="F333" s="10">
        <v>45</v>
      </c>
      <c r="G333" s="9">
        <f t="shared" si="10"/>
        <v>44619</v>
      </c>
      <c r="H333" s="10" t="str">
        <f t="shared" ca="1" si="11"/>
        <v>Expired</v>
      </c>
    </row>
    <row r="334" spans="2:8" x14ac:dyDescent="0.25">
      <c r="B334" s="7" t="s">
        <v>336</v>
      </c>
      <c r="C334" s="8">
        <v>178</v>
      </c>
      <c r="D334" s="8">
        <v>13350</v>
      </c>
      <c r="E334" s="9">
        <v>44575</v>
      </c>
      <c r="F334" s="10">
        <v>25</v>
      </c>
      <c r="G334" s="9">
        <f t="shared" si="10"/>
        <v>44600</v>
      </c>
      <c r="H334" s="10" t="str">
        <f t="shared" ca="1" si="11"/>
        <v>Expired</v>
      </c>
    </row>
    <row r="335" spans="2:8" x14ac:dyDescent="0.25">
      <c r="B335" s="7" t="s">
        <v>337</v>
      </c>
      <c r="C335" s="8">
        <v>114</v>
      </c>
      <c r="D335" s="8">
        <v>8550</v>
      </c>
      <c r="E335" s="9">
        <v>44562</v>
      </c>
      <c r="F335" s="10">
        <v>25</v>
      </c>
      <c r="G335" s="9">
        <f t="shared" si="10"/>
        <v>44587</v>
      </c>
      <c r="H335" s="10" t="str">
        <f t="shared" ca="1" si="11"/>
        <v>Expired</v>
      </c>
    </row>
    <row r="336" spans="2:8" x14ac:dyDescent="0.25">
      <c r="B336" s="7" t="s">
        <v>338</v>
      </c>
      <c r="C336" s="8">
        <v>108</v>
      </c>
      <c r="D336" s="8">
        <v>8100</v>
      </c>
      <c r="E336" s="9">
        <v>44562</v>
      </c>
      <c r="F336" s="10">
        <v>40</v>
      </c>
      <c r="G336" s="9">
        <f t="shared" si="10"/>
        <v>44602</v>
      </c>
      <c r="H336" s="10" t="str">
        <f t="shared" ca="1" si="11"/>
        <v>Expired</v>
      </c>
    </row>
    <row r="337" spans="2:8" x14ac:dyDescent="0.25">
      <c r="B337" s="7" t="s">
        <v>339</v>
      </c>
      <c r="C337" s="8">
        <v>237</v>
      </c>
      <c r="D337" s="8">
        <v>17775</v>
      </c>
      <c r="E337" s="9">
        <v>44591</v>
      </c>
      <c r="F337" s="10">
        <v>41</v>
      </c>
      <c r="G337" s="9">
        <f t="shared" ref="G337:G351" si="12">E337+F337</f>
        <v>44632</v>
      </c>
      <c r="H337" s="10" t="str">
        <f t="shared" ca="1" si="11"/>
        <v>Expired</v>
      </c>
    </row>
    <row r="338" spans="2:8" x14ac:dyDescent="0.25">
      <c r="B338" s="7" t="s">
        <v>340</v>
      </c>
      <c r="C338" s="8">
        <v>224</v>
      </c>
      <c r="D338" s="8">
        <v>16800</v>
      </c>
      <c r="E338" s="9">
        <v>44592</v>
      </c>
      <c r="F338" s="10">
        <v>30</v>
      </c>
      <c r="G338" s="9">
        <f t="shared" si="12"/>
        <v>44622</v>
      </c>
      <c r="H338" s="10" t="str">
        <f t="shared" ca="1" si="11"/>
        <v>Expired</v>
      </c>
    </row>
    <row r="339" spans="2:8" x14ac:dyDescent="0.25">
      <c r="B339" s="7" t="s">
        <v>341</v>
      </c>
      <c r="C339" s="8">
        <v>103</v>
      </c>
      <c r="D339" s="8">
        <v>7725</v>
      </c>
      <c r="E339" s="9">
        <v>44593</v>
      </c>
      <c r="F339" s="10">
        <v>50</v>
      </c>
      <c r="G339" s="9">
        <f t="shared" si="12"/>
        <v>44643</v>
      </c>
      <c r="H339" s="10" t="str">
        <f t="shared" ca="1" si="11"/>
        <v>Expired</v>
      </c>
    </row>
    <row r="340" spans="2:8" x14ac:dyDescent="0.25">
      <c r="B340" s="7" t="s">
        <v>342</v>
      </c>
      <c r="C340" s="8">
        <v>186</v>
      </c>
      <c r="D340" s="8">
        <v>13950</v>
      </c>
      <c r="E340" s="9">
        <v>44562</v>
      </c>
      <c r="F340" s="10">
        <v>44</v>
      </c>
      <c r="G340" s="9">
        <f t="shared" si="12"/>
        <v>44606</v>
      </c>
      <c r="H340" s="10" t="str">
        <f t="shared" ca="1" si="11"/>
        <v>Expired</v>
      </c>
    </row>
    <row r="341" spans="2:8" x14ac:dyDescent="0.25">
      <c r="B341" s="7" t="s">
        <v>343</v>
      </c>
      <c r="C341" s="8">
        <v>246</v>
      </c>
      <c r="D341" s="8">
        <v>18450</v>
      </c>
      <c r="E341" s="9">
        <v>44562</v>
      </c>
      <c r="F341" s="10">
        <v>45</v>
      </c>
      <c r="G341" s="9">
        <f t="shared" si="12"/>
        <v>44607</v>
      </c>
      <c r="H341" s="10" t="str">
        <f t="shared" ca="1" si="11"/>
        <v>Expired</v>
      </c>
    </row>
    <row r="342" spans="2:8" x14ac:dyDescent="0.25">
      <c r="B342" s="7" t="s">
        <v>344</v>
      </c>
      <c r="C342" s="8">
        <v>234</v>
      </c>
      <c r="D342" s="8">
        <v>17550</v>
      </c>
      <c r="E342" s="9">
        <v>44563</v>
      </c>
      <c r="F342" s="10">
        <v>30</v>
      </c>
      <c r="G342" s="9">
        <f t="shared" si="12"/>
        <v>44593</v>
      </c>
      <c r="H342" s="10" t="str">
        <f t="shared" ca="1" si="11"/>
        <v>Expired</v>
      </c>
    </row>
    <row r="343" spans="2:8" x14ac:dyDescent="0.25">
      <c r="B343" s="7" t="s">
        <v>345</v>
      </c>
      <c r="C343" s="8">
        <v>298</v>
      </c>
      <c r="D343" s="8">
        <v>22350</v>
      </c>
      <c r="E343" s="9">
        <v>44564</v>
      </c>
      <c r="F343" s="10">
        <v>30</v>
      </c>
      <c r="G343" s="9">
        <f t="shared" si="12"/>
        <v>44594</v>
      </c>
      <c r="H343" s="10" t="str">
        <f t="shared" ca="1" si="11"/>
        <v>Expired</v>
      </c>
    </row>
    <row r="344" spans="2:8" x14ac:dyDescent="0.25">
      <c r="B344" s="7" t="s">
        <v>346</v>
      </c>
      <c r="C344" s="8">
        <v>147</v>
      </c>
      <c r="D344" s="8">
        <v>11025</v>
      </c>
      <c r="E344" s="9">
        <v>44565</v>
      </c>
      <c r="F344" s="10">
        <v>45</v>
      </c>
      <c r="G344" s="9">
        <f t="shared" si="12"/>
        <v>44610</v>
      </c>
      <c r="H344" s="10" t="str">
        <f t="shared" ca="1" si="11"/>
        <v>Expired</v>
      </c>
    </row>
    <row r="345" spans="2:8" x14ac:dyDescent="0.25">
      <c r="B345" s="7" t="s">
        <v>347</v>
      </c>
      <c r="C345" s="8">
        <v>293</v>
      </c>
      <c r="D345" s="8">
        <v>21975</v>
      </c>
      <c r="E345" s="9">
        <v>44566</v>
      </c>
      <c r="F345" s="10">
        <v>60</v>
      </c>
      <c r="G345" s="9">
        <f t="shared" si="12"/>
        <v>44626</v>
      </c>
      <c r="H345" s="10" t="str">
        <f t="shared" ca="1" si="11"/>
        <v>Expired</v>
      </c>
    </row>
    <row r="346" spans="2:8" x14ac:dyDescent="0.25">
      <c r="B346" s="7" t="s">
        <v>348</v>
      </c>
      <c r="C346" s="8">
        <v>278</v>
      </c>
      <c r="D346" s="8">
        <v>20850</v>
      </c>
      <c r="E346" s="9">
        <v>44567</v>
      </c>
      <c r="F346" s="10">
        <v>15</v>
      </c>
      <c r="G346" s="9">
        <f t="shared" si="12"/>
        <v>44582</v>
      </c>
      <c r="H346" s="10" t="str">
        <f t="shared" ca="1" si="11"/>
        <v>Expired</v>
      </c>
    </row>
    <row r="347" spans="2:8" x14ac:dyDescent="0.25">
      <c r="B347" s="7" t="s">
        <v>349</v>
      </c>
      <c r="C347" s="8">
        <v>240</v>
      </c>
      <c r="D347" s="8">
        <v>18000</v>
      </c>
      <c r="E347" s="9">
        <v>44568</v>
      </c>
      <c r="F347" s="10">
        <v>30</v>
      </c>
      <c r="G347" s="9">
        <f t="shared" si="12"/>
        <v>44598</v>
      </c>
      <c r="H347" s="10" t="str">
        <f t="shared" ca="1" si="11"/>
        <v>Expired</v>
      </c>
    </row>
    <row r="348" spans="2:8" x14ac:dyDescent="0.25">
      <c r="B348" s="7" t="s">
        <v>350</v>
      </c>
      <c r="C348" s="8">
        <v>165</v>
      </c>
      <c r="D348" s="8">
        <v>12375</v>
      </c>
      <c r="E348" s="9">
        <v>44569</v>
      </c>
      <c r="F348" s="10">
        <v>90</v>
      </c>
      <c r="G348" s="9">
        <f t="shared" si="12"/>
        <v>44659</v>
      </c>
      <c r="H348" s="10" t="str">
        <f t="shared" ca="1" si="11"/>
        <v>Expired</v>
      </c>
    </row>
    <row r="349" spans="2:8" x14ac:dyDescent="0.25">
      <c r="B349" s="7" t="s">
        <v>351</v>
      </c>
      <c r="C349" s="8">
        <v>237</v>
      </c>
      <c r="D349" s="8">
        <v>17775</v>
      </c>
      <c r="E349" s="9">
        <v>44570</v>
      </c>
      <c r="F349" s="10">
        <v>40</v>
      </c>
      <c r="G349" s="9">
        <f t="shared" si="12"/>
        <v>44610</v>
      </c>
      <c r="H349" s="10" t="str">
        <f t="shared" ca="1" si="11"/>
        <v>Expired</v>
      </c>
    </row>
    <row r="350" spans="2:8" x14ac:dyDescent="0.25">
      <c r="B350" s="7" t="s">
        <v>352</v>
      </c>
      <c r="C350" s="8">
        <v>194</v>
      </c>
      <c r="D350" s="8">
        <v>14550</v>
      </c>
      <c r="E350" s="9">
        <v>44571</v>
      </c>
      <c r="F350" s="10">
        <v>45</v>
      </c>
      <c r="G350" s="9">
        <f t="shared" si="12"/>
        <v>44616</v>
      </c>
      <c r="H350" s="10" t="str">
        <f t="shared" ca="1" si="11"/>
        <v>Expired</v>
      </c>
    </row>
    <row r="351" spans="2:8" x14ac:dyDescent="0.25">
      <c r="B351" s="7" t="s">
        <v>353</v>
      </c>
      <c r="C351" s="8">
        <v>163</v>
      </c>
      <c r="D351" s="8">
        <v>12225</v>
      </c>
      <c r="E351" s="9">
        <v>44572</v>
      </c>
      <c r="F351" s="10">
        <v>25</v>
      </c>
      <c r="G351" s="9">
        <f t="shared" si="12"/>
        <v>44597</v>
      </c>
      <c r="H351" s="10" t="str">
        <f t="shared" ca="1" si="11"/>
        <v>Expired</v>
      </c>
    </row>
    <row r="352" spans="2:8" x14ac:dyDescent="0.25">
      <c r="E352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C68C-2E13-4902-9AA6-79766E56DA9F}">
  <dimension ref="B2:M351"/>
  <sheetViews>
    <sheetView showGridLines="0" topLeftCell="A13" workbookViewId="0">
      <selection activeCell="M27" sqref="M27"/>
    </sheetView>
  </sheetViews>
  <sheetFormatPr defaultRowHeight="15" x14ac:dyDescent="0.25"/>
  <cols>
    <col min="1" max="1" width="3" customWidth="1"/>
    <col min="2" max="2" width="30.5703125" bestFit="1" customWidth="1"/>
    <col min="3" max="5" width="12.42578125" customWidth="1"/>
    <col min="6" max="6" width="14.5703125" customWidth="1"/>
    <col min="7" max="7" width="12.85546875" customWidth="1"/>
    <col min="8" max="8" width="25.5703125" customWidth="1"/>
    <col min="9" max="9" width="9.85546875" customWidth="1"/>
    <col min="10" max="10" width="17.5703125" bestFit="1" customWidth="1"/>
    <col min="11" max="12" width="10.7109375" bestFit="1" customWidth="1"/>
    <col min="13" max="13" width="13.28515625" bestFit="1" customWidth="1"/>
  </cols>
  <sheetData>
    <row r="2" spans="2:13" x14ac:dyDescent="0.25">
      <c r="B2" s="20" t="s">
        <v>4</v>
      </c>
      <c r="C2" s="21" t="s">
        <v>355</v>
      </c>
      <c r="D2" s="21" t="s">
        <v>361</v>
      </c>
      <c r="E2" s="21" t="s">
        <v>1</v>
      </c>
      <c r="F2" s="21" t="s">
        <v>0</v>
      </c>
      <c r="G2" s="21" t="s">
        <v>2</v>
      </c>
      <c r="H2" s="21" t="s">
        <v>354</v>
      </c>
      <c r="J2" s="16"/>
      <c r="K2" s="17" t="s">
        <v>359</v>
      </c>
      <c r="L2" s="17" t="s">
        <v>360</v>
      </c>
      <c r="M2" s="17" t="s">
        <v>361</v>
      </c>
    </row>
    <row r="3" spans="2:13" x14ac:dyDescent="0.25">
      <c r="B3" s="7" t="s">
        <v>5</v>
      </c>
      <c r="C3" s="8">
        <v>206</v>
      </c>
      <c r="D3" s="8">
        <v>15450</v>
      </c>
      <c r="E3" s="9">
        <v>44562</v>
      </c>
      <c r="F3" s="10">
        <v>30</v>
      </c>
      <c r="G3" s="9">
        <f>DATE(YEAR(E3),MONTH(E3),DAY(E3)+F3)</f>
        <v>44592</v>
      </c>
      <c r="H3" s="9" t="str">
        <f ca="1">IF(G3&lt;TODAY(),"Expired",G3-TODAY())</f>
        <v>Expired</v>
      </c>
      <c r="I3" s="12"/>
      <c r="J3" s="19" t="s">
        <v>356</v>
      </c>
      <c r="K3" s="26">
        <f ca="1">COUNTIF($H$2:$H$351,"Expired")</f>
        <v>349</v>
      </c>
      <c r="L3">
        <f ca="1">SUMIF($H$3:$H$351,"Expired",$C$3:$C$351)</f>
        <v>68384</v>
      </c>
      <c r="M3" s="27">
        <f ca="1">SUMIF($H$3:$H$351,"Expired",$D$3:$D$351)</f>
        <v>5128800</v>
      </c>
    </row>
    <row r="4" spans="2:13" x14ac:dyDescent="0.25">
      <c r="B4" s="7" t="s">
        <v>6</v>
      </c>
      <c r="C4" s="8">
        <v>167</v>
      </c>
      <c r="D4" s="8">
        <v>12525</v>
      </c>
      <c r="E4" s="9">
        <v>44562</v>
      </c>
      <c r="F4" s="10">
        <v>35</v>
      </c>
      <c r="G4" s="9">
        <f t="shared" ref="G4:G67" si="0">DATE(YEAR(E4),MONTH(E4),DAY(E4)+F4)</f>
        <v>44597</v>
      </c>
      <c r="H4" s="9" t="str">
        <f t="shared" ref="H4:H67" ca="1" si="1">IF(G4&lt;TODAY(),"Expired",TODAY()-G4)</f>
        <v>Expired</v>
      </c>
      <c r="I4" s="12"/>
      <c r="J4" s="13" t="s">
        <v>357</v>
      </c>
    </row>
    <row r="5" spans="2:13" x14ac:dyDescent="0.25">
      <c r="B5" s="7" t="s">
        <v>7</v>
      </c>
      <c r="C5" s="8">
        <v>162</v>
      </c>
      <c r="D5" s="8">
        <v>12150</v>
      </c>
      <c r="E5" s="9">
        <v>44571</v>
      </c>
      <c r="F5" s="10">
        <v>20</v>
      </c>
      <c r="G5" s="9">
        <f t="shared" si="0"/>
        <v>44591</v>
      </c>
      <c r="H5" s="9" t="str">
        <f t="shared" ca="1" si="1"/>
        <v>Expired</v>
      </c>
      <c r="I5" s="12"/>
      <c r="J5" s="13" t="s">
        <v>358</v>
      </c>
    </row>
    <row r="6" spans="2:13" x14ac:dyDescent="0.25">
      <c r="B6" s="7" t="s">
        <v>8</v>
      </c>
      <c r="C6" s="8">
        <v>196</v>
      </c>
      <c r="D6" s="8">
        <v>14700</v>
      </c>
      <c r="E6" s="9">
        <v>44572</v>
      </c>
      <c r="F6" s="10">
        <v>15</v>
      </c>
      <c r="G6" s="9">
        <f t="shared" si="0"/>
        <v>44587</v>
      </c>
      <c r="H6" s="9" t="str">
        <f t="shared" ca="1" si="1"/>
        <v>Expired</v>
      </c>
      <c r="I6" s="12"/>
      <c r="J6" s="16"/>
    </row>
    <row r="7" spans="2:13" x14ac:dyDescent="0.25">
      <c r="B7" s="7" t="s">
        <v>9</v>
      </c>
      <c r="C7" s="8">
        <v>255</v>
      </c>
      <c r="D7" s="8">
        <v>19125</v>
      </c>
      <c r="E7" s="9">
        <v>44573</v>
      </c>
      <c r="F7" s="10">
        <v>23</v>
      </c>
      <c r="G7" s="9">
        <f t="shared" si="0"/>
        <v>44596</v>
      </c>
      <c r="H7" s="9" t="str">
        <f t="shared" ca="1" si="1"/>
        <v>Expired</v>
      </c>
      <c r="I7" s="12"/>
    </row>
    <row r="8" spans="2:13" x14ac:dyDescent="0.25">
      <c r="B8" s="7" t="s">
        <v>10</v>
      </c>
      <c r="C8" s="8">
        <v>206</v>
      </c>
      <c r="D8" s="8">
        <v>15450</v>
      </c>
      <c r="E8" s="9">
        <v>44573</v>
      </c>
      <c r="F8" s="10">
        <v>24</v>
      </c>
      <c r="G8" s="9">
        <f t="shared" si="0"/>
        <v>44597</v>
      </c>
      <c r="H8" s="9" t="str">
        <f t="shared" ca="1" si="1"/>
        <v>Expired</v>
      </c>
      <c r="I8" s="12"/>
    </row>
    <row r="9" spans="2:13" x14ac:dyDescent="0.25">
      <c r="B9" s="7" t="s">
        <v>11</v>
      </c>
      <c r="C9" s="8">
        <v>291</v>
      </c>
      <c r="D9" s="8">
        <v>21825</v>
      </c>
      <c r="E9" s="9">
        <v>44575</v>
      </c>
      <c r="F9" s="10">
        <v>10</v>
      </c>
      <c r="G9" s="9">
        <f t="shared" si="0"/>
        <v>44585</v>
      </c>
      <c r="H9" s="9" t="str">
        <f t="shared" ca="1" si="1"/>
        <v>Expired</v>
      </c>
      <c r="I9" s="12"/>
      <c r="L9" s="25"/>
    </row>
    <row r="10" spans="2:13" x14ac:dyDescent="0.25">
      <c r="B10" s="7" t="s">
        <v>12</v>
      </c>
      <c r="C10" s="8">
        <v>163</v>
      </c>
      <c r="D10" s="8">
        <v>12225</v>
      </c>
      <c r="E10" s="9">
        <v>44562</v>
      </c>
      <c r="F10" s="10">
        <v>45</v>
      </c>
      <c r="G10" s="9">
        <f t="shared" si="0"/>
        <v>44607</v>
      </c>
      <c r="H10" s="9" t="str">
        <f t="shared" ca="1" si="1"/>
        <v>Expired</v>
      </c>
      <c r="I10" s="12"/>
    </row>
    <row r="11" spans="2:13" x14ac:dyDescent="0.25">
      <c r="B11" s="7" t="s">
        <v>13</v>
      </c>
      <c r="C11" s="8">
        <v>118</v>
      </c>
      <c r="D11" s="8">
        <v>8850</v>
      </c>
      <c r="E11" s="9">
        <v>44562</v>
      </c>
      <c r="F11" s="10">
        <v>25</v>
      </c>
      <c r="G11" s="9">
        <f t="shared" si="0"/>
        <v>44587</v>
      </c>
      <c r="H11" s="9" t="str">
        <f t="shared" ca="1" si="1"/>
        <v>Expired</v>
      </c>
      <c r="I11" s="12"/>
    </row>
    <row r="12" spans="2:13" x14ac:dyDescent="0.25">
      <c r="B12" s="7" t="s">
        <v>14</v>
      </c>
      <c r="C12" s="8">
        <v>158</v>
      </c>
      <c r="D12" s="8">
        <v>11850</v>
      </c>
      <c r="E12" s="9">
        <v>44591</v>
      </c>
      <c r="F12" s="10">
        <v>25</v>
      </c>
      <c r="G12" s="9">
        <f t="shared" si="0"/>
        <v>44616</v>
      </c>
      <c r="H12" s="9" t="str">
        <f t="shared" ca="1" si="1"/>
        <v>Expired</v>
      </c>
      <c r="I12" s="12"/>
    </row>
    <row r="13" spans="2:13" x14ac:dyDescent="0.25">
      <c r="B13" s="7" t="s">
        <v>15</v>
      </c>
      <c r="C13" s="8">
        <v>296</v>
      </c>
      <c r="D13" s="8">
        <v>22200</v>
      </c>
      <c r="E13" s="9">
        <v>44561</v>
      </c>
      <c r="F13" s="10">
        <v>5</v>
      </c>
      <c r="G13" s="9">
        <f t="shared" si="0"/>
        <v>44566</v>
      </c>
      <c r="H13" s="9" t="str">
        <f t="shared" ca="1" si="1"/>
        <v>Expired</v>
      </c>
      <c r="I13" s="12"/>
    </row>
    <row r="14" spans="2:13" x14ac:dyDescent="0.25">
      <c r="B14" s="7" t="s">
        <v>16</v>
      </c>
      <c r="C14" s="8">
        <v>270</v>
      </c>
      <c r="D14" s="8">
        <v>20250</v>
      </c>
      <c r="E14" s="9">
        <v>44593</v>
      </c>
      <c r="F14" s="10">
        <v>41</v>
      </c>
      <c r="G14" s="9">
        <f t="shared" si="0"/>
        <v>44634</v>
      </c>
      <c r="H14" s="9" t="str">
        <f t="shared" ca="1" si="1"/>
        <v>Expired</v>
      </c>
      <c r="I14" s="12"/>
    </row>
    <row r="15" spans="2:13" x14ac:dyDescent="0.25">
      <c r="B15" s="7" t="s">
        <v>17</v>
      </c>
      <c r="C15" s="8">
        <v>196</v>
      </c>
      <c r="D15" s="8">
        <v>14700</v>
      </c>
      <c r="E15" s="9">
        <v>44562</v>
      </c>
      <c r="F15" s="10">
        <v>30</v>
      </c>
      <c r="G15" s="9">
        <f t="shared" si="0"/>
        <v>44592</v>
      </c>
      <c r="H15" s="9" t="str">
        <f t="shared" ca="1" si="1"/>
        <v>Expired</v>
      </c>
      <c r="I15" s="12"/>
    </row>
    <row r="16" spans="2:13" x14ac:dyDescent="0.25">
      <c r="B16" s="7" t="s">
        <v>18</v>
      </c>
      <c r="C16" s="8">
        <v>165</v>
      </c>
      <c r="D16" s="8">
        <v>12375</v>
      </c>
      <c r="E16" s="9">
        <v>44562</v>
      </c>
      <c r="F16" s="10">
        <v>50</v>
      </c>
      <c r="G16" s="9">
        <f t="shared" si="0"/>
        <v>44612</v>
      </c>
      <c r="H16" s="9" t="str">
        <f t="shared" ca="1" si="1"/>
        <v>Expired</v>
      </c>
      <c r="I16" s="12"/>
    </row>
    <row r="17" spans="2:9" x14ac:dyDescent="0.25">
      <c r="B17" s="7" t="s">
        <v>19</v>
      </c>
      <c r="C17" s="8">
        <v>283</v>
      </c>
      <c r="D17" s="8">
        <v>21225</v>
      </c>
      <c r="E17" s="9">
        <v>44575</v>
      </c>
      <c r="F17" s="10">
        <v>10</v>
      </c>
      <c r="G17" s="9">
        <f t="shared" si="0"/>
        <v>44585</v>
      </c>
      <c r="H17" s="9" t="str">
        <f t="shared" ca="1" si="1"/>
        <v>Expired</v>
      </c>
      <c r="I17" s="12"/>
    </row>
    <row r="18" spans="2:9" x14ac:dyDescent="0.25">
      <c r="B18" s="7" t="s">
        <v>20</v>
      </c>
      <c r="C18" s="8">
        <v>239</v>
      </c>
      <c r="D18" s="8">
        <v>17925</v>
      </c>
      <c r="E18" s="9">
        <v>44564</v>
      </c>
      <c r="F18" s="10">
        <v>45</v>
      </c>
      <c r="G18" s="9">
        <f t="shared" si="0"/>
        <v>44609</v>
      </c>
      <c r="H18" s="9" t="str">
        <f t="shared" ca="1" si="1"/>
        <v>Expired</v>
      </c>
      <c r="I18" s="12"/>
    </row>
    <row r="19" spans="2:9" x14ac:dyDescent="0.25">
      <c r="B19" s="7" t="s">
        <v>21</v>
      </c>
      <c r="C19" s="8">
        <v>167</v>
      </c>
      <c r="D19" s="8">
        <v>12525</v>
      </c>
      <c r="E19" s="9">
        <v>44565</v>
      </c>
      <c r="F19" s="10">
        <v>30</v>
      </c>
      <c r="G19" s="9">
        <f t="shared" si="0"/>
        <v>44595</v>
      </c>
      <c r="H19" s="9" t="str">
        <f t="shared" ca="1" si="1"/>
        <v>Expired</v>
      </c>
      <c r="I19" s="12"/>
    </row>
    <row r="20" spans="2:9" x14ac:dyDescent="0.25">
      <c r="B20" s="7" t="s">
        <v>22</v>
      </c>
      <c r="C20" s="8">
        <v>110</v>
      </c>
      <c r="D20" s="8">
        <v>8250</v>
      </c>
      <c r="E20" s="9">
        <v>44566</v>
      </c>
      <c r="F20" s="10">
        <v>30</v>
      </c>
      <c r="G20" s="9">
        <f t="shared" si="0"/>
        <v>44596</v>
      </c>
      <c r="H20" s="9" t="str">
        <f t="shared" ca="1" si="1"/>
        <v>Expired</v>
      </c>
      <c r="I20" s="12"/>
    </row>
    <row r="21" spans="2:9" x14ac:dyDescent="0.25">
      <c r="B21" s="7" t="s">
        <v>23</v>
      </c>
      <c r="C21" s="8">
        <v>130</v>
      </c>
      <c r="D21" s="8">
        <v>9750</v>
      </c>
      <c r="E21" s="9">
        <v>44567</v>
      </c>
      <c r="F21" s="10">
        <v>45</v>
      </c>
      <c r="G21" s="9">
        <f t="shared" si="0"/>
        <v>44612</v>
      </c>
      <c r="H21" s="9" t="str">
        <f t="shared" ca="1" si="1"/>
        <v>Expired</v>
      </c>
      <c r="I21" s="12"/>
    </row>
    <row r="22" spans="2:9" x14ac:dyDescent="0.25">
      <c r="B22" s="7" t="s">
        <v>24</v>
      </c>
      <c r="C22" s="8">
        <v>222</v>
      </c>
      <c r="D22" s="8">
        <v>16650</v>
      </c>
      <c r="E22" s="9">
        <v>44568</v>
      </c>
      <c r="F22" s="10">
        <v>60</v>
      </c>
      <c r="G22" s="9">
        <f t="shared" si="0"/>
        <v>44628</v>
      </c>
      <c r="H22" s="9" t="str">
        <f t="shared" ca="1" si="1"/>
        <v>Expired</v>
      </c>
      <c r="I22" s="12"/>
    </row>
    <row r="23" spans="2:9" x14ac:dyDescent="0.25">
      <c r="B23" s="7" t="s">
        <v>25</v>
      </c>
      <c r="C23" s="8">
        <v>172</v>
      </c>
      <c r="D23" s="8">
        <v>12900</v>
      </c>
      <c r="E23" s="9">
        <v>44569</v>
      </c>
      <c r="F23" s="10">
        <v>15</v>
      </c>
      <c r="G23" s="9">
        <f t="shared" si="0"/>
        <v>44584</v>
      </c>
      <c r="H23" s="9" t="str">
        <f t="shared" ca="1" si="1"/>
        <v>Expired</v>
      </c>
      <c r="I23" s="12"/>
    </row>
    <row r="24" spans="2:9" x14ac:dyDescent="0.25">
      <c r="B24" s="7" t="s">
        <v>26</v>
      </c>
      <c r="C24" s="8">
        <v>195</v>
      </c>
      <c r="D24" s="8">
        <v>14625</v>
      </c>
      <c r="E24" s="9">
        <v>44570</v>
      </c>
      <c r="F24" s="10">
        <v>30</v>
      </c>
      <c r="G24" s="9">
        <f t="shared" si="0"/>
        <v>44600</v>
      </c>
      <c r="H24" s="9" t="str">
        <f t="shared" ca="1" si="1"/>
        <v>Expired</v>
      </c>
      <c r="I24" s="12"/>
    </row>
    <row r="25" spans="2:9" x14ac:dyDescent="0.25">
      <c r="B25" s="7" t="s">
        <v>27</v>
      </c>
      <c r="C25" s="8">
        <v>210</v>
      </c>
      <c r="D25" s="8">
        <v>15750</v>
      </c>
      <c r="E25" s="9">
        <v>44575</v>
      </c>
      <c r="F25" s="10">
        <v>10</v>
      </c>
      <c r="G25" s="9">
        <f t="shared" si="0"/>
        <v>44585</v>
      </c>
      <c r="H25" s="9" t="str">
        <f t="shared" ca="1" si="1"/>
        <v>Expired</v>
      </c>
      <c r="I25" s="12"/>
    </row>
    <row r="26" spans="2:9" x14ac:dyDescent="0.25">
      <c r="B26" s="7" t="s">
        <v>28</v>
      </c>
      <c r="C26" s="8">
        <v>258</v>
      </c>
      <c r="D26" s="8">
        <v>19350</v>
      </c>
      <c r="E26" s="9">
        <v>44572</v>
      </c>
      <c r="F26" s="10">
        <v>40</v>
      </c>
      <c r="G26" s="9">
        <f t="shared" si="0"/>
        <v>44612</v>
      </c>
      <c r="H26" s="9" t="str">
        <f t="shared" ca="1" si="1"/>
        <v>Expired</v>
      </c>
      <c r="I26" s="12"/>
    </row>
    <row r="27" spans="2:9" x14ac:dyDescent="0.25">
      <c r="B27" s="7" t="s">
        <v>29</v>
      </c>
      <c r="C27" s="8">
        <v>165</v>
      </c>
      <c r="D27" s="8">
        <v>12375</v>
      </c>
      <c r="E27" s="9">
        <v>44575</v>
      </c>
      <c r="F27" s="10">
        <v>10</v>
      </c>
      <c r="G27" s="9">
        <f t="shared" si="0"/>
        <v>44585</v>
      </c>
      <c r="H27" s="9" t="str">
        <f t="shared" ca="1" si="1"/>
        <v>Expired</v>
      </c>
      <c r="I27" s="12"/>
    </row>
    <row r="28" spans="2:9" x14ac:dyDescent="0.25">
      <c r="B28" s="7" t="s">
        <v>30</v>
      </c>
      <c r="C28" s="8">
        <v>182</v>
      </c>
      <c r="D28" s="8">
        <v>13650</v>
      </c>
      <c r="E28" s="9">
        <v>44562</v>
      </c>
      <c r="F28" s="10">
        <v>25</v>
      </c>
      <c r="G28" s="9">
        <f t="shared" si="0"/>
        <v>44587</v>
      </c>
      <c r="H28" s="9" t="str">
        <f t="shared" ca="1" si="1"/>
        <v>Expired</v>
      </c>
      <c r="I28" s="12"/>
    </row>
    <row r="29" spans="2:9" x14ac:dyDescent="0.25">
      <c r="B29" s="7" t="s">
        <v>31</v>
      </c>
      <c r="C29" s="8">
        <v>108</v>
      </c>
      <c r="D29" s="8">
        <v>8100</v>
      </c>
      <c r="E29" s="9">
        <v>44562</v>
      </c>
      <c r="F29" s="10">
        <v>25</v>
      </c>
      <c r="G29" s="9">
        <f t="shared" si="0"/>
        <v>44587</v>
      </c>
      <c r="H29" s="9" t="str">
        <f t="shared" ca="1" si="1"/>
        <v>Expired</v>
      </c>
      <c r="I29" s="12"/>
    </row>
    <row r="30" spans="2:9" x14ac:dyDescent="0.25">
      <c r="B30" s="7" t="s">
        <v>32</v>
      </c>
      <c r="C30" s="8">
        <v>234</v>
      </c>
      <c r="D30" s="8">
        <v>17550</v>
      </c>
      <c r="E30" s="9">
        <v>44571</v>
      </c>
      <c r="F30" s="10">
        <v>40</v>
      </c>
      <c r="G30" s="9">
        <f t="shared" si="0"/>
        <v>44611</v>
      </c>
      <c r="H30" s="9" t="str">
        <f t="shared" ca="1" si="1"/>
        <v>Expired</v>
      </c>
      <c r="I30" s="12"/>
    </row>
    <row r="31" spans="2:9" x14ac:dyDescent="0.25">
      <c r="B31" s="7" t="s">
        <v>33</v>
      </c>
      <c r="C31" s="8">
        <v>110</v>
      </c>
      <c r="D31" s="8">
        <v>8250</v>
      </c>
      <c r="E31" s="9">
        <v>44575</v>
      </c>
      <c r="F31" s="10">
        <v>10</v>
      </c>
      <c r="G31" s="9">
        <f t="shared" si="0"/>
        <v>44585</v>
      </c>
      <c r="H31" s="9" t="str">
        <f t="shared" ca="1" si="1"/>
        <v>Expired</v>
      </c>
      <c r="I31" s="12"/>
    </row>
    <row r="32" spans="2:9" x14ac:dyDescent="0.25">
      <c r="B32" s="7" t="s">
        <v>34</v>
      </c>
      <c r="C32" s="8">
        <v>236</v>
      </c>
      <c r="D32" s="8">
        <v>17700</v>
      </c>
      <c r="E32" s="9">
        <v>44573</v>
      </c>
      <c r="F32" s="10">
        <v>30</v>
      </c>
      <c r="G32" s="9">
        <f t="shared" si="0"/>
        <v>44603</v>
      </c>
      <c r="H32" s="9" t="str">
        <f t="shared" ca="1" si="1"/>
        <v>Expired</v>
      </c>
      <c r="I32" s="12"/>
    </row>
    <row r="33" spans="2:9" x14ac:dyDescent="0.25">
      <c r="B33" s="7" t="s">
        <v>35</v>
      </c>
      <c r="C33" s="8">
        <v>136</v>
      </c>
      <c r="D33" s="8">
        <v>10200</v>
      </c>
      <c r="E33" s="9">
        <v>44574</v>
      </c>
      <c r="F33" s="10">
        <v>50</v>
      </c>
      <c r="G33" s="9">
        <f t="shared" si="0"/>
        <v>44624</v>
      </c>
      <c r="H33" s="9" t="str">
        <f t="shared" ca="1" si="1"/>
        <v>Expired</v>
      </c>
      <c r="I33" s="12"/>
    </row>
    <row r="34" spans="2:9" x14ac:dyDescent="0.25">
      <c r="B34" s="7" t="s">
        <v>36</v>
      </c>
      <c r="C34" s="8">
        <v>278</v>
      </c>
      <c r="D34" s="8">
        <v>20850</v>
      </c>
      <c r="E34" s="9">
        <v>44575</v>
      </c>
      <c r="F34" s="10">
        <v>44</v>
      </c>
      <c r="G34" s="9">
        <f t="shared" si="0"/>
        <v>44619</v>
      </c>
      <c r="H34" s="9" t="str">
        <f t="shared" ca="1" si="1"/>
        <v>Expired</v>
      </c>
      <c r="I34" s="12"/>
    </row>
    <row r="35" spans="2:9" x14ac:dyDescent="0.25">
      <c r="B35" s="7" t="s">
        <v>37</v>
      </c>
      <c r="C35" s="8">
        <v>115</v>
      </c>
      <c r="D35" s="8">
        <v>8625</v>
      </c>
      <c r="E35" s="9">
        <v>44562</v>
      </c>
      <c r="F35" s="10">
        <v>45</v>
      </c>
      <c r="G35" s="9">
        <f t="shared" si="0"/>
        <v>44607</v>
      </c>
      <c r="H35" s="9" t="str">
        <f t="shared" ca="1" si="1"/>
        <v>Expired</v>
      </c>
      <c r="I35" s="12"/>
    </row>
    <row r="36" spans="2:9" x14ac:dyDescent="0.25">
      <c r="B36" s="7" t="s">
        <v>38</v>
      </c>
      <c r="C36" s="8">
        <v>185</v>
      </c>
      <c r="D36" s="8">
        <v>13875</v>
      </c>
      <c r="E36" s="9">
        <v>44562</v>
      </c>
      <c r="F36" s="10">
        <v>30</v>
      </c>
      <c r="G36" s="9">
        <f t="shared" si="0"/>
        <v>44592</v>
      </c>
      <c r="H36" s="9" t="str">
        <f t="shared" ca="1" si="1"/>
        <v>Expired</v>
      </c>
      <c r="I36" s="12"/>
    </row>
    <row r="37" spans="2:9" x14ac:dyDescent="0.25">
      <c r="B37" s="7" t="s">
        <v>39</v>
      </c>
      <c r="C37" s="8">
        <v>217</v>
      </c>
      <c r="D37" s="8">
        <v>16275</v>
      </c>
      <c r="E37" s="9">
        <v>44591</v>
      </c>
      <c r="F37" s="10">
        <v>30</v>
      </c>
      <c r="G37" s="9">
        <f t="shared" si="0"/>
        <v>44621</v>
      </c>
      <c r="H37" s="9" t="str">
        <f t="shared" ca="1" si="1"/>
        <v>Expired</v>
      </c>
      <c r="I37" s="12"/>
    </row>
    <row r="38" spans="2:9" x14ac:dyDescent="0.25">
      <c r="B38" s="7" t="s">
        <v>40</v>
      </c>
      <c r="C38" s="8">
        <v>190</v>
      </c>
      <c r="D38" s="8">
        <v>14250</v>
      </c>
      <c r="E38" s="9">
        <v>44592</v>
      </c>
      <c r="F38" s="10">
        <v>45</v>
      </c>
      <c r="G38" s="9">
        <f t="shared" si="0"/>
        <v>44637</v>
      </c>
      <c r="H38" s="9" t="str">
        <f t="shared" ca="1" si="1"/>
        <v>Expired</v>
      </c>
      <c r="I38" s="12"/>
    </row>
    <row r="39" spans="2:9" x14ac:dyDescent="0.25">
      <c r="B39" s="7" t="s">
        <v>41</v>
      </c>
      <c r="C39" s="8">
        <v>300</v>
      </c>
      <c r="D39" s="8">
        <v>22500</v>
      </c>
      <c r="E39" s="9">
        <v>44593</v>
      </c>
      <c r="F39" s="10">
        <v>60</v>
      </c>
      <c r="G39" s="9">
        <f t="shared" si="0"/>
        <v>44653</v>
      </c>
      <c r="H39" s="9" t="str">
        <f t="shared" ca="1" si="1"/>
        <v>Expired</v>
      </c>
      <c r="I39" s="12"/>
    </row>
    <row r="40" spans="2:9" x14ac:dyDescent="0.25">
      <c r="B40" s="7" t="s">
        <v>42</v>
      </c>
      <c r="C40" s="8">
        <v>184</v>
      </c>
      <c r="D40" s="8">
        <v>13800</v>
      </c>
      <c r="E40" s="9">
        <v>44562</v>
      </c>
      <c r="F40" s="10">
        <v>15</v>
      </c>
      <c r="G40" s="9">
        <f t="shared" si="0"/>
        <v>44577</v>
      </c>
      <c r="H40" s="9" t="str">
        <f t="shared" ca="1" si="1"/>
        <v>Expired</v>
      </c>
      <c r="I40" s="12"/>
    </row>
    <row r="41" spans="2:9" x14ac:dyDescent="0.25">
      <c r="B41" s="7" t="s">
        <v>43</v>
      </c>
      <c r="C41" s="8">
        <v>259</v>
      </c>
      <c r="D41" s="8">
        <v>19425</v>
      </c>
      <c r="E41" s="9">
        <v>44562</v>
      </c>
      <c r="F41" s="10">
        <v>30</v>
      </c>
      <c r="G41" s="9">
        <f t="shared" si="0"/>
        <v>44592</v>
      </c>
      <c r="H41" s="9" t="str">
        <f t="shared" ca="1" si="1"/>
        <v>Expired</v>
      </c>
      <c r="I41" s="12"/>
    </row>
    <row r="42" spans="2:9" x14ac:dyDescent="0.25">
      <c r="B42" s="7" t="s">
        <v>44</v>
      </c>
      <c r="C42" s="8">
        <v>123</v>
      </c>
      <c r="D42" s="8">
        <v>9225</v>
      </c>
      <c r="E42" s="9">
        <v>44563</v>
      </c>
      <c r="F42" s="10">
        <v>90</v>
      </c>
      <c r="G42" s="9">
        <f t="shared" si="0"/>
        <v>44653</v>
      </c>
      <c r="H42" s="9" t="str">
        <f t="shared" ca="1" si="1"/>
        <v>Expired</v>
      </c>
      <c r="I42" s="12"/>
    </row>
    <row r="43" spans="2:9" x14ac:dyDescent="0.25">
      <c r="B43" s="7" t="s">
        <v>45</v>
      </c>
      <c r="C43" s="8">
        <v>260</v>
      </c>
      <c r="D43" s="8">
        <v>19500</v>
      </c>
      <c r="E43" s="9">
        <v>44564</v>
      </c>
      <c r="F43" s="10">
        <v>40</v>
      </c>
      <c r="G43" s="9">
        <f t="shared" si="0"/>
        <v>44604</v>
      </c>
      <c r="H43" s="9" t="str">
        <f t="shared" ca="1" si="1"/>
        <v>Expired</v>
      </c>
      <c r="I43" s="12"/>
    </row>
    <row r="44" spans="2:9" x14ac:dyDescent="0.25">
      <c r="B44" s="7" t="s">
        <v>46</v>
      </c>
      <c r="C44" s="8">
        <v>117</v>
      </c>
      <c r="D44" s="8">
        <v>8775</v>
      </c>
      <c r="E44" s="9">
        <v>44565</v>
      </c>
      <c r="F44" s="10">
        <v>45</v>
      </c>
      <c r="G44" s="9">
        <f t="shared" si="0"/>
        <v>44610</v>
      </c>
      <c r="H44" s="9" t="str">
        <f t="shared" ca="1" si="1"/>
        <v>Expired</v>
      </c>
      <c r="I44" s="12"/>
    </row>
    <row r="45" spans="2:9" x14ac:dyDescent="0.25">
      <c r="B45" s="7" t="s">
        <v>47</v>
      </c>
      <c r="C45" s="8">
        <v>291</v>
      </c>
      <c r="D45" s="8">
        <v>21825</v>
      </c>
      <c r="E45" s="9">
        <v>44566</v>
      </c>
      <c r="F45" s="10">
        <v>25</v>
      </c>
      <c r="G45" s="9">
        <f t="shared" si="0"/>
        <v>44591</v>
      </c>
      <c r="H45" s="9" t="str">
        <f t="shared" ca="1" si="1"/>
        <v>Expired</v>
      </c>
      <c r="I45" s="12"/>
    </row>
    <row r="46" spans="2:9" x14ac:dyDescent="0.25">
      <c r="B46" s="7" t="s">
        <v>48</v>
      </c>
      <c r="C46" s="8">
        <v>132</v>
      </c>
      <c r="D46" s="8">
        <v>9900</v>
      </c>
      <c r="E46" s="9">
        <v>44567</v>
      </c>
      <c r="F46" s="10">
        <v>25</v>
      </c>
      <c r="G46" s="9">
        <f t="shared" si="0"/>
        <v>44592</v>
      </c>
      <c r="H46" s="9" t="str">
        <f t="shared" ca="1" si="1"/>
        <v>Expired</v>
      </c>
      <c r="I46" s="12"/>
    </row>
    <row r="47" spans="2:9" x14ac:dyDescent="0.25">
      <c r="B47" s="7" t="s">
        <v>49</v>
      </c>
      <c r="C47" s="8">
        <v>230</v>
      </c>
      <c r="D47" s="8">
        <v>17250</v>
      </c>
      <c r="E47" s="9">
        <v>44568</v>
      </c>
      <c r="F47" s="10">
        <v>40</v>
      </c>
      <c r="G47" s="9">
        <f t="shared" si="0"/>
        <v>44608</v>
      </c>
      <c r="H47" s="9" t="str">
        <f t="shared" ca="1" si="1"/>
        <v>Expired</v>
      </c>
      <c r="I47" s="12"/>
    </row>
    <row r="48" spans="2:9" x14ac:dyDescent="0.25">
      <c r="B48" s="7" t="s">
        <v>50</v>
      </c>
      <c r="C48" s="8">
        <v>184</v>
      </c>
      <c r="D48" s="8">
        <v>13800</v>
      </c>
      <c r="E48" s="9">
        <v>44569</v>
      </c>
      <c r="F48" s="10">
        <v>41</v>
      </c>
      <c r="G48" s="9">
        <f t="shared" si="0"/>
        <v>44610</v>
      </c>
      <c r="H48" s="9" t="str">
        <f t="shared" ca="1" si="1"/>
        <v>Expired</v>
      </c>
      <c r="I48" s="12"/>
    </row>
    <row r="49" spans="2:9" x14ac:dyDescent="0.25">
      <c r="B49" s="7" t="s">
        <v>51</v>
      </c>
      <c r="C49" s="8">
        <v>152</v>
      </c>
      <c r="D49" s="8">
        <v>11400</v>
      </c>
      <c r="E49" s="9">
        <v>44570</v>
      </c>
      <c r="F49" s="10">
        <v>30</v>
      </c>
      <c r="G49" s="9">
        <f t="shared" si="0"/>
        <v>44600</v>
      </c>
      <c r="H49" s="9" t="str">
        <f t="shared" ca="1" si="1"/>
        <v>Expired</v>
      </c>
      <c r="I49" s="12"/>
    </row>
    <row r="50" spans="2:9" x14ac:dyDescent="0.25">
      <c r="B50" s="7" t="s">
        <v>52</v>
      </c>
      <c r="C50" s="8">
        <v>176</v>
      </c>
      <c r="D50" s="8">
        <v>13200</v>
      </c>
      <c r="E50" s="9">
        <v>44571</v>
      </c>
      <c r="F50" s="10">
        <v>50</v>
      </c>
      <c r="G50" s="9">
        <f t="shared" si="0"/>
        <v>44621</v>
      </c>
      <c r="H50" s="9" t="str">
        <f t="shared" ca="1" si="1"/>
        <v>Expired</v>
      </c>
      <c r="I50" s="12"/>
    </row>
    <row r="51" spans="2:9" x14ac:dyDescent="0.25">
      <c r="B51" s="7" t="s">
        <v>53</v>
      </c>
      <c r="C51" s="8">
        <v>276</v>
      </c>
      <c r="D51" s="8">
        <v>20700</v>
      </c>
      <c r="E51" s="9">
        <v>44572</v>
      </c>
      <c r="F51" s="10">
        <v>44</v>
      </c>
      <c r="G51" s="9">
        <f t="shared" si="0"/>
        <v>44616</v>
      </c>
      <c r="H51" s="9" t="str">
        <f t="shared" ca="1" si="1"/>
        <v>Expired</v>
      </c>
      <c r="I51" s="12"/>
    </row>
    <row r="52" spans="2:9" x14ac:dyDescent="0.25">
      <c r="B52" s="7" t="s">
        <v>54</v>
      </c>
      <c r="C52" s="8">
        <v>212</v>
      </c>
      <c r="D52" s="8">
        <v>15900</v>
      </c>
      <c r="E52" s="9">
        <v>44573</v>
      </c>
      <c r="F52" s="10">
        <v>45</v>
      </c>
      <c r="G52" s="9">
        <f t="shared" si="0"/>
        <v>44618</v>
      </c>
      <c r="H52" s="9" t="str">
        <f t="shared" ca="1" si="1"/>
        <v>Expired</v>
      </c>
      <c r="I52" s="12"/>
    </row>
    <row r="53" spans="2:9" x14ac:dyDescent="0.25">
      <c r="B53" s="7" t="s">
        <v>55</v>
      </c>
      <c r="C53" s="8">
        <v>174</v>
      </c>
      <c r="D53" s="8">
        <v>13050</v>
      </c>
      <c r="E53" s="9">
        <v>44562</v>
      </c>
      <c r="F53" s="10">
        <v>30</v>
      </c>
      <c r="G53" s="9">
        <f t="shared" si="0"/>
        <v>44592</v>
      </c>
      <c r="H53" s="9" t="str">
        <f t="shared" ca="1" si="1"/>
        <v>Expired</v>
      </c>
      <c r="I53" s="12"/>
    </row>
    <row r="54" spans="2:9" x14ac:dyDescent="0.25">
      <c r="B54" s="7" t="s">
        <v>56</v>
      </c>
      <c r="C54" s="8">
        <v>153</v>
      </c>
      <c r="D54" s="8">
        <v>11475</v>
      </c>
      <c r="E54" s="9">
        <v>44562</v>
      </c>
      <c r="F54" s="10">
        <v>30</v>
      </c>
      <c r="G54" s="9">
        <f t="shared" si="0"/>
        <v>44592</v>
      </c>
      <c r="H54" s="9" t="str">
        <f t="shared" ca="1" si="1"/>
        <v>Expired</v>
      </c>
      <c r="I54" s="12"/>
    </row>
    <row r="55" spans="2:9" x14ac:dyDescent="0.25">
      <c r="B55" s="7" t="s">
        <v>57</v>
      </c>
      <c r="C55" s="8">
        <v>289</v>
      </c>
      <c r="D55" s="8">
        <v>21675</v>
      </c>
      <c r="E55" s="9">
        <v>44571</v>
      </c>
      <c r="F55" s="10">
        <v>45</v>
      </c>
      <c r="G55" s="9">
        <f t="shared" si="0"/>
        <v>44616</v>
      </c>
      <c r="H55" s="9" t="str">
        <f t="shared" ca="1" si="1"/>
        <v>Expired</v>
      </c>
      <c r="I55" s="12"/>
    </row>
    <row r="56" spans="2:9" x14ac:dyDescent="0.25">
      <c r="B56" s="7" t="s">
        <v>58</v>
      </c>
      <c r="C56" s="8">
        <v>296</v>
      </c>
      <c r="D56" s="8">
        <v>22200</v>
      </c>
      <c r="E56" s="9">
        <v>44572</v>
      </c>
      <c r="F56" s="10">
        <v>60</v>
      </c>
      <c r="G56" s="9">
        <f t="shared" si="0"/>
        <v>44632</v>
      </c>
      <c r="H56" s="9" t="str">
        <f t="shared" ca="1" si="1"/>
        <v>Expired</v>
      </c>
      <c r="I56" s="12"/>
    </row>
    <row r="57" spans="2:9" x14ac:dyDescent="0.25">
      <c r="B57" s="7" t="s">
        <v>59</v>
      </c>
      <c r="C57" s="8">
        <v>118</v>
      </c>
      <c r="D57" s="8">
        <v>8850</v>
      </c>
      <c r="E57" s="9">
        <v>44573</v>
      </c>
      <c r="F57" s="10">
        <v>15</v>
      </c>
      <c r="G57" s="9">
        <f t="shared" si="0"/>
        <v>44588</v>
      </c>
      <c r="H57" s="9" t="str">
        <f t="shared" ca="1" si="1"/>
        <v>Expired</v>
      </c>
      <c r="I57" s="12"/>
    </row>
    <row r="58" spans="2:9" x14ac:dyDescent="0.25">
      <c r="B58" s="7" t="s">
        <v>60</v>
      </c>
      <c r="C58" s="8">
        <v>135</v>
      </c>
      <c r="D58" s="8">
        <v>10125</v>
      </c>
      <c r="E58" s="9">
        <v>44574</v>
      </c>
      <c r="F58" s="10">
        <v>30</v>
      </c>
      <c r="G58" s="9">
        <f t="shared" si="0"/>
        <v>44604</v>
      </c>
      <c r="H58" s="9" t="str">
        <f t="shared" ca="1" si="1"/>
        <v>Expired</v>
      </c>
      <c r="I58" s="12"/>
    </row>
    <row r="59" spans="2:9" x14ac:dyDescent="0.25">
      <c r="B59" s="7" t="s">
        <v>61</v>
      </c>
      <c r="C59" s="8">
        <v>108</v>
      </c>
      <c r="D59" s="8">
        <v>8100</v>
      </c>
      <c r="E59" s="9">
        <v>44575</v>
      </c>
      <c r="F59" s="10">
        <v>90</v>
      </c>
      <c r="G59" s="9">
        <f t="shared" si="0"/>
        <v>44665</v>
      </c>
      <c r="H59" s="9" t="str">
        <f t="shared" ca="1" si="1"/>
        <v>Expired</v>
      </c>
      <c r="I59" s="12"/>
    </row>
    <row r="60" spans="2:9" x14ac:dyDescent="0.25">
      <c r="B60" s="7" t="s">
        <v>62</v>
      </c>
      <c r="C60" s="8">
        <v>101</v>
      </c>
      <c r="D60" s="8">
        <v>7575</v>
      </c>
      <c r="E60" s="9">
        <v>44562</v>
      </c>
      <c r="F60" s="10">
        <v>40</v>
      </c>
      <c r="G60" s="9">
        <f t="shared" si="0"/>
        <v>44602</v>
      </c>
      <c r="H60" s="9" t="str">
        <f t="shared" ca="1" si="1"/>
        <v>Expired</v>
      </c>
      <c r="I60" s="12"/>
    </row>
    <row r="61" spans="2:9" x14ac:dyDescent="0.25">
      <c r="B61" s="7" t="s">
        <v>63</v>
      </c>
      <c r="C61" s="8">
        <v>126</v>
      </c>
      <c r="D61" s="8">
        <v>9450</v>
      </c>
      <c r="E61" s="9">
        <v>44562</v>
      </c>
      <c r="F61" s="10">
        <v>45</v>
      </c>
      <c r="G61" s="9">
        <f t="shared" si="0"/>
        <v>44607</v>
      </c>
      <c r="H61" s="9" t="str">
        <f t="shared" ca="1" si="1"/>
        <v>Expired</v>
      </c>
      <c r="I61" s="12"/>
    </row>
    <row r="62" spans="2:9" x14ac:dyDescent="0.25">
      <c r="B62" s="7" t="s">
        <v>64</v>
      </c>
      <c r="C62" s="8">
        <v>148</v>
      </c>
      <c r="D62" s="8">
        <v>11100</v>
      </c>
      <c r="E62" s="9">
        <v>44591</v>
      </c>
      <c r="F62" s="10">
        <v>25</v>
      </c>
      <c r="G62" s="9">
        <f t="shared" si="0"/>
        <v>44616</v>
      </c>
      <c r="H62" s="9" t="str">
        <f t="shared" ca="1" si="1"/>
        <v>Expired</v>
      </c>
      <c r="I62" s="12"/>
    </row>
    <row r="63" spans="2:9" x14ac:dyDescent="0.25">
      <c r="B63" s="7" t="s">
        <v>65</v>
      </c>
      <c r="C63" s="8">
        <v>101</v>
      </c>
      <c r="D63" s="8">
        <v>7575</v>
      </c>
      <c r="E63" s="9">
        <v>44592</v>
      </c>
      <c r="F63" s="10">
        <v>25</v>
      </c>
      <c r="G63" s="9">
        <f t="shared" si="0"/>
        <v>44617</v>
      </c>
      <c r="H63" s="9" t="str">
        <f t="shared" ca="1" si="1"/>
        <v>Expired</v>
      </c>
      <c r="I63" s="12"/>
    </row>
    <row r="64" spans="2:9" x14ac:dyDescent="0.25">
      <c r="B64" s="7" t="s">
        <v>66</v>
      </c>
      <c r="C64" s="8">
        <v>298</v>
      </c>
      <c r="D64" s="8">
        <v>22350</v>
      </c>
      <c r="E64" s="9">
        <v>44593</v>
      </c>
      <c r="F64" s="10">
        <v>40</v>
      </c>
      <c r="G64" s="9">
        <f t="shared" si="0"/>
        <v>44633</v>
      </c>
      <c r="H64" s="9" t="str">
        <f t="shared" ca="1" si="1"/>
        <v>Expired</v>
      </c>
      <c r="I64" s="12"/>
    </row>
    <row r="65" spans="2:9" x14ac:dyDescent="0.25">
      <c r="B65" s="7" t="s">
        <v>67</v>
      </c>
      <c r="C65" s="8">
        <v>291</v>
      </c>
      <c r="D65" s="8">
        <v>21825</v>
      </c>
      <c r="E65" s="9">
        <v>44562</v>
      </c>
      <c r="F65" s="10">
        <v>41</v>
      </c>
      <c r="G65" s="9">
        <f t="shared" si="0"/>
        <v>44603</v>
      </c>
      <c r="H65" s="9" t="str">
        <f t="shared" ca="1" si="1"/>
        <v>Expired</v>
      </c>
      <c r="I65" s="12"/>
    </row>
    <row r="66" spans="2:9" x14ac:dyDescent="0.25">
      <c r="B66" s="7" t="s">
        <v>68</v>
      </c>
      <c r="C66" s="8">
        <v>143</v>
      </c>
      <c r="D66" s="8">
        <v>10725</v>
      </c>
      <c r="E66" s="9">
        <v>44562</v>
      </c>
      <c r="F66" s="10">
        <v>30</v>
      </c>
      <c r="G66" s="9">
        <f t="shared" si="0"/>
        <v>44592</v>
      </c>
      <c r="H66" s="9" t="str">
        <f t="shared" ca="1" si="1"/>
        <v>Expired</v>
      </c>
      <c r="I66" s="12"/>
    </row>
    <row r="67" spans="2:9" x14ac:dyDescent="0.25">
      <c r="B67" s="7" t="s">
        <v>69</v>
      </c>
      <c r="C67" s="8">
        <v>192</v>
      </c>
      <c r="D67" s="8">
        <v>14400</v>
      </c>
      <c r="E67" s="9">
        <v>44563</v>
      </c>
      <c r="F67" s="10">
        <v>50</v>
      </c>
      <c r="G67" s="9">
        <f t="shared" si="0"/>
        <v>44613</v>
      </c>
      <c r="H67" s="9" t="str">
        <f t="shared" ca="1" si="1"/>
        <v>Expired</v>
      </c>
      <c r="I67" s="12"/>
    </row>
    <row r="68" spans="2:9" x14ac:dyDescent="0.25">
      <c r="B68" s="7" t="s">
        <v>70</v>
      </c>
      <c r="C68" s="8">
        <v>262</v>
      </c>
      <c r="D68" s="8">
        <v>19650</v>
      </c>
      <c r="E68" s="9">
        <v>44564</v>
      </c>
      <c r="F68" s="10">
        <v>44</v>
      </c>
      <c r="G68" s="9">
        <f t="shared" ref="G68:G131" si="2">DATE(YEAR(E68),MONTH(E68),DAY(E68)+F68)</f>
        <v>44608</v>
      </c>
      <c r="H68" s="9" t="str">
        <f t="shared" ref="H68:H131" ca="1" si="3">IF(G68&lt;TODAY(),"Expired",TODAY()-G68)</f>
        <v>Expired</v>
      </c>
      <c r="I68" s="12"/>
    </row>
    <row r="69" spans="2:9" x14ac:dyDescent="0.25">
      <c r="B69" s="7" t="s">
        <v>71</v>
      </c>
      <c r="C69" s="8">
        <v>116</v>
      </c>
      <c r="D69" s="8">
        <v>8700</v>
      </c>
      <c r="E69" s="9">
        <v>44565</v>
      </c>
      <c r="F69" s="10">
        <v>45</v>
      </c>
      <c r="G69" s="9">
        <f t="shared" si="2"/>
        <v>44610</v>
      </c>
      <c r="H69" s="9" t="str">
        <f t="shared" ca="1" si="3"/>
        <v>Expired</v>
      </c>
      <c r="I69" s="12"/>
    </row>
    <row r="70" spans="2:9" x14ac:dyDescent="0.25">
      <c r="B70" s="11" t="s">
        <v>72</v>
      </c>
      <c r="C70" s="8">
        <v>254</v>
      </c>
      <c r="D70" s="8">
        <v>19050</v>
      </c>
      <c r="E70" s="9">
        <v>44566</v>
      </c>
      <c r="F70" s="10">
        <v>30</v>
      </c>
      <c r="G70" s="9">
        <f t="shared" si="2"/>
        <v>44596</v>
      </c>
      <c r="H70" s="9" t="str">
        <f t="shared" ca="1" si="3"/>
        <v>Expired</v>
      </c>
      <c r="I70" s="12"/>
    </row>
    <row r="71" spans="2:9" x14ac:dyDescent="0.25">
      <c r="B71" s="7" t="s">
        <v>73</v>
      </c>
      <c r="C71" s="8">
        <v>188</v>
      </c>
      <c r="D71" s="8">
        <v>14100</v>
      </c>
      <c r="E71" s="9">
        <v>44567</v>
      </c>
      <c r="F71" s="10">
        <v>30</v>
      </c>
      <c r="G71" s="9">
        <f t="shared" si="2"/>
        <v>44597</v>
      </c>
      <c r="H71" s="9" t="str">
        <f t="shared" ca="1" si="3"/>
        <v>Expired</v>
      </c>
      <c r="I71" s="12"/>
    </row>
    <row r="72" spans="2:9" x14ac:dyDescent="0.25">
      <c r="B72" s="7" t="s">
        <v>74</v>
      </c>
      <c r="C72" s="8">
        <v>270</v>
      </c>
      <c r="D72" s="8">
        <v>20250</v>
      </c>
      <c r="E72" s="9">
        <v>44568</v>
      </c>
      <c r="F72" s="10">
        <v>45</v>
      </c>
      <c r="G72" s="9">
        <f t="shared" si="2"/>
        <v>44613</v>
      </c>
      <c r="H72" s="9" t="str">
        <f t="shared" ca="1" si="3"/>
        <v>Expired</v>
      </c>
      <c r="I72" s="12"/>
    </row>
    <row r="73" spans="2:9" x14ac:dyDescent="0.25">
      <c r="B73" s="7" t="s">
        <v>75</v>
      </c>
      <c r="C73" s="8">
        <v>232</v>
      </c>
      <c r="D73" s="8">
        <v>17400</v>
      </c>
      <c r="E73" s="9">
        <v>44569</v>
      </c>
      <c r="F73" s="10">
        <v>60</v>
      </c>
      <c r="G73" s="9">
        <f t="shared" si="2"/>
        <v>44629</v>
      </c>
      <c r="H73" s="9" t="str">
        <f t="shared" ca="1" si="3"/>
        <v>Expired</v>
      </c>
      <c r="I73" s="12"/>
    </row>
    <row r="74" spans="2:9" x14ac:dyDescent="0.25">
      <c r="B74" s="7" t="s">
        <v>76</v>
      </c>
      <c r="C74" s="8">
        <v>143</v>
      </c>
      <c r="D74" s="8">
        <v>10725</v>
      </c>
      <c r="E74" s="9">
        <v>44570</v>
      </c>
      <c r="F74" s="10">
        <v>15</v>
      </c>
      <c r="G74" s="9">
        <f t="shared" si="2"/>
        <v>44585</v>
      </c>
      <c r="H74" s="9" t="str">
        <f t="shared" ca="1" si="3"/>
        <v>Expired</v>
      </c>
      <c r="I74" s="12"/>
    </row>
    <row r="75" spans="2:9" x14ac:dyDescent="0.25">
      <c r="B75" s="7" t="s">
        <v>77</v>
      </c>
      <c r="C75" s="8">
        <v>123</v>
      </c>
      <c r="D75" s="8">
        <v>9225</v>
      </c>
      <c r="E75" s="9">
        <v>44571</v>
      </c>
      <c r="F75" s="10">
        <v>30</v>
      </c>
      <c r="G75" s="9">
        <f t="shared" si="2"/>
        <v>44601</v>
      </c>
      <c r="H75" s="9" t="str">
        <f t="shared" ca="1" si="3"/>
        <v>Expired</v>
      </c>
      <c r="I75" s="12"/>
    </row>
    <row r="76" spans="2:9" x14ac:dyDescent="0.25">
      <c r="B76" s="7" t="s">
        <v>78</v>
      </c>
      <c r="C76" s="8">
        <v>184</v>
      </c>
      <c r="D76" s="8">
        <v>13800</v>
      </c>
      <c r="E76" s="9">
        <v>44572</v>
      </c>
      <c r="F76" s="10">
        <v>90</v>
      </c>
      <c r="G76" s="9">
        <f t="shared" si="2"/>
        <v>44662</v>
      </c>
      <c r="H76" s="9" t="str">
        <f t="shared" ca="1" si="3"/>
        <v>Expired</v>
      </c>
      <c r="I76" s="12"/>
    </row>
    <row r="77" spans="2:9" x14ac:dyDescent="0.25">
      <c r="B77" s="7" t="s">
        <v>79</v>
      </c>
      <c r="C77" s="8">
        <v>170</v>
      </c>
      <c r="D77" s="8">
        <v>12750</v>
      </c>
      <c r="E77" s="9">
        <v>44573</v>
      </c>
      <c r="F77" s="10">
        <v>40</v>
      </c>
      <c r="G77" s="9">
        <f t="shared" si="2"/>
        <v>44613</v>
      </c>
      <c r="H77" s="9" t="str">
        <f t="shared" ca="1" si="3"/>
        <v>Expired</v>
      </c>
      <c r="I77" s="12"/>
    </row>
    <row r="78" spans="2:9" x14ac:dyDescent="0.25">
      <c r="B78" s="7" t="s">
        <v>80</v>
      </c>
      <c r="C78" s="8">
        <v>111</v>
      </c>
      <c r="D78" s="8">
        <v>8325</v>
      </c>
      <c r="E78" s="9">
        <v>44562</v>
      </c>
      <c r="F78" s="10">
        <v>45</v>
      </c>
      <c r="G78" s="9">
        <f t="shared" si="2"/>
        <v>44607</v>
      </c>
      <c r="H78" s="9" t="str">
        <f t="shared" ca="1" si="3"/>
        <v>Expired</v>
      </c>
      <c r="I78" s="12"/>
    </row>
    <row r="79" spans="2:9" x14ac:dyDescent="0.25">
      <c r="B79" s="7" t="s">
        <v>81</v>
      </c>
      <c r="C79" s="8">
        <v>277</v>
      </c>
      <c r="D79" s="8">
        <v>20775</v>
      </c>
      <c r="E79" s="9">
        <v>44562</v>
      </c>
      <c r="F79" s="10">
        <v>25</v>
      </c>
      <c r="G79" s="9">
        <f t="shared" si="2"/>
        <v>44587</v>
      </c>
      <c r="H79" s="9" t="str">
        <f t="shared" ca="1" si="3"/>
        <v>Expired</v>
      </c>
      <c r="I79" s="12"/>
    </row>
    <row r="80" spans="2:9" x14ac:dyDescent="0.25">
      <c r="B80" s="7" t="s">
        <v>82</v>
      </c>
      <c r="C80" s="8">
        <v>168</v>
      </c>
      <c r="D80" s="8">
        <v>12600</v>
      </c>
      <c r="E80" s="9">
        <v>44571</v>
      </c>
      <c r="F80" s="10">
        <v>25</v>
      </c>
      <c r="G80" s="9">
        <f t="shared" si="2"/>
        <v>44596</v>
      </c>
      <c r="H80" s="9" t="str">
        <f t="shared" ca="1" si="3"/>
        <v>Expired</v>
      </c>
      <c r="I80" s="12"/>
    </row>
    <row r="81" spans="2:9" x14ac:dyDescent="0.25">
      <c r="B81" s="7" t="s">
        <v>83</v>
      </c>
      <c r="C81" s="8">
        <v>220</v>
      </c>
      <c r="D81" s="8">
        <v>16500</v>
      </c>
      <c r="E81" s="9">
        <v>44572</v>
      </c>
      <c r="F81" s="10">
        <v>40</v>
      </c>
      <c r="G81" s="9">
        <f t="shared" si="2"/>
        <v>44612</v>
      </c>
      <c r="H81" s="9" t="str">
        <f t="shared" ca="1" si="3"/>
        <v>Expired</v>
      </c>
      <c r="I81" s="12"/>
    </row>
    <row r="82" spans="2:9" x14ac:dyDescent="0.25">
      <c r="B82" s="7" t="s">
        <v>84</v>
      </c>
      <c r="C82" s="8">
        <v>114</v>
      </c>
      <c r="D82" s="8">
        <v>8550</v>
      </c>
      <c r="E82" s="9">
        <v>44573</v>
      </c>
      <c r="F82" s="10">
        <v>41</v>
      </c>
      <c r="G82" s="9">
        <f t="shared" si="2"/>
        <v>44614</v>
      </c>
      <c r="H82" s="9" t="str">
        <f t="shared" ca="1" si="3"/>
        <v>Expired</v>
      </c>
      <c r="I82" s="12"/>
    </row>
    <row r="83" spans="2:9" x14ac:dyDescent="0.25">
      <c r="B83" s="7" t="s">
        <v>85</v>
      </c>
      <c r="C83" s="8">
        <v>171</v>
      </c>
      <c r="D83" s="8">
        <v>12825</v>
      </c>
      <c r="E83" s="9">
        <v>44574</v>
      </c>
      <c r="F83" s="10">
        <v>30</v>
      </c>
      <c r="G83" s="9">
        <f t="shared" si="2"/>
        <v>44604</v>
      </c>
      <c r="H83" s="9" t="str">
        <f t="shared" ca="1" si="3"/>
        <v>Expired</v>
      </c>
      <c r="I83" s="12"/>
    </row>
    <row r="84" spans="2:9" x14ac:dyDescent="0.25">
      <c r="B84" s="7" t="s">
        <v>86</v>
      </c>
      <c r="C84" s="8">
        <v>201</v>
      </c>
      <c r="D84" s="8">
        <v>15075</v>
      </c>
      <c r="E84" s="9">
        <v>44575</v>
      </c>
      <c r="F84" s="10">
        <v>50</v>
      </c>
      <c r="G84" s="9">
        <f t="shared" si="2"/>
        <v>44625</v>
      </c>
      <c r="H84" s="9" t="str">
        <f t="shared" ca="1" si="3"/>
        <v>Expired</v>
      </c>
      <c r="I84" s="12"/>
    </row>
    <row r="85" spans="2:9" x14ac:dyDescent="0.25">
      <c r="B85" s="7" t="s">
        <v>87</v>
      </c>
      <c r="C85" s="8">
        <v>180</v>
      </c>
      <c r="D85" s="8">
        <v>13500</v>
      </c>
      <c r="E85" s="9">
        <v>44562</v>
      </c>
      <c r="F85" s="10">
        <v>44</v>
      </c>
      <c r="G85" s="9">
        <f t="shared" si="2"/>
        <v>44606</v>
      </c>
      <c r="H85" s="9" t="str">
        <f t="shared" ca="1" si="3"/>
        <v>Expired</v>
      </c>
      <c r="I85" s="12"/>
    </row>
    <row r="86" spans="2:9" x14ac:dyDescent="0.25">
      <c r="B86" s="7" t="s">
        <v>88</v>
      </c>
      <c r="C86" s="8">
        <v>159</v>
      </c>
      <c r="D86" s="8">
        <v>11925</v>
      </c>
      <c r="E86" s="9">
        <v>44562</v>
      </c>
      <c r="F86" s="10">
        <v>45</v>
      </c>
      <c r="G86" s="9">
        <f t="shared" si="2"/>
        <v>44607</v>
      </c>
      <c r="H86" s="9" t="str">
        <f t="shared" ca="1" si="3"/>
        <v>Expired</v>
      </c>
      <c r="I86" s="12"/>
    </row>
    <row r="87" spans="2:9" x14ac:dyDescent="0.25">
      <c r="B87" s="7" t="s">
        <v>89</v>
      </c>
      <c r="C87" s="8">
        <v>142</v>
      </c>
      <c r="D87" s="8">
        <v>10650</v>
      </c>
      <c r="E87" s="9">
        <v>44591</v>
      </c>
      <c r="F87" s="10">
        <v>30</v>
      </c>
      <c r="G87" s="9">
        <f t="shared" si="2"/>
        <v>44621</v>
      </c>
      <c r="H87" s="9" t="str">
        <f t="shared" ca="1" si="3"/>
        <v>Expired</v>
      </c>
      <c r="I87" s="12"/>
    </row>
    <row r="88" spans="2:9" x14ac:dyDescent="0.25">
      <c r="B88" s="7" t="s">
        <v>90</v>
      </c>
      <c r="C88" s="8">
        <v>285</v>
      </c>
      <c r="D88" s="8">
        <v>21375</v>
      </c>
      <c r="E88" s="9">
        <v>44592</v>
      </c>
      <c r="F88" s="10">
        <v>30</v>
      </c>
      <c r="G88" s="9">
        <f t="shared" si="2"/>
        <v>44622</v>
      </c>
      <c r="H88" s="9" t="str">
        <f t="shared" ca="1" si="3"/>
        <v>Expired</v>
      </c>
      <c r="I88" s="12"/>
    </row>
    <row r="89" spans="2:9" x14ac:dyDescent="0.25">
      <c r="B89" s="7" t="s">
        <v>91</v>
      </c>
      <c r="C89" s="8">
        <v>255</v>
      </c>
      <c r="D89" s="8">
        <v>19125</v>
      </c>
      <c r="E89" s="9">
        <v>44593</v>
      </c>
      <c r="F89" s="10">
        <v>45</v>
      </c>
      <c r="G89" s="9">
        <f t="shared" si="2"/>
        <v>44638</v>
      </c>
      <c r="H89" s="9" t="str">
        <f t="shared" ca="1" si="3"/>
        <v>Expired</v>
      </c>
      <c r="I89" s="12"/>
    </row>
    <row r="90" spans="2:9" x14ac:dyDescent="0.25">
      <c r="B90" s="7" t="s">
        <v>92</v>
      </c>
      <c r="C90" s="8">
        <v>112</v>
      </c>
      <c r="D90" s="8">
        <v>8400</v>
      </c>
      <c r="E90" s="9">
        <v>44562</v>
      </c>
      <c r="F90" s="10">
        <v>60</v>
      </c>
      <c r="G90" s="9">
        <f t="shared" si="2"/>
        <v>44622</v>
      </c>
      <c r="H90" s="9" t="str">
        <f t="shared" ca="1" si="3"/>
        <v>Expired</v>
      </c>
      <c r="I90" s="12"/>
    </row>
    <row r="91" spans="2:9" x14ac:dyDescent="0.25">
      <c r="B91" s="7" t="s">
        <v>93</v>
      </c>
      <c r="C91" s="8">
        <v>141</v>
      </c>
      <c r="D91" s="8">
        <v>10575</v>
      </c>
      <c r="E91" s="9">
        <v>44562</v>
      </c>
      <c r="F91" s="10">
        <v>15</v>
      </c>
      <c r="G91" s="9">
        <f t="shared" si="2"/>
        <v>44577</v>
      </c>
      <c r="H91" s="9" t="str">
        <f t="shared" ca="1" si="3"/>
        <v>Expired</v>
      </c>
      <c r="I91" s="12"/>
    </row>
    <row r="92" spans="2:9" x14ac:dyDescent="0.25">
      <c r="B92" s="7" t="s">
        <v>94</v>
      </c>
      <c r="C92" s="8">
        <v>271</v>
      </c>
      <c r="D92" s="8">
        <v>20325</v>
      </c>
      <c r="E92" s="9">
        <v>44563</v>
      </c>
      <c r="F92" s="10">
        <v>30</v>
      </c>
      <c r="G92" s="9">
        <f t="shared" si="2"/>
        <v>44593</v>
      </c>
      <c r="H92" s="9" t="str">
        <f t="shared" ca="1" si="3"/>
        <v>Expired</v>
      </c>
      <c r="I92" s="12"/>
    </row>
    <row r="93" spans="2:9" x14ac:dyDescent="0.25">
      <c r="B93" s="7" t="s">
        <v>95</v>
      </c>
      <c r="C93" s="8">
        <v>227</v>
      </c>
      <c r="D93" s="8">
        <v>17025</v>
      </c>
      <c r="E93" s="9">
        <v>44564</v>
      </c>
      <c r="F93" s="10">
        <v>90</v>
      </c>
      <c r="G93" s="9">
        <f t="shared" si="2"/>
        <v>44654</v>
      </c>
      <c r="H93" s="9" t="str">
        <f t="shared" ca="1" si="3"/>
        <v>Expired</v>
      </c>
      <c r="I93" s="12"/>
    </row>
    <row r="94" spans="2:9" x14ac:dyDescent="0.25">
      <c r="B94" s="7" t="s">
        <v>96</v>
      </c>
      <c r="C94" s="8">
        <v>180</v>
      </c>
      <c r="D94" s="8">
        <v>13500</v>
      </c>
      <c r="E94" s="9">
        <v>44565</v>
      </c>
      <c r="F94" s="10">
        <v>40</v>
      </c>
      <c r="G94" s="9">
        <f t="shared" si="2"/>
        <v>44605</v>
      </c>
      <c r="H94" s="9" t="str">
        <f t="shared" ca="1" si="3"/>
        <v>Expired</v>
      </c>
      <c r="I94" s="12"/>
    </row>
    <row r="95" spans="2:9" x14ac:dyDescent="0.25">
      <c r="B95" s="7" t="s">
        <v>97</v>
      </c>
      <c r="C95" s="8">
        <v>134</v>
      </c>
      <c r="D95" s="8">
        <v>10050</v>
      </c>
      <c r="E95" s="9">
        <v>44566</v>
      </c>
      <c r="F95" s="10">
        <v>45</v>
      </c>
      <c r="G95" s="9">
        <f t="shared" si="2"/>
        <v>44611</v>
      </c>
      <c r="H95" s="9" t="str">
        <f t="shared" ca="1" si="3"/>
        <v>Expired</v>
      </c>
      <c r="I95" s="12"/>
    </row>
    <row r="96" spans="2:9" x14ac:dyDescent="0.25">
      <c r="B96" s="7" t="s">
        <v>98</v>
      </c>
      <c r="C96" s="8">
        <v>204</v>
      </c>
      <c r="D96" s="8">
        <v>15300</v>
      </c>
      <c r="E96" s="9">
        <v>44567</v>
      </c>
      <c r="F96" s="10">
        <v>25</v>
      </c>
      <c r="G96" s="9">
        <f t="shared" si="2"/>
        <v>44592</v>
      </c>
      <c r="H96" s="9" t="str">
        <f t="shared" ca="1" si="3"/>
        <v>Expired</v>
      </c>
      <c r="I96" s="12"/>
    </row>
    <row r="97" spans="2:9" x14ac:dyDescent="0.25">
      <c r="B97" s="7" t="s">
        <v>99</v>
      </c>
      <c r="C97" s="8">
        <v>289</v>
      </c>
      <c r="D97" s="8">
        <v>21675</v>
      </c>
      <c r="E97" s="9">
        <v>44568</v>
      </c>
      <c r="F97" s="10">
        <v>25</v>
      </c>
      <c r="G97" s="9">
        <f t="shared" si="2"/>
        <v>44593</v>
      </c>
      <c r="H97" s="9" t="str">
        <f t="shared" ca="1" si="3"/>
        <v>Expired</v>
      </c>
      <c r="I97" s="12"/>
    </row>
    <row r="98" spans="2:9" x14ac:dyDescent="0.25">
      <c r="B98" s="7" t="s">
        <v>100</v>
      </c>
      <c r="C98" s="8">
        <v>122</v>
      </c>
      <c r="D98" s="8">
        <v>9150</v>
      </c>
      <c r="E98" s="9">
        <v>44569</v>
      </c>
      <c r="F98" s="10">
        <v>40</v>
      </c>
      <c r="G98" s="9">
        <f t="shared" si="2"/>
        <v>44609</v>
      </c>
      <c r="H98" s="9" t="str">
        <f t="shared" ca="1" si="3"/>
        <v>Expired</v>
      </c>
      <c r="I98" s="12"/>
    </row>
    <row r="99" spans="2:9" x14ac:dyDescent="0.25">
      <c r="B99" s="7" t="s">
        <v>101</v>
      </c>
      <c r="C99" s="8">
        <v>157</v>
      </c>
      <c r="D99" s="8">
        <v>11775</v>
      </c>
      <c r="E99" s="9">
        <v>44570</v>
      </c>
      <c r="F99" s="10">
        <v>41</v>
      </c>
      <c r="G99" s="9">
        <f t="shared" si="2"/>
        <v>44611</v>
      </c>
      <c r="H99" s="9" t="str">
        <f t="shared" ca="1" si="3"/>
        <v>Expired</v>
      </c>
      <c r="I99" s="12"/>
    </row>
    <row r="100" spans="2:9" x14ac:dyDescent="0.25">
      <c r="B100" s="7" t="s">
        <v>102</v>
      </c>
      <c r="C100" s="8">
        <v>247</v>
      </c>
      <c r="D100" s="8">
        <v>18525</v>
      </c>
      <c r="E100" s="9">
        <v>44571</v>
      </c>
      <c r="F100" s="10">
        <v>30</v>
      </c>
      <c r="G100" s="9">
        <f t="shared" si="2"/>
        <v>44601</v>
      </c>
      <c r="H100" s="9" t="str">
        <f t="shared" ca="1" si="3"/>
        <v>Expired</v>
      </c>
      <c r="I100" s="12"/>
    </row>
    <row r="101" spans="2:9" x14ac:dyDescent="0.25">
      <c r="B101" s="7" t="s">
        <v>103</v>
      </c>
      <c r="C101" s="8">
        <v>237</v>
      </c>
      <c r="D101" s="8">
        <v>17775</v>
      </c>
      <c r="E101" s="9">
        <v>44572</v>
      </c>
      <c r="F101" s="10">
        <v>50</v>
      </c>
      <c r="G101" s="9">
        <f t="shared" si="2"/>
        <v>44622</v>
      </c>
      <c r="H101" s="9" t="str">
        <f t="shared" ca="1" si="3"/>
        <v>Expired</v>
      </c>
      <c r="I101" s="12"/>
    </row>
    <row r="102" spans="2:9" x14ac:dyDescent="0.25">
      <c r="B102" s="7" t="s">
        <v>104</v>
      </c>
      <c r="C102" s="8">
        <v>246</v>
      </c>
      <c r="D102" s="8">
        <v>18450</v>
      </c>
      <c r="E102" s="9">
        <v>44573</v>
      </c>
      <c r="F102" s="10">
        <v>44</v>
      </c>
      <c r="G102" s="9">
        <f t="shared" si="2"/>
        <v>44617</v>
      </c>
      <c r="H102" s="9" t="str">
        <f t="shared" ca="1" si="3"/>
        <v>Expired</v>
      </c>
      <c r="I102" s="12"/>
    </row>
    <row r="103" spans="2:9" x14ac:dyDescent="0.25">
      <c r="B103" s="7" t="s">
        <v>105</v>
      </c>
      <c r="C103" s="8">
        <v>247</v>
      </c>
      <c r="D103" s="8">
        <v>18525</v>
      </c>
      <c r="E103" s="9">
        <v>44562</v>
      </c>
      <c r="F103" s="10">
        <v>45</v>
      </c>
      <c r="G103" s="9">
        <f t="shared" si="2"/>
        <v>44607</v>
      </c>
      <c r="H103" s="9" t="str">
        <f t="shared" ca="1" si="3"/>
        <v>Expired</v>
      </c>
      <c r="I103" s="12"/>
    </row>
    <row r="104" spans="2:9" x14ac:dyDescent="0.25">
      <c r="B104" s="7" t="s">
        <v>106</v>
      </c>
      <c r="C104" s="8">
        <v>157</v>
      </c>
      <c r="D104" s="8">
        <v>11775</v>
      </c>
      <c r="E104" s="9">
        <v>44562</v>
      </c>
      <c r="F104" s="10">
        <v>30</v>
      </c>
      <c r="G104" s="9">
        <f t="shared" si="2"/>
        <v>44592</v>
      </c>
      <c r="H104" s="9" t="str">
        <f t="shared" ca="1" si="3"/>
        <v>Expired</v>
      </c>
      <c r="I104" s="12"/>
    </row>
    <row r="105" spans="2:9" x14ac:dyDescent="0.25">
      <c r="B105" s="7" t="s">
        <v>107</v>
      </c>
      <c r="C105" s="8">
        <v>129</v>
      </c>
      <c r="D105" s="8">
        <v>9675</v>
      </c>
      <c r="E105" s="9">
        <v>44571</v>
      </c>
      <c r="F105" s="10">
        <v>30</v>
      </c>
      <c r="G105" s="9">
        <f t="shared" si="2"/>
        <v>44601</v>
      </c>
      <c r="H105" s="9" t="str">
        <f t="shared" ca="1" si="3"/>
        <v>Expired</v>
      </c>
      <c r="I105" s="12"/>
    </row>
    <row r="106" spans="2:9" x14ac:dyDescent="0.25">
      <c r="B106" s="7" t="s">
        <v>108</v>
      </c>
      <c r="C106" s="8">
        <v>152</v>
      </c>
      <c r="D106" s="8">
        <v>11400</v>
      </c>
      <c r="E106" s="9">
        <v>44572</v>
      </c>
      <c r="F106" s="10">
        <v>45</v>
      </c>
      <c r="G106" s="9">
        <f t="shared" si="2"/>
        <v>44617</v>
      </c>
      <c r="H106" s="9" t="str">
        <f t="shared" ca="1" si="3"/>
        <v>Expired</v>
      </c>
      <c r="I106" s="12"/>
    </row>
    <row r="107" spans="2:9" x14ac:dyDescent="0.25">
      <c r="B107" s="7" t="s">
        <v>109</v>
      </c>
      <c r="C107" s="8">
        <v>234</v>
      </c>
      <c r="D107" s="8">
        <v>17550</v>
      </c>
      <c r="E107" s="9">
        <v>44573</v>
      </c>
      <c r="F107" s="10">
        <v>60</v>
      </c>
      <c r="G107" s="9">
        <f t="shared" si="2"/>
        <v>44633</v>
      </c>
      <c r="H107" s="9" t="str">
        <f t="shared" ca="1" si="3"/>
        <v>Expired</v>
      </c>
      <c r="I107" s="12"/>
    </row>
    <row r="108" spans="2:9" x14ac:dyDescent="0.25">
      <c r="B108" s="7" t="s">
        <v>110</v>
      </c>
      <c r="C108" s="8">
        <v>249</v>
      </c>
      <c r="D108" s="8">
        <v>18675</v>
      </c>
      <c r="E108" s="9">
        <v>44574</v>
      </c>
      <c r="F108" s="10">
        <v>15</v>
      </c>
      <c r="G108" s="9">
        <f t="shared" si="2"/>
        <v>44589</v>
      </c>
      <c r="H108" s="9" t="str">
        <f t="shared" ca="1" si="3"/>
        <v>Expired</v>
      </c>
      <c r="I108" s="12"/>
    </row>
    <row r="109" spans="2:9" x14ac:dyDescent="0.25">
      <c r="B109" s="7" t="s">
        <v>111</v>
      </c>
      <c r="C109" s="8">
        <v>254</v>
      </c>
      <c r="D109" s="8">
        <v>19050</v>
      </c>
      <c r="E109" s="9">
        <v>44575</v>
      </c>
      <c r="F109" s="10">
        <v>30</v>
      </c>
      <c r="G109" s="9">
        <f t="shared" si="2"/>
        <v>44605</v>
      </c>
      <c r="H109" s="9" t="str">
        <f t="shared" ca="1" si="3"/>
        <v>Expired</v>
      </c>
      <c r="I109" s="12"/>
    </row>
    <row r="110" spans="2:9" x14ac:dyDescent="0.25">
      <c r="B110" s="7" t="s">
        <v>112</v>
      </c>
      <c r="C110" s="8">
        <v>107</v>
      </c>
      <c r="D110" s="8">
        <v>8025</v>
      </c>
      <c r="E110" s="9">
        <v>44562</v>
      </c>
      <c r="F110" s="10">
        <v>90</v>
      </c>
      <c r="G110" s="9">
        <f t="shared" si="2"/>
        <v>44652</v>
      </c>
      <c r="H110" s="9" t="str">
        <f t="shared" ca="1" si="3"/>
        <v>Expired</v>
      </c>
      <c r="I110" s="12"/>
    </row>
    <row r="111" spans="2:9" x14ac:dyDescent="0.25">
      <c r="B111" s="7" t="s">
        <v>113</v>
      </c>
      <c r="C111" s="8">
        <v>101</v>
      </c>
      <c r="D111" s="8">
        <v>7575</v>
      </c>
      <c r="E111" s="9">
        <v>44562</v>
      </c>
      <c r="F111" s="10">
        <v>40</v>
      </c>
      <c r="G111" s="9">
        <f t="shared" si="2"/>
        <v>44602</v>
      </c>
      <c r="H111" s="9" t="str">
        <f t="shared" ca="1" si="3"/>
        <v>Expired</v>
      </c>
      <c r="I111" s="12"/>
    </row>
    <row r="112" spans="2:9" x14ac:dyDescent="0.25">
      <c r="B112" s="7" t="s">
        <v>114</v>
      </c>
      <c r="C112" s="8">
        <v>263</v>
      </c>
      <c r="D112" s="8">
        <v>19725</v>
      </c>
      <c r="E112" s="9">
        <v>44591</v>
      </c>
      <c r="F112" s="10">
        <v>45</v>
      </c>
      <c r="G112" s="9">
        <f t="shared" si="2"/>
        <v>44636</v>
      </c>
      <c r="H112" s="9" t="str">
        <f t="shared" ca="1" si="3"/>
        <v>Expired</v>
      </c>
      <c r="I112" s="12"/>
    </row>
    <row r="113" spans="2:9" x14ac:dyDescent="0.25">
      <c r="B113" s="7" t="s">
        <v>115</v>
      </c>
      <c r="C113" s="8">
        <v>161</v>
      </c>
      <c r="D113" s="8">
        <v>12075</v>
      </c>
      <c r="E113" s="9">
        <v>44592</v>
      </c>
      <c r="F113" s="10">
        <v>25</v>
      </c>
      <c r="G113" s="9">
        <f t="shared" si="2"/>
        <v>44617</v>
      </c>
      <c r="H113" s="9" t="str">
        <f t="shared" ca="1" si="3"/>
        <v>Expired</v>
      </c>
      <c r="I113" s="12"/>
    </row>
    <row r="114" spans="2:9" x14ac:dyDescent="0.25">
      <c r="B114" s="7" t="s">
        <v>116</v>
      </c>
      <c r="C114" s="8">
        <v>119</v>
      </c>
      <c r="D114" s="8">
        <v>8925</v>
      </c>
      <c r="E114" s="9">
        <v>44593</v>
      </c>
      <c r="F114" s="10">
        <v>25</v>
      </c>
      <c r="G114" s="9">
        <f t="shared" si="2"/>
        <v>44618</v>
      </c>
      <c r="H114" s="9" t="str">
        <f t="shared" ca="1" si="3"/>
        <v>Expired</v>
      </c>
      <c r="I114" s="12"/>
    </row>
    <row r="115" spans="2:9" x14ac:dyDescent="0.25">
      <c r="B115" s="7" t="s">
        <v>117</v>
      </c>
      <c r="C115" s="8">
        <v>282</v>
      </c>
      <c r="D115" s="8">
        <v>21150</v>
      </c>
      <c r="E115" s="9">
        <v>44562</v>
      </c>
      <c r="F115" s="10">
        <v>40</v>
      </c>
      <c r="G115" s="9">
        <f t="shared" si="2"/>
        <v>44602</v>
      </c>
      <c r="H115" s="9" t="str">
        <f t="shared" ca="1" si="3"/>
        <v>Expired</v>
      </c>
      <c r="I115" s="12"/>
    </row>
    <row r="116" spans="2:9" x14ac:dyDescent="0.25">
      <c r="B116" s="7" t="s">
        <v>118</v>
      </c>
      <c r="C116" s="8">
        <v>203</v>
      </c>
      <c r="D116" s="8">
        <v>15225</v>
      </c>
      <c r="E116" s="9">
        <v>44562</v>
      </c>
      <c r="F116" s="10">
        <v>41</v>
      </c>
      <c r="G116" s="9">
        <f t="shared" si="2"/>
        <v>44603</v>
      </c>
      <c r="H116" s="9" t="str">
        <f t="shared" ca="1" si="3"/>
        <v>Expired</v>
      </c>
      <c r="I116" s="12"/>
    </row>
    <row r="117" spans="2:9" x14ac:dyDescent="0.25">
      <c r="B117" s="7" t="s">
        <v>119</v>
      </c>
      <c r="C117" s="8">
        <v>294</v>
      </c>
      <c r="D117" s="8">
        <v>22050</v>
      </c>
      <c r="E117" s="9">
        <v>44563</v>
      </c>
      <c r="F117" s="10">
        <v>30</v>
      </c>
      <c r="G117" s="9">
        <f t="shared" si="2"/>
        <v>44593</v>
      </c>
      <c r="H117" s="9" t="str">
        <f t="shared" ca="1" si="3"/>
        <v>Expired</v>
      </c>
      <c r="I117" s="12"/>
    </row>
    <row r="118" spans="2:9" x14ac:dyDescent="0.25">
      <c r="B118" s="7" t="s">
        <v>120</v>
      </c>
      <c r="C118" s="8">
        <v>288</v>
      </c>
      <c r="D118" s="8">
        <v>21600</v>
      </c>
      <c r="E118" s="9">
        <v>44564</v>
      </c>
      <c r="F118" s="10">
        <v>30</v>
      </c>
      <c r="G118" s="9">
        <f t="shared" si="2"/>
        <v>44594</v>
      </c>
      <c r="H118" s="9" t="str">
        <f t="shared" ca="1" si="3"/>
        <v>Expired</v>
      </c>
      <c r="I118" s="12"/>
    </row>
    <row r="119" spans="2:9" x14ac:dyDescent="0.25">
      <c r="B119" s="7" t="s">
        <v>121</v>
      </c>
      <c r="C119" s="8">
        <v>159</v>
      </c>
      <c r="D119" s="8">
        <v>11925</v>
      </c>
      <c r="E119" s="9">
        <v>44565</v>
      </c>
      <c r="F119" s="10">
        <v>45</v>
      </c>
      <c r="G119" s="9">
        <f t="shared" si="2"/>
        <v>44610</v>
      </c>
      <c r="H119" s="9" t="str">
        <f t="shared" ca="1" si="3"/>
        <v>Expired</v>
      </c>
      <c r="I119" s="12"/>
    </row>
    <row r="120" spans="2:9" x14ac:dyDescent="0.25">
      <c r="B120" s="7" t="s">
        <v>122</v>
      </c>
      <c r="C120" s="8">
        <v>260</v>
      </c>
      <c r="D120" s="8">
        <v>19500</v>
      </c>
      <c r="E120" s="9">
        <v>44566</v>
      </c>
      <c r="F120" s="10">
        <v>60</v>
      </c>
      <c r="G120" s="9">
        <f t="shared" si="2"/>
        <v>44626</v>
      </c>
      <c r="H120" s="9" t="str">
        <f t="shared" ca="1" si="3"/>
        <v>Expired</v>
      </c>
      <c r="I120" s="12"/>
    </row>
    <row r="121" spans="2:9" x14ac:dyDescent="0.25">
      <c r="B121" s="7" t="s">
        <v>123</v>
      </c>
      <c r="C121" s="8">
        <v>159</v>
      </c>
      <c r="D121" s="8">
        <v>11925</v>
      </c>
      <c r="E121" s="9">
        <v>44567</v>
      </c>
      <c r="F121" s="10">
        <v>15</v>
      </c>
      <c r="G121" s="9">
        <f t="shared" si="2"/>
        <v>44582</v>
      </c>
      <c r="H121" s="9" t="str">
        <f t="shared" ca="1" si="3"/>
        <v>Expired</v>
      </c>
      <c r="I121" s="12"/>
    </row>
    <row r="122" spans="2:9" x14ac:dyDescent="0.25">
      <c r="B122" s="7" t="s">
        <v>124</v>
      </c>
      <c r="C122" s="8">
        <v>172</v>
      </c>
      <c r="D122" s="8">
        <v>12900</v>
      </c>
      <c r="E122" s="9">
        <v>44568</v>
      </c>
      <c r="F122" s="10">
        <v>30</v>
      </c>
      <c r="G122" s="9">
        <f t="shared" si="2"/>
        <v>44598</v>
      </c>
      <c r="H122" s="9" t="str">
        <f t="shared" ca="1" si="3"/>
        <v>Expired</v>
      </c>
      <c r="I122" s="12"/>
    </row>
    <row r="123" spans="2:9" x14ac:dyDescent="0.25">
      <c r="B123" s="7" t="s">
        <v>125</v>
      </c>
      <c r="C123" s="8">
        <v>126</v>
      </c>
      <c r="D123" s="8">
        <v>9450</v>
      </c>
      <c r="E123" s="9">
        <v>44569</v>
      </c>
      <c r="F123" s="10">
        <v>90</v>
      </c>
      <c r="G123" s="9">
        <f t="shared" si="2"/>
        <v>44659</v>
      </c>
      <c r="H123" s="9" t="str">
        <f t="shared" ca="1" si="3"/>
        <v>Expired</v>
      </c>
      <c r="I123" s="12"/>
    </row>
    <row r="124" spans="2:9" x14ac:dyDescent="0.25">
      <c r="B124" s="7" t="s">
        <v>126</v>
      </c>
      <c r="C124" s="8">
        <v>124</v>
      </c>
      <c r="D124" s="8">
        <v>9300</v>
      </c>
      <c r="E124" s="9">
        <v>44570</v>
      </c>
      <c r="F124" s="10">
        <v>40</v>
      </c>
      <c r="G124" s="9">
        <f t="shared" si="2"/>
        <v>44610</v>
      </c>
      <c r="H124" s="9" t="str">
        <f t="shared" ca="1" si="3"/>
        <v>Expired</v>
      </c>
      <c r="I124" s="12"/>
    </row>
    <row r="125" spans="2:9" x14ac:dyDescent="0.25">
      <c r="B125" s="7" t="s">
        <v>127</v>
      </c>
      <c r="C125" s="8">
        <v>258</v>
      </c>
      <c r="D125" s="8">
        <v>19350</v>
      </c>
      <c r="E125" s="9">
        <v>44571</v>
      </c>
      <c r="F125" s="10">
        <v>45</v>
      </c>
      <c r="G125" s="9">
        <f t="shared" si="2"/>
        <v>44616</v>
      </c>
      <c r="H125" s="9" t="str">
        <f t="shared" ca="1" si="3"/>
        <v>Expired</v>
      </c>
      <c r="I125" s="12"/>
    </row>
    <row r="126" spans="2:9" x14ac:dyDescent="0.25">
      <c r="B126" s="7" t="s">
        <v>128</v>
      </c>
      <c r="C126" s="8">
        <v>188</v>
      </c>
      <c r="D126" s="8">
        <v>14100</v>
      </c>
      <c r="E126" s="9">
        <v>44572</v>
      </c>
      <c r="F126" s="10">
        <v>25</v>
      </c>
      <c r="G126" s="9">
        <f t="shared" si="2"/>
        <v>44597</v>
      </c>
      <c r="H126" s="9" t="str">
        <f t="shared" ca="1" si="3"/>
        <v>Expired</v>
      </c>
      <c r="I126" s="12"/>
    </row>
    <row r="127" spans="2:9" x14ac:dyDescent="0.25">
      <c r="B127" s="7" t="s">
        <v>129</v>
      </c>
      <c r="C127" s="8">
        <v>291</v>
      </c>
      <c r="D127" s="8">
        <v>21825</v>
      </c>
      <c r="E127" s="9">
        <v>44573</v>
      </c>
      <c r="F127" s="10">
        <v>25</v>
      </c>
      <c r="G127" s="9">
        <f t="shared" si="2"/>
        <v>44598</v>
      </c>
      <c r="H127" s="9" t="str">
        <f t="shared" ca="1" si="3"/>
        <v>Expired</v>
      </c>
      <c r="I127" s="12"/>
    </row>
    <row r="128" spans="2:9" x14ac:dyDescent="0.25">
      <c r="B128" s="7" t="s">
        <v>130</v>
      </c>
      <c r="C128" s="8">
        <v>118</v>
      </c>
      <c r="D128" s="8">
        <v>8850</v>
      </c>
      <c r="E128" s="9">
        <v>44562</v>
      </c>
      <c r="F128" s="10">
        <v>40</v>
      </c>
      <c r="G128" s="9">
        <f t="shared" si="2"/>
        <v>44602</v>
      </c>
      <c r="H128" s="9" t="str">
        <f t="shared" ca="1" si="3"/>
        <v>Expired</v>
      </c>
      <c r="I128" s="12"/>
    </row>
    <row r="129" spans="2:9" x14ac:dyDescent="0.25">
      <c r="B129" s="7" t="s">
        <v>131</v>
      </c>
      <c r="C129" s="8">
        <v>108</v>
      </c>
      <c r="D129" s="8">
        <v>8100</v>
      </c>
      <c r="E129" s="9">
        <v>44562</v>
      </c>
      <c r="F129" s="10">
        <v>41</v>
      </c>
      <c r="G129" s="9">
        <f t="shared" si="2"/>
        <v>44603</v>
      </c>
      <c r="H129" s="9" t="str">
        <f t="shared" ca="1" si="3"/>
        <v>Expired</v>
      </c>
      <c r="I129" s="12"/>
    </row>
    <row r="130" spans="2:9" x14ac:dyDescent="0.25">
      <c r="B130" s="7" t="s">
        <v>132</v>
      </c>
      <c r="C130" s="8">
        <v>249</v>
      </c>
      <c r="D130" s="8">
        <v>18675</v>
      </c>
      <c r="E130" s="9">
        <v>44571</v>
      </c>
      <c r="F130" s="10">
        <v>30</v>
      </c>
      <c r="G130" s="9">
        <f t="shared" si="2"/>
        <v>44601</v>
      </c>
      <c r="H130" s="9" t="str">
        <f t="shared" ca="1" si="3"/>
        <v>Expired</v>
      </c>
      <c r="I130" s="12"/>
    </row>
    <row r="131" spans="2:9" x14ac:dyDescent="0.25">
      <c r="B131" s="7" t="s">
        <v>133</v>
      </c>
      <c r="C131" s="8">
        <v>174</v>
      </c>
      <c r="D131" s="8">
        <v>13050</v>
      </c>
      <c r="E131" s="9">
        <v>44572</v>
      </c>
      <c r="F131" s="10">
        <v>50</v>
      </c>
      <c r="G131" s="9">
        <f t="shared" si="2"/>
        <v>44622</v>
      </c>
      <c r="H131" s="9" t="str">
        <f t="shared" ca="1" si="3"/>
        <v>Expired</v>
      </c>
      <c r="I131" s="12"/>
    </row>
    <row r="132" spans="2:9" x14ac:dyDescent="0.25">
      <c r="B132" s="7" t="s">
        <v>134</v>
      </c>
      <c r="C132" s="8">
        <v>295</v>
      </c>
      <c r="D132" s="8">
        <v>22125</v>
      </c>
      <c r="E132" s="9">
        <v>44573</v>
      </c>
      <c r="F132" s="10">
        <v>44</v>
      </c>
      <c r="G132" s="9">
        <f t="shared" ref="G132:G195" si="4">DATE(YEAR(E132),MONTH(E132),DAY(E132)+F132)</f>
        <v>44617</v>
      </c>
      <c r="H132" s="9" t="str">
        <f t="shared" ref="H132:H195" ca="1" si="5">IF(G132&lt;TODAY(),"Expired",TODAY()-G132)</f>
        <v>Expired</v>
      </c>
      <c r="I132" s="12"/>
    </row>
    <row r="133" spans="2:9" x14ac:dyDescent="0.25">
      <c r="B133" s="7" t="s">
        <v>135</v>
      </c>
      <c r="C133" s="8">
        <v>136</v>
      </c>
      <c r="D133" s="8">
        <v>10200</v>
      </c>
      <c r="E133" s="9">
        <v>44574</v>
      </c>
      <c r="F133" s="10">
        <v>45</v>
      </c>
      <c r="G133" s="9">
        <f t="shared" si="4"/>
        <v>44619</v>
      </c>
      <c r="H133" s="9" t="str">
        <f t="shared" ca="1" si="5"/>
        <v>Expired</v>
      </c>
      <c r="I133" s="12"/>
    </row>
    <row r="134" spans="2:9" x14ac:dyDescent="0.25">
      <c r="B134" s="7" t="s">
        <v>136</v>
      </c>
      <c r="C134" s="8">
        <v>187</v>
      </c>
      <c r="D134" s="8">
        <v>14025</v>
      </c>
      <c r="E134" s="9">
        <v>44575</v>
      </c>
      <c r="F134" s="10">
        <v>30</v>
      </c>
      <c r="G134" s="9">
        <f t="shared" si="4"/>
        <v>44605</v>
      </c>
      <c r="H134" s="9" t="str">
        <f t="shared" ca="1" si="5"/>
        <v>Expired</v>
      </c>
      <c r="I134" s="12"/>
    </row>
    <row r="135" spans="2:9" x14ac:dyDescent="0.25">
      <c r="B135" s="7" t="s">
        <v>137</v>
      </c>
      <c r="C135" s="8">
        <v>222</v>
      </c>
      <c r="D135" s="8">
        <v>16650</v>
      </c>
      <c r="E135" s="9">
        <v>44562</v>
      </c>
      <c r="F135" s="10">
        <v>30</v>
      </c>
      <c r="G135" s="9">
        <f t="shared" si="4"/>
        <v>44592</v>
      </c>
      <c r="H135" s="9" t="str">
        <f t="shared" ca="1" si="5"/>
        <v>Expired</v>
      </c>
      <c r="I135" s="12"/>
    </row>
    <row r="136" spans="2:9" x14ac:dyDescent="0.25">
      <c r="B136" s="7" t="s">
        <v>138</v>
      </c>
      <c r="C136" s="8">
        <v>207</v>
      </c>
      <c r="D136" s="8">
        <v>15525</v>
      </c>
      <c r="E136" s="9">
        <v>44562</v>
      </c>
      <c r="F136" s="10">
        <v>45</v>
      </c>
      <c r="G136" s="9">
        <f t="shared" si="4"/>
        <v>44607</v>
      </c>
      <c r="H136" s="9" t="str">
        <f t="shared" ca="1" si="5"/>
        <v>Expired</v>
      </c>
      <c r="I136" s="12"/>
    </row>
    <row r="137" spans="2:9" x14ac:dyDescent="0.25">
      <c r="B137" s="7" t="s">
        <v>139</v>
      </c>
      <c r="C137" s="8">
        <v>262</v>
      </c>
      <c r="D137" s="8">
        <v>19650</v>
      </c>
      <c r="E137" s="9">
        <v>44591</v>
      </c>
      <c r="F137" s="10">
        <v>60</v>
      </c>
      <c r="G137" s="9">
        <f t="shared" si="4"/>
        <v>44651</v>
      </c>
      <c r="H137" s="9" t="str">
        <f t="shared" ca="1" si="5"/>
        <v>Expired</v>
      </c>
      <c r="I137" s="12"/>
    </row>
    <row r="138" spans="2:9" x14ac:dyDescent="0.25">
      <c r="B138" s="7" t="s">
        <v>140</v>
      </c>
      <c r="C138" s="8">
        <v>175</v>
      </c>
      <c r="D138" s="8">
        <v>13125</v>
      </c>
      <c r="E138" s="9">
        <v>44592</v>
      </c>
      <c r="F138" s="10">
        <v>15</v>
      </c>
      <c r="G138" s="9">
        <f t="shared" si="4"/>
        <v>44607</v>
      </c>
      <c r="H138" s="9" t="str">
        <f t="shared" ca="1" si="5"/>
        <v>Expired</v>
      </c>
      <c r="I138" s="12"/>
    </row>
    <row r="139" spans="2:9" x14ac:dyDescent="0.25">
      <c r="B139" s="7" t="s">
        <v>141</v>
      </c>
      <c r="C139" s="8">
        <v>127</v>
      </c>
      <c r="D139" s="8">
        <v>9525</v>
      </c>
      <c r="E139" s="9">
        <v>44593</v>
      </c>
      <c r="F139" s="10">
        <v>30</v>
      </c>
      <c r="G139" s="9">
        <f t="shared" si="4"/>
        <v>44623</v>
      </c>
      <c r="H139" s="9" t="str">
        <f t="shared" ca="1" si="5"/>
        <v>Expired</v>
      </c>
      <c r="I139" s="12"/>
    </row>
    <row r="140" spans="2:9" x14ac:dyDescent="0.25">
      <c r="B140" s="7" t="s">
        <v>142</v>
      </c>
      <c r="C140" s="8">
        <v>264</v>
      </c>
      <c r="D140" s="8">
        <v>19800</v>
      </c>
      <c r="E140" s="9">
        <v>44562</v>
      </c>
      <c r="F140" s="10">
        <v>90</v>
      </c>
      <c r="G140" s="9">
        <f t="shared" si="4"/>
        <v>44652</v>
      </c>
      <c r="H140" s="9" t="str">
        <f t="shared" ca="1" si="5"/>
        <v>Expired</v>
      </c>
      <c r="I140" s="12"/>
    </row>
    <row r="141" spans="2:9" x14ac:dyDescent="0.25">
      <c r="B141" s="7" t="s">
        <v>143</v>
      </c>
      <c r="C141" s="8">
        <v>198</v>
      </c>
      <c r="D141" s="8">
        <v>14850</v>
      </c>
      <c r="E141" s="9">
        <v>44562</v>
      </c>
      <c r="F141" s="10">
        <v>40</v>
      </c>
      <c r="G141" s="9">
        <f t="shared" si="4"/>
        <v>44602</v>
      </c>
      <c r="H141" s="9" t="str">
        <f t="shared" ca="1" si="5"/>
        <v>Expired</v>
      </c>
      <c r="I141" s="12"/>
    </row>
    <row r="142" spans="2:9" x14ac:dyDescent="0.25">
      <c r="B142" s="7" t="s">
        <v>144</v>
      </c>
      <c r="C142" s="8">
        <v>118</v>
      </c>
      <c r="D142" s="8">
        <v>8850</v>
      </c>
      <c r="E142" s="9">
        <v>44563</v>
      </c>
      <c r="F142" s="10">
        <v>45</v>
      </c>
      <c r="G142" s="9">
        <f t="shared" si="4"/>
        <v>44608</v>
      </c>
      <c r="H142" s="9" t="str">
        <f t="shared" ca="1" si="5"/>
        <v>Expired</v>
      </c>
      <c r="I142" s="12"/>
    </row>
    <row r="143" spans="2:9" x14ac:dyDescent="0.25">
      <c r="B143" s="7" t="s">
        <v>145</v>
      </c>
      <c r="C143" s="8">
        <v>254</v>
      </c>
      <c r="D143" s="8">
        <v>19050</v>
      </c>
      <c r="E143" s="9">
        <v>44564</v>
      </c>
      <c r="F143" s="10">
        <v>25</v>
      </c>
      <c r="G143" s="9">
        <f t="shared" si="4"/>
        <v>44589</v>
      </c>
      <c r="H143" s="9" t="str">
        <f t="shared" ca="1" si="5"/>
        <v>Expired</v>
      </c>
      <c r="I143" s="12"/>
    </row>
    <row r="144" spans="2:9" x14ac:dyDescent="0.25">
      <c r="B144" s="7" t="s">
        <v>146</v>
      </c>
      <c r="C144" s="8">
        <v>147</v>
      </c>
      <c r="D144" s="8">
        <v>11025</v>
      </c>
      <c r="E144" s="9">
        <v>44565</v>
      </c>
      <c r="F144" s="10">
        <v>30</v>
      </c>
      <c r="G144" s="9">
        <f t="shared" si="4"/>
        <v>44595</v>
      </c>
      <c r="H144" s="9" t="str">
        <f t="shared" ca="1" si="5"/>
        <v>Expired</v>
      </c>
      <c r="I144" s="12"/>
    </row>
    <row r="145" spans="2:9" x14ac:dyDescent="0.25">
      <c r="B145" s="7" t="s">
        <v>147</v>
      </c>
      <c r="C145" s="8">
        <v>110</v>
      </c>
      <c r="D145" s="8">
        <v>8250</v>
      </c>
      <c r="E145" s="9">
        <v>44566</v>
      </c>
      <c r="F145" s="10">
        <v>45</v>
      </c>
      <c r="G145" s="9">
        <f t="shared" si="4"/>
        <v>44611</v>
      </c>
      <c r="H145" s="9" t="str">
        <f t="shared" ca="1" si="5"/>
        <v>Expired</v>
      </c>
      <c r="I145" s="12"/>
    </row>
    <row r="146" spans="2:9" x14ac:dyDescent="0.25">
      <c r="B146" s="7" t="s">
        <v>148</v>
      </c>
      <c r="C146" s="8">
        <v>273</v>
      </c>
      <c r="D146" s="8">
        <v>20475</v>
      </c>
      <c r="E146" s="9">
        <v>44567</v>
      </c>
      <c r="F146" s="10">
        <v>60</v>
      </c>
      <c r="G146" s="9">
        <f t="shared" si="4"/>
        <v>44627</v>
      </c>
      <c r="H146" s="9" t="str">
        <f t="shared" ca="1" si="5"/>
        <v>Expired</v>
      </c>
      <c r="I146" s="12"/>
    </row>
    <row r="147" spans="2:9" x14ac:dyDescent="0.25">
      <c r="B147" s="7" t="s">
        <v>149</v>
      </c>
      <c r="C147" s="8">
        <v>188</v>
      </c>
      <c r="D147" s="8">
        <v>14100</v>
      </c>
      <c r="E147" s="9">
        <v>44568</v>
      </c>
      <c r="F147" s="10">
        <v>15</v>
      </c>
      <c r="G147" s="9">
        <f t="shared" si="4"/>
        <v>44583</v>
      </c>
      <c r="H147" s="9" t="str">
        <f t="shared" ca="1" si="5"/>
        <v>Expired</v>
      </c>
      <c r="I147" s="12"/>
    </row>
    <row r="148" spans="2:9" x14ac:dyDescent="0.25">
      <c r="B148" s="7" t="s">
        <v>150</v>
      </c>
      <c r="C148" s="8">
        <v>255</v>
      </c>
      <c r="D148" s="8">
        <v>19125</v>
      </c>
      <c r="E148" s="9">
        <v>44569</v>
      </c>
      <c r="F148" s="10">
        <v>30</v>
      </c>
      <c r="G148" s="9">
        <f t="shared" si="4"/>
        <v>44599</v>
      </c>
      <c r="H148" s="9" t="str">
        <f t="shared" ca="1" si="5"/>
        <v>Expired</v>
      </c>
      <c r="I148" s="12"/>
    </row>
    <row r="149" spans="2:9" x14ac:dyDescent="0.25">
      <c r="B149" s="7" t="s">
        <v>151</v>
      </c>
      <c r="C149" s="8">
        <v>232</v>
      </c>
      <c r="D149" s="8">
        <v>17400</v>
      </c>
      <c r="E149" s="9">
        <v>44570</v>
      </c>
      <c r="F149" s="10">
        <v>90</v>
      </c>
      <c r="G149" s="9">
        <f t="shared" si="4"/>
        <v>44660</v>
      </c>
      <c r="H149" s="9" t="str">
        <f t="shared" ca="1" si="5"/>
        <v>Expired</v>
      </c>
      <c r="I149" s="12"/>
    </row>
    <row r="150" spans="2:9" x14ac:dyDescent="0.25">
      <c r="B150" s="7" t="s">
        <v>152</v>
      </c>
      <c r="C150" s="8">
        <v>121</v>
      </c>
      <c r="D150" s="8">
        <v>9075</v>
      </c>
      <c r="E150" s="9">
        <v>44571</v>
      </c>
      <c r="F150" s="10">
        <v>40</v>
      </c>
      <c r="G150" s="9">
        <f t="shared" si="4"/>
        <v>44611</v>
      </c>
      <c r="H150" s="9" t="str">
        <f t="shared" ca="1" si="5"/>
        <v>Expired</v>
      </c>
      <c r="I150" s="12"/>
    </row>
    <row r="151" spans="2:9" x14ac:dyDescent="0.25">
      <c r="B151" s="7" t="s">
        <v>153</v>
      </c>
      <c r="C151" s="8">
        <v>184</v>
      </c>
      <c r="D151" s="8">
        <v>13800</v>
      </c>
      <c r="E151" s="9">
        <v>44572</v>
      </c>
      <c r="F151" s="10">
        <v>45</v>
      </c>
      <c r="G151" s="9">
        <f t="shared" si="4"/>
        <v>44617</v>
      </c>
      <c r="H151" s="9" t="str">
        <f t="shared" ca="1" si="5"/>
        <v>Expired</v>
      </c>
      <c r="I151" s="12"/>
    </row>
    <row r="152" spans="2:9" x14ac:dyDescent="0.25">
      <c r="B152" s="7" t="s">
        <v>154</v>
      </c>
      <c r="C152" s="8">
        <v>156</v>
      </c>
      <c r="D152" s="8">
        <v>11700</v>
      </c>
      <c r="E152" s="9">
        <v>44573</v>
      </c>
      <c r="F152" s="10">
        <v>25</v>
      </c>
      <c r="G152" s="9">
        <f t="shared" si="4"/>
        <v>44598</v>
      </c>
      <c r="H152" s="9" t="str">
        <f t="shared" ca="1" si="5"/>
        <v>Expired</v>
      </c>
      <c r="I152" s="12"/>
    </row>
    <row r="153" spans="2:9" x14ac:dyDescent="0.25">
      <c r="B153" s="7" t="s">
        <v>155</v>
      </c>
      <c r="C153" s="8">
        <v>176</v>
      </c>
      <c r="D153" s="8">
        <v>13200</v>
      </c>
      <c r="E153" s="9">
        <v>44562</v>
      </c>
      <c r="F153" s="10">
        <v>25</v>
      </c>
      <c r="G153" s="9">
        <f t="shared" si="4"/>
        <v>44587</v>
      </c>
      <c r="H153" s="9" t="str">
        <f t="shared" ca="1" si="5"/>
        <v>Expired</v>
      </c>
      <c r="I153" s="12"/>
    </row>
    <row r="154" spans="2:9" x14ac:dyDescent="0.25">
      <c r="B154" s="7" t="s">
        <v>156</v>
      </c>
      <c r="C154" s="8">
        <v>128</v>
      </c>
      <c r="D154" s="8">
        <v>9600</v>
      </c>
      <c r="E154" s="9">
        <v>44562</v>
      </c>
      <c r="F154" s="10">
        <v>40</v>
      </c>
      <c r="G154" s="9">
        <f t="shared" si="4"/>
        <v>44602</v>
      </c>
      <c r="H154" s="9" t="str">
        <f t="shared" ca="1" si="5"/>
        <v>Expired</v>
      </c>
      <c r="I154" s="12"/>
    </row>
    <row r="155" spans="2:9" x14ac:dyDescent="0.25">
      <c r="B155" s="7" t="s">
        <v>157</v>
      </c>
      <c r="C155" s="8">
        <v>184</v>
      </c>
      <c r="D155" s="8">
        <v>13800</v>
      </c>
      <c r="E155" s="9">
        <v>44571</v>
      </c>
      <c r="F155" s="10">
        <v>41</v>
      </c>
      <c r="G155" s="9">
        <f t="shared" si="4"/>
        <v>44612</v>
      </c>
      <c r="H155" s="9" t="str">
        <f t="shared" ca="1" si="5"/>
        <v>Expired</v>
      </c>
      <c r="I155" s="12"/>
    </row>
    <row r="156" spans="2:9" x14ac:dyDescent="0.25">
      <c r="B156" s="7" t="s">
        <v>158</v>
      </c>
      <c r="C156" s="8">
        <v>275</v>
      </c>
      <c r="D156" s="8">
        <v>20625</v>
      </c>
      <c r="E156" s="9">
        <v>44572</v>
      </c>
      <c r="F156" s="10">
        <v>30</v>
      </c>
      <c r="G156" s="9">
        <f t="shared" si="4"/>
        <v>44602</v>
      </c>
      <c r="H156" s="9" t="str">
        <f t="shared" ca="1" si="5"/>
        <v>Expired</v>
      </c>
      <c r="I156" s="12"/>
    </row>
    <row r="157" spans="2:9" x14ac:dyDescent="0.25">
      <c r="B157" s="7" t="s">
        <v>159</v>
      </c>
      <c r="C157" s="8">
        <v>141</v>
      </c>
      <c r="D157" s="8">
        <v>10575</v>
      </c>
      <c r="E157" s="9">
        <v>44573</v>
      </c>
      <c r="F157" s="10">
        <v>50</v>
      </c>
      <c r="G157" s="9">
        <f t="shared" si="4"/>
        <v>44623</v>
      </c>
      <c r="H157" s="9" t="str">
        <f t="shared" ca="1" si="5"/>
        <v>Expired</v>
      </c>
      <c r="I157" s="12"/>
    </row>
    <row r="158" spans="2:9" x14ac:dyDescent="0.25">
      <c r="B158" s="7" t="s">
        <v>160</v>
      </c>
      <c r="C158" s="8">
        <v>137</v>
      </c>
      <c r="D158" s="8">
        <v>10275</v>
      </c>
      <c r="E158" s="9">
        <v>44574</v>
      </c>
      <c r="F158" s="10">
        <v>44</v>
      </c>
      <c r="G158" s="9">
        <f t="shared" si="4"/>
        <v>44618</v>
      </c>
      <c r="H158" s="9" t="str">
        <f t="shared" ca="1" si="5"/>
        <v>Expired</v>
      </c>
      <c r="I158" s="12"/>
    </row>
    <row r="159" spans="2:9" x14ac:dyDescent="0.25">
      <c r="B159" s="7" t="s">
        <v>161</v>
      </c>
      <c r="C159" s="8">
        <v>278</v>
      </c>
      <c r="D159" s="8">
        <v>20850</v>
      </c>
      <c r="E159" s="9">
        <v>44575</v>
      </c>
      <c r="F159" s="10">
        <v>45</v>
      </c>
      <c r="G159" s="9">
        <f t="shared" si="4"/>
        <v>44620</v>
      </c>
      <c r="H159" s="9" t="str">
        <f t="shared" ca="1" si="5"/>
        <v>Expired</v>
      </c>
      <c r="I159" s="12"/>
    </row>
    <row r="160" spans="2:9" x14ac:dyDescent="0.25">
      <c r="B160" s="7" t="s">
        <v>162</v>
      </c>
      <c r="C160" s="8">
        <v>196</v>
      </c>
      <c r="D160" s="8">
        <v>14700</v>
      </c>
      <c r="E160" s="9">
        <v>44562</v>
      </c>
      <c r="F160" s="10">
        <v>30</v>
      </c>
      <c r="G160" s="9">
        <f t="shared" si="4"/>
        <v>44592</v>
      </c>
      <c r="H160" s="9" t="str">
        <f t="shared" ca="1" si="5"/>
        <v>Expired</v>
      </c>
      <c r="I160" s="12"/>
    </row>
    <row r="161" spans="2:9" x14ac:dyDescent="0.25">
      <c r="B161" s="7" t="s">
        <v>163</v>
      </c>
      <c r="C161" s="8">
        <v>186</v>
      </c>
      <c r="D161" s="8">
        <v>13950</v>
      </c>
      <c r="E161" s="9">
        <v>44562</v>
      </c>
      <c r="F161" s="10">
        <v>30</v>
      </c>
      <c r="G161" s="9">
        <f t="shared" si="4"/>
        <v>44592</v>
      </c>
      <c r="H161" s="9" t="str">
        <f t="shared" ca="1" si="5"/>
        <v>Expired</v>
      </c>
      <c r="I161" s="12"/>
    </row>
    <row r="162" spans="2:9" x14ac:dyDescent="0.25">
      <c r="B162" s="7" t="s">
        <v>164</v>
      </c>
      <c r="C162" s="8">
        <v>285</v>
      </c>
      <c r="D162" s="8">
        <v>21375</v>
      </c>
      <c r="E162" s="9">
        <v>44591</v>
      </c>
      <c r="F162" s="10">
        <v>45</v>
      </c>
      <c r="G162" s="9">
        <f t="shared" si="4"/>
        <v>44636</v>
      </c>
      <c r="H162" s="9" t="str">
        <f t="shared" ca="1" si="5"/>
        <v>Expired</v>
      </c>
      <c r="I162" s="12"/>
    </row>
    <row r="163" spans="2:9" x14ac:dyDescent="0.25">
      <c r="B163" s="7" t="s">
        <v>165</v>
      </c>
      <c r="C163" s="8">
        <v>257</v>
      </c>
      <c r="D163" s="8">
        <v>19275</v>
      </c>
      <c r="E163" s="9">
        <v>44592</v>
      </c>
      <c r="F163" s="10">
        <v>60</v>
      </c>
      <c r="G163" s="9">
        <f t="shared" si="4"/>
        <v>44652</v>
      </c>
      <c r="H163" s="9" t="str">
        <f t="shared" ca="1" si="5"/>
        <v>Expired</v>
      </c>
      <c r="I163" s="12"/>
    </row>
    <row r="164" spans="2:9" x14ac:dyDescent="0.25">
      <c r="B164" s="7" t="s">
        <v>166</v>
      </c>
      <c r="C164" s="8">
        <v>289</v>
      </c>
      <c r="D164" s="8">
        <v>21675</v>
      </c>
      <c r="E164" s="9">
        <v>44593</v>
      </c>
      <c r="F164" s="10">
        <v>15</v>
      </c>
      <c r="G164" s="9">
        <f t="shared" si="4"/>
        <v>44608</v>
      </c>
      <c r="H164" s="9" t="str">
        <f t="shared" ca="1" si="5"/>
        <v>Expired</v>
      </c>
      <c r="I164" s="12"/>
    </row>
    <row r="165" spans="2:9" x14ac:dyDescent="0.25">
      <c r="B165" s="7" t="s">
        <v>167</v>
      </c>
      <c r="C165" s="8">
        <v>114</v>
      </c>
      <c r="D165" s="8">
        <v>8550</v>
      </c>
      <c r="E165" s="9">
        <v>44562</v>
      </c>
      <c r="F165" s="10">
        <v>30</v>
      </c>
      <c r="G165" s="9">
        <f t="shared" si="4"/>
        <v>44592</v>
      </c>
      <c r="H165" s="9" t="str">
        <f t="shared" ca="1" si="5"/>
        <v>Expired</v>
      </c>
      <c r="I165" s="12"/>
    </row>
    <row r="166" spans="2:9" x14ac:dyDescent="0.25">
      <c r="B166" s="7" t="s">
        <v>168</v>
      </c>
      <c r="C166" s="8">
        <v>284</v>
      </c>
      <c r="D166" s="8">
        <v>21300</v>
      </c>
      <c r="E166" s="9">
        <v>44562</v>
      </c>
      <c r="F166" s="10">
        <v>90</v>
      </c>
      <c r="G166" s="9">
        <f t="shared" si="4"/>
        <v>44652</v>
      </c>
      <c r="H166" s="9" t="str">
        <f t="shared" ca="1" si="5"/>
        <v>Expired</v>
      </c>
      <c r="I166" s="12"/>
    </row>
    <row r="167" spans="2:9" x14ac:dyDescent="0.25">
      <c r="B167" s="7" t="s">
        <v>169</v>
      </c>
      <c r="C167" s="8">
        <v>278</v>
      </c>
      <c r="D167" s="8">
        <v>20850</v>
      </c>
      <c r="E167" s="9">
        <v>44563</v>
      </c>
      <c r="F167" s="10">
        <v>40</v>
      </c>
      <c r="G167" s="9">
        <f t="shared" si="4"/>
        <v>44603</v>
      </c>
      <c r="H167" s="9" t="str">
        <f t="shared" ca="1" si="5"/>
        <v>Expired</v>
      </c>
      <c r="I167" s="12"/>
    </row>
    <row r="168" spans="2:9" x14ac:dyDescent="0.25">
      <c r="B168" s="7" t="s">
        <v>170</v>
      </c>
      <c r="C168" s="8">
        <v>259</v>
      </c>
      <c r="D168" s="8">
        <v>19425</v>
      </c>
      <c r="E168" s="9">
        <v>44564</v>
      </c>
      <c r="F168" s="10">
        <v>45</v>
      </c>
      <c r="G168" s="9">
        <f t="shared" si="4"/>
        <v>44609</v>
      </c>
      <c r="H168" s="9" t="str">
        <f t="shared" ca="1" si="5"/>
        <v>Expired</v>
      </c>
      <c r="I168" s="12"/>
    </row>
    <row r="169" spans="2:9" x14ac:dyDescent="0.25">
      <c r="B169" s="7" t="s">
        <v>171</v>
      </c>
      <c r="C169" s="8">
        <v>284</v>
      </c>
      <c r="D169" s="8">
        <v>21300</v>
      </c>
      <c r="E169" s="9">
        <v>44565</v>
      </c>
      <c r="F169" s="10">
        <v>25</v>
      </c>
      <c r="G169" s="9">
        <f t="shared" si="4"/>
        <v>44590</v>
      </c>
      <c r="H169" s="9" t="str">
        <f t="shared" ca="1" si="5"/>
        <v>Expired</v>
      </c>
      <c r="I169" s="12"/>
    </row>
    <row r="170" spans="2:9" x14ac:dyDescent="0.25">
      <c r="B170" s="7" t="s">
        <v>172</v>
      </c>
      <c r="C170" s="8">
        <v>271</v>
      </c>
      <c r="D170" s="8">
        <v>20325</v>
      </c>
      <c r="E170" s="9">
        <v>44566</v>
      </c>
      <c r="F170" s="10">
        <v>30</v>
      </c>
      <c r="G170" s="9">
        <f t="shared" si="4"/>
        <v>44596</v>
      </c>
      <c r="H170" s="9" t="str">
        <f t="shared" ca="1" si="5"/>
        <v>Expired</v>
      </c>
      <c r="I170" s="12"/>
    </row>
    <row r="171" spans="2:9" x14ac:dyDescent="0.25">
      <c r="B171" s="7" t="s">
        <v>173</v>
      </c>
      <c r="C171" s="8">
        <v>113</v>
      </c>
      <c r="D171" s="8">
        <v>8475</v>
      </c>
      <c r="E171" s="9">
        <v>44567</v>
      </c>
      <c r="F171" s="10">
        <v>45</v>
      </c>
      <c r="G171" s="9">
        <f t="shared" si="4"/>
        <v>44612</v>
      </c>
      <c r="H171" s="9" t="str">
        <f t="shared" ca="1" si="5"/>
        <v>Expired</v>
      </c>
      <c r="I171" s="12"/>
    </row>
    <row r="172" spans="2:9" x14ac:dyDescent="0.25">
      <c r="B172" s="7" t="s">
        <v>174</v>
      </c>
      <c r="C172" s="8">
        <v>271</v>
      </c>
      <c r="D172" s="8">
        <v>20325</v>
      </c>
      <c r="E172" s="9">
        <v>44568</v>
      </c>
      <c r="F172" s="10">
        <v>60</v>
      </c>
      <c r="G172" s="9">
        <f t="shared" si="4"/>
        <v>44628</v>
      </c>
      <c r="H172" s="9" t="str">
        <f t="shared" ca="1" si="5"/>
        <v>Expired</v>
      </c>
      <c r="I172" s="12"/>
    </row>
    <row r="173" spans="2:9" x14ac:dyDescent="0.25">
      <c r="B173" s="7" t="s">
        <v>175</v>
      </c>
      <c r="C173" s="8">
        <v>109</v>
      </c>
      <c r="D173" s="8">
        <v>8175</v>
      </c>
      <c r="E173" s="9">
        <v>44569</v>
      </c>
      <c r="F173" s="10">
        <v>15</v>
      </c>
      <c r="G173" s="9">
        <f t="shared" si="4"/>
        <v>44584</v>
      </c>
      <c r="H173" s="9" t="str">
        <f t="shared" ca="1" si="5"/>
        <v>Expired</v>
      </c>
      <c r="I173" s="12"/>
    </row>
    <row r="174" spans="2:9" x14ac:dyDescent="0.25">
      <c r="B174" s="7" t="s">
        <v>176</v>
      </c>
      <c r="C174" s="8">
        <v>194</v>
      </c>
      <c r="D174" s="8">
        <v>14550</v>
      </c>
      <c r="E174" s="9">
        <v>44570</v>
      </c>
      <c r="F174" s="10">
        <v>30</v>
      </c>
      <c r="G174" s="9">
        <f t="shared" si="4"/>
        <v>44600</v>
      </c>
      <c r="H174" s="9" t="str">
        <f t="shared" ca="1" si="5"/>
        <v>Expired</v>
      </c>
      <c r="I174" s="12"/>
    </row>
    <row r="175" spans="2:9" x14ac:dyDescent="0.25">
      <c r="B175" s="7" t="s">
        <v>177</v>
      </c>
      <c r="C175" s="8">
        <v>232</v>
      </c>
      <c r="D175" s="8">
        <v>17400</v>
      </c>
      <c r="E175" s="9">
        <v>44571</v>
      </c>
      <c r="F175" s="10">
        <v>90</v>
      </c>
      <c r="G175" s="9">
        <f t="shared" si="4"/>
        <v>44661</v>
      </c>
      <c r="H175" s="9" t="str">
        <f t="shared" ca="1" si="5"/>
        <v>Expired</v>
      </c>
      <c r="I175" s="12"/>
    </row>
    <row r="176" spans="2:9" x14ac:dyDescent="0.25">
      <c r="B176" s="7" t="s">
        <v>178</v>
      </c>
      <c r="C176" s="8">
        <v>194</v>
      </c>
      <c r="D176" s="8">
        <v>14550</v>
      </c>
      <c r="E176" s="9">
        <v>44572</v>
      </c>
      <c r="F176" s="10">
        <v>40</v>
      </c>
      <c r="G176" s="9">
        <f t="shared" si="4"/>
        <v>44612</v>
      </c>
      <c r="H176" s="9" t="str">
        <f t="shared" ca="1" si="5"/>
        <v>Expired</v>
      </c>
      <c r="I176" s="12"/>
    </row>
    <row r="177" spans="2:9" x14ac:dyDescent="0.25">
      <c r="B177" s="7" t="s">
        <v>179</v>
      </c>
      <c r="C177" s="8">
        <v>158</v>
      </c>
      <c r="D177" s="8">
        <v>11850</v>
      </c>
      <c r="E177" s="9">
        <v>44573</v>
      </c>
      <c r="F177" s="10">
        <v>45</v>
      </c>
      <c r="G177" s="9">
        <f t="shared" si="4"/>
        <v>44618</v>
      </c>
      <c r="H177" s="9" t="str">
        <f t="shared" ca="1" si="5"/>
        <v>Expired</v>
      </c>
      <c r="I177" s="12"/>
    </row>
    <row r="178" spans="2:9" x14ac:dyDescent="0.25">
      <c r="B178" s="7" t="s">
        <v>180</v>
      </c>
      <c r="C178" s="8">
        <v>140</v>
      </c>
      <c r="D178" s="8">
        <v>10500</v>
      </c>
      <c r="E178" s="9">
        <v>44562</v>
      </c>
      <c r="F178" s="10">
        <v>25</v>
      </c>
      <c r="G178" s="9">
        <f t="shared" si="4"/>
        <v>44587</v>
      </c>
      <c r="H178" s="9" t="str">
        <f t="shared" ca="1" si="5"/>
        <v>Expired</v>
      </c>
      <c r="I178" s="12"/>
    </row>
    <row r="179" spans="2:9" x14ac:dyDescent="0.25">
      <c r="B179" s="7" t="s">
        <v>181</v>
      </c>
      <c r="C179" s="8">
        <v>217</v>
      </c>
      <c r="D179" s="8">
        <v>16275</v>
      </c>
      <c r="E179" s="9">
        <v>44562</v>
      </c>
      <c r="F179" s="10">
        <v>25</v>
      </c>
      <c r="G179" s="9">
        <f t="shared" si="4"/>
        <v>44587</v>
      </c>
      <c r="H179" s="9" t="str">
        <f t="shared" ca="1" si="5"/>
        <v>Expired</v>
      </c>
      <c r="I179" s="12"/>
    </row>
    <row r="180" spans="2:9" x14ac:dyDescent="0.25">
      <c r="B180" s="7" t="s">
        <v>182</v>
      </c>
      <c r="C180" s="8">
        <v>203</v>
      </c>
      <c r="D180" s="8">
        <v>15225</v>
      </c>
      <c r="E180" s="9">
        <v>44571</v>
      </c>
      <c r="F180" s="10">
        <v>40</v>
      </c>
      <c r="G180" s="9">
        <f t="shared" si="4"/>
        <v>44611</v>
      </c>
      <c r="H180" s="9" t="str">
        <f t="shared" ca="1" si="5"/>
        <v>Expired</v>
      </c>
      <c r="I180" s="12"/>
    </row>
    <row r="181" spans="2:9" x14ac:dyDescent="0.25">
      <c r="B181" s="7" t="s">
        <v>183</v>
      </c>
      <c r="C181" s="8">
        <v>280</v>
      </c>
      <c r="D181" s="8">
        <v>21000</v>
      </c>
      <c r="E181" s="9">
        <v>44572</v>
      </c>
      <c r="F181" s="10">
        <v>41</v>
      </c>
      <c r="G181" s="9">
        <f t="shared" si="4"/>
        <v>44613</v>
      </c>
      <c r="H181" s="9" t="str">
        <f t="shared" ca="1" si="5"/>
        <v>Expired</v>
      </c>
      <c r="I181" s="12"/>
    </row>
    <row r="182" spans="2:9" x14ac:dyDescent="0.25">
      <c r="B182" s="7" t="s">
        <v>184</v>
      </c>
      <c r="C182" s="8">
        <v>217</v>
      </c>
      <c r="D182" s="8">
        <v>16275</v>
      </c>
      <c r="E182" s="9">
        <v>44573</v>
      </c>
      <c r="F182" s="10">
        <v>30</v>
      </c>
      <c r="G182" s="9">
        <f t="shared" si="4"/>
        <v>44603</v>
      </c>
      <c r="H182" s="9" t="str">
        <f t="shared" ca="1" si="5"/>
        <v>Expired</v>
      </c>
      <c r="I182" s="12"/>
    </row>
    <row r="183" spans="2:9" x14ac:dyDescent="0.25">
      <c r="B183" s="7" t="s">
        <v>185</v>
      </c>
      <c r="C183" s="8">
        <v>224</v>
      </c>
      <c r="D183" s="8">
        <v>16800</v>
      </c>
      <c r="E183" s="9">
        <v>44574</v>
      </c>
      <c r="F183" s="10">
        <v>50</v>
      </c>
      <c r="G183" s="9">
        <f t="shared" si="4"/>
        <v>44624</v>
      </c>
      <c r="H183" s="9" t="str">
        <f t="shared" ca="1" si="5"/>
        <v>Expired</v>
      </c>
      <c r="I183" s="12"/>
    </row>
    <row r="184" spans="2:9" x14ac:dyDescent="0.25">
      <c r="B184" s="7" t="s">
        <v>186</v>
      </c>
      <c r="C184" s="8">
        <v>186</v>
      </c>
      <c r="D184" s="8">
        <v>13950</v>
      </c>
      <c r="E184" s="9">
        <v>44575</v>
      </c>
      <c r="F184" s="10">
        <v>44</v>
      </c>
      <c r="G184" s="9">
        <f t="shared" si="4"/>
        <v>44619</v>
      </c>
      <c r="H184" s="9" t="str">
        <f t="shared" ca="1" si="5"/>
        <v>Expired</v>
      </c>
      <c r="I184" s="12"/>
    </row>
    <row r="185" spans="2:9" x14ac:dyDescent="0.25">
      <c r="B185" s="7" t="s">
        <v>187</v>
      </c>
      <c r="C185" s="8">
        <v>264</v>
      </c>
      <c r="D185" s="8">
        <v>19800</v>
      </c>
      <c r="E185" s="9">
        <v>44562</v>
      </c>
      <c r="F185" s="10">
        <v>45</v>
      </c>
      <c r="G185" s="9">
        <f t="shared" si="4"/>
        <v>44607</v>
      </c>
      <c r="H185" s="9" t="str">
        <f t="shared" ca="1" si="5"/>
        <v>Expired</v>
      </c>
      <c r="I185" s="12"/>
    </row>
    <row r="186" spans="2:9" x14ac:dyDescent="0.25">
      <c r="B186" s="7" t="s">
        <v>188</v>
      </c>
      <c r="C186" s="8">
        <v>169</v>
      </c>
      <c r="D186" s="8">
        <v>12675</v>
      </c>
      <c r="E186" s="9">
        <v>44562</v>
      </c>
      <c r="F186" s="10">
        <v>30</v>
      </c>
      <c r="G186" s="9">
        <f t="shared" si="4"/>
        <v>44592</v>
      </c>
      <c r="H186" s="9" t="str">
        <f t="shared" ca="1" si="5"/>
        <v>Expired</v>
      </c>
      <c r="I186" s="12"/>
    </row>
    <row r="187" spans="2:9" x14ac:dyDescent="0.25">
      <c r="B187" s="7" t="s">
        <v>189</v>
      </c>
      <c r="C187" s="8">
        <v>119</v>
      </c>
      <c r="D187" s="8">
        <v>8925</v>
      </c>
      <c r="E187" s="9">
        <v>44591</v>
      </c>
      <c r="F187" s="10">
        <v>30</v>
      </c>
      <c r="G187" s="9">
        <f t="shared" si="4"/>
        <v>44621</v>
      </c>
      <c r="H187" s="9" t="str">
        <f t="shared" ca="1" si="5"/>
        <v>Expired</v>
      </c>
      <c r="I187" s="12"/>
    </row>
    <row r="188" spans="2:9" x14ac:dyDescent="0.25">
      <c r="B188" s="7" t="s">
        <v>190</v>
      </c>
      <c r="C188" s="8">
        <v>186</v>
      </c>
      <c r="D188" s="8">
        <v>13950</v>
      </c>
      <c r="E188" s="9">
        <v>44592</v>
      </c>
      <c r="F188" s="10">
        <v>45</v>
      </c>
      <c r="G188" s="9">
        <f t="shared" si="4"/>
        <v>44637</v>
      </c>
      <c r="H188" s="9" t="str">
        <f t="shared" ca="1" si="5"/>
        <v>Expired</v>
      </c>
      <c r="I188" s="12"/>
    </row>
    <row r="189" spans="2:9" x14ac:dyDescent="0.25">
      <c r="B189" s="7" t="s">
        <v>191</v>
      </c>
      <c r="C189" s="8">
        <v>280</v>
      </c>
      <c r="D189" s="8">
        <v>21000</v>
      </c>
      <c r="E189" s="9">
        <v>44593</v>
      </c>
      <c r="F189" s="10">
        <v>60</v>
      </c>
      <c r="G189" s="9">
        <f t="shared" si="4"/>
        <v>44653</v>
      </c>
      <c r="H189" s="9" t="str">
        <f t="shared" ca="1" si="5"/>
        <v>Expired</v>
      </c>
      <c r="I189" s="12"/>
    </row>
    <row r="190" spans="2:9" x14ac:dyDescent="0.25">
      <c r="B190" s="7" t="s">
        <v>192</v>
      </c>
      <c r="C190" s="8">
        <v>152</v>
      </c>
      <c r="D190" s="8">
        <v>11400</v>
      </c>
      <c r="E190" s="9">
        <v>44562</v>
      </c>
      <c r="F190" s="10">
        <v>15</v>
      </c>
      <c r="G190" s="9">
        <f t="shared" si="4"/>
        <v>44577</v>
      </c>
      <c r="H190" s="9" t="str">
        <f t="shared" ca="1" si="5"/>
        <v>Expired</v>
      </c>
      <c r="I190" s="12"/>
    </row>
    <row r="191" spans="2:9" x14ac:dyDescent="0.25">
      <c r="B191" s="7" t="s">
        <v>193</v>
      </c>
      <c r="C191" s="8">
        <v>192</v>
      </c>
      <c r="D191" s="8">
        <v>14400</v>
      </c>
      <c r="E191" s="9">
        <v>44562</v>
      </c>
      <c r="F191" s="10">
        <v>30</v>
      </c>
      <c r="G191" s="9">
        <f t="shared" si="4"/>
        <v>44592</v>
      </c>
      <c r="H191" s="9" t="str">
        <f t="shared" ca="1" si="5"/>
        <v>Expired</v>
      </c>
      <c r="I191" s="12"/>
    </row>
    <row r="192" spans="2:9" x14ac:dyDescent="0.25">
      <c r="B192" s="7" t="s">
        <v>194</v>
      </c>
      <c r="C192" s="8">
        <v>275</v>
      </c>
      <c r="D192" s="8">
        <v>20625</v>
      </c>
      <c r="E192" s="9">
        <v>44563</v>
      </c>
      <c r="F192" s="10">
        <v>90</v>
      </c>
      <c r="G192" s="9">
        <f t="shared" si="4"/>
        <v>44653</v>
      </c>
      <c r="H192" s="9" t="str">
        <f t="shared" ca="1" si="5"/>
        <v>Expired</v>
      </c>
      <c r="I192" s="12"/>
    </row>
    <row r="193" spans="2:9" x14ac:dyDescent="0.25">
      <c r="B193" s="7" t="s">
        <v>195</v>
      </c>
      <c r="C193" s="8">
        <v>155</v>
      </c>
      <c r="D193" s="8">
        <v>11625</v>
      </c>
      <c r="E193" s="9">
        <v>44564</v>
      </c>
      <c r="F193" s="10">
        <v>40</v>
      </c>
      <c r="G193" s="9">
        <f t="shared" si="4"/>
        <v>44604</v>
      </c>
      <c r="H193" s="9" t="str">
        <f t="shared" ca="1" si="5"/>
        <v>Expired</v>
      </c>
      <c r="I193" s="12"/>
    </row>
    <row r="194" spans="2:9" x14ac:dyDescent="0.25">
      <c r="B194" s="7" t="s">
        <v>196</v>
      </c>
      <c r="C194" s="8">
        <v>269</v>
      </c>
      <c r="D194" s="8">
        <v>20175</v>
      </c>
      <c r="E194" s="9">
        <v>44565</v>
      </c>
      <c r="F194" s="10">
        <v>45</v>
      </c>
      <c r="G194" s="9">
        <f t="shared" si="4"/>
        <v>44610</v>
      </c>
      <c r="H194" s="9" t="str">
        <f t="shared" ca="1" si="5"/>
        <v>Expired</v>
      </c>
      <c r="I194" s="12"/>
    </row>
    <row r="195" spans="2:9" x14ac:dyDescent="0.25">
      <c r="B195" s="7" t="s">
        <v>197</v>
      </c>
      <c r="C195" s="8">
        <v>229</v>
      </c>
      <c r="D195" s="8">
        <v>17175</v>
      </c>
      <c r="E195" s="9">
        <v>44566</v>
      </c>
      <c r="F195" s="10">
        <v>25</v>
      </c>
      <c r="G195" s="9">
        <f t="shared" si="4"/>
        <v>44591</v>
      </c>
      <c r="H195" s="9" t="str">
        <f t="shared" ca="1" si="5"/>
        <v>Expired</v>
      </c>
      <c r="I195" s="12"/>
    </row>
    <row r="196" spans="2:9" x14ac:dyDescent="0.25">
      <c r="B196" s="7" t="s">
        <v>198</v>
      </c>
      <c r="C196" s="8">
        <v>116</v>
      </c>
      <c r="D196" s="8">
        <v>8700</v>
      </c>
      <c r="E196" s="9">
        <v>44567</v>
      </c>
      <c r="F196" s="10">
        <v>30</v>
      </c>
      <c r="G196" s="9">
        <f t="shared" ref="G196:G259" si="6">DATE(YEAR(E196),MONTH(E196),DAY(E196)+F196)</f>
        <v>44597</v>
      </c>
      <c r="H196" s="9" t="str">
        <f t="shared" ref="H196:H259" ca="1" si="7">IF(G196&lt;TODAY(),"Expired",TODAY()-G196)</f>
        <v>Expired</v>
      </c>
      <c r="I196" s="12"/>
    </row>
    <row r="197" spans="2:9" x14ac:dyDescent="0.25">
      <c r="B197" s="7" t="s">
        <v>199</v>
      </c>
      <c r="C197" s="8">
        <v>192</v>
      </c>
      <c r="D197" s="8">
        <v>14400</v>
      </c>
      <c r="E197" s="9">
        <v>44568</v>
      </c>
      <c r="F197" s="10">
        <v>45</v>
      </c>
      <c r="G197" s="9">
        <f t="shared" si="6"/>
        <v>44613</v>
      </c>
      <c r="H197" s="9" t="str">
        <f t="shared" ca="1" si="7"/>
        <v>Expired</v>
      </c>
      <c r="I197" s="12"/>
    </row>
    <row r="198" spans="2:9" x14ac:dyDescent="0.25">
      <c r="B198" s="7" t="s">
        <v>200</v>
      </c>
      <c r="C198" s="8">
        <v>234</v>
      </c>
      <c r="D198" s="8">
        <v>17550</v>
      </c>
      <c r="E198" s="9">
        <v>44569</v>
      </c>
      <c r="F198" s="10">
        <v>60</v>
      </c>
      <c r="G198" s="9">
        <f t="shared" si="6"/>
        <v>44629</v>
      </c>
      <c r="H198" s="9" t="str">
        <f t="shared" ca="1" si="7"/>
        <v>Expired</v>
      </c>
      <c r="I198" s="12"/>
    </row>
    <row r="199" spans="2:9" x14ac:dyDescent="0.25">
      <c r="B199" s="7" t="s">
        <v>201</v>
      </c>
      <c r="C199" s="8">
        <v>188</v>
      </c>
      <c r="D199" s="8">
        <v>14100</v>
      </c>
      <c r="E199" s="9">
        <v>44570</v>
      </c>
      <c r="F199" s="10">
        <v>15</v>
      </c>
      <c r="G199" s="9">
        <f t="shared" si="6"/>
        <v>44585</v>
      </c>
      <c r="H199" s="9" t="str">
        <f t="shared" ca="1" si="7"/>
        <v>Expired</v>
      </c>
      <c r="I199" s="12"/>
    </row>
    <row r="200" spans="2:9" x14ac:dyDescent="0.25">
      <c r="B200" s="7" t="s">
        <v>202</v>
      </c>
      <c r="C200" s="8">
        <v>136</v>
      </c>
      <c r="D200" s="8">
        <v>10200</v>
      </c>
      <c r="E200" s="9">
        <v>44571</v>
      </c>
      <c r="F200" s="10">
        <v>30</v>
      </c>
      <c r="G200" s="9">
        <f t="shared" si="6"/>
        <v>44601</v>
      </c>
      <c r="H200" s="9" t="str">
        <f t="shared" ca="1" si="7"/>
        <v>Expired</v>
      </c>
      <c r="I200" s="12"/>
    </row>
    <row r="201" spans="2:9" x14ac:dyDescent="0.25">
      <c r="B201" s="7" t="s">
        <v>203</v>
      </c>
      <c r="C201" s="8">
        <v>180</v>
      </c>
      <c r="D201" s="8">
        <v>13500</v>
      </c>
      <c r="E201" s="9">
        <v>44572</v>
      </c>
      <c r="F201" s="10">
        <v>90</v>
      </c>
      <c r="G201" s="9">
        <f t="shared" si="6"/>
        <v>44662</v>
      </c>
      <c r="H201" s="9" t="str">
        <f t="shared" ca="1" si="7"/>
        <v>Expired</v>
      </c>
      <c r="I201" s="12"/>
    </row>
    <row r="202" spans="2:9" x14ac:dyDescent="0.25">
      <c r="B202" s="7" t="s">
        <v>204</v>
      </c>
      <c r="C202" s="8">
        <v>136</v>
      </c>
      <c r="D202" s="8">
        <v>10200</v>
      </c>
      <c r="E202" s="9">
        <v>44573</v>
      </c>
      <c r="F202" s="10">
        <v>40</v>
      </c>
      <c r="G202" s="9">
        <f t="shared" si="6"/>
        <v>44613</v>
      </c>
      <c r="H202" s="9" t="str">
        <f t="shared" ca="1" si="7"/>
        <v>Expired</v>
      </c>
      <c r="I202" s="12"/>
    </row>
    <row r="203" spans="2:9" x14ac:dyDescent="0.25">
      <c r="B203" s="7" t="s">
        <v>205</v>
      </c>
      <c r="C203" s="8">
        <v>197</v>
      </c>
      <c r="D203" s="8">
        <v>14775</v>
      </c>
      <c r="E203" s="9">
        <v>44562</v>
      </c>
      <c r="F203" s="10">
        <v>45</v>
      </c>
      <c r="G203" s="9">
        <f t="shared" si="6"/>
        <v>44607</v>
      </c>
      <c r="H203" s="9" t="str">
        <f t="shared" ca="1" si="7"/>
        <v>Expired</v>
      </c>
      <c r="I203" s="12"/>
    </row>
    <row r="204" spans="2:9" x14ac:dyDescent="0.25">
      <c r="B204" s="7" t="s">
        <v>206</v>
      </c>
      <c r="C204" s="8">
        <v>245</v>
      </c>
      <c r="D204" s="8">
        <v>18375</v>
      </c>
      <c r="E204" s="9">
        <v>44562</v>
      </c>
      <c r="F204" s="10">
        <v>25</v>
      </c>
      <c r="G204" s="9">
        <f t="shared" si="6"/>
        <v>44587</v>
      </c>
      <c r="H204" s="9" t="str">
        <f t="shared" ca="1" si="7"/>
        <v>Expired</v>
      </c>
      <c r="I204" s="12"/>
    </row>
    <row r="205" spans="2:9" x14ac:dyDescent="0.25">
      <c r="B205" s="7" t="s">
        <v>207</v>
      </c>
      <c r="C205" s="8">
        <v>209</v>
      </c>
      <c r="D205" s="8">
        <v>15675</v>
      </c>
      <c r="E205" s="9">
        <v>44571</v>
      </c>
      <c r="F205" s="10">
        <v>25</v>
      </c>
      <c r="G205" s="9">
        <f t="shared" si="6"/>
        <v>44596</v>
      </c>
      <c r="H205" s="9" t="str">
        <f t="shared" ca="1" si="7"/>
        <v>Expired</v>
      </c>
      <c r="I205" s="12"/>
    </row>
    <row r="206" spans="2:9" x14ac:dyDescent="0.25">
      <c r="B206" s="7" t="s">
        <v>208</v>
      </c>
      <c r="C206" s="8">
        <v>278</v>
      </c>
      <c r="D206" s="8">
        <v>20850</v>
      </c>
      <c r="E206" s="9">
        <v>44572</v>
      </c>
      <c r="F206" s="10">
        <v>40</v>
      </c>
      <c r="G206" s="9">
        <f t="shared" si="6"/>
        <v>44612</v>
      </c>
      <c r="H206" s="9" t="str">
        <f t="shared" ca="1" si="7"/>
        <v>Expired</v>
      </c>
      <c r="I206" s="12"/>
    </row>
    <row r="207" spans="2:9" x14ac:dyDescent="0.25">
      <c r="B207" s="7" t="s">
        <v>209</v>
      </c>
      <c r="C207" s="8">
        <v>126</v>
      </c>
      <c r="D207" s="8">
        <v>9450</v>
      </c>
      <c r="E207" s="9">
        <v>44573</v>
      </c>
      <c r="F207" s="10">
        <v>41</v>
      </c>
      <c r="G207" s="9">
        <f t="shared" si="6"/>
        <v>44614</v>
      </c>
      <c r="H207" s="9" t="str">
        <f t="shared" ca="1" si="7"/>
        <v>Expired</v>
      </c>
      <c r="I207" s="12"/>
    </row>
    <row r="208" spans="2:9" x14ac:dyDescent="0.25">
      <c r="B208" s="7" t="s">
        <v>210</v>
      </c>
      <c r="C208" s="8">
        <v>155</v>
      </c>
      <c r="D208" s="8">
        <v>11625</v>
      </c>
      <c r="E208" s="9">
        <v>44574</v>
      </c>
      <c r="F208" s="10">
        <v>30</v>
      </c>
      <c r="G208" s="9">
        <f t="shared" si="6"/>
        <v>44604</v>
      </c>
      <c r="H208" s="9" t="str">
        <f t="shared" ca="1" si="7"/>
        <v>Expired</v>
      </c>
      <c r="I208" s="12"/>
    </row>
    <row r="209" spans="2:9" x14ac:dyDescent="0.25">
      <c r="B209" s="7" t="s">
        <v>211</v>
      </c>
      <c r="C209" s="8">
        <v>246</v>
      </c>
      <c r="D209" s="8">
        <v>18450</v>
      </c>
      <c r="E209" s="9">
        <v>44575</v>
      </c>
      <c r="F209" s="10">
        <v>50</v>
      </c>
      <c r="G209" s="9">
        <f t="shared" si="6"/>
        <v>44625</v>
      </c>
      <c r="H209" s="9" t="str">
        <f t="shared" ca="1" si="7"/>
        <v>Expired</v>
      </c>
      <c r="I209" s="12"/>
    </row>
    <row r="210" spans="2:9" x14ac:dyDescent="0.25">
      <c r="B210" s="7" t="s">
        <v>212</v>
      </c>
      <c r="C210" s="8">
        <v>263</v>
      </c>
      <c r="D210" s="8">
        <v>19725</v>
      </c>
      <c r="E210" s="9">
        <v>44562</v>
      </c>
      <c r="F210" s="10">
        <v>44</v>
      </c>
      <c r="G210" s="9">
        <f t="shared" si="6"/>
        <v>44606</v>
      </c>
      <c r="H210" s="9" t="str">
        <f t="shared" ca="1" si="7"/>
        <v>Expired</v>
      </c>
      <c r="I210" s="12"/>
    </row>
    <row r="211" spans="2:9" x14ac:dyDescent="0.25">
      <c r="B211" s="7" t="s">
        <v>213</v>
      </c>
      <c r="C211" s="8">
        <v>283</v>
      </c>
      <c r="D211" s="8">
        <v>21225</v>
      </c>
      <c r="E211" s="9">
        <v>44562</v>
      </c>
      <c r="F211" s="10">
        <v>45</v>
      </c>
      <c r="G211" s="9">
        <f t="shared" si="6"/>
        <v>44607</v>
      </c>
      <c r="H211" s="9" t="str">
        <f t="shared" ca="1" si="7"/>
        <v>Expired</v>
      </c>
      <c r="I211" s="12"/>
    </row>
    <row r="212" spans="2:9" x14ac:dyDescent="0.25">
      <c r="B212" s="7" t="s">
        <v>214</v>
      </c>
      <c r="C212" s="8">
        <v>209</v>
      </c>
      <c r="D212" s="8">
        <v>15675</v>
      </c>
      <c r="E212" s="9">
        <v>44591</v>
      </c>
      <c r="F212" s="10">
        <v>30</v>
      </c>
      <c r="G212" s="9">
        <f t="shared" si="6"/>
        <v>44621</v>
      </c>
      <c r="H212" s="9" t="str">
        <f t="shared" ca="1" si="7"/>
        <v>Expired</v>
      </c>
      <c r="I212" s="12"/>
    </row>
    <row r="213" spans="2:9" x14ac:dyDescent="0.25">
      <c r="B213" s="7" t="s">
        <v>215</v>
      </c>
      <c r="C213" s="8">
        <v>267</v>
      </c>
      <c r="D213" s="8">
        <v>20025</v>
      </c>
      <c r="E213" s="9">
        <v>44592</v>
      </c>
      <c r="F213" s="10">
        <v>30</v>
      </c>
      <c r="G213" s="9">
        <f t="shared" si="6"/>
        <v>44622</v>
      </c>
      <c r="H213" s="9" t="str">
        <f t="shared" ca="1" si="7"/>
        <v>Expired</v>
      </c>
      <c r="I213" s="12"/>
    </row>
    <row r="214" spans="2:9" x14ac:dyDescent="0.25">
      <c r="B214" s="7" t="s">
        <v>216</v>
      </c>
      <c r="C214" s="8">
        <v>110</v>
      </c>
      <c r="D214" s="8">
        <v>8250</v>
      </c>
      <c r="E214" s="9">
        <v>44593</v>
      </c>
      <c r="F214" s="10">
        <v>45</v>
      </c>
      <c r="G214" s="9">
        <f t="shared" si="6"/>
        <v>44638</v>
      </c>
      <c r="H214" s="9" t="str">
        <f t="shared" ca="1" si="7"/>
        <v>Expired</v>
      </c>
      <c r="I214" s="12"/>
    </row>
    <row r="215" spans="2:9" x14ac:dyDescent="0.25">
      <c r="B215" s="7" t="s">
        <v>217</v>
      </c>
      <c r="C215" s="8">
        <v>286</v>
      </c>
      <c r="D215" s="8">
        <v>21450</v>
      </c>
      <c r="E215" s="9">
        <v>44562</v>
      </c>
      <c r="F215" s="10">
        <v>60</v>
      </c>
      <c r="G215" s="9">
        <f t="shared" si="6"/>
        <v>44622</v>
      </c>
      <c r="H215" s="9" t="str">
        <f t="shared" ca="1" si="7"/>
        <v>Expired</v>
      </c>
      <c r="I215" s="12"/>
    </row>
    <row r="216" spans="2:9" x14ac:dyDescent="0.25">
      <c r="B216" s="7" t="s">
        <v>218</v>
      </c>
      <c r="C216" s="8">
        <v>180</v>
      </c>
      <c r="D216" s="8">
        <v>13500</v>
      </c>
      <c r="E216" s="9">
        <v>44562</v>
      </c>
      <c r="F216" s="10">
        <v>15</v>
      </c>
      <c r="G216" s="9">
        <f t="shared" si="6"/>
        <v>44577</v>
      </c>
      <c r="H216" s="9" t="str">
        <f t="shared" ca="1" si="7"/>
        <v>Expired</v>
      </c>
      <c r="I216" s="12"/>
    </row>
    <row r="217" spans="2:9" x14ac:dyDescent="0.25">
      <c r="B217" s="7" t="s">
        <v>219</v>
      </c>
      <c r="C217" s="8">
        <v>248</v>
      </c>
      <c r="D217" s="8">
        <v>18600</v>
      </c>
      <c r="E217" s="9">
        <v>44563</v>
      </c>
      <c r="F217" s="10">
        <v>30</v>
      </c>
      <c r="G217" s="9">
        <f t="shared" si="6"/>
        <v>44593</v>
      </c>
      <c r="H217" s="9" t="str">
        <f t="shared" ca="1" si="7"/>
        <v>Expired</v>
      </c>
      <c r="I217" s="12"/>
    </row>
    <row r="218" spans="2:9" x14ac:dyDescent="0.25">
      <c r="B218" s="7" t="s">
        <v>220</v>
      </c>
      <c r="C218" s="8">
        <v>217</v>
      </c>
      <c r="D218" s="8">
        <v>16275</v>
      </c>
      <c r="E218" s="9">
        <v>44564</v>
      </c>
      <c r="F218" s="10">
        <v>90</v>
      </c>
      <c r="G218" s="9">
        <f t="shared" si="6"/>
        <v>44654</v>
      </c>
      <c r="H218" s="9" t="str">
        <f t="shared" ca="1" si="7"/>
        <v>Expired</v>
      </c>
      <c r="I218" s="12"/>
    </row>
    <row r="219" spans="2:9" x14ac:dyDescent="0.25">
      <c r="B219" s="7" t="s">
        <v>221</v>
      </c>
      <c r="C219" s="8">
        <v>123</v>
      </c>
      <c r="D219" s="8">
        <v>9225</v>
      </c>
      <c r="E219" s="9">
        <v>44565</v>
      </c>
      <c r="F219" s="10">
        <v>40</v>
      </c>
      <c r="G219" s="9">
        <f t="shared" si="6"/>
        <v>44605</v>
      </c>
      <c r="H219" s="9" t="str">
        <f t="shared" ca="1" si="7"/>
        <v>Expired</v>
      </c>
      <c r="I219" s="12"/>
    </row>
    <row r="220" spans="2:9" x14ac:dyDescent="0.25">
      <c r="B220" s="7" t="s">
        <v>222</v>
      </c>
      <c r="C220" s="8">
        <v>296</v>
      </c>
      <c r="D220" s="8">
        <v>22200</v>
      </c>
      <c r="E220" s="9">
        <v>44566</v>
      </c>
      <c r="F220" s="10">
        <v>45</v>
      </c>
      <c r="G220" s="9">
        <f t="shared" si="6"/>
        <v>44611</v>
      </c>
      <c r="H220" s="9" t="str">
        <f t="shared" ca="1" si="7"/>
        <v>Expired</v>
      </c>
      <c r="I220" s="12"/>
    </row>
    <row r="221" spans="2:9" x14ac:dyDescent="0.25">
      <c r="B221" s="7" t="s">
        <v>223</v>
      </c>
      <c r="C221" s="8">
        <v>165</v>
      </c>
      <c r="D221" s="8">
        <v>12375</v>
      </c>
      <c r="E221" s="9">
        <v>44567</v>
      </c>
      <c r="F221" s="10">
        <v>25</v>
      </c>
      <c r="G221" s="9">
        <f t="shared" si="6"/>
        <v>44592</v>
      </c>
      <c r="H221" s="9" t="str">
        <f t="shared" ca="1" si="7"/>
        <v>Expired</v>
      </c>
      <c r="I221" s="12"/>
    </row>
    <row r="222" spans="2:9" x14ac:dyDescent="0.25">
      <c r="B222" s="7" t="s">
        <v>224</v>
      </c>
      <c r="C222" s="8">
        <v>220</v>
      </c>
      <c r="D222" s="8">
        <v>16500</v>
      </c>
      <c r="E222" s="9">
        <v>44568</v>
      </c>
      <c r="F222" s="10">
        <v>30</v>
      </c>
      <c r="G222" s="9">
        <f t="shared" si="6"/>
        <v>44598</v>
      </c>
      <c r="H222" s="9" t="str">
        <f t="shared" ca="1" si="7"/>
        <v>Expired</v>
      </c>
      <c r="I222" s="12"/>
    </row>
    <row r="223" spans="2:9" x14ac:dyDescent="0.25">
      <c r="B223" s="7" t="s">
        <v>225</v>
      </c>
      <c r="C223" s="8">
        <v>259</v>
      </c>
      <c r="D223" s="8">
        <v>19425</v>
      </c>
      <c r="E223" s="9">
        <v>44569</v>
      </c>
      <c r="F223" s="10">
        <v>45</v>
      </c>
      <c r="G223" s="9">
        <f t="shared" si="6"/>
        <v>44614</v>
      </c>
      <c r="H223" s="9" t="str">
        <f t="shared" ca="1" si="7"/>
        <v>Expired</v>
      </c>
      <c r="I223" s="12"/>
    </row>
    <row r="224" spans="2:9" x14ac:dyDescent="0.25">
      <c r="B224" s="7" t="s">
        <v>226</v>
      </c>
      <c r="C224" s="8">
        <v>237</v>
      </c>
      <c r="D224" s="8">
        <v>17775</v>
      </c>
      <c r="E224" s="9">
        <v>44570</v>
      </c>
      <c r="F224" s="10">
        <v>60</v>
      </c>
      <c r="G224" s="9">
        <f t="shared" si="6"/>
        <v>44630</v>
      </c>
      <c r="H224" s="9" t="str">
        <f t="shared" ca="1" si="7"/>
        <v>Expired</v>
      </c>
      <c r="I224" s="12"/>
    </row>
    <row r="225" spans="2:9" x14ac:dyDescent="0.25">
      <c r="B225" s="7" t="s">
        <v>227</v>
      </c>
      <c r="C225" s="8">
        <v>300</v>
      </c>
      <c r="D225" s="8">
        <v>22500</v>
      </c>
      <c r="E225" s="9">
        <v>44571</v>
      </c>
      <c r="F225" s="10">
        <v>15</v>
      </c>
      <c r="G225" s="9">
        <f t="shared" si="6"/>
        <v>44586</v>
      </c>
      <c r="H225" s="9" t="str">
        <f t="shared" ca="1" si="7"/>
        <v>Expired</v>
      </c>
      <c r="I225" s="12"/>
    </row>
    <row r="226" spans="2:9" x14ac:dyDescent="0.25">
      <c r="B226" s="7" t="s">
        <v>228</v>
      </c>
      <c r="C226" s="8">
        <v>143</v>
      </c>
      <c r="D226" s="8">
        <v>10725</v>
      </c>
      <c r="E226" s="9">
        <v>44572</v>
      </c>
      <c r="F226" s="10">
        <v>30</v>
      </c>
      <c r="G226" s="9">
        <f t="shared" si="6"/>
        <v>44602</v>
      </c>
      <c r="H226" s="9" t="str">
        <f t="shared" ca="1" si="7"/>
        <v>Expired</v>
      </c>
      <c r="I226" s="12"/>
    </row>
    <row r="227" spans="2:9" x14ac:dyDescent="0.25">
      <c r="B227" s="7" t="s">
        <v>229</v>
      </c>
      <c r="C227" s="8">
        <v>221</v>
      </c>
      <c r="D227" s="8">
        <v>16575</v>
      </c>
      <c r="E227" s="9">
        <v>44573</v>
      </c>
      <c r="F227" s="10">
        <v>90</v>
      </c>
      <c r="G227" s="9">
        <f t="shared" si="6"/>
        <v>44663</v>
      </c>
      <c r="H227" s="9" t="str">
        <f t="shared" ca="1" si="7"/>
        <v>Expired</v>
      </c>
      <c r="I227" s="12"/>
    </row>
    <row r="228" spans="2:9" x14ac:dyDescent="0.25">
      <c r="B228" s="7" t="s">
        <v>230</v>
      </c>
      <c r="C228" s="8">
        <v>116</v>
      </c>
      <c r="D228" s="8">
        <v>8700</v>
      </c>
      <c r="E228" s="9">
        <v>44562</v>
      </c>
      <c r="F228" s="10">
        <v>40</v>
      </c>
      <c r="G228" s="9">
        <f t="shared" si="6"/>
        <v>44602</v>
      </c>
      <c r="H228" s="9" t="str">
        <f t="shared" ca="1" si="7"/>
        <v>Expired</v>
      </c>
      <c r="I228" s="12"/>
    </row>
    <row r="229" spans="2:9" x14ac:dyDescent="0.25">
      <c r="B229" s="7" t="s">
        <v>231</v>
      </c>
      <c r="C229" s="8">
        <v>130</v>
      </c>
      <c r="D229" s="8">
        <v>9750</v>
      </c>
      <c r="E229" s="9">
        <v>44562</v>
      </c>
      <c r="F229" s="10">
        <v>45</v>
      </c>
      <c r="G229" s="9">
        <f t="shared" si="6"/>
        <v>44607</v>
      </c>
      <c r="H229" s="9" t="str">
        <f t="shared" ca="1" si="7"/>
        <v>Expired</v>
      </c>
      <c r="I229" s="12"/>
    </row>
    <row r="230" spans="2:9" x14ac:dyDescent="0.25">
      <c r="B230" s="7" t="s">
        <v>232</v>
      </c>
      <c r="C230" s="8">
        <v>118</v>
      </c>
      <c r="D230" s="8">
        <v>8850</v>
      </c>
      <c r="E230" s="9">
        <v>44571</v>
      </c>
      <c r="F230" s="10">
        <v>25</v>
      </c>
      <c r="G230" s="9">
        <f t="shared" si="6"/>
        <v>44596</v>
      </c>
      <c r="H230" s="9" t="str">
        <f t="shared" ca="1" si="7"/>
        <v>Expired</v>
      </c>
      <c r="I230" s="12"/>
    </row>
    <row r="231" spans="2:9" x14ac:dyDescent="0.25">
      <c r="B231" s="7" t="s">
        <v>233</v>
      </c>
      <c r="C231" s="8">
        <v>122</v>
      </c>
      <c r="D231" s="8">
        <v>9150</v>
      </c>
      <c r="E231" s="9">
        <v>44572</v>
      </c>
      <c r="F231" s="10">
        <v>25</v>
      </c>
      <c r="G231" s="9">
        <f t="shared" si="6"/>
        <v>44597</v>
      </c>
      <c r="H231" s="9" t="str">
        <f t="shared" ca="1" si="7"/>
        <v>Expired</v>
      </c>
      <c r="I231" s="12"/>
    </row>
    <row r="232" spans="2:9" x14ac:dyDescent="0.25">
      <c r="B232" s="7" t="s">
        <v>234</v>
      </c>
      <c r="C232" s="8">
        <v>118</v>
      </c>
      <c r="D232" s="8">
        <v>8850</v>
      </c>
      <c r="E232" s="9">
        <v>44573</v>
      </c>
      <c r="F232" s="10">
        <v>40</v>
      </c>
      <c r="G232" s="9">
        <f t="shared" si="6"/>
        <v>44613</v>
      </c>
      <c r="H232" s="9" t="str">
        <f t="shared" ca="1" si="7"/>
        <v>Expired</v>
      </c>
      <c r="I232" s="12"/>
    </row>
    <row r="233" spans="2:9" x14ac:dyDescent="0.25">
      <c r="B233" s="7" t="s">
        <v>235</v>
      </c>
      <c r="C233" s="8">
        <v>230</v>
      </c>
      <c r="D233" s="8">
        <v>17250</v>
      </c>
      <c r="E233" s="9">
        <v>44574</v>
      </c>
      <c r="F233" s="10">
        <v>41</v>
      </c>
      <c r="G233" s="9">
        <f t="shared" si="6"/>
        <v>44615</v>
      </c>
      <c r="H233" s="9" t="str">
        <f t="shared" ca="1" si="7"/>
        <v>Expired</v>
      </c>
      <c r="I233" s="12"/>
    </row>
    <row r="234" spans="2:9" x14ac:dyDescent="0.25">
      <c r="B234" s="7" t="s">
        <v>236</v>
      </c>
      <c r="C234" s="8">
        <v>174</v>
      </c>
      <c r="D234" s="8">
        <v>13050</v>
      </c>
      <c r="E234" s="9">
        <v>44575</v>
      </c>
      <c r="F234" s="10">
        <v>30</v>
      </c>
      <c r="G234" s="9">
        <f t="shared" si="6"/>
        <v>44605</v>
      </c>
      <c r="H234" s="9" t="str">
        <f t="shared" ca="1" si="7"/>
        <v>Expired</v>
      </c>
      <c r="I234" s="12"/>
    </row>
    <row r="235" spans="2:9" x14ac:dyDescent="0.25">
      <c r="B235" s="7" t="s">
        <v>237</v>
      </c>
      <c r="C235" s="8">
        <v>119</v>
      </c>
      <c r="D235" s="8">
        <v>8925</v>
      </c>
      <c r="E235" s="9">
        <v>44562</v>
      </c>
      <c r="F235" s="10">
        <v>50</v>
      </c>
      <c r="G235" s="9">
        <f t="shared" si="6"/>
        <v>44612</v>
      </c>
      <c r="H235" s="9" t="str">
        <f t="shared" ca="1" si="7"/>
        <v>Expired</v>
      </c>
      <c r="I235" s="12"/>
    </row>
    <row r="236" spans="2:9" x14ac:dyDescent="0.25">
      <c r="B236" s="7" t="s">
        <v>238</v>
      </c>
      <c r="C236" s="8">
        <v>248</v>
      </c>
      <c r="D236" s="8">
        <v>18600</v>
      </c>
      <c r="E236" s="9">
        <v>44562</v>
      </c>
      <c r="F236" s="10">
        <v>44</v>
      </c>
      <c r="G236" s="9">
        <f t="shared" si="6"/>
        <v>44606</v>
      </c>
      <c r="H236" s="9" t="str">
        <f t="shared" ca="1" si="7"/>
        <v>Expired</v>
      </c>
      <c r="I236" s="12"/>
    </row>
    <row r="237" spans="2:9" x14ac:dyDescent="0.25">
      <c r="B237" s="7" t="s">
        <v>239</v>
      </c>
      <c r="C237" s="8">
        <v>270</v>
      </c>
      <c r="D237" s="8">
        <v>20250</v>
      </c>
      <c r="E237" s="9">
        <v>44591</v>
      </c>
      <c r="F237" s="10">
        <v>45</v>
      </c>
      <c r="G237" s="9">
        <f t="shared" si="6"/>
        <v>44636</v>
      </c>
      <c r="H237" s="9" t="str">
        <f t="shared" ca="1" si="7"/>
        <v>Expired</v>
      </c>
      <c r="I237" s="12"/>
    </row>
    <row r="238" spans="2:9" x14ac:dyDescent="0.25">
      <c r="B238" s="7" t="s">
        <v>240</v>
      </c>
      <c r="C238" s="8">
        <v>155</v>
      </c>
      <c r="D238" s="8">
        <v>11625</v>
      </c>
      <c r="E238" s="9">
        <v>44592</v>
      </c>
      <c r="F238" s="10">
        <v>30</v>
      </c>
      <c r="G238" s="9">
        <f t="shared" si="6"/>
        <v>44622</v>
      </c>
      <c r="H238" s="9" t="str">
        <f t="shared" ca="1" si="7"/>
        <v>Expired</v>
      </c>
      <c r="I238" s="12"/>
    </row>
    <row r="239" spans="2:9" x14ac:dyDescent="0.25">
      <c r="B239" s="7" t="s">
        <v>241</v>
      </c>
      <c r="C239" s="8">
        <v>141</v>
      </c>
      <c r="D239" s="8">
        <v>10575</v>
      </c>
      <c r="E239" s="9">
        <v>44593</v>
      </c>
      <c r="F239" s="10">
        <v>30</v>
      </c>
      <c r="G239" s="9">
        <f t="shared" si="6"/>
        <v>44623</v>
      </c>
      <c r="H239" s="9" t="str">
        <f t="shared" ca="1" si="7"/>
        <v>Expired</v>
      </c>
      <c r="I239" s="12"/>
    </row>
    <row r="240" spans="2:9" x14ac:dyDescent="0.25">
      <c r="B240" s="7" t="s">
        <v>242</v>
      </c>
      <c r="C240" s="8">
        <v>253</v>
      </c>
      <c r="D240" s="8">
        <v>18975</v>
      </c>
      <c r="E240" s="9">
        <v>44562</v>
      </c>
      <c r="F240" s="10">
        <v>45</v>
      </c>
      <c r="G240" s="9">
        <f t="shared" si="6"/>
        <v>44607</v>
      </c>
      <c r="H240" s="9" t="str">
        <f t="shared" ca="1" si="7"/>
        <v>Expired</v>
      </c>
      <c r="I240" s="12"/>
    </row>
    <row r="241" spans="2:9" x14ac:dyDescent="0.25">
      <c r="B241" s="7" t="s">
        <v>243</v>
      </c>
      <c r="C241" s="8">
        <v>205</v>
      </c>
      <c r="D241" s="8">
        <v>15375</v>
      </c>
      <c r="E241" s="9">
        <v>44562</v>
      </c>
      <c r="F241" s="10">
        <v>60</v>
      </c>
      <c r="G241" s="9">
        <f t="shared" si="6"/>
        <v>44622</v>
      </c>
      <c r="H241" s="9" t="str">
        <f t="shared" ca="1" si="7"/>
        <v>Expired</v>
      </c>
      <c r="I241" s="12"/>
    </row>
    <row r="242" spans="2:9" x14ac:dyDescent="0.25">
      <c r="B242" s="7" t="s">
        <v>244</v>
      </c>
      <c r="C242" s="8">
        <v>127</v>
      </c>
      <c r="D242" s="8">
        <v>9525</v>
      </c>
      <c r="E242" s="9">
        <v>44563</v>
      </c>
      <c r="F242" s="10">
        <v>15</v>
      </c>
      <c r="G242" s="9">
        <f t="shared" si="6"/>
        <v>44578</v>
      </c>
      <c r="H242" s="9" t="str">
        <f t="shared" ca="1" si="7"/>
        <v>Expired</v>
      </c>
      <c r="I242" s="12"/>
    </row>
    <row r="243" spans="2:9" x14ac:dyDescent="0.25">
      <c r="B243" s="7" t="s">
        <v>245</v>
      </c>
      <c r="C243" s="8">
        <v>268</v>
      </c>
      <c r="D243" s="8">
        <v>20100</v>
      </c>
      <c r="E243" s="9">
        <v>44564</v>
      </c>
      <c r="F243" s="10">
        <v>30</v>
      </c>
      <c r="G243" s="9">
        <f t="shared" si="6"/>
        <v>44594</v>
      </c>
      <c r="H243" s="9" t="str">
        <f t="shared" ca="1" si="7"/>
        <v>Expired</v>
      </c>
      <c r="I243" s="12"/>
    </row>
    <row r="244" spans="2:9" x14ac:dyDescent="0.25">
      <c r="B244" s="7" t="s">
        <v>246</v>
      </c>
      <c r="C244" s="8">
        <v>281</v>
      </c>
      <c r="D244" s="8">
        <v>21075</v>
      </c>
      <c r="E244" s="9">
        <v>44565</v>
      </c>
      <c r="F244" s="10">
        <v>90</v>
      </c>
      <c r="G244" s="9">
        <f t="shared" si="6"/>
        <v>44655</v>
      </c>
      <c r="H244" s="9" t="str">
        <f t="shared" ca="1" si="7"/>
        <v>Expired</v>
      </c>
      <c r="I244" s="12"/>
    </row>
    <row r="245" spans="2:9" x14ac:dyDescent="0.25">
      <c r="B245" s="7" t="s">
        <v>247</v>
      </c>
      <c r="C245" s="8">
        <v>103</v>
      </c>
      <c r="D245" s="8">
        <v>7725</v>
      </c>
      <c r="E245" s="9">
        <v>44566</v>
      </c>
      <c r="F245" s="10">
        <v>40</v>
      </c>
      <c r="G245" s="9">
        <f t="shared" si="6"/>
        <v>44606</v>
      </c>
      <c r="H245" s="9" t="str">
        <f t="shared" ca="1" si="7"/>
        <v>Expired</v>
      </c>
      <c r="I245" s="12"/>
    </row>
    <row r="246" spans="2:9" x14ac:dyDescent="0.25">
      <c r="B246" s="7" t="s">
        <v>248</v>
      </c>
      <c r="C246" s="8">
        <v>130</v>
      </c>
      <c r="D246" s="8">
        <v>9750</v>
      </c>
      <c r="E246" s="9">
        <v>44567</v>
      </c>
      <c r="F246" s="10">
        <v>45</v>
      </c>
      <c r="G246" s="9">
        <f t="shared" si="6"/>
        <v>44612</v>
      </c>
      <c r="H246" s="9" t="str">
        <f t="shared" ca="1" si="7"/>
        <v>Expired</v>
      </c>
      <c r="I246" s="12"/>
    </row>
    <row r="247" spans="2:9" x14ac:dyDescent="0.25">
      <c r="B247" s="7" t="s">
        <v>249</v>
      </c>
      <c r="C247" s="8">
        <v>278</v>
      </c>
      <c r="D247" s="8">
        <v>20850</v>
      </c>
      <c r="E247" s="9">
        <v>44568</v>
      </c>
      <c r="F247" s="10">
        <v>25</v>
      </c>
      <c r="G247" s="9">
        <f t="shared" si="6"/>
        <v>44593</v>
      </c>
      <c r="H247" s="9" t="str">
        <f t="shared" ca="1" si="7"/>
        <v>Expired</v>
      </c>
      <c r="I247" s="12"/>
    </row>
    <row r="248" spans="2:9" x14ac:dyDescent="0.25">
      <c r="B248" s="7" t="s">
        <v>250</v>
      </c>
      <c r="C248" s="8">
        <v>256</v>
      </c>
      <c r="D248" s="8">
        <v>19200</v>
      </c>
      <c r="E248" s="9">
        <v>44569</v>
      </c>
      <c r="F248" s="10">
        <v>30</v>
      </c>
      <c r="G248" s="9">
        <f t="shared" si="6"/>
        <v>44599</v>
      </c>
      <c r="H248" s="9" t="str">
        <f t="shared" ca="1" si="7"/>
        <v>Expired</v>
      </c>
      <c r="I248" s="12"/>
    </row>
    <row r="249" spans="2:9" x14ac:dyDescent="0.25">
      <c r="B249" s="7" t="s">
        <v>251</v>
      </c>
      <c r="C249" s="8">
        <v>258</v>
      </c>
      <c r="D249" s="8">
        <v>19350</v>
      </c>
      <c r="E249" s="9">
        <v>44570</v>
      </c>
      <c r="F249" s="10">
        <v>45</v>
      </c>
      <c r="G249" s="9">
        <f t="shared" si="6"/>
        <v>44615</v>
      </c>
      <c r="H249" s="9" t="str">
        <f t="shared" ca="1" si="7"/>
        <v>Expired</v>
      </c>
      <c r="I249" s="12"/>
    </row>
    <row r="250" spans="2:9" x14ac:dyDescent="0.25">
      <c r="B250" s="7" t="s">
        <v>252</v>
      </c>
      <c r="C250" s="8">
        <v>232</v>
      </c>
      <c r="D250" s="8">
        <v>17400</v>
      </c>
      <c r="E250" s="9">
        <v>44571</v>
      </c>
      <c r="F250" s="10">
        <v>60</v>
      </c>
      <c r="G250" s="9">
        <f t="shared" si="6"/>
        <v>44631</v>
      </c>
      <c r="H250" s="9" t="str">
        <f t="shared" ca="1" si="7"/>
        <v>Expired</v>
      </c>
      <c r="I250" s="12"/>
    </row>
    <row r="251" spans="2:9" x14ac:dyDescent="0.25">
      <c r="B251" s="7" t="s">
        <v>253</v>
      </c>
      <c r="C251" s="8">
        <v>118</v>
      </c>
      <c r="D251" s="8">
        <v>8850</v>
      </c>
      <c r="E251" s="9">
        <v>44572</v>
      </c>
      <c r="F251" s="10">
        <v>15</v>
      </c>
      <c r="G251" s="9">
        <f t="shared" si="6"/>
        <v>44587</v>
      </c>
      <c r="H251" s="9" t="str">
        <f t="shared" ca="1" si="7"/>
        <v>Expired</v>
      </c>
      <c r="I251" s="12"/>
    </row>
    <row r="252" spans="2:9" x14ac:dyDescent="0.25">
      <c r="B252" s="7" t="s">
        <v>254</v>
      </c>
      <c r="C252" s="8">
        <v>213</v>
      </c>
      <c r="D252" s="8">
        <v>15975</v>
      </c>
      <c r="E252" s="9">
        <v>44573</v>
      </c>
      <c r="F252" s="10">
        <v>30</v>
      </c>
      <c r="G252" s="9">
        <f t="shared" si="6"/>
        <v>44603</v>
      </c>
      <c r="H252" s="9" t="str">
        <f t="shared" ca="1" si="7"/>
        <v>Expired</v>
      </c>
      <c r="I252" s="12"/>
    </row>
    <row r="253" spans="2:9" x14ac:dyDescent="0.25">
      <c r="B253" s="7" t="s">
        <v>255</v>
      </c>
      <c r="C253" s="8">
        <v>149</v>
      </c>
      <c r="D253" s="8">
        <v>11175</v>
      </c>
      <c r="E253" s="9">
        <v>44562</v>
      </c>
      <c r="F253" s="10">
        <v>90</v>
      </c>
      <c r="G253" s="9">
        <f t="shared" si="6"/>
        <v>44652</v>
      </c>
      <c r="H253" s="9" t="str">
        <f t="shared" ca="1" si="7"/>
        <v>Expired</v>
      </c>
      <c r="I253" s="12"/>
    </row>
    <row r="254" spans="2:9" x14ac:dyDescent="0.25">
      <c r="B254" s="7" t="s">
        <v>256</v>
      </c>
      <c r="C254" s="8">
        <v>287</v>
      </c>
      <c r="D254" s="8">
        <v>21525</v>
      </c>
      <c r="E254" s="9">
        <v>44562</v>
      </c>
      <c r="F254" s="10">
        <v>40</v>
      </c>
      <c r="G254" s="9">
        <f t="shared" si="6"/>
        <v>44602</v>
      </c>
      <c r="H254" s="9" t="str">
        <f t="shared" ca="1" si="7"/>
        <v>Expired</v>
      </c>
      <c r="I254" s="12"/>
    </row>
    <row r="255" spans="2:9" x14ac:dyDescent="0.25">
      <c r="B255" s="7" t="s">
        <v>257</v>
      </c>
      <c r="C255" s="8">
        <v>219</v>
      </c>
      <c r="D255" s="8">
        <v>16425</v>
      </c>
      <c r="E255" s="9">
        <v>44571</v>
      </c>
      <c r="F255" s="10">
        <v>45</v>
      </c>
      <c r="G255" s="9">
        <f t="shared" si="6"/>
        <v>44616</v>
      </c>
      <c r="H255" s="9" t="str">
        <f t="shared" ca="1" si="7"/>
        <v>Expired</v>
      </c>
      <c r="I255" s="12"/>
    </row>
    <row r="256" spans="2:9" x14ac:dyDescent="0.25">
      <c r="B256" s="7" t="s">
        <v>258</v>
      </c>
      <c r="C256" s="8">
        <v>134</v>
      </c>
      <c r="D256" s="8">
        <v>10050</v>
      </c>
      <c r="E256" s="9">
        <v>44572</v>
      </c>
      <c r="F256" s="10">
        <v>25</v>
      </c>
      <c r="G256" s="9">
        <f t="shared" si="6"/>
        <v>44597</v>
      </c>
      <c r="H256" s="9" t="str">
        <f t="shared" ca="1" si="7"/>
        <v>Expired</v>
      </c>
      <c r="I256" s="12"/>
    </row>
    <row r="257" spans="2:9" x14ac:dyDescent="0.25">
      <c r="B257" s="7" t="s">
        <v>259</v>
      </c>
      <c r="C257" s="8">
        <v>214</v>
      </c>
      <c r="D257" s="8">
        <v>16050</v>
      </c>
      <c r="E257" s="9">
        <v>44573</v>
      </c>
      <c r="F257" s="10">
        <v>25</v>
      </c>
      <c r="G257" s="9">
        <f t="shared" si="6"/>
        <v>44598</v>
      </c>
      <c r="H257" s="9" t="str">
        <f t="shared" ca="1" si="7"/>
        <v>Expired</v>
      </c>
      <c r="I257" s="12"/>
    </row>
    <row r="258" spans="2:9" x14ac:dyDescent="0.25">
      <c r="B258" s="7" t="s">
        <v>260</v>
      </c>
      <c r="C258" s="8">
        <v>268</v>
      </c>
      <c r="D258" s="8">
        <v>20100</v>
      </c>
      <c r="E258" s="9">
        <v>44574</v>
      </c>
      <c r="F258" s="10">
        <v>40</v>
      </c>
      <c r="G258" s="9">
        <f t="shared" si="6"/>
        <v>44614</v>
      </c>
      <c r="H258" s="9" t="str">
        <f t="shared" ca="1" si="7"/>
        <v>Expired</v>
      </c>
      <c r="I258" s="12"/>
    </row>
    <row r="259" spans="2:9" x14ac:dyDescent="0.25">
      <c r="B259" s="7" t="s">
        <v>261</v>
      </c>
      <c r="C259" s="8">
        <v>184</v>
      </c>
      <c r="D259" s="8">
        <v>13800</v>
      </c>
      <c r="E259" s="9">
        <v>44575</v>
      </c>
      <c r="F259" s="10">
        <v>41</v>
      </c>
      <c r="G259" s="9">
        <f t="shared" si="6"/>
        <v>44616</v>
      </c>
      <c r="H259" s="9" t="str">
        <f t="shared" ca="1" si="7"/>
        <v>Expired</v>
      </c>
      <c r="I259" s="12"/>
    </row>
    <row r="260" spans="2:9" x14ac:dyDescent="0.25">
      <c r="B260" s="7" t="s">
        <v>262</v>
      </c>
      <c r="C260" s="8">
        <v>282</v>
      </c>
      <c r="D260" s="8">
        <v>21150</v>
      </c>
      <c r="E260" s="9">
        <v>44562</v>
      </c>
      <c r="F260" s="10">
        <v>30</v>
      </c>
      <c r="G260" s="9">
        <f t="shared" ref="G260:G323" si="8">DATE(YEAR(E260),MONTH(E260),DAY(E260)+F260)</f>
        <v>44592</v>
      </c>
      <c r="H260" s="9" t="str">
        <f t="shared" ref="H260:H323" ca="1" si="9">IF(G260&lt;TODAY(),"Expired",TODAY()-G260)</f>
        <v>Expired</v>
      </c>
      <c r="I260" s="12"/>
    </row>
    <row r="261" spans="2:9" x14ac:dyDescent="0.25">
      <c r="B261" s="7" t="s">
        <v>263</v>
      </c>
      <c r="C261" s="8">
        <v>108</v>
      </c>
      <c r="D261" s="8">
        <v>8100</v>
      </c>
      <c r="E261" s="9">
        <v>44562</v>
      </c>
      <c r="F261" s="10">
        <v>50</v>
      </c>
      <c r="G261" s="9">
        <f t="shared" si="8"/>
        <v>44612</v>
      </c>
      <c r="H261" s="9" t="str">
        <f t="shared" ca="1" si="9"/>
        <v>Expired</v>
      </c>
      <c r="I261" s="12"/>
    </row>
    <row r="262" spans="2:9" x14ac:dyDescent="0.25">
      <c r="B262" s="7" t="s">
        <v>264</v>
      </c>
      <c r="C262" s="8">
        <v>261</v>
      </c>
      <c r="D262" s="8">
        <v>19575</v>
      </c>
      <c r="E262" s="9">
        <v>44591</v>
      </c>
      <c r="F262" s="10">
        <v>44</v>
      </c>
      <c r="G262" s="9">
        <f t="shared" si="8"/>
        <v>44635</v>
      </c>
      <c r="H262" s="9" t="str">
        <f t="shared" ca="1" si="9"/>
        <v>Expired</v>
      </c>
      <c r="I262" s="12"/>
    </row>
    <row r="263" spans="2:9" x14ac:dyDescent="0.25">
      <c r="B263" s="7" t="s">
        <v>265</v>
      </c>
      <c r="C263" s="8">
        <v>287</v>
      </c>
      <c r="D263" s="8">
        <v>21525</v>
      </c>
      <c r="E263" s="9">
        <v>44592</v>
      </c>
      <c r="F263" s="10">
        <v>45</v>
      </c>
      <c r="G263" s="9">
        <f t="shared" si="8"/>
        <v>44637</v>
      </c>
      <c r="H263" s="9" t="str">
        <f t="shared" ca="1" si="9"/>
        <v>Expired</v>
      </c>
      <c r="I263" s="12"/>
    </row>
    <row r="264" spans="2:9" x14ac:dyDescent="0.25">
      <c r="B264" s="7" t="s">
        <v>266</v>
      </c>
      <c r="C264" s="8">
        <v>182</v>
      </c>
      <c r="D264" s="8">
        <v>13650</v>
      </c>
      <c r="E264" s="9">
        <v>44593</v>
      </c>
      <c r="F264" s="10">
        <v>30</v>
      </c>
      <c r="G264" s="9">
        <f t="shared" si="8"/>
        <v>44623</v>
      </c>
      <c r="H264" s="9" t="str">
        <f t="shared" ca="1" si="9"/>
        <v>Expired</v>
      </c>
      <c r="I264" s="12"/>
    </row>
    <row r="265" spans="2:9" x14ac:dyDescent="0.25">
      <c r="B265" s="7" t="s">
        <v>267</v>
      </c>
      <c r="C265" s="8">
        <v>210</v>
      </c>
      <c r="D265" s="8">
        <v>15750</v>
      </c>
      <c r="E265" s="9">
        <v>44562</v>
      </c>
      <c r="F265" s="10">
        <v>30</v>
      </c>
      <c r="G265" s="9">
        <f t="shared" si="8"/>
        <v>44592</v>
      </c>
      <c r="H265" s="9" t="str">
        <f t="shared" ca="1" si="9"/>
        <v>Expired</v>
      </c>
      <c r="I265" s="12"/>
    </row>
    <row r="266" spans="2:9" x14ac:dyDescent="0.25">
      <c r="B266" s="7" t="s">
        <v>268</v>
      </c>
      <c r="C266" s="8">
        <v>235</v>
      </c>
      <c r="D266" s="8">
        <v>17625</v>
      </c>
      <c r="E266" s="9">
        <v>44562</v>
      </c>
      <c r="F266" s="10">
        <v>45</v>
      </c>
      <c r="G266" s="9">
        <f t="shared" si="8"/>
        <v>44607</v>
      </c>
      <c r="H266" s="9" t="str">
        <f t="shared" ca="1" si="9"/>
        <v>Expired</v>
      </c>
      <c r="I266" s="12"/>
    </row>
    <row r="267" spans="2:9" x14ac:dyDescent="0.25">
      <c r="B267" s="7" t="s">
        <v>269</v>
      </c>
      <c r="C267" s="8">
        <v>268</v>
      </c>
      <c r="D267" s="8">
        <v>20100</v>
      </c>
      <c r="E267" s="9">
        <v>44563</v>
      </c>
      <c r="F267" s="10">
        <v>60</v>
      </c>
      <c r="G267" s="9">
        <f t="shared" si="8"/>
        <v>44623</v>
      </c>
      <c r="H267" s="9" t="str">
        <f t="shared" ca="1" si="9"/>
        <v>Expired</v>
      </c>
      <c r="I267" s="12"/>
    </row>
    <row r="268" spans="2:9" x14ac:dyDescent="0.25">
      <c r="B268" s="7" t="s">
        <v>270</v>
      </c>
      <c r="C268" s="8">
        <v>131</v>
      </c>
      <c r="D268" s="8">
        <v>9825</v>
      </c>
      <c r="E268" s="9">
        <v>44564</v>
      </c>
      <c r="F268" s="10">
        <v>15</v>
      </c>
      <c r="G268" s="9">
        <f t="shared" si="8"/>
        <v>44579</v>
      </c>
      <c r="H268" s="9" t="str">
        <f t="shared" ca="1" si="9"/>
        <v>Expired</v>
      </c>
      <c r="I268" s="12"/>
    </row>
    <row r="269" spans="2:9" x14ac:dyDescent="0.25">
      <c r="B269" s="7" t="s">
        <v>271</v>
      </c>
      <c r="C269" s="8">
        <v>116</v>
      </c>
      <c r="D269" s="8">
        <v>8700</v>
      </c>
      <c r="E269" s="9">
        <v>44565</v>
      </c>
      <c r="F269" s="10">
        <v>30</v>
      </c>
      <c r="G269" s="9">
        <f t="shared" si="8"/>
        <v>44595</v>
      </c>
      <c r="H269" s="9" t="str">
        <f t="shared" ca="1" si="9"/>
        <v>Expired</v>
      </c>
      <c r="I269" s="12"/>
    </row>
    <row r="270" spans="2:9" x14ac:dyDescent="0.25">
      <c r="B270" s="7" t="s">
        <v>272</v>
      </c>
      <c r="C270" s="8">
        <v>193</v>
      </c>
      <c r="D270" s="8">
        <v>14475</v>
      </c>
      <c r="E270" s="9">
        <v>44566</v>
      </c>
      <c r="F270" s="10">
        <v>90</v>
      </c>
      <c r="G270" s="9">
        <f t="shared" si="8"/>
        <v>44656</v>
      </c>
      <c r="H270" s="9" t="str">
        <f t="shared" ca="1" si="9"/>
        <v>Expired</v>
      </c>
      <c r="I270" s="12"/>
    </row>
    <row r="271" spans="2:9" x14ac:dyDescent="0.25">
      <c r="B271" s="7" t="s">
        <v>273</v>
      </c>
      <c r="C271" s="8">
        <v>124</v>
      </c>
      <c r="D271" s="8">
        <v>9300</v>
      </c>
      <c r="E271" s="9">
        <v>44567</v>
      </c>
      <c r="F271" s="10">
        <v>40</v>
      </c>
      <c r="G271" s="9">
        <f t="shared" si="8"/>
        <v>44607</v>
      </c>
      <c r="H271" s="9" t="str">
        <f t="shared" ca="1" si="9"/>
        <v>Expired</v>
      </c>
      <c r="I271" s="12"/>
    </row>
    <row r="272" spans="2:9" x14ac:dyDescent="0.25">
      <c r="B272" s="7" t="s">
        <v>274</v>
      </c>
      <c r="C272" s="8">
        <v>106</v>
      </c>
      <c r="D272" s="8">
        <v>7950</v>
      </c>
      <c r="E272" s="9">
        <v>44568</v>
      </c>
      <c r="F272" s="10">
        <v>45</v>
      </c>
      <c r="G272" s="9">
        <f t="shared" si="8"/>
        <v>44613</v>
      </c>
      <c r="H272" s="9" t="str">
        <f t="shared" ca="1" si="9"/>
        <v>Expired</v>
      </c>
      <c r="I272" s="12"/>
    </row>
    <row r="273" spans="2:9" x14ac:dyDescent="0.25">
      <c r="B273" s="7" t="s">
        <v>275</v>
      </c>
      <c r="C273" s="8">
        <v>264</v>
      </c>
      <c r="D273" s="8">
        <v>19800</v>
      </c>
      <c r="E273" s="9">
        <v>44569</v>
      </c>
      <c r="F273" s="10">
        <v>25</v>
      </c>
      <c r="G273" s="9">
        <f t="shared" si="8"/>
        <v>44594</v>
      </c>
      <c r="H273" s="9" t="str">
        <f t="shared" ca="1" si="9"/>
        <v>Expired</v>
      </c>
      <c r="I273" s="12"/>
    </row>
    <row r="274" spans="2:9" x14ac:dyDescent="0.25">
      <c r="B274" s="7" t="s">
        <v>276</v>
      </c>
      <c r="C274" s="8">
        <v>171</v>
      </c>
      <c r="D274" s="8">
        <v>12825</v>
      </c>
      <c r="E274" s="9">
        <v>44570</v>
      </c>
      <c r="F274" s="10">
        <v>30</v>
      </c>
      <c r="G274" s="9">
        <f t="shared" si="8"/>
        <v>44600</v>
      </c>
      <c r="H274" s="9" t="str">
        <f t="shared" ca="1" si="9"/>
        <v>Expired</v>
      </c>
      <c r="I274" s="12"/>
    </row>
    <row r="275" spans="2:9" x14ac:dyDescent="0.25">
      <c r="B275" s="7" t="s">
        <v>277</v>
      </c>
      <c r="C275" s="8">
        <v>192</v>
      </c>
      <c r="D275" s="8">
        <v>14400</v>
      </c>
      <c r="E275" s="9">
        <v>44571</v>
      </c>
      <c r="F275" s="10">
        <v>45</v>
      </c>
      <c r="G275" s="9">
        <f t="shared" si="8"/>
        <v>44616</v>
      </c>
      <c r="H275" s="9" t="str">
        <f t="shared" ca="1" si="9"/>
        <v>Expired</v>
      </c>
      <c r="I275" s="12"/>
    </row>
    <row r="276" spans="2:9" x14ac:dyDescent="0.25">
      <c r="B276" s="7" t="s">
        <v>278</v>
      </c>
      <c r="C276" s="8">
        <v>192</v>
      </c>
      <c r="D276" s="8">
        <v>14400</v>
      </c>
      <c r="E276" s="9">
        <v>44572</v>
      </c>
      <c r="F276" s="10">
        <v>60</v>
      </c>
      <c r="G276" s="9">
        <f t="shared" si="8"/>
        <v>44632</v>
      </c>
      <c r="H276" s="9" t="str">
        <f t="shared" ca="1" si="9"/>
        <v>Expired</v>
      </c>
      <c r="I276" s="12"/>
    </row>
    <row r="277" spans="2:9" x14ac:dyDescent="0.25">
      <c r="B277" s="7" t="s">
        <v>279</v>
      </c>
      <c r="C277" s="8">
        <v>221</v>
      </c>
      <c r="D277" s="8">
        <v>16575</v>
      </c>
      <c r="E277" s="9">
        <v>44573</v>
      </c>
      <c r="F277" s="10">
        <v>15</v>
      </c>
      <c r="G277" s="9">
        <f t="shared" si="8"/>
        <v>44588</v>
      </c>
      <c r="H277" s="9" t="str">
        <f t="shared" ca="1" si="9"/>
        <v>Expired</v>
      </c>
      <c r="I277" s="12"/>
    </row>
    <row r="278" spans="2:9" x14ac:dyDescent="0.25">
      <c r="B278" s="7" t="s">
        <v>280</v>
      </c>
      <c r="C278" s="8">
        <v>263</v>
      </c>
      <c r="D278" s="8">
        <v>19725</v>
      </c>
      <c r="E278" s="9">
        <v>44562</v>
      </c>
      <c r="F278" s="10">
        <v>30</v>
      </c>
      <c r="G278" s="9">
        <f t="shared" si="8"/>
        <v>44592</v>
      </c>
      <c r="H278" s="9" t="str">
        <f t="shared" ca="1" si="9"/>
        <v>Expired</v>
      </c>
      <c r="I278" s="12"/>
    </row>
    <row r="279" spans="2:9" x14ac:dyDescent="0.25">
      <c r="B279" s="7" t="s">
        <v>281</v>
      </c>
      <c r="C279" s="8">
        <v>154</v>
      </c>
      <c r="D279" s="8">
        <v>11550</v>
      </c>
      <c r="E279" s="9">
        <v>44562</v>
      </c>
      <c r="F279" s="10">
        <v>90</v>
      </c>
      <c r="G279" s="9">
        <f t="shared" si="8"/>
        <v>44652</v>
      </c>
      <c r="H279" s="9" t="str">
        <f t="shared" ca="1" si="9"/>
        <v>Expired</v>
      </c>
      <c r="I279" s="12"/>
    </row>
    <row r="280" spans="2:9" x14ac:dyDescent="0.25">
      <c r="B280" s="7" t="s">
        <v>282</v>
      </c>
      <c r="C280" s="8">
        <v>110</v>
      </c>
      <c r="D280" s="8">
        <v>8250</v>
      </c>
      <c r="E280" s="9">
        <v>44571</v>
      </c>
      <c r="F280" s="10">
        <v>40</v>
      </c>
      <c r="G280" s="9">
        <f t="shared" si="8"/>
        <v>44611</v>
      </c>
      <c r="H280" s="9" t="str">
        <f t="shared" ca="1" si="9"/>
        <v>Expired</v>
      </c>
      <c r="I280" s="12"/>
    </row>
    <row r="281" spans="2:9" x14ac:dyDescent="0.25">
      <c r="B281" s="7" t="s">
        <v>283</v>
      </c>
      <c r="C281" s="8">
        <v>148</v>
      </c>
      <c r="D281" s="8">
        <v>11100</v>
      </c>
      <c r="E281" s="9">
        <v>44572</v>
      </c>
      <c r="F281" s="10">
        <v>45</v>
      </c>
      <c r="G281" s="9">
        <f t="shared" si="8"/>
        <v>44617</v>
      </c>
      <c r="H281" s="9" t="str">
        <f t="shared" ca="1" si="9"/>
        <v>Expired</v>
      </c>
      <c r="I281" s="12"/>
    </row>
    <row r="282" spans="2:9" x14ac:dyDescent="0.25">
      <c r="B282" s="7" t="s">
        <v>284</v>
      </c>
      <c r="C282" s="8">
        <v>175</v>
      </c>
      <c r="D282" s="8">
        <v>13125</v>
      </c>
      <c r="E282" s="9">
        <v>44573</v>
      </c>
      <c r="F282" s="10">
        <v>25</v>
      </c>
      <c r="G282" s="9">
        <f t="shared" si="8"/>
        <v>44598</v>
      </c>
      <c r="H282" s="9" t="str">
        <f t="shared" ca="1" si="9"/>
        <v>Expired</v>
      </c>
      <c r="I282" s="12"/>
    </row>
    <row r="283" spans="2:9" x14ac:dyDescent="0.25">
      <c r="B283" s="7" t="s">
        <v>285</v>
      </c>
      <c r="C283" s="8">
        <v>238</v>
      </c>
      <c r="D283" s="8">
        <v>17850</v>
      </c>
      <c r="E283" s="9">
        <v>44574</v>
      </c>
      <c r="F283" s="10">
        <v>25</v>
      </c>
      <c r="G283" s="9">
        <f t="shared" si="8"/>
        <v>44599</v>
      </c>
      <c r="H283" s="9" t="str">
        <f t="shared" ca="1" si="9"/>
        <v>Expired</v>
      </c>
      <c r="I283" s="12"/>
    </row>
    <row r="284" spans="2:9" x14ac:dyDescent="0.25">
      <c r="B284" s="7" t="s">
        <v>286</v>
      </c>
      <c r="C284" s="8">
        <v>162</v>
      </c>
      <c r="D284" s="8">
        <v>12150</v>
      </c>
      <c r="E284" s="9">
        <v>44575</v>
      </c>
      <c r="F284" s="10">
        <v>40</v>
      </c>
      <c r="G284" s="9">
        <f t="shared" si="8"/>
        <v>44615</v>
      </c>
      <c r="H284" s="9" t="str">
        <f t="shared" ca="1" si="9"/>
        <v>Expired</v>
      </c>
      <c r="I284" s="12"/>
    </row>
    <row r="285" spans="2:9" x14ac:dyDescent="0.25">
      <c r="B285" s="7" t="s">
        <v>287</v>
      </c>
      <c r="C285" s="8">
        <v>120</v>
      </c>
      <c r="D285" s="8">
        <v>9000</v>
      </c>
      <c r="E285" s="9">
        <v>44562</v>
      </c>
      <c r="F285" s="10">
        <v>41</v>
      </c>
      <c r="G285" s="9">
        <f t="shared" si="8"/>
        <v>44603</v>
      </c>
      <c r="H285" s="9" t="str">
        <f t="shared" ca="1" si="9"/>
        <v>Expired</v>
      </c>
      <c r="I285" s="12"/>
    </row>
    <row r="286" spans="2:9" x14ac:dyDescent="0.25">
      <c r="B286" s="7" t="s">
        <v>288</v>
      </c>
      <c r="C286" s="8">
        <v>121</v>
      </c>
      <c r="D286" s="8">
        <v>9075</v>
      </c>
      <c r="E286" s="9">
        <v>44562</v>
      </c>
      <c r="F286" s="10">
        <v>30</v>
      </c>
      <c r="G286" s="9">
        <f t="shared" si="8"/>
        <v>44592</v>
      </c>
      <c r="H286" s="9" t="str">
        <f t="shared" ca="1" si="9"/>
        <v>Expired</v>
      </c>
      <c r="I286" s="12"/>
    </row>
    <row r="287" spans="2:9" x14ac:dyDescent="0.25">
      <c r="B287" s="7" t="s">
        <v>289</v>
      </c>
      <c r="C287" s="8">
        <v>243</v>
      </c>
      <c r="D287" s="8">
        <v>18225</v>
      </c>
      <c r="E287" s="9">
        <v>44591</v>
      </c>
      <c r="F287" s="10">
        <v>50</v>
      </c>
      <c r="G287" s="9">
        <f t="shared" si="8"/>
        <v>44641</v>
      </c>
      <c r="H287" s="9" t="str">
        <f t="shared" ca="1" si="9"/>
        <v>Expired</v>
      </c>
      <c r="I287" s="12"/>
    </row>
    <row r="288" spans="2:9" x14ac:dyDescent="0.25">
      <c r="B288" s="7" t="s">
        <v>290</v>
      </c>
      <c r="C288" s="8">
        <v>222</v>
      </c>
      <c r="D288" s="8">
        <v>16650</v>
      </c>
      <c r="E288" s="9">
        <v>44592</v>
      </c>
      <c r="F288" s="10">
        <v>44</v>
      </c>
      <c r="G288" s="9">
        <f t="shared" si="8"/>
        <v>44636</v>
      </c>
      <c r="H288" s="9" t="str">
        <f t="shared" ca="1" si="9"/>
        <v>Expired</v>
      </c>
      <c r="I288" s="12"/>
    </row>
    <row r="289" spans="2:9" x14ac:dyDescent="0.25">
      <c r="B289" s="7" t="s">
        <v>291</v>
      </c>
      <c r="C289" s="8">
        <v>133</v>
      </c>
      <c r="D289" s="8">
        <v>9975</v>
      </c>
      <c r="E289" s="9">
        <v>44593</v>
      </c>
      <c r="F289" s="10">
        <v>45</v>
      </c>
      <c r="G289" s="9">
        <f t="shared" si="8"/>
        <v>44638</v>
      </c>
      <c r="H289" s="9" t="str">
        <f t="shared" ca="1" si="9"/>
        <v>Expired</v>
      </c>
      <c r="I289" s="12"/>
    </row>
    <row r="290" spans="2:9" x14ac:dyDescent="0.25">
      <c r="B290" s="7" t="s">
        <v>292</v>
      </c>
      <c r="C290" s="8">
        <v>194</v>
      </c>
      <c r="D290" s="8">
        <v>14550</v>
      </c>
      <c r="E290" s="9">
        <v>44562</v>
      </c>
      <c r="F290" s="10">
        <v>30</v>
      </c>
      <c r="G290" s="9">
        <f t="shared" si="8"/>
        <v>44592</v>
      </c>
      <c r="H290" s="9" t="str">
        <f t="shared" ca="1" si="9"/>
        <v>Expired</v>
      </c>
      <c r="I290" s="12"/>
    </row>
    <row r="291" spans="2:9" x14ac:dyDescent="0.25">
      <c r="B291" s="7" t="s">
        <v>293</v>
      </c>
      <c r="C291" s="8">
        <v>119</v>
      </c>
      <c r="D291" s="8">
        <v>8925</v>
      </c>
      <c r="E291" s="9">
        <v>44562</v>
      </c>
      <c r="F291" s="10">
        <v>30</v>
      </c>
      <c r="G291" s="9">
        <f t="shared" si="8"/>
        <v>44592</v>
      </c>
      <c r="H291" s="9" t="str">
        <f t="shared" ca="1" si="9"/>
        <v>Expired</v>
      </c>
      <c r="I291" s="12"/>
    </row>
    <row r="292" spans="2:9" x14ac:dyDescent="0.25">
      <c r="B292" s="7" t="s">
        <v>294</v>
      </c>
      <c r="C292" s="8">
        <v>110</v>
      </c>
      <c r="D292" s="8">
        <v>8250</v>
      </c>
      <c r="E292" s="9">
        <v>44563</v>
      </c>
      <c r="F292" s="10">
        <v>45</v>
      </c>
      <c r="G292" s="9">
        <f t="shared" si="8"/>
        <v>44608</v>
      </c>
      <c r="H292" s="9" t="str">
        <f t="shared" ca="1" si="9"/>
        <v>Expired</v>
      </c>
      <c r="I292" s="12"/>
    </row>
    <row r="293" spans="2:9" x14ac:dyDescent="0.25">
      <c r="B293" s="7" t="s">
        <v>295</v>
      </c>
      <c r="C293" s="8">
        <v>139</v>
      </c>
      <c r="D293" s="8">
        <v>10425</v>
      </c>
      <c r="E293" s="9">
        <v>44564</v>
      </c>
      <c r="F293" s="10">
        <v>60</v>
      </c>
      <c r="G293" s="9">
        <f t="shared" si="8"/>
        <v>44624</v>
      </c>
      <c r="H293" s="9" t="str">
        <f t="shared" ca="1" si="9"/>
        <v>Expired</v>
      </c>
      <c r="I293" s="12"/>
    </row>
    <row r="294" spans="2:9" x14ac:dyDescent="0.25">
      <c r="B294" s="7" t="s">
        <v>296</v>
      </c>
      <c r="C294" s="8">
        <v>251</v>
      </c>
      <c r="D294" s="8">
        <v>18825</v>
      </c>
      <c r="E294" s="9">
        <v>44565</v>
      </c>
      <c r="F294" s="10">
        <v>15</v>
      </c>
      <c r="G294" s="9">
        <f t="shared" si="8"/>
        <v>44580</v>
      </c>
      <c r="H294" s="9" t="str">
        <f t="shared" ca="1" si="9"/>
        <v>Expired</v>
      </c>
      <c r="I294" s="12"/>
    </row>
    <row r="295" spans="2:9" x14ac:dyDescent="0.25">
      <c r="B295" s="7" t="s">
        <v>297</v>
      </c>
      <c r="C295" s="8">
        <v>124</v>
      </c>
      <c r="D295" s="8">
        <v>9300</v>
      </c>
      <c r="E295" s="9">
        <v>44566</v>
      </c>
      <c r="F295" s="10">
        <v>30</v>
      </c>
      <c r="G295" s="9">
        <f t="shared" si="8"/>
        <v>44596</v>
      </c>
      <c r="H295" s="9" t="str">
        <f t="shared" ca="1" si="9"/>
        <v>Expired</v>
      </c>
      <c r="I295" s="12"/>
    </row>
    <row r="296" spans="2:9" x14ac:dyDescent="0.25">
      <c r="B296" s="7" t="s">
        <v>298</v>
      </c>
      <c r="C296" s="8">
        <v>255</v>
      </c>
      <c r="D296" s="8">
        <v>19125</v>
      </c>
      <c r="E296" s="9">
        <v>44567</v>
      </c>
      <c r="F296" s="10">
        <v>90</v>
      </c>
      <c r="G296" s="9">
        <f t="shared" si="8"/>
        <v>44657</v>
      </c>
      <c r="H296" s="9" t="str">
        <f t="shared" ca="1" si="9"/>
        <v>Expired</v>
      </c>
      <c r="I296" s="12"/>
    </row>
    <row r="297" spans="2:9" x14ac:dyDescent="0.25">
      <c r="B297" s="7" t="s">
        <v>299</v>
      </c>
      <c r="C297" s="8">
        <v>179</v>
      </c>
      <c r="D297" s="8">
        <v>13425</v>
      </c>
      <c r="E297" s="9">
        <v>44568</v>
      </c>
      <c r="F297" s="10">
        <v>40</v>
      </c>
      <c r="G297" s="9">
        <f t="shared" si="8"/>
        <v>44608</v>
      </c>
      <c r="H297" s="9" t="str">
        <f t="shared" ca="1" si="9"/>
        <v>Expired</v>
      </c>
      <c r="I297" s="12"/>
    </row>
    <row r="298" spans="2:9" x14ac:dyDescent="0.25">
      <c r="B298" s="7" t="s">
        <v>300</v>
      </c>
      <c r="C298" s="8">
        <v>110</v>
      </c>
      <c r="D298" s="8">
        <v>8250</v>
      </c>
      <c r="E298" s="9">
        <v>44569</v>
      </c>
      <c r="F298" s="10">
        <v>45</v>
      </c>
      <c r="G298" s="9">
        <f t="shared" si="8"/>
        <v>44614</v>
      </c>
      <c r="H298" s="9" t="str">
        <f t="shared" ca="1" si="9"/>
        <v>Expired</v>
      </c>
      <c r="I298" s="12"/>
    </row>
    <row r="299" spans="2:9" x14ac:dyDescent="0.25">
      <c r="B299" s="7" t="s">
        <v>301</v>
      </c>
      <c r="C299" s="8">
        <v>218</v>
      </c>
      <c r="D299" s="8">
        <v>16350</v>
      </c>
      <c r="E299" s="9">
        <v>44570</v>
      </c>
      <c r="F299" s="10">
        <v>25</v>
      </c>
      <c r="G299" s="9">
        <f t="shared" si="8"/>
        <v>44595</v>
      </c>
      <c r="H299" s="9" t="str">
        <f t="shared" ca="1" si="9"/>
        <v>Expired</v>
      </c>
      <c r="I299" s="12"/>
    </row>
    <row r="300" spans="2:9" x14ac:dyDescent="0.25">
      <c r="B300" s="7" t="s">
        <v>302</v>
      </c>
      <c r="C300" s="8">
        <v>141</v>
      </c>
      <c r="D300" s="8">
        <v>10575</v>
      </c>
      <c r="E300" s="9">
        <v>44571</v>
      </c>
      <c r="F300" s="10">
        <v>30</v>
      </c>
      <c r="G300" s="9">
        <f t="shared" si="8"/>
        <v>44601</v>
      </c>
      <c r="H300" s="9" t="str">
        <f t="shared" ca="1" si="9"/>
        <v>Expired</v>
      </c>
      <c r="I300" s="12"/>
    </row>
    <row r="301" spans="2:9" x14ac:dyDescent="0.25">
      <c r="B301" s="7" t="s">
        <v>303</v>
      </c>
      <c r="C301" s="8">
        <v>265</v>
      </c>
      <c r="D301" s="8">
        <v>19875</v>
      </c>
      <c r="E301" s="9">
        <v>44572</v>
      </c>
      <c r="F301" s="10">
        <v>45</v>
      </c>
      <c r="G301" s="9">
        <f t="shared" si="8"/>
        <v>44617</v>
      </c>
      <c r="H301" s="9" t="str">
        <f t="shared" ca="1" si="9"/>
        <v>Expired</v>
      </c>
      <c r="I301" s="12"/>
    </row>
    <row r="302" spans="2:9" x14ac:dyDescent="0.25">
      <c r="B302" s="7" t="s">
        <v>304</v>
      </c>
      <c r="C302" s="8">
        <v>263</v>
      </c>
      <c r="D302" s="8">
        <v>19725</v>
      </c>
      <c r="E302" s="9">
        <v>44573</v>
      </c>
      <c r="F302" s="10">
        <v>60</v>
      </c>
      <c r="G302" s="9">
        <f t="shared" si="8"/>
        <v>44633</v>
      </c>
      <c r="H302" s="9" t="str">
        <f t="shared" ca="1" si="9"/>
        <v>Expired</v>
      </c>
      <c r="I302" s="12"/>
    </row>
    <row r="303" spans="2:9" x14ac:dyDescent="0.25">
      <c r="B303" s="7" t="s">
        <v>305</v>
      </c>
      <c r="C303" s="8">
        <v>179</v>
      </c>
      <c r="D303" s="8">
        <v>13425</v>
      </c>
      <c r="E303" s="9">
        <v>44562</v>
      </c>
      <c r="F303" s="10">
        <v>15</v>
      </c>
      <c r="G303" s="9">
        <f t="shared" si="8"/>
        <v>44577</v>
      </c>
      <c r="H303" s="9" t="str">
        <f t="shared" ca="1" si="9"/>
        <v>Expired</v>
      </c>
      <c r="I303" s="12"/>
    </row>
    <row r="304" spans="2:9" x14ac:dyDescent="0.25">
      <c r="B304" s="7" t="s">
        <v>306</v>
      </c>
      <c r="C304" s="8">
        <v>284</v>
      </c>
      <c r="D304" s="8">
        <v>21300</v>
      </c>
      <c r="E304" s="9">
        <v>44562</v>
      </c>
      <c r="F304" s="10">
        <v>30</v>
      </c>
      <c r="G304" s="9">
        <f t="shared" si="8"/>
        <v>44592</v>
      </c>
      <c r="H304" s="9" t="str">
        <f t="shared" ca="1" si="9"/>
        <v>Expired</v>
      </c>
      <c r="I304" s="12"/>
    </row>
    <row r="305" spans="2:9" x14ac:dyDescent="0.25">
      <c r="B305" s="7" t="s">
        <v>307</v>
      </c>
      <c r="C305" s="8">
        <v>246</v>
      </c>
      <c r="D305" s="8">
        <v>18450</v>
      </c>
      <c r="E305" s="9">
        <v>44571</v>
      </c>
      <c r="F305" s="10">
        <v>90</v>
      </c>
      <c r="G305" s="9">
        <f t="shared" si="8"/>
        <v>44661</v>
      </c>
      <c r="H305" s="9" t="str">
        <f t="shared" ca="1" si="9"/>
        <v>Expired</v>
      </c>
      <c r="I305" s="12"/>
    </row>
    <row r="306" spans="2:9" x14ac:dyDescent="0.25">
      <c r="B306" s="7" t="s">
        <v>308</v>
      </c>
      <c r="C306" s="8">
        <v>183</v>
      </c>
      <c r="D306" s="8">
        <v>13725</v>
      </c>
      <c r="E306" s="9">
        <v>44572</v>
      </c>
      <c r="F306" s="10">
        <v>40</v>
      </c>
      <c r="G306" s="9">
        <f t="shared" si="8"/>
        <v>44612</v>
      </c>
      <c r="H306" s="9" t="str">
        <f t="shared" ca="1" si="9"/>
        <v>Expired</v>
      </c>
      <c r="I306" s="12"/>
    </row>
    <row r="307" spans="2:9" x14ac:dyDescent="0.25">
      <c r="B307" s="7" t="s">
        <v>309</v>
      </c>
      <c r="C307" s="8">
        <v>215</v>
      </c>
      <c r="D307" s="8">
        <v>16125</v>
      </c>
      <c r="E307" s="9">
        <v>44573</v>
      </c>
      <c r="F307" s="10">
        <v>45</v>
      </c>
      <c r="G307" s="9">
        <f t="shared" si="8"/>
        <v>44618</v>
      </c>
      <c r="H307" s="9" t="str">
        <f t="shared" ca="1" si="9"/>
        <v>Expired</v>
      </c>
      <c r="I307" s="12"/>
    </row>
    <row r="308" spans="2:9" x14ac:dyDescent="0.25">
      <c r="B308" s="7" t="s">
        <v>310</v>
      </c>
      <c r="C308" s="8">
        <v>206</v>
      </c>
      <c r="D308" s="8">
        <v>15450</v>
      </c>
      <c r="E308" s="9">
        <v>44574</v>
      </c>
      <c r="F308" s="10">
        <v>25</v>
      </c>
      <c r="G308" s="9">
        <f t="shared" si="8"/>
        <v>44599</v>
      </c>
      <c r="H308" s="9" t="str">
        <f t="shared" ca="1" si="9"/>
        <v>Expired</v>
      </c>
      <c r="I308" s="12"/>
    </row>
    <row r="309" spans="2:9" x14ac:dyDescent="0.25">
      <c r="B309" s="7" t="s">
        <v>311</v>
      </c>
      <c r="C309" s="8">
        <v>187</v>
      </c>
      <c r="D309" s="8">
        <v>14025</v>
      </c>
      <c r="E309" s="9">
        <v>44575</v>
      </c>
      <c r="F309" s="10">
        <v>25</v>
      </c>
      <c r="G309" s="9">
        <f t="shared" si="8"/>
        <v>44600</v>
      </c>
      <c r="H309" s="9" t="str">
        <f t="shared" ca="1" si="9"/>
        <v>Expired</v>
      </c>
      <c r="I309" s="12"/>
    </row>
    <row r="310" spans="2:9" x14ac:dyDescent="0.25">
      <c r="B310" s="7" t="s">
        <v>312</v>
      </c>
      <c r="C310" s="8">
        <v>189</v>
      </c>
      <c r="D310" s="8">
        <v>14175</v>
      </c>
      <c r="E310" s="9">
        <v>44562</v>
      </c>
      <c r="F310" s="10">
        <v>40</v>
      </c>
      <c r="G310" s="9">
        <f t="shared" si="8"/>
        <v>44602</v>
      </c>
      <c r="H310" s="9" t="str">
        <f t="shared" ca="1" si="9"/>
        <v>Expired</v>
      </c>
      <c r="I310" s="12"/>
    </row>
    <row r="311" spans="2:9" x14ac:dyDescent="0.25">
      <c r="B311" s="7" t="s">
        <v>313</v>
      </c>
      <c r="C311" s="8">
        <v>149</v>
      </c>
      <c r="D311" s="8">
        <v>11175</v>
      </c>
      <c r="E311" s="9">
        <v>44562</v>
      </c>
      <c r="F311" s="10">
        <v>41</v>
      </c>
      <c r="G311" s="9">
        <f t="shared" si="8"/>
        <v>44603</v>
      </c>
      <c r="H311" s="9" t="str">
        <f t="shared" ca="1" si="9"/>
        <v>Expired</v>
      </c>
      <c r="I311" s="12"/>
    </row>
    <row r="312" spans="2:9" x14ac:dyDescent="0.25">
      <c r="B312" s="7" t="s">
        <v>314</v>
      </c>
      <c r="C312" s="8">
        <v>179</v>
      </c>
      <c r="D312" s="8">
        <v>13425</v>
      </c>
      <c r="E312" s="9">
        <v>44591</v>
      </c>
      <c r="F312" s="10">
        <v>30</v>
      </c>
      <c r="G312" s="9">
        <f t="shared" si="8"/>
        <v>44621</v>
      </c>
      <c r="H312" s="9" t="str">
        <f t="shared" ca="1" si="9"/>
        <v>Expired</v>
      </c>
      <c r="I312" s="12"/>
    </row>
    <row r="313" spans="2:9" x14ac:dyDescent="0.25">
      <c r="B313" s="7" t="s">
        <v>315</v>
      </c>
      <c r="C313" s="8">
        <v>187</v>
      </c>
      <c r="D313" s="8">
        <v>14025</v>
      </c>
      <c r="E313" s="9">
        <v>44592</v>
      </c>
      <c r="F313" s="10">
        <v>50</v>
      </c>
      <c r="G313" s="9">
        <f t="shared" si="8"/>
        <v>44642</v>
      </c>
      <c r="H313" s="9" t="str">
        <f t="shared" ca="1" si="9"/>
        <v>Expired</v>
      </c>
      <c r="I313" s="12"/>
    </row>
    <row r="314" spans="2:9" x14ac:dyDescent="0.25">
      <c r="B314" s="7" t="s">
        <v>316</v>
      </c>
      <c r="C314" s="8">
        <v>109</v>
      </c>
      <c r="D314" s="8">
        <v>8175</v>
      </c>
      <c r="E314" s="9">
        <v>44593</v>
      </c>
      <c r="F314" s="10">
        <v>44</v>
      </c>
      <c r="G314" s="9">
        <f t="shared" si="8"/>
        <v>44637</v>
      </c>
      <c r="H314" s="9" t="str">
        <f t="shared" ca="1" si="9"/>
        <v>Expired</v>
      </c>
      <c r="I314" s="12"/>
    </row>
    <row r="315" spans="2:9" x14ac:dyDescent="0.25">
      <c r="B315" s="7" t="s">
        <v>317</v>
      </c>
      <c r="C315" s="8">
        <v>175</v>
      </c>
      <c r="D315" s="8">
        <v>13125</v>
      </c>
      <c r="E315" s="9">
        <v>44562</v>
      </c>
      <c r="F315" s="10">
        <v>45</v>
      </c>
      <c r="G315" s="9">
        <f t="shared" si="8"/>
        <v>44607</v>
      </c>
      <c r="H315" s="9" t="str">
        <f t="shared" ca="1" si="9"/>
        <v>Expired</v>
      </c>
      <c r="I315" s="12"/>
    </row>
    <row r="316" spans="2:9" x14ac:dyDescent="0.25">
      <c r="B316" s="7" t="s">
        <v>318</v>
      </c>
      <c r="C316" s="8">
        <v>278</v>
      </c>
      <c r="D316" s="8">
        <v>20850</v>
      </c>
      <c r="E316" s="9">
        <v>44562</v>
      </c>
      <c r="F316" s="10">
        <v>30</v>
      </c>
      <c r="G316" s="9">
        <f t="shared" si="8"/>
        <v>44592</v>
      </c>
      <c r="H316" s="9" t="str">
        <f t="shared" ca="1" si="9"/>
        <v>Expired</v>
      </c>
      <c r="I316" s="12"/>
    </row>
    <row r="317" spans="2:9" x14ac:dyDescent="0.25">
      <c r="B317" s="7" t="s">
        <v>319</v>
      </c>
      <c r="C317" s="8">
        <v>202</v>
      </c>
      <c r="D317" s="8">
        <v>15150</v>
      </c>
      <c r="E317" s="9">
        <v>44563</v>
      </c>
      <c r="F317" s="10">
        <v>30</v>
      </c>
      <c r="G317" s="9">
        <f t="shared" si="8"/>
        <v>44593</v>
      </c>
      <c r="H317" s="9" t="str">
        <f t="shared" ca="1" si="9"/>
        <v>Expired</v>
      </c>
      <c r="I317" s="12"/>
    </row>
    <row r="318" spans="2:9" x14ac:dyDescent="0.25">
      <c r="B318" s="7" t="s">
        <v>320</v>
      </c>
      <c r="C318" s="8">
        <v>163</v>
      </c>
      <c r="D318" s="8">
        <v>12225</v>
      </c>
      <c r="E318" s="9">
        <v>44564</v>
      </c>
      <c r="F318" s="10">
        <v>45</v>
      </c>
      <c r="G318" s="9">
        <f t="shared" si="8"/>
        <v>44609</v>
      </c>
      <c r="H318" s="9" t="str">
        <f t="shared" ca="1" si="9"/>
        <v>Expired</v>
      </c>
      <c r="I318" s="12"/>
    </row>
    <row r="319" spans="2:9" x14ac:dyDescent="0.25">
      <c r="B319" s="7" t="s">
        <v>321</v>
      </c>
      <c r="C319" s="8">
        <v>193</v>
      </c>
      <c r="D319" s="8">
        <v>14475</v>
      </c>
      <c r="E319" s="9">
        <v>44565</v>
      </c>
      <c r="F319" s="10">
        <v>60</v>
      </c>
      <c r="G319" s="9">
        <f t="shared" si="8"/>
        <v>44625</v>
      </c>
      <c r="H319" s="9" t="str">
        <f t="shared" ca="1" si="9"/>
        <v>Expired</v>
      </c>
      <c r="I319" s="12"/>
    </row>
    <row r="320" spans="2:9" x14ac:dyDescent="0.25">
      <c r="B320" s="7" t="s">
        <v>322</v>
      </c>
      <c r="C320" s="8">
        <v>252</v>
      </c>
      <c r="D320" s="8">
        <v>18900</v>
      </c>
      <c r="E320" s="9">
        <v>44566</v>
      </c>
      <c r="F320" s="10">
        <v>15</v>
      </c>
      <c r="G320" s="9">
        <f t="shared" si="8"/>
        <v>44581</v>
      </c>
      <c r="H320" s="9" t="str">
        <f t="shared" ca="1" si="9"/>
        <v>Expired</v>
      </c>
      <c r="I320" s="12"/>
    </row>
    <row r="321" spans="2:9" x14ac:dyDescent="0.25">
      <c r="B321" s="7" t="s">
        <v>323</v>
      </c>
      <c r="C321" s="8">
        <v>151</v>
      </c>
      <c r="D321" s="8">
        <v>11325</v>
      </c>
      <c r="E321" s="9">
        <v>44567</v>
      </c>
      <c r="F321" s="10">
        <v>30</v>
      </c>
      <c r="G321" s="9">
        <f t="shared" si="8"/>
        <v>44597</v>
      </c>
      <c r="H321" s="9" t="str">
        <f t="shared" ca="1" si="9"/>
        <v>Expired</v>
      </c>
      <c r="I321" s="12"/>
    </row>
    <row r="322" spans="2:9" x14ac:dyDescent="0.25">
      <c r="B322" s="7" t="s">
        <v>324</v>
      </c>
      <c r="C322" s="8">
        <v>129</v>
      </c>
      <c r="D322" s="8">
        <v>9675</v>
      </c>
      <c r="E322" s="9">
        <v>44568</v>
      </c>
      <c r="F322" s="10">
        <v>90</v>
      </c>
      <c r="G322" s="9">
        <f t="shared" si="8"/>
        <v>44658</v>
      </c>
      <c r="H322" s="9" t="str">
        <f t="shared" ca="1" si="9"/>
        <v>Expired</v>
      </c>
      <c r="I322" s="12"/>
    </row>
    <row r="323" spans="2:9" x14ac:dyDescent="0.25">
      <c r="B323" s="7" t="s">
        <v>325</v>
      </c>
      <c r="C323" s="8">
        <v>121</v>
      </c>
      <c r="D323" s="8">
        <v>9075</v>
      </c>
      <c r="E323" s="9">
        <v>44569</v>
      </c>
      <c r="F323" s="10">
        <v>40</v>
      </c>
      <c r="G323" s="9">
        <f t="shared" si="8"/>
        <v>44609</v>
      </c>
      <c r="H323" s="9" t="str">
        <f t="shared" ca="1" si="9"/>
        <v>Expired</v>
      </c>
      <c r="I323" s="12"/>
    </row>
    <row r="324" spans="2:9" x14ac:dyDescent="0.25">
      <c r="B324" s="7" t="s">
        <v>326</v>
      </c>
      <c r="C324" s="8">
        <v>123</v>
      </c>
      <c r="D324" s="8">
        <v>9225</v>
      </c>
      <c r="E324" s="9">
        <v>44570</v>
      </c>
      <c r="F324" s="10">
        <v>45</v>
      </c>
      <c r="G324" s="9">
        <f t="shared" ref="G324:G351" si="10">DATE(YEAR(E324),MONTH(E324),DAY(E324)+F324)</f>
        <v>44615</v>
      </c>
      <c r="H324" s="9" t="str">
        <f t="shared" ref="H324:H351" ca="1" si="11">IF(G324&lt;TODAY(),"Expired",TODAY()-G324)</f>
        <v>Expired</v>
      </c>
      <c r="I324" s="12"/>
    </row>
    <row r="325" spans="2:9" x14ac:dyDescent="0.25">
      <c r="B325" s="7" t="s">
        <v>327</v>
      </c>
      <c r="C325" s="8">
        <v>207</v>
      </c>
      <c r="D325" s="8">
        <v>15525</v>
      </c>
      <c r="E325" s="9">
        <v>44571</v>
      </c>
      <c r="F325" s="10">
        <v>25</v>
      </c>
      <c r="G325" s="9">
        <f t="shared" si="10"/>
        <v>44596</v>
      </c>
      <c r="H325" s="9" t="str">
        <f t="shared" ca="1" si="11"/>
        <v>Expired</v>
      </c>
      <c r="I325" s="12"/>
    </row>
    <row r="326" spans="2:9" x14ac:dyDescent="0.25">
      <c r="B326" s="7" t="s">
        <v>328</v>
      </c>
      <c r="C326" s="8">
        <v>206</v>
      </c>
      <c r="D326" s="8">
        <v>15450</v>
      </c>
      <c r="E326" s="9">
        <v>44572</v>
      </c>
      <c r="F326" s="10">
        <v>30</v>
      </c>
      <c r="G326" s="9">
        <f t="shared" si="10"/>
        <v>44602</v>
      </c>
      <c r="H326" s="9" t="str">
        <f t="shared" ca="1" si="11"/>
        <v>Expired</v>
      </c>
      <c r="I326" s="12"/>
    </row>
    <row r="327" spans="2:9" x14ac:dyDescent="0.25">
      <c r="B327" s="7" t="s">
        <v>329</v>
      </c>
      <c r="C327" s="8">
        <v>137</v>
      </c>
      <c r="D327" s="8">
        <v>10275</v>
      </c>
      <c r="E327" s="9">
        <v>44573</v>
      </c>
      <c r="F327" s="10">
        <v>45</v>
      </c>
      <c r="G327" s="9">
        <f t="shared" si="10"/>
        <v>44618</v>
      </c>
      <c r="H327" s="9" t="str">
        <f t="shared" ca="1" si="11"/>
        <v>Expired</v>
      </c>
      <c r="I327" s="12"/>
    </row>
    <row r="328" spans="2:9" x14ac:dyDescent="0.25">
      <c r="B328" s="7" t="s">
        <v>330</v>
      </c>
      <c r="C328" s="8">
        <v>197</v>
      </c>
      <c r="D328" s="8">
        <v>14775</v>
      </c>
      <c r="E328" s="9">
        <v>44562</v>
      </c>
      <c r="F328" s="10">
        <v>60</v>
      </c>
      <c r="G328" s="9">
        <f t="shared" si="10"/>
        <v>44622</v>
      </c>
      <c r="H328" s="9" t="str">
        <f t="shared" ca="1" si="11"/>
        <v>Expired</v>
      </c>
      <c r="I328" s="12"/>
    </row>
    <row r="329" spans="2:9" x14ac:dyDescent="0.25">
      <c r="B329" s="7" t="s">
        <v>331</v>
      </c>
      <c r="C329" s="8">
        <v>253</v>
      </c>
      <c r="D329" s="8">
        <v>18975</v>
      </c>
      <c r="E329" s="9">
        <v>44562</v>
      </c>
      <c r="F329" s="10">
        <v>15</v>
      </c>
      <c r="G329" s="9">
        <f t="shared" si="10"/>
        <v>44577</v>
      </c>
      <c r="H329" s="9" t="str">
        <f t="shared" ca="1" si="11"/>
        <v>Expired</v>
      </c>
      <c r="I329" s="12"/>
    </row>
    <row r="330" spans="2:9" x14ac:dyDescent="0.25">
      <c r="B330" s="7" t="s">
        <v>332</v>
      </c>
      <c r="C330" s="8">
        <v>127</v>
      </c>
      <c r="D330" s="8">
        <v>9525</v>
      </c>
      <c r="E330" s="9">
        <v>44571</v>
      </c>
      <c r="F330" s="10">
        <v>30</v>
      </c>
      <c r="G330" s="9">
        <f t="shared" si="10"/>
        <v>44601</v>
      </c>
      <c r="H330" s="9" t="str">
        <f t="shared" ca="1" si="11"/>
        <v>Expired</v>
      </c>
      <c r="I330" s="12"/>
    </row>
    <row r="331" spans="2:9" x14ac:dyDescent="0.25">
      <c r="B331" s="7" t="s">
        <v>333</v>
      </c>
      <c r="C331" s="8">
        <v>240</v>
      </c>
      <c r="D331" s="8">
        <v>18000</v>
      </c>
      <c r="E331" s="9">
        <v>44572</v>
      </c>
      <c r="F331" s="10">
        <v>90</v>
      </c>
      <c r="G331" s="9">
        <f t="shared" si="10"/>
        <v>44662</v>
      </c>
      <c r="H331" s="9" t="str">
        <f t="shared" ca="1" si="11"/>
        <v>Expired</v>
      </c>
      <c r="I331" s="12"/>
    </row>
    <row r="332" spans="2:9" x14ac:dyDescent="0.25">
      <c r="B332" s="7" t="s">
        <v>334</v>
      </c>
      <c r="C332" s="8">
        <v>231</v>
      </c>
      <c r="D332" s="8">
        <v>17325</v>
      </c>
      <c r="E332" s="9">
        <v>44573</v>
      </c>
      <c r="F332" s="10">
        <v>40</v>
      </c>
      <c r="G332" s="9">
        <f t="shared" si="10"/>
        <v>44613</v>
      </c>
      <c r="H332" s="9" t="str">
        <f t="shared" ca="1" si="11"/>
        <v>Expired</v>
      </c>
      <c r="I332" s="12"/>
    </row>
    <row r="333" spans="2:9" x14ac:dyDescent="0.25">
      <c r="B333" s="7" t="s">
        <v>335</v>
      </c>
      <c r="C333" s="8">
        <v>119</v>
      </c>
      <c r="D333" s="8">
        <v>8925</v>
      </c>
      <c r="E333" s="9">
        <v>44574</v>
      </c>
      <c r="F333" s="10">
        <v>45</v>
      </c>
      <c r="G333" s="9">
        <f t="shared" si="10"/>
        <v>44619</v>
      </c>
      <c r="H333" s="9" t="str">
        <f t="shared" ca="1" si="11"/>
        <v>Expired</v>
      </c>
      <c r="I333" s="12"/>
    </row>
    <row r="334" spans="2:9" x14ac:dyDescent="0.25">
      <c r="B334" s="7" t="s">
        <v>336</v>
      </c>
      <c r="C334" s="8">
        <v>178</v>
      </c>
      <c r="D334" s="8">
        <v>13350</v>
      </c>
      <c r="E334" s="9">
        <v>44575</v>
      </c>
      <c r="F334" s="10">
        <v>25</v>
      </c>
      <c r="G334" s="9">
        <f t="shared" si="10"/>
        <v>44600</v>
      </c>
      <c r="H334" s="9" t="str">
        <f t="shared" ca="1" si="11"/>
        <v>Expired</v>
      </c>
      <c r="I334" s="12"/>
    </row>
    <row r="335" spans="2:9" x14ac:dyDescent="0.25">
      <c r="B335" s="7" t="s">
        <v>337</v>
      </c>
      <c r="C335" s="8">
        <v>114</v>
      </c>
      <c r="D335" s="8">
        <v>8550</v>
      </c>
      <c r="E335" s="9">
        <v>44562</v>
      </c>
      <c r="F335" s="10">
        <v>25</v>
      </c>
      <c r="G335" s="9">
        <f t="shared" si="10"/>
        <v>44587</v>
      </c>
      <c r="H335" s="9" t="str">
        <f t="shared" ca="1" si="11"/>
        <v>Expired</v>
      </c>
      <c r="I335" s="12"/>
    </row>
    <row r="336" spans="2:9" x14ac:dyDescent="0.25">
      <c r="B336" s="7" t="s">
        <v>338</v>
      </c>
      <c r="C336" s="8">
        <v>108</v>
      </c>
      <c r="D336" s="8">
        <v>8100</v>
      </c>
      <c r="E336" s="9">
        <v>44562</v>
      </c>
      <c r="F336" s="10">
        <v>40</v>
      </c>
      <c r="G336" s="9">
        <f t="shared" si="10"/>
        <v>44602</v>
      </c>
      <c r="H336" s="9" t="str">
        <f t="shared" ca="1" si="11"/>
        <v>Expired</v>
      </c>
      <c r="I336" s="12"/>
    </row>
    <row r="337" spans="2:9" x14ac:dyDescent="0.25">
      <c r="B337" s="7" t="s">
        <v>339</v>
      </c>
      <c r="C337" s="8">
        <v>237</v>
      </c>
      <c r="D337" s="8">
        <v>17775</v>
      </c>
      <c r="E337" s="9">
        <v>44591</v>
      </c>
      <c r="F337" s="10">
        <v>41</v>
      </c>
      <c r="G337" s="9">
        <f t="shared" si="10"/>
        <v>44632</v>
      </c>
      <c r="H337" s="9" t="str">
        <f t="shared" ca="1" si="11"/>
        <v>Expired</v>
      </c>
      <c r="I337" s="12"/>
    </row>
    <row r="338" spans="2:9" x14ac:dyDescent="0.25">
      <c r="B338" s="7" t="s">
        <v>340</v>
      </c>
      <c r="C338" s="8">
        <v>224</v>
      </c>
      <c r="D338" s="8">
        <v>16800</v>
      </c>
      <c r="E338" s="9">
        <v>44592</v>
      </c>
      <c r="F338" s="10">
        <v>30</v>
      </c>
      <c r="G338" s="9">
        <f t="shared" si="10"/>
        <v>44622</v>
      </c>
      <c r="H338" s="9" t="str">
        <f t="shared" ca="1" si="11"/>
        <v>Expired</v>
      </c>
      <c r="I338" s="12"/>
    </row>
    <row r="339" spans="2:9" x14ac:dyDescent="0.25">
      <c r="B339" s="7" t="s">
        <v>341</v>
      </c>
      <c r="C339" s="8">
        <v>103</v>
      </c>
      <c r="D339" s="8">
        <v>7725</v>
      </c>
      <c r="E339" s="9">
        <v>44593</v>
      </c>
      <c r="F339" s="10">
        <v>50</v>
      </c>
      <c r="G339" s="9">
        <f t="shared" si="10"/>
        <v>44643</v>
      </c>
      <c r="H339" s="9" t="str">
        <f t="shared" ca="1" si="11"/>
        <v>Expired</v>
      </c>
      <c r="I339" s="12"/>
    </row>
    <row r="340" spans="2:9" x14ac:dyDescent="0.25">
      <c r="B340" s="7" t="s">
        <v>342</v>
      </c>
      <c r="C340" s="8">
        <v>186</v>
      </c>
      <c r="D340" s="8">
        <v>13950</v>
      </c>
      <c r="E340" s="9">
        <v>44562</v>
      </c>
      <c r="F340" s="10">
        <v>44</v>
      </c>
      <c r="G340" s="9">
        <f t="shared" si="10"/>
        <v>44606</v>
      </c>
      <c r="H340" s="9" t="str">
        <f t="shared" ca="1" si="11"/>
        <v>Expired</v>
      </c>
      <c r="I340" s="12"/>
    </row>
    <row r="341" spans="2:9" x14ac:dyDescent="0.25">
      <c r="B341" s="7" t="s">
        <v>343</v>
      </c>
      <c r="C341" s="8">
        <v>246</v>
      </c>
      <c r="D341" s="8">
        <v>18450</v>
      </c>
      <c r="E341" s="9">
        <v>44562</v>
      </c>
      <c r="F341" s="10">
        <v>45</v>
      </c>
      <c r="G341" s="9">
        <f t="shared" si="10"/>
        <v>44607</v>
      </c>
      <c r="H341" s="9" t="str">
        <f t="shared" ca="1" si="11"/>
        <v>Expired</v>
      </c>
      <c r="I341" s="12"/>
    </row>
    <row r="342" spans="2:9" x14ac:dyDescent="0.25">
      <c r="B342" s="7" t="s">
        <v>344</v>
      </c>
      <c r="C342" s="8">
        <v>234</v>
      </c>
      <c r="D342" s="8">
        <v>17550</v>
      </c>
      <c r="E342" s="9">
        <v>44563</v>
      </c>
      <c r="F342" s="10">
        <v>30</v>
      </c>
      <c r="G342" s="9">
        <f t="shared" si="10"/>
        <v>44593</v>
      </c>
      <c r="H342" s="9" t="str">
        <f t="shared" ca="1" si="11"/>
        <v>Expired</v>
      </c>
      <c r="I342" s="12"/>
    </row>
    <row r="343" spans="2:9" x14ac:dyDescent="0.25">
      <c r="B343" s="7" t="s">
        <v>345</v>
      </c>
      <c r="C343" s="8">
        <v>298</v>
      </c>
      <c r="D343" s="8">
        <v>22350</v>
      </c>
      <c r="E343" s="9">
        <v>44564</v>
      </c>
      <c r="F343" s="10">
        <v>30</v>
      </c>
      <c r="G343" s="9">
        <f t="shared" si="10"/>
        <v>44594</v>
      </c>
      <c r="H343" s="9" t="str">
        <f t="shared" ca="1" si="11"/>
        <v>Expired</v>
      </c>
      <c r="I343" s="12"/>
    </row>
    <row r="344" spans="2:9" x14ac:dyDescent="0.25">
      <c r="B344" s="7" t="s">
        <v>346</v>
      </c>
      <c r="C344" s="8">
        <v>147</v>
      </c>
      <c r="D344" s="8">
        <v>11025</v>
      </c>
      <c r="E344" s="9">
        <v>44565</v>
      </c>
      <c r="F344" s="10">
        <v>45</v>
      </c>
      <c r="G344" s="9">
        <f t="shared" si="10"/>
        <v>44610</v>
      </c>
      <c r="H344" s="9" t="str">
        <f t="shared" ca="1" si="11"/>
        <v>Expired</v>
      </c>
      <c r="I344" s="12"/>
    </row>
    <row r="345" spans="2:9" x14ac:dyDescent="0.25">
      <c r="B345" s="7" t="s">
        <v>347</v>
      </c>
      <c r="C345" s="8">
        <v>293</v>
      </c>
      <c r="D345" s="8">
        <v>21975</v>
      </c>
      <c r="E345" s="9">
        <v>44566</v>
      </c>
      <c r="F345" s="10">
        <v>60</v>
      </c>
      <c r="G345" s="9">
        <f t="shared" si="10"/>
        <v>44626</v>
      </c>
      <c r="H345" s="9" t="str">
        <f t="shared" ca="1" si="11"/>
        <v>Expired</v>
      </c>
      <c r="I345" s="12"/>
    </row>
    <row r="346" spans="2:9" x14ac:dyDescent="0.25">
      <c r="B346" s="7" t="s">
        <v>348</v>
      </c>
      <c r="C346" s="8">
        <v>278</v>
      </c>
      <c r="D346" s="8">
        <v>20850</v>
      </c>
      <c r="E346" s="9">
        <v>44567</v>
      </c>
      <c r="F346" s="10">
        <v>15</v>
      </c>
      <c r="G346" s="9">
        <f t="shared" si="10"/>
        <v>44582</v>
      </c>
      <c r="H346" s="9" t="str">
        <f t="shared" ca="1" si="11"/>
        <v>Expired</v>
      </c>
      <c r="I346" s="12"/>
    </row>
    <row r="347" spans="2:9" x14ac:dyDescent="0.25">
      <c r="B347" s="7" t="s">
        <v>349</v>
      </c>
      <c r="C347" s="8">
        <v>240</v>
      </c>
      <c r="D347" s="8">
        <v>18000</v>
      </c>
      <c r="E347" s="9">
        <v>44568</v>
      </c>
      <c r="F347" s="10">
        <v>30</v>
      </c>
      <c r="G347" s="9">
        <f t="shared" si="10"/>
        <v>44598</v>
      </c>
      <c r="H347" s="9" t="str">
        <f t="shared" ca="1" si="11"/>
        <v>Expired</v>
      </c>
      <c r="I347" s="12"/>
    </row>
    <row r="348" spans="2:9" x14ac:dyDescent="0.25">
      <c r="B348" s="7" t="s">
        <v>350</v>
      </c>
      <c r="C348" s="8">
        <v>165</v>
      </c>
      <c r="D348" s="8">
        <v>12375</v>
      </c>
      <c r="E348" s="9">
        <v>44569</v>
      </c>
      <c r="F348" s="10">
        <v>90</v>
      </c>
      <c r="G348" s="9">
        <f t="shared" si="10"/>
        <v>44659</v>
      </c>
      <c r="H348" s="9" t="str">
        <f t="shared" ca="1" si="11"/>
        <v>Expired</v>
      </c>
      <c r="I348" s="12"/>
    </row>
    <row r="349" spans="2:9" x14ac:dyDescent="0.25">
      <c r="B349" s="7" t="s">
        <v>351</v>
      </c>
      <c r="C349" s="8">
        <v>237</v>
      </c>
      <c r="D349" s="8">
        <v>17775</v>
      </c>
      <c r="E349" s="9">
        <v>44570</v>
      </c>
      <c r="F349" s="10">
        <v>40</v>
      </c>
      <c r="G349" s="9">
        <f t="shared" si="10"/>
        <v>44610</v>
      </c>
      <c r="H349" s="9" t="str">
        <f t="shared" ca="1" si="11"/>
        <v>Expired</v>
      </c>
      <c r="I349" s="12"/>
    </row>
    <row r="350" spans="2:9" x14ac:dyDescent="0.25">
      <c r="B350" s="7" t="s">
        <v>352</v>
      </c>
      <c r="C350" s="8">
        <v>194</v>
      </c>
      <c r="D350" s="8">
        <v>14550</v>
      </c>
      <c r="E350" s="9">
        <v>44571</v>
      </c>
      <c r="F350" s="10">
        <v>45</v>
      </c>
      <c r="G350" s="9">
        <f t="shared" si="10"/>
        <v>44616</v>
      </c>
      <c r="H350" s="9" t="str">
        <f t="shared" ca="1" si="11"/>
        <v>Expired</v>
      </c>
      <c r="I350" s="12"/>
    </row>
    <row r="351" spans="2:9" x14ac:dyDescent="0.25">
      <c r="B351" s="7" t="s">
        <v>353</v>
      </c>
      <c r="C351" s="8">
        <v>163</v>
      </c>
      <c r="D351" s="8">
        <v>12225</v>
      </c>
      <c r="E351" s="9">
        <v>44572</v>
      </c>
      <c r="F351" s="10">
        <v>25</v>
      </c>
      <c r="G351" s="9">
        <f t="shared" si="10"/>
        <v>44597</v>
      </c>
      <c r="H351" s="9" t="str">
        <f t="shared" ca="1" si="11"/>
        <v>Expired</v>
      </c>
      <c r="I351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0F25-20B8-4DE6-BD8A-31F7F3C98B28}">
  <dimension ref="B2:M351"/>
  <sheetViews>
    <sheetView showGridLines="0" tabSelected="1" workbookViewId="0">
      <selection activeCell="H3" sqref="H3"/>
    </sheetView>
  </sheetViews>
  <sheetFormatPr defaultRowHeight="15" x14ac:dyDescent="0.25"/>
  <cols>
    <col min="1" max="1" width="3" customWidth="1"/>
    <col min="2" max="2" width="30.5703125" bestFit="1" customWidth="1"/>
    <col min="3" max="5" width="12.42578125" customWidth="1"/>
    <col min="6" max="6" width="14.5703125" customWidth="1"/>
    <col min="7" max="7" width="12.85546875" customWidth="1"/>
    <col min="8" max="8" width="25.5703125" customWidth="1"/>
    <col min="9" max="9" width="9.85546875" customWidth="1"/>
    <col min="10" max="10" width="17.5703125" bestFit="1" customWidth="1"/>
    <col min="11" max="12" width="10.7109375" bestFit="1" customWidth="1"/>
    <col min="13" max="13" width="13.28515625" bestFit="1" customWidth="1"/>
  </cols>
  <sheetData>
    <row r="2" spans="2:13" x14ac:dyDescent="0.25">
      <c r="B2" s="20" t="s">
        <v>4</v>
      </c>
      <c r="C2" s="21" t="s">
        <v>355</v>
      </c>
      <c r="D2" s="21" t="s">
        <v>361</v>
      </c>
      <c r="E2" s="21" t="s">
        <v>1</v>
      </c>
      <c r="F2" s="21" t="s">
        <v>0</v>
      </c>
      <c r="G2" s="21" t="s">
        <v>2</v>
      </c>
      <c r="H2" s="21" t="s">
        <v>354</v>
      </c>
      <c r="J2" s="16"/>
      <c r="K2" s="17" t="s">
        <v>359</v>
      </c>
      <c r="L2" s="17" t="s">
        <v>360</v>
      </c>
      <c r="M2" s="17" t="s">
        <v>361</v>
      </c>
    </row>
    <row r="3" spans="2:13" x14ac:dyDescent="0.25">
      <c r="B3" s="7" t="s">
        <v>5</v>
      </c>
      <c r="C3" s="8">
        <v>206</v>
      </c>
      <c r="D3" s="8">
        <v>15450</v>
      </c>
      <c r="E3" s="28">
        <v>45261</v>
      </c>
      <c r="F3" s="10">
        <v>30</v>
      </c>
      <c r="G3" s="9">
        <f t="shared" ref="G3:G66" si="0">DATE(YEAR(E3),MONTH(E3),DAY(E3)+F3)</f>
        <v>45291</v>
      </c>
      <c r="H3" s="10">
        <f ca="1">IF(TODAY()+7&gt;G3,"Expired",_xlfn.DAYS(G3,(TODAY())))</f>
        <v>22</v>
      </c>
      <c r="I3" s="12"/>
      <c r="J3" s="19" t="s">
        <v>356</v>
      </c>
      <c r="K3" s="26">
        <f ca="1">COUNTIF($H$2:$H$351,"Expired")</f>
        <v>1</v>
      </c>
      <c r="L3">
        <f ca="1">SUMIF($H$3:$H$351,"Expired",$C$3:$C$351)</f>
        <v>296</v>
      </c>
      <c r="M3" s="27">
        <f ca="1">SUMIF($H$3:$H$351,"Expired",$D$3:$D$351)</f>
        <v>22200</v>
      </c>
    </row>
    <row r="4" spans="2:13" x14ac:dyDescent="0.25">
      <c r="B4" s="7" t="s">
        <v>6</v>
      </c>
      <c r="C4" s="8">
        <v>167</v>
      </c>
      <c r="D4" s="8">
        <v>12525</v>
      </c>
      <c r="E4" s="28">
        <v>45261</v>
      </c>
      <c r="F4" s="10">
        <v>35</v>
      </c>
      <c r="G4" s="9">
        <f t="shared" si="0"/>
        <v>45296</v>
      </c>
      <c r="H4" s="10">
        <f t="shared" ref="H4:H67" ca="1" si="1">IF(TODAY()+7&gt;G4,"Expired",_xlfn.DAYS(G4,(TODAY())))</f>
        <v>27</v>
      </c>
      <c r="I4" s="12"/>
      <c r="J4" s="13" t="s">
        <v>357</v>
      </c>
      <c r="K4" s="26">
        <f ca="1">COUNTIF($H$2:$H$351,"&lt;="&amp;7)</f>
        <v>7</v>
      </c>
      <c r="L4">
        <f ca="1">SUMIF($H$3:$H$351,"&lt;="&amp;7,$C$3:$C$351)</f>
        <v>1378</v>
      </c>
      <c r="M4" s="27">
        <f ca="1">SUMIF($H$3:$H$351,"&lt;="&amp;7,$D$3:$D$351)</f>
        <v>103350</v>
      </c>
    </row>
    <row r="5" spans="2:13" x14ac:dyDescent="0.25">
      <c r="B5" s="7" t="s">
        <v>7</v>
      </c>
      <c r="C5" s="8">
        <v>162</v>
      </c>
      <c r="D5" s="8">
        <v>12150</v>
      </c>
      <c r="E5" s="28">
        <v>45270</v>
      </c>
      <c r="F5" s="10">
        <v>20</v>
      </c>
      <c r="G5" s="9">
        <f t="shared" si="0"/>
        <v>45290</v>
      </c>
      <c r="H5" s="10">
        <f t="shared" ca="1" si="1"/>
        <v>21</v>
      </c>
      <c r="I5" s="12"/>
      <c r="J5" s="13" t="s">
        <v>358</v>
      </c>
      <c r="K5" s="26">
        <f ca="1">COUNTIF($H$2:$H$351,"&lt;="&amp;15)</f>
        <v>23</v>
      </c>
      <c r="L5">
        <f ca="1">SUMIF($H$3:$H$351,"&lt;="&amp;15,$C$3:$C$351)</f>
        <v>4435</v>
      </c>
      <c r="M5" s="27">
        <f ca="1">SUMIF($H$3:$H$351,"&lt;="&amp;15,$D$3:$D$351)</f>
        <v>332625</v>
      </c>
    </row>
    <row r="6" spans="2:13" x14ac:dyDescent="0.25">
      <c r="B6" s="7" t="s">
        <v>8</v>
      </c>
      <c r="C6" s="8">
        <v>196</v>
      </c>
      <c r="D6" s="8">
        <v>14700</v>
      </c>
      <c r="E6" s="28">
        <v>45271</v>
      </c>
      <c r="F6" s="10">
        <v>15</v>
      </c>
      <c r="G6" s="9">
        <f t="shared" si="0"/>
        <v>45286</v>
      </c>
      <c r="H6" s="10">
        <f t="shared" ca="1" si="1"/>
        <v>17</v>
      </c>
      <c r="I6" s="12"/>
      <c r="J6" s="16"/>
    </row>
    <row r="7" spans="2:13" x14ac:dyDescent="0.25">
      <c r="B7" s="7" t="s">
        <v>9</v>
      </c>
      <c r="C7" s="8">
        <v>255</v>
      </c>
      <c r="D7" s="8">
        <v>19125</v>
      </c>
      <c r="E7" s="28">
        <v>45272</v>
      </c>
      <c r="F7" s="10">
        <v>23</v>
      </c>
      <c r="G7" s="9">
        <f t="shared" si="0"/>
        <v>45295</v>
      </c>
      <c r="H7" s="10">
        <f t="shared" ca="1" si="1"/>
        <v>26</v>
      </c>
      <c r="I7" s="12"/>
    </row>
    <row r="8" spans="2:13" x14ac:dyDescent="0.25">
      <c r="B8" s="7" t="s">
        <v>10</v>
      </c>
      <c r="C8" s="8">
        <v>206</v>
      </c>
      <c r="D8" s="8">
        <v>15450</v>
      </c>
      <c r="E8" s="28">
        <v>45272</v>
      </c>
      <c r="F8" s="10">
        <v>24</v>
      </c>
      <c r="G8" s="9">
        <f t="shared" si="0"/>
        <v>45296</v>
      </c>
      <c r="H8" s="10">
        <f t="shared" ca="1" si="1"/>
        <v>27</v>
      </c>
      <c r="I8" s="12"/>
      <c r="M8" s="25"/>
    </row>
    <row r="9" spans="2:13" x14ac:dyDescent="0.25">
      <c r="B9" s="7" t="s">
        <v>11</v>
      </c>
      <c r="C9" s="8">
        <v>291</v>
      </c>
      <c r="D9" s="8">
        <v>21825</v>
      </c>
      <c r="E9" s="28">
        <v>45274</v>
      </c>
      <c r="F9" s="10">
        <v>10</v>
      </c>
      <c r="G9" s="9">
        <f t="shared" si="0"/>
        <v>45284</v>
      </c>
      <c r="H9" s="10">
        <f t="shared" ca="1" si="1"/>
        <v>15</v>
      </c>
      <c r="I9" s="12"/>
      <c r="L9" s="25"/>
    </row>
    <row r="10" spans="2:13" x14ac:dyDescent="0.25">
      <c r="B10" s="7" t="s">
        <v>12</v>
      </c>
      <c r="C10" s="8">
        <v>163</v>
      </c>
      <c r="D10" s="8">
        <v>12225</v>
      </c>
      <c r="E10" s="28">
        <v>45261</v>
      </c>
      <c r="F10" s="10">
        <v>45</v>
      </c>
      <c r="G10" s="9">
        <f t="shared" si="0"/>
        <v>45306</v>
      </c>
      <c r="H10" s="10">
        <f t="shared" ca="1" si="1"/>
        <v>37</v>
      </c>
      <c r="I10" s="12"/>
      <c r="K10" s="25"/>
    </row>
    <row r="11" spans="2:13" x14ac:dyDescent="0.25">
      <c r="B11" s="7" t="s">
        <v>13</v>
      </c>
      <c r="C11" s="8">
        <v>118</v>
      </c>
      <c r="D11" s="8">
        <v>8850</v>
      </c>
      <c r="E11" s="28">
        <v>45261</v>
      </c>
      <c r="F11" s="10">
        <v>25</v>
      </c>
      <c r="G11" s="9">
        <f t="shared" si="0"/>
        <v>45286</v>
      </c>
      <c r="H11" s="10">
        <f t="shared" ca="1" si="1"/>
        <v>17</v>
      </c>
      <c r="I11" s="12"/>
    </row>
    <row r="12" spans="2:13" x14ac:dyDescent="0.25">
      <c r="B12" s="7" t="s">
        <v>14</v>
      </c>
      <c r="C12" s="8">
        <v>158</v>
      </c>
      <c r="D12" s="8">
        <v>11850</v>
      </c>
      <c r="E12" s="28">
        <v>45290</v>
      </c>
      <c r="F12" s="10">
        <v>25</v>
      </c>
      <c r="G12" s="9">
        <f t="shared" si="0"/>
        <v>45315</v>
      </c>
      <c r="H12" s="10">
        <f t="shared" ca="1" si="1"/>
        <v>46</v>
      </c>
      <c r="I12" s="12"/>
    </row>
    <row r="13" spans="2:13" x14ac:dyDescent="0.25">
      <c r="B13" s="7" t="s">
        <v>15</v>
      </c>
      <c r="C13" s="8">
        <v>296</v>
      </c>
      <c r="D13" s="8">
        <v>22200</v>
      </c>
      <c r="E13" s="28">
        <v>44926</v>
      </c>
      <c r="F13" s="10">
        <v>5</v>
      </c>
      <c r="G13" s="9">
        <f t="shared" si="0"/>
        <v>44931</v>
      </c>
      <c r="H13" s="10" t="str">
        <f t="shared" ca="1" si="1"/>
        <v>Expired</v>
      </c>
      <c r="I13" s="12"/>
    </row>
    <row r="14" spans="2:13" x14ac:dyDescent="0.25">
      <c r="B14" s="7" t="s">
        <v>16</v>
      </c>
      <c r="C14" s="8">
        <v>270</v>
      </c>
      <c r="D14" s="8">
        <v>20250</v>
      </c>
      <c r="E14" s="28">
        <v>45261</v>
      </c>
      <c r="F14" s="10">
        <v>41</v>
      </c>
      <c r="G14" s="9">
        <f t="shared" si="0"/>
        <v>45302</v>
      </c>
      <c r="H14" s="10">
        <f t="shared" ca="1" si="1"/>
        <v>33</v>
      </c>
      <c r="I14" s="12"/>
    </row>
    <row r="15" spans="2:13" x14ac:dyDescent="0.25">
      <c r="B15" s="7" t="s">
        <v>17</v>
      </c>
      <c r="C15" s="8">
        <v>196</v>
      </c>
      <c r="D15" s="8">
        <v>14700</v>
      </c>
      <c r="E15" s="28">
        <v>45261</v>
      </c>
      <c r="F15" s="10">
        <v>30</v>
      </c>
      <c r="G15" s="9">
        <f t="shared" si="0"/>
        <v>45291</v>
      </c>
      <c r="H15" s="10">
        <f t="shared" ca="1" si="1"/>
        <v>22</v>
      </c>
      <c r="I15" s="12"/>
    </row>
    <row r="16" spans="2:13" x14ac:dyDescent="0.25">
      <c r="B16" s="7" t="s">
        <v>18</v>
      </c>
      <c r="C16" s="8">
        <v>165</v>
      </c>
      <c r="D16" s="8">
        <v>12375</v>
      </c>
      <c r="E16" s="28">
        <v>45261</v>
      </c>
      <c r="F16" s="10">
        <v>50</v>
      </c>
      <c r="G16" s="9">
        <f t="shared" si="0"/>
        <v>45311</v>
      </c>
      <c r="H16" s="10">
        <f t="shared" ca="1" si="1"/>
        <v>42</v>
      </c>
      <c r="I16" s="12"/>
    </row>
    <row r="17" spans="2:9" x14ac:dyDescent="0.25">
      <c r="B17" s="7" t="s">
        <v>19</v>
      </c>
      <c r="C17" s="8">
        <v>283</v>
      </c>
      <c r="D17" s="8">
        <v>21225</v>
      </c>
      <c r="E17" s="28">
        <v>45274</v>
      </c>
      <c r="F17" s="10">
        <v>10</v>
      </c>
      <c r="G17" s="9">
        <f t="shared" si="0"/>
        <v>45284</v>
      </c>
      <c r="H17" s="10">
        <f t="shared" ca="1" si="1"/>
        <v>15</v>
      </c>
      <c r="I17" s="12"/>
    </row>
    <row r="18" spans="2:9" x14ac:dyDescent="0.25">
      <c r="B18" s="7" t="s">
        <v>20</v>
      </c>
      <c r="C18" s="8">
        <v>239</v>
      </c>
      <c r="D18" s="8">
        <v>17925</v>
      </c>
      <c r="E18" s="28">
        <v>45263</v>
      </c>
      <c r="F18" s="10">
        <v>45</v>
      </c>
      <c r="G18" s="9">
        <f t="shared" si="0"/>
        <v>45308</v>
      </c>
      <c r="H18" s="10">
        <f t="shared" ca="1" si="1"/>
        <v>39</v>
      </c>
      <c r="I18" s="12"/>
    </row>
    <row r="19" spans="2:9" x14ac:dyDescent="0.25">
      <c r="B19" s="7" t="s">
        <v>21</v>
      </c>
      <c r="C19" s="8">
        <v>167</v>
      </c>
      <c r="D19" s="8">
        <v>12525</v>
      </c>
      <c r="E19" s="28">
        <v>45264</v>
      </c>
      <c r="F19" s="10">
        <v>30</v>
      </c>
      <c r="G19" s="9">
        <f t="shared" si="0"/>
        <v>45294</v>
      </c>
      <c r="H19" s="10">
        <f t="shared" ca="1" si="1"/>
        <v>25</v>
      </c>
      <c r="I19" s="12"/>
    </row>
    <row r="20" spans="2:9" x14ac:dyDescent="0.25">
      <c r="B20" s="7" t="s">
        <v>22</v>
      </c>
      <c r="C20" s="8">
        <v>110</v>
      </c>
      <c r="D20" s="8">
        <v>8250</v>
      </c>
      <c r="E20" s="28">
        <v>45265</v>
      </c>
      <c r="F20" s="10">
        <v>30</v>
      </c>
      <c r="G20" s="9">
        <f t="shared" si="0"/>
        <v>45295</v>
      </c>
      <c r="H20" s="10">
        <f t="shared" ca="1" si="1"/>
        <v>26</v>
      </c>
      <c r="I20" s="12"/>
    </row>
    <row r="21" spans="2:9" x14ac:dyDescent="0.25">
      <c r="B21" s="7" t="s">
        <v>23</v>
      </c>
      <c r="C21" s="8">
        <v>130</v>
      </c>
      <c r="D21" s="8">
        <v>9750</v>
      </c>
      <c r="E21" s="28">
        <v>45266</v>
      </c>
      <c r="F21" s="10">
        <v>45</v>
      </c>
      <c r="G21" s="9">
        <f t="shared" si="0"/>
        <v>45311</v>
      </c>
      <c r="H21" s="10">
        <f t="shared" ca="1" si="1"/>
        <v>42</v>
      </c>
      <c r="I21" s="12"/>
    </row>
    <row r="22" spans="2:9" x14ac:dyDescent="0.25">
      <c r="B22" s="7" t="s">
        <v>24</v>
      </c>
      <c r="C22" s="8">
        <v>222</v>
      </c>
      <c r="D22" s="8">
        <v>16650</v>
      </c>
      <c r="E22" s="28">
        <v>45267</v>
      </c>
      <c r="F22" s="10">
        <v>60</v>
      </c>
      <c r="G22" s="9">
        <f t="shared" si="0"/>
        <v>45327</v>
      </c>
      <c r="H22" s="10">
        <f t="shared" ca="1" si="1"/>
        <v>58</v>
      </c>
      <c r="I22" s="12"/>
    </row>
    <row r="23" spans="2:9" x14ac:dyDescent="0.25">
      <c r="B23" s="7" t="s">
        <v>25</v>
      </c>
      <c r="C23" s="8">
        <v>172</v>
      </c>
      <c r="D23" s="8">
        <v>12900</v>
      </c>
      <c r="E23" s="28">
        <v>45268</v>
      </c>
      <c r="F23" s="10">
        <v>15</v>
      </c>
      <c r="G23" s="9">
        <f t="shared" si="0"/>
        <v>45283</v>
      </c>
      <c r="H23" s="10">
        <f t="shared" ca="1" si="1"/>
        <v>14</v>
      </c>
      <c r="I23" s="12"/>
    </row>
    <row r="24" spans="2:9" x14ac:dyDescent="0.25">
      <c r="B24" s="7" t="s">
        <v>26</v>
      </c>
      <c r="C24" s="8">
        <v>195</v>
      </c>
      <c r="D24" s="8">
        <v>14625</v>
      </c>
      <c r="E24" s="28">
        <v>45269</v>
      </c>
      <c r="F24" s="10">
        <v>30</v>
      </c>
      <c r="G24" s="9">
        <f t="shared" si="0"/>
        <v>45299</v>
      </c>
      <c r="H24" s="10">
        <f t="shared" ca="1" si="1"/>
        <v>30</v>
      </c>
      <c r="I24" s="12"/>
    </row>
    <row r="25" spans="2:9" x14ac:dyDescent="0.25">
      <c r="B25" s="7" t="s">
        <v>27</v>
      </c>
      <c r="C25" s="8">
        <v>210</v>
      </c>
      <c r="D25" s="8">
        <v>15750</v>
      </c>
      <c r="E25" s="28">
        <v>45274</v>
      </c>
      <c r="F25" s="10">
        <v>10</v>
      </c>
      <c r="G25" s="9">
        <f t="shared" si="0"/>
        <v>45284</v>
      </c>
      <c r="H25" s="10">
        <f t="shared" ca="1" si="1"/>
        <v>15</v>
      </c>
      <c r="I25" s="12"/>
    </row>
    <row r="26" spans="2:9" x14ac:dyDescent="0.25">
      <c r="B26" s="7" t="s">
        <v>28</v>
      </c>
      <c r="C26" s="8">
        <v>258</v>
      </c>
      <c r="D26" s="8">
        <v>19350</v>
      </c>
      <c r="E26" s="28">
        <v>45271</v>
      </c>
      <c r="F26" s="10">
        <v>40</v>
      </c>
      <c r="G26" s="9">
        <f t="shared" si="0"/>
        <v>45311</v>
      </c>
      <c r="H26" s="10">
        <f t="shared" ca="1" si="1"/>
        <v>42</v>
      </c>
      <c r="I26" s="12"/>
    </row>
    <row r="27" spans="2:9" x14ac:dyDescent="0.25">
      <c r="B27" s="7" t="s">
        <v>29</v>
      </c>
      <c r="C27" s="8">
        <v>165</v>
      </c>
      <c r="D27" s="8">
        <v>12375</v>
      </c>
      <c r="E27" s="28">
        <v>45274</v>
      </c>
      <c r="F27" s="10">
        <v>10</v>
      </c>
      <c r="G27" s="9">
        <f t="shared" si="0"/>
        <v>45284</v>
      </c>
      <c r="H27" s="10">
        <f t="shared" ca="1" si="1"/>
        <v>15</v>
      </c>
      <c r="I27" s="12"/>
    </row>
    <row r="28" spans="2:9" x14ac:dyDescent="0.25">
      <c r="B28" s="7" t="s">
        <v>30</v>
      </c>
      <c r="C28" s="8">
        <v>182</v>
      </c>
      <c r="D28" s="8">
        <v>13650</v>
      </c>
      <c r="E28" s="28">
        <v>45261</v>
      </c>
      <c r="F28" s="10">
        <v>25</v>
      </c>
      <c r="G28" s="9">
        <f t="shared" si="0"/>
        <v>45286</v>
      </c>
      <c r="H28" s="10">
        <f t="shared" ca="1" si="1"/>
        <v>17</v>
      </c>
      <c r="I28" s="12"/>
    </row>
    <row r="29" spans="2:9" x14ac:dyDescent="0.25">
      <c r="B29" s="7" t="s">
        <v>31</v>
      </c>
      <c r="C29" s="8">
        <v>108</v>
      </c>
      <c r="D29" s="8">
        <v>8100</v>
      </c>
      <c r="E29" s="28">
        <v>45261</v>
      </c>
      <c r="F29" s="10">
        <v>25</v>
      </c>
      <c r="G29" s="9">
        <f t="shared" si="0"/>
        <v>45286</v>
      </c>
      <c r="H29" s="10">
        <f t="shared" ca="1" si="1"/>
        <v>17</v>
      </c>
      <c r="I29" s="12"/>
    </row>
    <row r="30" spans="2:9" x14ac:dyDescent="0.25">
      <c r="B30" s="7" t="s">
        <v>32</v>
      </c>
      <c r="C30" s="8">
        <v>234</v>
      </c>
      <c r="D30" s="8">
        <v>17550</v>
      </c>
      <c r="E30" s="28">
        <v>45270</v>
      </c>
      <c r="F30" s="10">
        <v>40</v>
      </c>
      <c r="G30" s="9">
        <f t="shared" si="0"/>
        <v>45310</v>
      </c>
      <c r="H30" s="10">
        <f t="shared" ca="1" si="1"/>
        <v>41</v>
      </c>
      <c r="I30" s="12"/>
    </row>
    <row r="31" spans="2:9" x14ac:dyDescent="0.25">
      <c r="B31" s="7" t="s">
        <v>33</v>
      </c>
      <c r="C31" s="8">
        <v>110</v>
      </c>
      <c r="D31" s="8">
        <v>8250</v>
      </c>
      <c r="E31" s="28">
        <v>45274</v>
      </c>
      <c r="F31" s="10">
        <v>10</v>
      </c>
      <c r="G31" s="9">
        <f t="shared" si="0"/>
        <v>45284</v>
      </c>
      <c r="H31" s="10">
        <f t="shared" ca="1" si="1"/>
        <v>15</v>
      </c>
      <c r="I31" s="12"/>
    </row>
    <row r="32" spans="2:9" x14ac:dyDescent="0.25">
      <c r="B32" s="7" t="s">
        <v>34</v>
      </c>
      <c r="C32" s="8">
        <v>236</v>
      </c>
      <c r="D32" s="8">
        <v>17700</v>
      </c>
      <c r="E32" s="28">
        <v>45272</v>
      </c>
      <c r="F32" s="10">
        <v>30</v>
      </c>
      <c r="G32" s="9">
        <f t="shared" si="0"/>
        <v>45302</v>
      </c>
      <c r="H32" s="10">
        <f t="shared" ca="1" si="1"/>
        <v>33</v>
      </c>
      <c r="I32" s="12"/>
    </row>
    <row r="33" spans="2:9" x14ac:dyDescent="0.25">
      <c r="B33" s="7" t="s">
        <v>35</v>
      </c>
      <c r="C33" s="8">
        <v>136</v>
      </c>
      <c r="D33" s="8">
        <v>10200</v>
      </c>
      <c r="E33" s="28">
        <v>45273</v>
      </c>
      <c r="F33" s="10">
        <v>50</v>
      </c>
      <c r="G33" s="9">
        <f t="shared" si="0"/>
        <v>45323</v>
      </c>
      <c r="H33" s="10">
        <f t="shared" ca="1" si="1"/>
        <v>54</v>
      </c>
      <c r="I33" s="12"/>
    </row>
    <row r="34" spans="2:9" x14ac:dyDescent="0.25">
      <c r="B34" s="7" t="s">
        <v>36</v>
      </c>
      <c r="C34" s="8">
        <v>278</v>
      </c>
      <c r="D34" s="8">
        <v>20850</v>
      </c>
      <c r="E34" s="28">
        <v>45274</v>
      </c>
      <c r="F34" s="10">
        <v>44</v>
      </c>
      <c r="G34" s="9">
        <f t="shared" si="0"/>
        <v>45318</v>
      </c>
      <c r="H34" s="10">
        <f t="shared" ca="1" si="1"/>
        <v>49</v>
      </c>
      <c r="I34" s="12"/>
    </row>
    <row r="35" spans="2:9" x14ac:dyDescent="0.25">
      <c r="B35" s="7" t="s">
        <v>37</v>
      </c>
      <c r="C35" s="8">
        <v>115</v>
      </c>
      <c r="D35" s="8">
        <v>8625</v>
      </c>
      <c r="E35" s="28">
        <v>45261</v>
      </c>
      <c r="F35" s="10">
        <v>45</v>
      </c>
      <c r="G35" s="9">
        <f t="shared" si="0"/>
        <v>45306</v>
      </c>
      <c r="H35" s="10">
        <f t="shared" ca="1" si="1"/>
        <v>37</v>
      </c>
      <c r="I35" s="12"/>
    </row>
    <row r="36" spans="2:9" x14ac:dyDescent="0.25">
      <c r="B36" s="7" t="s">
        <v>38</v>
      </c>
      <c r="C36" s="8">
        <v>185</v>
      </c>
      <c r="D36" s="8">
        <v>13875</v>
      </c>
      <c r="E36" s="28">
        <v>45261</v>
      </c>
      <c r="F36" s="10">
        <v>30</v>
      </c>
      <c r="G36" s="9">
        <f t="shared" si="0"/>
        <v>45291</v>
      </c>
      <c r="H36" s="10">
        <f t="shared" ca="1" si="1"/>
        <v>22</v>
      </c>
      <c r="I36" s="12"/>
    </row>
    <row r="37" spans="2:9" x14ac:dyDescent="0.25">
      <c r="B37" s="7" t="s">
        <v>39</v>
      </c>
      <c r="C37" s="8">
        <v>217</v>
      </c>
      <c r="D37" s="8">
        <v>16275</v>
      </c>
      <c r="E37" s="28">
        <v>45290</v>
      </c>
      <c r="F37" s="10">
        <v>30</v>
      </c>
      <c r="G37" s="9">
        <f t="shared" si="0"/>
        <v>45320</v>
      </c>
      <c r="H37" s="10">
        <f t="shared" ca="1" si="1"/>
        <v>51</v>
      </c>
      <c r="I37" s="12"/>
    </row>
    <row r="38" spans="2:9" x14ac:dyDescent="0.25">
      <c r="B38" s="7" t="s">
        <v>40</v>
      </c>
      <c r="C38" s="8">
        <v>190</v>
      </c>
      <c r="D38" s="8">
        <v>14250</v>
      </c>
      <c r="E38" s="28">
        <v>45291</v>
      </c>
      <c r="F38" s="10">
        <v>45</v>
      </c>
      <c r="G38" s="9">
        <f t="shared" si="0"/>
        <v>45336</v>
      </c>
      <c r="H38" s="10">
        <f t="shared" ca="1" si="1"/>
        <v>67</v>
      </c>
      <c r="I38" s="12"/>
    </row>
    <row r="39" spans="2:9" x14ac:dyDescent="0.25">
      <c r="B39" s="7" t="s">
        <v>41</v>
      </c>
      <c r="C39" s="8">
        <v>300</v>
      </c>
      <c r="D39" s="8">
        <v>22500</v>
      </c>
      <c r="E39" s="28">
        <v>45261</v>
      </c>
      <c r="F39" s="10">
        <v>60</v>
      </c>
      <c r="G39" s="9">
        <f t="shared" si="0"/>
        <v>45321</v>
      </c>
      <c r="H39" s="10">
        <f t="shared" ca="1" si="1"/>
        <v>52</v>
      </c>
      <c r="I39" s="12"/>
    </row>
    <row r="40" spans="2:9" x14ac:dyDescent="0.25">
      <c r="B40" s="7" t="s">
        <v>42</v>
      </c>
      <c r="C40" s="8">
        <v>184</v>
      </c>
      <c r="D40" s="8">
        <v>13800</v>
      </c>
      <c r="E40" s="28">
        <v>45261</v>
      </c>
      <c r="F40" s="10">
        <v>15</v>
      </c>
      <c r="G40" s="9">
        <f t="shared" si="0"/>
        <v>45276</v>
      </c>
      <c r="H40" s="10">
        <f t="shared" ca="1" si="1"/>
        <v>7</v>
      </c>
      <c r="I40" s="12"/>
    </row>
    <row r="41" spans="2:9" x14ac:dyDescent="0.25">
      <c r="B41" s="7" t="s">
        <v>43</v>
      </c>
      <c r="C41" s="8">
        <v>259</v>
      </c>
      <c r="D41" s="8">
        <v>19425</v>
      </c>
      <c r="E41" s="28">
        <v>45261</v>
      </c>
      <c r="F41" s="10">
        <v>30</v>
      </c>
      <c r="G41" s="9">
        <f t="shared" si="0"/>
        <v>45291</v>
      </c>
      <c r="H41" s="10">
        <f t="shared" ca="1" si="1"/>
        <v>22</v>
      </c>
      <c r="I41" s="12"/>
    </row>
    <row r="42" spans="2:9" x14ac:dyDescent="0.25">
      <c r="B42" s="7" t="s">
        <v>44</v>
      </c>
      <c r="C42" s="8">
        <v>123</v>
      </c>
      <c r="D42" s="8">
        <v>9225</v>
      </c>
      <c r="E42" s="28">
        <v>45262</v>
      </c>
      <c r="F42" s="10">
        <v>90</v>
      </c>
      <c r="G42" s="9">
        <f t="shared" si="0"/>
        <v>45352</v>
      </c>
      <c r="H42" s="10">
        <f t="shared" ca="1" si="1"/>
        <v>83</v>
      </c>
      <c r="I42" s="12"/>
    </row>
    <row r="43" spans="2:9" x14ac:dyDescent="0.25">
      <c r="B43" s="7" t="s">
        <v>45</v>
      </c>
      <c r="C43" s="8">
        <v>260</v>
      </c>
      <c r="D43" s="8">
        <v>19500</v>
      </c>
      <c r="E43" s="28">
        <v>45263</v>
      </c>
      <c r="F43" s="10">
        <v>40</v>
      </c>
      <c r="G43" s="9">
        <f t="shared" si="0"/>
        <v>45303</v>
      </c>
      <c r="H43" s="10">
        <f t="shared" ca="1" si="1"/>
        <v>34</v>
      </c>
      <c r="I43" s="12"/>
    </row>
    <row r="44" spans="2:9" x14ac:dyDescent="0.25">
      <c r="B44" s="7" t="s">
        <v>46</v>
      </c>
      <c r="C44" s="8">
        <v>117</v>
      </c>
      <c r="D44" s="8">
        <v>8775</v>
      </c>
      <c r="E44" s="28">
        <v>45264</v>
      </c>
      <c r="F44" s="10">
        <v>45</v>
      </c>
      <c r="G44" s="9">
        <f t="shared" si="0"/>
        <v>45309</v>
      </c>
      <c r="H44" s="10">
        <f t="shared" ca="1" si="1"/>
        <v>40</v>
      </c>
      <c r="I44" s="12"/>
    </row>
    <row r="45" spans="2:9" x14ac:dyDescent="0.25">
      <c r="B45" s="7" t="s">
        <v>47</v>
      </c>
      <c r="C45" s="8">
        <v>291</v>
      </c>
      <c r="D45" s="8">
        <v>21825</v>
      </c>
      <c r="E45" s="28">
        <v>45265</v>
      </c>
      <c r="F45" s="10">
        <v>25</v>
      </c>
      <c r="G45" s="9">
        <f t="shared" si="0"/>
        <v>45290</v>
      </c>
      <c r="H45" s="10">
        <f t="shared" ca="1" si="1"/>
        <v>21</v>
      </c>
      <c r="I45" s="12"/>
    </row>
    <row r="46" spans="2:9" x14ac:dyDescent="0.25">
      <c r="B46" s="7" t="s">
        <v>48</v>
      </c>
      <c r="C46" s="8">
        <v>132</v>
      </c>
      <c r="D46" s="8">
        <v>9900</v>
      </c>
      <c r="E46" s="28">
        <v>45266</v>
      </c>
      <c r="F46" s="10">
        <v>25</v>
      </c>
      <c r="G46" s="9">
        <f t="shared" si="0"/>
        <v>45291</v>
      </c>
      <c r="H46" s="10">
        <f t="shared" ca="1" si="1"/>
        <v>22</v>
      </c>
      <c r="I46" s="12"/>
    </row>
    <row r="47" spans="2:9" x14ac:dyDescent="0.25">
      <c r="B47" s="7" t="s">
        <v>49</v>
      </c>
      <c r="C47" s="8">
        <v>230</v>
      </c>
      <c r="D47" s="8">
        <v>17250</v>
      </c>
      <c r="E47" s="28">
        <v>45267</v>
      </c>
      <c r="F47" s="10">
        <v>40</v>
      </c>
      <c r="G47" s="9">
        <f t="shared" si="0"/>
        <v>45307</v>
      </c>
      <c r="H47" s="10">
        <f t="shared" ca="1" si="1"/>
        <v>38</v>
      </c>
      <c r="I47" s="12"/>
    </row>
    <row r="48" spans="2:9" x14ac:dyDescent="0.25">
      <c r="B48" s="7" t="s">
        <v>50</v>
      </c>
      <c r="C48" s="8">
        <v>184</v>
      </c>
      <c r="D48" s="8">
        <v>13800</v>
      </c>
      <c r="E48" s="28">
        <v>45268</v>
      </c>
      <c r="F48" s="10">
        <v>41</v>
      </c>
      <c r="G48" s="9">
        <f t="shared" si="0"/>
        <v>45309</v>
      </c>
      <c r="H48" s="10">
        <f t="shared" ca="1" si="1"/>
        <v>40</v>
      </c>
      <c r="I48" s="12"/>
    </row>
    <row r="49" spans="2:9" x14ac:dyDescent="0.25">
      <c r="B49" s="7" t="s">
        <v>51</v>
      </c>
      <c r="C49" s="8">
        <v>152</v>
      </c>
      <c r="D49" s="8">
        <v>11400</v>
      </c>
      <c r="E49" s="28">
        <v>45269</v>
      </c>
      <c r="F49" s="10">
        <v>30</v>
      </c>
      <c r="G49" s="9">
        <f t="shared" si="0"/>
        <v>45299</v>
      </c>
      <c r="H49" s="10">
        <f t="shared" ca="1" si="1"/>
        <v>30</v>
      </c>
      <c r="I49" s="12"/>
    </row>
    <row r="50" spans="2:9" x14ac:dyDescent="0.25">
      <c r="B50" s="7" t="s">
        <v>52</v>
      </c>
      <c r="C50" s="8">
        <v>176</v>
      </c>
      <c r="D50" s="8">
        <v>13200</v>
      </c>
      <c r="E50" s="28">
        <v>45270</v>
      </c>
      <c r="F50" s="10">
        <v>50</v>
      </c>
      <c r="G50" s="9">
        <f t="shared" si="0"/>
        <v>45320</v>
      </c>
      <c r="H50" s="10">
        <f t="shared" ca="1" si="1"/>
        <v>51</v>
      </c>
      <c r="I50" s="12"/>
    </row>
    <row r="51" spans="2:9" x14ac:dyDescent="0.25">
      <c r="B51" s="7" t="s">
        <v>53</v>
      </c>
      <c r="C51" s="8">
        <v>276</v>
      </c>
      <c r="D51" s="8">
        <v>20700</v>
      </c>
      <c r="E51" s="28">
        <v>45271</v>
      </c>
      <c r="F51" s="10">
        <v>44</v>
      </c>
      <c r="G51" s="9">
        <f t="shared" si="0"/>
        <v>45315</v>
      </c>
      <c r="H51" s="10">
        <f t="shared" ca="1" si="1"/>
        <v>46</v>
      </c>
      <c r="I51" s="12"/>
    </row>
    <row r="52" spans="2:9" x14ac:dyDescent="0.25">
      <c r="B52" s="7" t="s">
        <v>54</v>
      </c>
      <c r="C52" s="8">
        <v>212</v>
      </c>
      <c r="D52" s="8">
        <v>15900</v>
      </c>
      <c r="E52" s="28">
        <v>45272</v>
      </c>
      <c r="F52" s="10">
        <v>45</v>
      </c>
      <c r="G52" s="9">
        <f t="shared" si="0"/>
        <v>45317</v>
      </c>
      <c r="H52" s="10">
        <f t="shared" ca="1" si="1"/>
        <v>48</v>
      </c>
      <c r="I52" s="12"/>
    </row>
    <row r="53" spans="2:9" x14ac:dyDescent="0.25">
      <c r="B53" s="7" t="s">
        <v>55</v>
      </c>
      <c r="C53" s="8">
        <v>174</v>
      </c>
      <c r="D53" s="8">
        <v>13050</v>
      </c>
      <c r="E53" s="28">
        <v>45261</v>
      </c>
      <c r="F53" s="10">
        <v>30</v>
      </c>
      <c r="G53" s="9">
        <f t="shared" si="0"/>
        <v>45291</v>
      </c>
      <c r="H53" s="10">
        <f t="shared" ca="1" si="1"/>
        <v>22</v>
      </c>
      <c r="I53" s="12"/>
    </row>
    <row r="54" spans="2:9" x14ac:dyDescent="0.25">
      <c r="B54" s="7" t="s">
        <v>56</v>
      </c>
      <c r="C54" s="8">
        <v>153</v>
      </c>
      <c r="D54" s="8">
        <v>11475</v>
      </c>
      <c r="E54" s="28">
        <v>45261</v>
      </c>
      <c r="F54" s="10">
        <v>30</v>
      </c>
      <c r="G54" s="9">
        <f t="shared" si="0"/>
        <v>45291</v>
      </c>
      <c r="H54" s="10">
        <f t="shared" ca="1" si="1"/>
        <v>22</v>
      </c>
      <c r="I54" s="12"/>
    </row>
    <row r="55" spans="2:9" x14ac:dyDescent="0.25">
      <c r="B55" s="7" t="s">
        <v>57</v>
      </c>
      <c r="C55" s="8">
        <v>289</v>
      </c>
      <c r="D55" s="8">
        <v>21675</v>
      </c>
      <c r="E55" s="28">
        <v>45270</v>
      </c>
      <c r="F55" s="10">
        <v>45</v>
      </c>
      <c r="G55" s="9">
        <f t="shared" si="0"/>
        <v>45315</v>
      </c>
      <c r="H55" s="10">
        <f t="shared" ca="1" si="1"/>
        <v>46</v>
      </c>
      <c r="I55" s="12"/>
    </row>
    <row r="56" spans="2:9" x14ac:dyDescent="0.25">
      <c r="B56" s="7" t="s">
        <v>58</v>
      </c>
      <c r="C56" s="8">
        <v>296</v>
      </c>
      <c r="D56" s="8">
        <v>22200</v>
      </c>
      <c r="E56" s="28">
        <v>45271</v>
      </c>
      <c r="F56" s="10">
        <v>60</v>
      </c>
      <c r="G56" s="9">
        <f t="shared" si="0"/>
        <v>45331</v>
      </c>
      <c r="H56" s="10">
        <f t="shared" ca="1" si="1"/>
        <v>62</v>
      </c>
      <c r="I56" s="12"/>
    </row>
    <row r="57" spans="2:9" x14ac:dyDescent="0.25">
      <c r="B57" s="7" t="s">
        <v>59</v>
      </c>
      <c r="C57" s="8">
        <v>118</v>
      </c>
      <c r="D57" s="8">
        <v>8850</v>
      </c>
      <c r="E57" s="28">
        <v>45272</v>
      </c>
      <c r="F57" s="10">
        <v>15</v>
      </c>
      <c r="G57" s="9">
        <f t="shared" si="0"/>
        <v>45287</v>
      </c>
      <c r="H57" s="10">
        <f t="shared" ca="1" si="1"/>
        <v>18</v>
      </c>
      <c r="I57" s="12"/>
    </row>
    <row r="58" spans="2:9" x14ac:dyDescent="0.25">
      <c r="B58" s="7" t="s">
        <v>60</v>
      </c>
      <c r="C58" s="8">
        <v>135</v>
      </c>
      <c r="D58" s="8">
        <v>10125</v>
      </c>
      <c r="E58" s="28">
        <v>45273</v>
      </c>
      <c r="F58" s="10">
        <v>30</v>
      </c>
      <c r="G58" s="9">
        <f t="shared" si="0"/>
        <v>45303</v>
      </c>
      <c r="H58" s="10">
        <f t="shared" ca="1" si="1"/>
        <v>34</v>
      </c>
      <c r="I58" s="12"/>
    </row>
    <row r="59" spans="2:9" x14ac:dyDescent="0.25">
      <c r="B59" s="7" t="s">
        <v>61</v>
      </c>
      <c r="C59" s="8">
        <v>108</v>
      </c>
      <c r="D59" s="8">
        <v>8100</v>
      </c>
      <c r="E59" s="28">
        <v>45274</v>
      </c>
      <c r="F59" s="10">
        <v>90</v>
      </c>
      <c r="G59" s="9">
        <f t="shared" si="0"/>
        <v>45364</v>
      </c>
      <c r="H59" s="10">
        <f t="shared" ca="1" si="1"/>
        <v>95</v>
      </c>
      <c r="I59" s="12"/>
    </row>
    <row r="60" spans="2:9" x14ac:dyDescent="0.25">
      <c r="B60" s="7" t="s">
        <v>62</v>
      </c>
      <c r="C60" s="8">
        <v>101</v>
      </c>
      <c r="D60" s="8">
        <v>7575</v>
      </c>
      <c r="E60" s="28">
        <v>45261</v>
      </c>
      <c r="F60" s="10">
        <v>40</v>
      </c>
      <c r="G60" s="9">
        <f t="shared" si="0"/>
        <v>45301</v>
      </c>
      <c r="H60" s="10">
        <f t="shared" ca="1" si="1"/>
        <v>32</v>
      </c>
      <c r="I60" s="12"/>
    </row>
    <row r="61" spans="2:9" x14ac:dyDescent="0.25">
      <c r="B61" s="7" t="s">
        <v>63</v>
      </c>
      <c r="C61" s="8">
        <v>126</v>
      </c>
      <c r="D61" s="8">
        <v>9450</v>
      </c>
      <c r="E61" s="28">
        <v>45261</v>
      </c>
      <c r="F61" s="10">
        <v>45</v>
      </c>
      <c r="G61" s="9">
        <f t="shared" si="0"/>
        <v>45306</v>
      </c>
      <c r="H61" s="10">
        <f t="shared" ca="1" si="1"/>
        <v>37</v>
      </c>
      <c r="I61" s="12"/>
    </row>
    <row r="62" spans="2:9" x14ac:dyDescent="0.25">
      <c r="B62" s="7" t="s">
        <v>64</v>
      </c>
      <c r="C62" s="8">
        <v>148</v>
      </c>
      <c r="D62" s="8">
        <v>11100</v>
      </c>
      <c r="E62" s="28">
        <v>45290</v>
      </c>
      <c r="F62" s="10">
        <v>25</v>
      </c>
      <c r="G62" s="9">
        <f t="shared" si="0"/>
        <v>45315</v>
      </c>
      <c r="H62" s="10">
        <f t="shared" ca="1" si="1"/>
        <v>46</v>
      </c>
      <c r="I62" s="12"/>
    </row>
    <row r="63" spans="2:9" x14ac:dyDescent="0.25">
      <c r="B63" s="7" t="s">
        <v>65</v>
      </c>
      <c r="C63" s="8">
        <v>101</v>
      </c>
      <c r="D63" s="8">
        <v>7575</v>
      </c>
      <c r="E63" s="28">
        <v>45291</v>
      </c>
      <c r="F63" s="10">
        <v>25</v>
      </c>
      <c r="G63" s="9">
        <f t="shared" si="0"/>
        <v>45316</v>
      </c>
      <c r="H63" s="10">
        <f t="shared" ca="1" si="1"/>
        <v>47</v>
      </c>
      <c r="I63" s="12"/>
    </row>
    <row r="64" spans="2:9" x14ac:dyDescent="0.25">
      <c r="B64" s="7" t="s">
        <v>66</v>
      </c>
      <c r="C64" s="8">
        <v>298</v>
      </c>
      <c r="D64" s="8">
        <v>22350</v>
      </c>
      <c r="E64" s="28">
        <v>45261</v>
      </c>
      <c r="F64" s="10">
        <v>40</v>
      </c>
      <c r="G64" s="9">
        <f t="shared" si="0"/>
        <v>45301</v>
      </c>
      <c r="H64" s="10">
        <f t="shared" ca="1" si="1"/>
        <v>32</v>
      </c>
      <c r="I64" s="12"/>
    </row>
    <row r="65" spans="2:9" x14ac:dyDescent="0.25">
      <c r="B65" s="7" t="s">
        <v>67</v>
      </c>
      <c r="C65" s="8">
        <v>291</v>
      </c>
      <c r="D65" s="8">
        <v>21825</v>
      </c>
      <c r="E65" s="28">
        <v>45261</v>
      </c>
      <c r="F65" s="10">
        <v>41</v>
      </c>
      <c r="G65" s="9">
        <f t="shared" si="0"/>
        <v>45302</v>
      </c>
      <c r="H65" s="10">
        <f t="shared" ca="1" si="1"/>
        <v>33</v>
      </c>
      <c r="I65" s="12"/>
    </row>
    <row r="66" spans="2:9" x14ac:dyDescent="0.25">
      <c r="B66" s="7" t="s">
        <v>68</v>
      </c>
      <c r="C66" s="8">
        <v>143</v>
      </c>
      <c r="D66" s="8">
        <v>10725</v>
      </c>
      <c r="E66" s="28">
        <v>45261</v>
      </c>
      <c r="F66" s="10">
        <v>30</v>
      </c>
      <c r="G66" s="9">
        <f t="shared" si="0"/>
        <v>45291</v>
      </c>
      <c r="H66" s="10">
        <f t="shared" ca="1" si="1"/>
        <v>22</v>
      </c>
      <c r="I66" s="12"/>
    </row>
    <row r="67" spans="2:9" x14ac:dyDescent="0.25">
      <c r="B67" s="7" t="s">
        <v>69</v>
      </c>
      <c r="C67" s="8">
        <v>192</v>
      </c>
      <c r="D67" s="8">
        <v>14400</v>
      </c>
      <c r="E67" s="28">
        <v>45262</v>
      </c>
      <c r="F67" s="10">
        <v>50</v>
      </c>
      <c r="G67" s="9">
        <f t="shared" ref="G67:G130" si="2">DATE(YEAR(E67),MONTH(E67),DAY(E67)+F67)</f>
        <v>45312</v>
      </c>
      <c r="H67" s="10">
        <f t="shared" ca="1" si="1"/>
        <v>43</v>
      </c>
      <c r="I67" s="12"/>
    </row>
    <row r="68" spans="2:9" x14ac:dyDescent="0.25">
      <c r="B68" s="7" t="s">
        <v>70</v>
      </c>
      <c r="C68" s="8">
        <v>262</v>
      </c>
      <c r="D68" s="8">
        <v>19650</v>
      </c>
      <c r="E68" s="28">
        <v>45263</v>
      </c>
      <c r="F68" s="10">
        <v>44</v>
      </c>
      <c r="G68" s="9">
        <f t="shared" si="2"/>
        <v>45307</v>
      </c>
      <c r="H68" s="10">
        <f t="shared" ref="H68:H131" ca="1" si="3">IF(TODAY()+7&gt;G68,"Expired",_xlfn.DAYS(G68,(TODAY())))</f>
        <v>38</v>
      </c>
      <c r="I68" s="12"/>
    </row>
    <row r="69" spans="2:9" x14ac:dyDescent="0.25">
      <c r="B69" s="7" t="s">
        <v>71</v>
      </c>
      <c r="C69" s="8">
        <v>116</v>
      </c>
      <c r="D69" s="8">
        <v>8700</v>
      </c>
      <c r="E69" s="28">
        <v>45264</v>
      </c>
      <c r="F69" s="10">
        <v>45</v>
      </c>
      <c r="G69" s="9">
        <f t="shared" si="2"/>
        <v>45309</v>
      </c>
      <c r="H69" s="10">
        <f t="shared" ca="1" si="3"/>
        <v>40</v>
      </c>
      <c r="I69" s="12"/>
    </row>
    <row r="70" spans="2:9" x14ac:dyDescent="0.25">
      <c r="B70" s="11" t="s">
        <v>72</v>
      </c>
      <c r="C70" s="8">
        <v>254</v>
      </c>
      <c r="D70" s="8">
        <v>19050</v>
      </c>
      <c r="E70" s="28">
        <v>45265</v>
      </c>
      <c r="F70" s="10">
        <v>30</v>
      </c>
      <c r="G70" s="9">
        <f t="shared" si="2"/>
        <v>45295</v>
      </c>
      <c r="H70" s="10">
        <f t="shared" ca="1" si="3"/>
        <v>26</v>
      </c>
      <c r="I70" s="12"/>
    </row>
    <row r="71" spans="2:9" x14ac:dyDescent="0.25">
      <c r="B71" s="7" t="s">
        <v>73</v>
      </c>
      <c r="C71" s="8">
        <v>188</v>
      </c>
      <c r="D71" s="8">
        <v>14100</v>
      </c>
      <c r="E71" s="28">
        <v>45266</v>
      </c>
      <c r="F71" s="10">
        <v>30</v>
      </c>
      <c r="G71" s="9">
        <f t="shared" si="2"/>
        <v>45296</v>
      </c>
      <c r="H71" s="10">
        <f t="shared" ca="1" si="3"/>
        <v>27</v>
      </c>
      <c r="I71" s="12"/>
    </row>
    <row r="72" spans="2:9" x14ac:dyDescent="0.25">
      <c r="B72" s="7" t="s">
        <v>74</v>
      </c>
      <c r="C72" s="8">
        <v>270</v>
      </c>
      <c r="D72" s="8">
        <v>20250</v>
      </c>
      <c r="E72" s="28">
        <v>45267</v>
      </c>
      <c r="F72" s="10">
        <v>45</v>
      </c>
      <c r="G72" s="9">
        <f t="shared" si="2"/>
        <v>45312</v>
      </c>
      <c r="H72" s="10">
        <f t="shared" ca="1" si="3"/>
        <v>43</v>
      </c>
      <c r="I72" s="12"/>
    </row>
    <row r="73" spans="2:9" x14ac:dyDescent="0.25">
      <c r="B73" s="7" t="s">
        <v>75</v>
      </c>
      <c r="C73" s="8">
        <v>232</v>
      </c>
      <c r="D73" s="8">
        <v>17400</v>
      </c>
      <c r="E73" s="28">
        <v>45268</v>
      </c>
      <c r="F73" s="10">
        <v>60</v>
      </c>
      <c r="G73" s="9">
        <f t="shared" si="2"/>
        <v>45328</v>
      </c>
      <c r="H73" s="10">
        <f t="shared" ca="1" si="3"/>
        <v>59</v>
      </c>
      <c r="I73" s="12"/>
    </row>
    <row r="74" spans="2:9" x14ac:dyDescent="0.25">
      <c r="B74" s="7" t="s">
        <v>76</v>
      </c>
      <c r="C74" s="8">
        <v>143</v>
      </c>
      <c r="D74" s="8">
        <v>10725</v>
      </c>
      <c r="E74" s="28">
        <v>45269</v>
      </c>
      <c r="F74" s="10">
        <v>15</v>
      </c>
      <c r="G74" s="9">
        <f t="shared" si="2"/>
        <v>45284</v>
      </c>
      <c r="H74" s="10">
        <f t="shared" ca="1" si="3"/>
        <v>15</v>
      </c>
      <c r="I74" s="12"/>
    </row>
    <row r="75" spans="2:9" x14ac:dyDescent="0.25">
      <c r="B75" s="7" t="s">
        <v>77</v>
      </c>
      <c r="C75" s="8">
        <v>123</v>
      </c>
      <c r="D75" s="8">
        <v>9225</v>
      </c>
      <c r="E75" s="28">
        <v>45270</v>
      </c>
      <c r="F75" s="10">
        <v>30</v>
      </c>
      <c r="G75" s="9">
        <f t="shared" si="2"/>
        <v>45300</v>
      </c>
      <c r="H75" s="10">
        <f t="shared" ca="1" si="3"/>
        <v>31</v>
      </c>
      <c r="I75" s="12"/>
    </row>
    <row r="76" spans="2:9" x14ac:dyDescent="0.25">
      <c r="B76" s="7" t="s">
        <v>78</v>
      </c>
      <c r="C76" s="8">
        <v>184</v>
      </c>
      <c r="D76" s="8">
        <v>13800</v>
      </c>
      <c r="E76" s="28">
        <v>45271</v>
      </c>
      <c r="F76" s="10">
        <v>90</v>
      </c>
      <c r="G76" s="9">
        <f t="shared" si="2"/>
        <v>45361</v>
      </c>
      <c r="H76" s="10">
        <f t="shared" ca="1" si="3"/>
        <v>92</v>
      </c>
      <c r="I76" s="12"/>
    </row>
    <row r="77" spans="2:9" x14ac:dyDescent="0.25">
      <c r="B77" s="7" t="s">
        <v>79</v>
      </c>
      <c r="C77" s="8">
        <v>170</v>
      </c>
      <c r="D77" s="8">
        <v>12750</v>
      </c>
      <c r="E77" s="28">
        <v>45272</v>
      </c>
      <c r="F77" s="10">
        <v>40</v>
      </c>
      <c r="G77" s="9">
        <f t="shared" si="2"/>
        <v>45312</v>
      </c>
      <c r="H77" s="10">
        <f t="shared" ca="1" si="3"/>
        <v>43</v>
      </c>
      <c r="I77" s="12"/>
    </row>
    <row r="78" spans="2:9" x14ac:dyDescent="0.25">
      <c r="B78" s="7" t="s">
        <v>80</v>
      </c>
      <c r="C78" s="8">
        <v>111</v>
      </c>
      <c r="D78" s="8">
        <v>8325</v>
      </c>
      <c r="E78" s="28">
        <v>45261</v>
      </c>
      <c r="F78" s="10">
        <v>45</v>
      </c>
      <c r="G78" s="9">
        <f t="shared" si="2"/>
        <v>45306</v>
      </c>
      <c r="H78" s="10">
        <f t="shared" ca="1" si="3"/>
        <v>37</v>
      </c>
      <c r="I78" s="12"/>
    </row>
    <row r="79" spans="2:9" x14ac:dyDescent="0.25">
      <c r="B79" s="7" t="s">
        <v>81</v>
      </c>
      <c r="C79" s="8">
        <v>277</v>
      </c>
      <c r="D79" s="8">
        <v>20775</v>
      </c>
      <c r="E79" s="28">
        <v>45261</v>
      </c>
      <c r="F79" s="10">
        <v>25</v>
      </c>
      <c r="G79" s="9">
        <f t="shared" si="2"/>
        <v>45286</v>
      </c>
      <c r="H79" s="10">
        <f t="shared" ca="1" si="3"/>
        <v>17</v>
      </c>
      <c r="I79" s="12"/>
    </row>
    <row r="80" spans="2:9" x14ac:dyDescent="0.25">
      <c r="B80" s="7" t="s">
        <v>82</v>
      </c>
      <c r="C80" s="8">
        <v>168</v>
      </c>
      <c r="D80" s="8">
        <v>12600</v>
      </c>
      <c r="E80" s="28">
        <v>45270</v>
      </c>
      <c r="F80" s="10">
        <v>25</v>
      </c>
      <c r="G80" s="9">
        <f t="shared" si="2"/>
        <v>45295</v>
      </c>
      <c r="H80" s="10">
        <f t="shared" ca="1" si="3"/>
        <v>26</v>
      </c>
      <c r="I80" s="12"/>
    </row>
    <row r="81" spans="2:9" x14ac:dyDescent="0.25">
      <c r="B81" s="7" t="s">
        <v>83</v>
      </c>
      <c r="C81" s="8">
        <v>220</v>
      </c>
      <c r="D81" s="8">
        <v>16500</v>
      </c>
      <c r="E81" s="28">
        <v>45271</v>
      </c>
      <c r="F81" s="10">
        <v>40</v>
      </c>
      <c r="G81" s="9">
        <f t="shared" si="2"/>
        <v>45311</v>
      </c>
      <c r="H81" s="10">
        <f t="shared" ca="1" si="3"/>
        <v>42</v>
      </c>
      <c r="I81" s="12"/>
    </row>
    <row r="82" spans="2:9" x14ac:dyDescent="0.25">
      <c r="B82" s="7" t="s">
        <v>84</v>
      </c>
      <c r="C82" s="8">
        <v>114</v>
      </c>
      <c r="D82" s="8">
        <v>8550</v>
      </c>
      <c r="E82" s="28">
        <v>45272</v>
      </c>
      <c r="F82" s="10">
        <v>41</v>
      </c>
      <c r="G82" s="9">
        <f t="shared" si="2"/>
        <v>45313</v>
      </c>
      <c r="H82" s="10">
        <f t="shared" ca="1" si="3"/>
        <v>44</v>
      </c>
      <c r="I82" s="12"/>
    </row>
    <row r="83" spans="2:9" x14ac:dyDescent="0.25">
      <c r="B83" s="7" t="s">
        <v>85</v>
      </c>
      <c r="C83" s="8">
        <v>171</v>
      </c>
      <c r="D83" s="8">
        <v>12825</v>
      </c>
      <c r="E83" s="28">
        <v>45273</v>
      </c>
      <c r="F83" s="10">
        <v>30</v>
      </c>
      <c r="G83" s="9">
        <f t="shared" si="2"/>
        <v>45303</v>
      </c>
      <c r="H83" s="10">
        <f t="shared" ca="1" si="3"/>
        <v>34</v>
      </c>
      <c r="I83" s="12"/>
    </row>
    <row r="84" spans="2:9" x14ac:dyDescent="0.25">
      <c r="B84" s="7" t="s">
        <v>86</v>
      </c>
      <c r="C84" s="8">
        <v>201</v>
      </c>
      <c r="D84" s="8">
        <v>15075</v>
      </c>
      <c r="E84" s="28">
        <v>45274</v>
      </c>
      <c r="F84" s="10">
        <v>50</v>
      </c>
      <c r="G84" s="9">
        <f t="shared" si="2"/>
        <v>45324</v>
      </c>
      <c r="H84" s="10">
        <f t="shared" ca="1" si="3"/>
        <v>55</v>
      </c>
      <c r="I84" s="12"/>
    </row>
    <row r="85" spans="2:9" x14ac:dyDescent="0.25">
      <c r="B85" s="7" t="s">
        <v>87</v>
      </c>
      <c r="C85" s="8">
        <v>180</v>
      </c>
      <c r="D85" s="8">
        <v>13500</v>
      </c>
      <c r="E85" s="28">
        <v>45261</v>
      </c>
      <c r="F85" s="10">
        <v>44</v>
      </c>
      <c r="G85" s="9">
        <f t="shared" si="2"/>
        <v>45305</v>
      </c>
      <c r="H85" s="10">
        <f t="shared" ca="1" si="3"/>
        <v>36</v>
      </c>
      <c r="I85" s="12"/>
    </row>
    <row r="86" spans="2:9" x14ac:dyDescent="0.25">
      <c r="B86" s="7" t="s">
        <v>88</v>
      </c>
      <c r="C86" s="8">
        <v>159</v>
      </c>
      <c r="D86" s="8">
        <v>11925</v>
      </c>
      <c r="E86" s="28">
        <v>45261</v>
      </c>
      <c r="F86" s="10">
        <v>45</v>
      </c>
      <c r="G86" s="9">
        <f t="shared" si="2"/>
        <v>45306</v>
      </c>
      <c r="H86" s="10">
        <f t="shared" ca="1" si="3"/>
        <v>37</v>
      </c>
      <c r="I86" s="12"/>
    </row>
    <row r="87" spans="2:9" x14ac:dyDescent="0.25">
      <c r="B87" s="7" t="s">
        <v>89</v>
      </c>
      <c r="C87" s="8">
        <v>142</v>
      </c>
      <c r="D87" s="8">
        <v>10650</v>
      </c>
      <c r="E87" s="28">
        <v>45290</v>
      </c>
      <c r="F87" s="10">
        <v>30</v>
      </c>
      <c r="G87" s="9">
        <f t="shared" si="2"/>
        <v>45320</v>
      </c>
      <c r="H87" s="10">
        <f t="shared" ca="1" si="3"/>
        <v>51</v>
      </c>
      <c r="I87" s="12"/>
    </row>
    <row r="88" spans="2:9" x14ac:dyDescent="0.25">
      <c r="B88" s="7" t="s">
        <v>90</v>
      </c>
      <c r="C88" s="8">
        <v>285</v>
      </c>
      <c r="D88" s="8">
        <v>21375</v>
      </c>
      <c r="E88" s="28">
        <v>45291</v>
      </c>
      <c r="F88" s="10">
        <v>30</v>
      </c>
      <c r="G88" s="9">
        <f t="shared" si="2"/>
        <v>45321</v>
      </c>
      <c r="H88" s="10">
        <f t="shared" ca="1" si="3"/>
        <v>52</v>
      </c>
      <c r="I88" s="12"/>
    </row>
    <row r="89" spans="2:9" x14ac:dyDescent="0.25">
      <c r="B89" s="7" t="s">
        <v>91</v>
      </c>
      <c r="C89" s="8">
        <v>255</v>
      </c>
      <c r="D89" s="8">
        <v>19125</v>
      </c>
      <c r="E89" s="28">
        <v>45261</v>
      </c>
      <c r="F89" s="10">
        <v>45</v>
      </c>
      <c r="G89" s="9">
        <f t="shared" si="2"/>
        <v>45306</v>
      </c>
      <c r="H89" s="10">
        <f t="shared" ca="1" si="3"/>
        <v>37</v>
      </c>
      <c r="I89" s="12"/>
    </row>
    <row r="90" spans="2:9" x14ac:dyDescent="0.25">
      <c r="B90" s="7" t="s">
        <v>92</v>
      </c>
      <c r="C90" s="8">
        <v>112</v>
      </c>
      <c r="D90" s="8">
        <v>8400</v>
      </c>
      <c r="E90" s="28">
        <v>45261</v>
      </c>
      <c r="F90" s="10">
        <v>60</v>
      </c>
      <c r="G90" s="9">
        <f t="shared" si="2"/>
        <v>45321</v>
      </c>
      <c r="H90" s="10">
        <f t="shared" ca="1" si="3"/>
        <v>52</v>
      </c>
      <c r="I90" s="12"/>
    </row>
    <row r="91" spans="2:9" x14ac:dyDescent="0.25">
      <c r="B91" s="7" t="s">
        <v>93</v>
      </c>
      <c r="C91" s="8">
        <v>141</v>
      </c>
      <c r="D91" s="8">
        <v>10575</v>
      </c>
      <c r="E91" s="28">
        <v>45261</v>
      </c>
      <c r="F91" s="10">
        <v>15</v>
      </c>
      <c r="G91" s="9">
        <f t="shared" si="2"/>
        <v>45276</v>
      </c>
      <c r="H91" s="10">
        <f t="shared" ca="1" si="3"/>
        <v>7</v>
      </c>
      <c r="I91" s="12"/>
    </row>
    <row r="92" spans="2:9" x14ac:dyDescent="0.25">
      <c r="B92" s="7" t="s">
        <v>94</v>
      </c>
      <c r="C92" s="8">
        <v>271</v>
      </c>
      <c r="D92" s="8">
        <v>20325</v>
      </c>
      <c r="E92" s="28">
        <v>45262</v>
      </c>
      <c r="F92" s="10">
        <v>30</v>
      </c>
      <c r="G92" s="9">
        <f t="shared" si="2"/>
        <v>45292</v>
      </c>
      <c r="H92" s="10">
        <f t="shared" ca="1" si="3"/>
        <v>23</v>
      </c>
      <c r="I92" s="12"/>
    </row>
    <row r="93" spans="2:9" x14ac:dyDescent="0.25">
      <c r="B93" s="7" t="s">
        <v>95</v>
      </c>
      <c r="C93" s="8">
        <v>227</v>
      </c>
      <c r="D93" s="8">
        <v>17025</v>
      </c>
      <c r="E93" s="28">
        <v>45263</v>
      </c>
      <c r="F93" s="10">
        <v>90</v>
      </c>
      <c r="G93" s="9">
        <f t="shared" si="2"/>
        <v>45353</v>
      </c>
      <c r="H93" s="10">
        <f t="shared" ca="1" si="3"/>
        <v>84</v>
      </c>
      <c r="I93" s="12"/>
    </row>
    <row r="94" spans="2:9" x14ac:dyDescent="0.25">
      <c r="B94" s="7" t="s">
        <v>96</v>
      </c>
      <c r="C94" s="8">
        <v>180</v>
      </c>
      <c r="D94" s="8">
        <v>13500</v>
      </c>
      <c r="E94" s="28">
        <v>45264</v>
      </c>
      <c r="F94" s="10">
        <v>40</v>
      </c>
      <c r="G94" s="9">
        <f t="shared" si="2"/>
        <v>45304</v>
      </c>
      <c r="H94" s="10">
        <f t="shared" ca="1" si="3"/>
        <v>35</v>
      </c>
      <c r="I94" s="12"/>
    </row>
    <row r="95" spans="2:9" x14ac:dyDescent="0.25">
      <c r="B95" s="7" t="s">
        <v>97</v>
      </c>
      <c r="C95" s="8">
        <v>134</v>
      </c>
      <c r="D95" s="8">
        <v>10050</v>
      </c>
      <c r="E95" s="28">
        <v>45265</v>
      </c>
      <c r="F95" s="10">
        <v>45</v>
      </c>
      <c r="G95" s="9">
        <f t="shared" si="2"/>
        <v>45310</v>
      </c>
      <c r="H95" s="10">
        <f t="shared" ca="1" si="3"/>
        <v>41</v>
      </c>
      <c r="I95" s="12"/>
    </row>
    <row r="96" spans="2:9" x14ac:dyDescent="0.25">
      <c r="B96" s="7" t="s">
        <v>98</v>
      </c>
      <c r="C96" s="8">
        <v>204</v>
      </c>
      <c r="D96" s="8">
        <v>15300</v>
      </c>
      <c r="E96" s="28">
        <v>45266</v>
      </c>
      <c r="F96" s="10">
        <v>25</v>
      </c>
      <c r="G96" s="9">
        <f t="shared" si="2"/>
        <v>45291</v>
      </c>
      <c r="H96" s="10">
        <f t="shared" ca="1" si="3"/>
        <v>22</v>
      </c>
      <c r="I96" s="12"/>
    </row>
    <row r="97" spans="2:9" x14ac:dyDescent="0.25">
      <c r="B97" s="7" t="s">
        <v>99</v>
      </c>
      <c r="C97" s="8">
        <v>289</v>
      </c>
      <c r="D97" s="8">
        <v>21675</v>
      </c>
      <c r="E97" s="28">
        <v>45267</v>
      </c>
      <c r="F97" s="10">
        <v>25</v>
      </c>
      <c r="G97" s="9">
        <f t="shared" si="2"/>
        <v>45292</v>
      </c>
      <c r="H97" s="10">
        <f t="shared" ca="1" si="3"/>
        <v>23</v>
      </c>
      <c r="I97" s="12"/>
    </row>
    <row r="98" spans="2:9" x14ac:dyDescent="0.25">
      <c r="B98" s="7" t="s">
        <v>100</v>
      </c>
      <c r="C98" s="8">
        <v>122</v>
      </c>
      <c r="D98" s="8">
        <v>9150</v>
      </c>
      <c r="E98" s="28">
        <v>45268</v>
      </c>
      <c r="F98" s="10">
        <v>40</v>
      </c>
      <c r="G98" s="9">
        <f t="shared" si="2"/>
        <v>45308</v>
      </c>
      <c r="H98" s="10">
        <f t="shared" ca="1" si="3"/>
        <v>39</v>
      </c>
      <c r="I98" s="12"/>
    </row>
    <row r="99" spans="2:9" x14ac:dyDescent="0.25">
      <c r="B99" s="7" t="s">
        <v>101</v>
      </c>
      <c r="C99" s="8">
        <v>157</v>
      </c>
      <c r="D99" s="8">
        <v>11775</v>
      </c>
      <c r="E99" s="28">
        <v>45269</v>
      </c>
      <c r="F99" s="10">
        <v>41</v>
      </c>
      <c r="G99" s="9">
        <f t="shared" si="2"/>
        <v>45310</v>
      </c>
      <c r="H99" s="10">
        <f t="shared" ca="1" si="3"/>
        <v>41</v>
      </c>
      <c r="I99" s="12"/>
    </row>
    <row r="100" spans="2:9" x14ac:dyDescent="0.25">
      <c r="B100" s="7" t="s">
        <v>102</v>
      </c>
      <c r="C100" s="8">
        <v>247</v>
      </c>
      <c r="D100" s="8">
        <v>18525</v>
      </c>
      <c r="E100" s="28">
        <v>45270</v>
      </c>
      <c r="F100" s="10">
        <v>30</v>
      </c>
      <c r="G100" s="9">
        <f t="shared" si="2"/>
        <v>45300</v>
      </c>
      <c r="H100" s="10">
        <f t="shared" ca="1" si="3"/>
        <v>31</v>
      </c>
      <c r="I100" s="12"/>
    </row>
    <row r="101" spans="2:9" x14ac:dyDescent="0.25">
      <c r="B101" s="7" t="s">
        <v>103</v>
      </c>
      <c r="C101" s="8">
        <v>237</v>
      </c>
      <c r="D101" s="8">
        <v>17775</v>
      </c>
      <c r="E101" s="28">
        <v>45271</v>
      </c>
      <c r="F101" s="10">
        <v>50</v>
      </c>
      <c r="G101" s="9">
        <f t="shared" si="2"/>
        <v>45321</v>
      </c>
      <c r="H101" s="10">
        <f t="shared" ca="1" si="3"/>
        <v>52</v>
      </c>
      <c r="I101" s="12"/>
    </row>
    <row r="102" spans="2:9" x14ac:dyDescent="0.25">
      <c r="B102" s="7" t="s">
        <v>104</v>
      </c>
      <c r="C102" s="8">
        <v>246</v>
      </c>
      <c r="D102" s="8">
        <v>18450</v>
      </c>
      <c r="E102" s="28">
        <v>45272</v>
      </c>
      <c r="F102" s="10">
        <v>44</v>
      </c>
      <c r="G102" s="9">
        <f t="shared" si="2"/>
        <v>45316</v>
      </c>
      <c r="H102" s="10">
        <f t="shared" ca="1" si="3"/>
        <v>47</v>
      </c>
      <c r="I102" s="12"/>
    </row>
    <row r="103" spans="2:9" x14ac:dyDescent="0.25">
      <c r="B103" s="7" t="s">
        <v>105</v>
      </c>
      <c r="C103" s="8">
        <v>247</v>
      </c>
      <c r="D103" s="8">
        <v>18525</v>
      </c>
      <c r="E103" s="28">
        <v>45261</v>
      </c>
      <c r="F103" s="10">
        <v>45</v>
      </c>
      <c r="G103" s="9">
        <f t="shared" si="2"/>
        <v>45306</v>
      </c>
      <c r="H103" s="10">
        <f t="shared" ca="1" si="3"/>
        <v>37</v>
      </c>
      <c r="I103" s="12"/>
    </row>
    <row r="104" spans="2:9" x14ac:dyDescent="0.25">
      <c r="B104" s="7" t="s">
        <v>106</v>
      </c>
      <c r="C104" s="8">
        <v>157</v>
      </c>
      <c r="D104" s="8">
        <v>11775</v>
      </c>
      <c r="E104" s="28">
        <v>45261</v>
      </c>
      <c r="F104" s="10">
        <v>30</v>
      </c>
      <c r="G104" s="9">
        <f t="shared" si="2"/>
        <v>45291</v>
      </c>
      <c r="H104" s="10">
        <f t="shared" ca="1" si="3"/>
        <v>22</v>
      </c>
      <c r="I104" s="12"/>
    </row>
    <row r="105" spans="2:9" x14ac:dyDescent="0.25">
      <c r="B105" s="7" t="s">
        <v>107</v>
      </c>
      <c r="C105" s="8">
        <v>129</v>
      </c>
      <c r="D105" s="8">
        <v>9675</v>
      </c>
      <c r="E105" s="28">
        <v>45270</v>
      </c>
      <c r="F105" s="10">
        <v>30</v>
      </c>
      <c r="G105" s="9">
        <f t="shared" si="2"/>
        <v>45300</v>
      </c>
      <c r="H105" s="10">
        <f t="shared" ca="1" si="3"/>
        <v>31</v>
      </c>
      <c r="I105" s="12"/>
    </row>
    <row r="106" spans="2:9" x14ac:dyDescent="0.25">
      <c r="B106" s="7" t="s">
        <v>108</v>
      </c>
      <c r="C106" s="8">
        <v>152</v>
      </c>
      <c r="D106" s="8">
        <v>11400</v>
      </c>
      <c r="E106" s="28">
        <v>45271</v>
      </c>
      <c r="F106" s="10">
        <v>45</v>
      </c>
      <c r="G106" s="9">
        <f t="shared" si="2"/>
        <v>45316</v>
      </c>
      <c r="H106" s="10">
        <f t="shared" ca="1" si="3"/>
        <v>47</v>
      </c>
      <c r="I106" s="12"/>
    </row>
    <row r="107" spans="2:9" x14ac:dyDescent="0.25">
      <c r="B107" s="7" t="s">
        <v>109</v>
      </c>
      <c r="C107" s="8">
        <v>234</v>
      </c>
      <c r="D107" s="8">
        <v>17550</v>
      </c>
      <c r="E107" s="28">
        <v>45272</v>
      </c>
      <c r="F107" s="10">
        <v>60</v>
      </c>
      <c r="G107" s="9">
        <f t="shared" si="2"/>
        <v>45332</v>
      </c>
      <c r="H107" s="10">
        <f t="shared" ca="1" si="3"/>
        <v>63</v>
      </c>
      <c r="I107" s="12"/>
    </row>
    <row r="108" spans="2:9" x14ac:dyDescent="0.25">
      <c r="B108" s="7" t="s">
        <v>110</v>
      </c>
      <c r="C108" s="8">
        <v>249</v>
      </c>
      <c r="D108" s="8">
        <v>18675</v>
      </c>
      <c r="E108" s="28">
        <v>45273</v>
      </c>
      <c r="F108" s="10">
        <v>15</v>
      </c>
      <c r="G108" s="9">
        <f t="shared" si="2"/>
        <v>45288</v>
      </c>
      <c r="H108" s="10">
        <f t="shared" ca="1" si="3"/>
        <v>19</v>
      </c>
      <c r="I108" s="12"/>
    </row>
    <row r="109" spans="2:9" x14ac:dyDescent="0.25">
      <c r="B109" s="7" t="s">
        <v>111</v>
      </c>
      <c r="C109" s="8">
        <v>254</v>
      </c>
      <c r="D109" s="8">
        <v>19050</v>
      </c>
      <c r="E109" s="28">
        <v>45274</v>
      </c>
      <c r="F109" s="10">
        <v>30</v>
      </c>
      <c r="G109" s="9">
        <f t="shared" si="2"/>
        <v>45304</v>
      </c>
      <c r="H109" s="10">
        <f t="shared" ca="1" si="3"/>
        <v>35</v>
      </c>
      <c r="I109" s="12"/>
    </row>
    <row r="110" spans="2:9" x14ac:dyDescent="0.25">
      <c r="B110" s="7" t="s">
        <v>112</v>
      </c>
      <c r="C110" s="8">
        <v>107</v>
      </c>
      <c r="D110" s="8">
        <v>8025</v>
      </c>
      <c r="E110" s="28">
        <v>45261</v>
      </c>
      <c r="F110" s="10">
        <v>90</v>
      </c>
      <c r="G110" s="9">
        <f t="shared" si="2"/>
        <v>45351</v>
      </c>
      <c r="H110" s="10">
        <f t="shared" ca="1" si="3"/>
        <v>82</v>
      </c>
      <c r="I110" s="12"/>
    </row>
    <row r="111" spans="2:9" x14ac:dyDescent="0.25">
      <c r="B111" s="7" t="s">
        <v>113</v>
      </c>
      <c r="C111" s="8">
        <v>101</v>
      </c>
      <c r="D111" s="8">
        <v>7575</v>
      </c>
      <c r="E111" s="28">
        <v>45261</v>
      </c>
      <c r="F111" s="10">
        <v>40</v>
      </c>
      <c r="G111" s="9">
        <f t="shared" si="2"/>
        <v>45301</v>
      </c>
      <c r="H111" s="10">
        <f t="shared" ca="1" si="3"/>
        <v>32</v>
      </c>
      <c r="I111" s="12"/>
    </row>
    <row r="112" spans="2:9" x14ac:dyDescent="0.25">
      <c r="B112" s="7" t="s">
        <v>114</v>
      </c>
      <c r="C112" s="8">
        <v>263</v>
      </c>
      <c r="D112" s="8">
        <v>19725</v>
      </c>
      <c r="E112" s="28">
        <v>45290</v>
      </c>
      <c r="F112" s="10">
        <v>45</v>
      </c>
      <c r="G112" s="9">
        <f t="shared" si="2"/>
        <v>45335</v>
      </c>
      <c r="H112" s="10">
        <f t="shared" ca="1" si="3"/>
        <v>66</v>
      </c>
      <c r="I112" s="12"/>
    </row>
    <row r="113" spans="2:9" x14ac:dyDescent="0.25">
      <c r="B113" s="7" t="s">
        <v>115</v>
      </c>
      <c r="C113" s="8">
        <v>161</v>
      </c>
      <c r="D113" s="8">
        <v>12075</v>
      </c>
      <c r="E113" s="28">
        <v>45291</v>
      </c>
      <c r="F113" s="10">
        <v>25</v>
      </c>
      <c r="G113" s="9">
        <f t="shared" si="2"/>
        <v>45316</v>
      </c>
      <c r="H113" s="10">
        <f t="shared" ca="1" si="3"/>
        <v>47</v>
      </c>
      <c r="I113" s="12"/>
    </row>
    <row r="114" spans="2:9" x14ac:dyDescent="0.25">
      <c r="B114" s="7" t="s">
        <v>116</v>
      </c>
      <c r="C114" s="8">
        <v>119</v>
      </c>
      <c r="D114" s="8">
        <v>8925</v>
      </c>
      <c r="E114" s="28">
        <v>45261</v>
      </c>
      <c r="F114" s="10">
        <v>25</v>
      </c>
      <c r="G114" s="9">
        <f t="shared" si="2"/>
        <v>45286</v>
      </c>
      <c r="H114" s="10">
        <f t="shared" ca="1" si="3"/>
        <v>17</v>
      </c>
      <c r="I114" s="12"/>
    </row>
    <row r="115" spans="2:9" x14ac:dyDescent="0.25">
      <c r="B115" s="7" t="s">
        <v>117</v>
      </c>
      <c r="C115" s="8">
        <v>282</v>
      </c>
      <c r="D115" s="8">
        <v>21150</v>
      </c>
      <c r="E115" s="28">
        <v>45261</v>
      </c>
      <c r="F115" s="10">
        <v>40</v>
      </c>
      <c r="G115" s="9">
        <f t="shared" si="2"/>
        <v>45301</v>
      </c>
      <c r="H115" s="10">
        <f t="shared" ca="1" si="3"/>
        <v>32</v>
      </c>
      <c r="I115" s="12"/>
    </row>
    <row r="116" spans="2:9" x14ac:dyDescent="0.25">
      <c r="B116" s="7" t="s">
        <v>118</v>
      </c>
      <c r="C116" s="8">
        <v>203</v>
      </c>
      <c r="D116" s="8">
        <v>15225</v>
      </c>
      <c r="E116" s="28">
        <v>45261</v>
      </c>
      <c r="F116" s="10">
        <v>41</v>
      </c>
      <c r="G116" s="9">
        <f t="shared" si="2"/>
        <v>45302</v>
      </c>
      <c r="H116" s="10">
        <f t="shared" ca="1" si="3"/>
        <v>33</v>
      </c>
      <c r="I116" s="12"/>
    </row>
    <row r="117" spans="2:9" x14ac:dyDescent="0.25">
      <c r="B117" s="7" t="s">
        <v>119</v>
      </c>
      <c r="C117" s="8">
        <v>294</v>
      </c>
      <c r="D117" s="8">
        <v>22050</v>
      </c>
      <c r="E117" s="28">
        <v>45262</v>
      </c>
      <c r="F117" s="10">
        <v>30</v>
      </c>
      <c r="G117" s="9">
        <f t="shared" si="2"/>
        <v>45292</v>
      </c>
      <c r="H117" s="10">
        <f t="shared" ca="1" si="3"/>
        <v>23</v>
      </c>
      <c r="I117" s="12"/>
    </row>
    <row r="118" spans="2:9" x14ac:dyDescent="0.25">
      <c r="B118" s="7" t="s">
        <v>120</v>
      </c>
      <c r="C118" s="8">
        <v>288</v>
      </c>
      <c r="D118" s="8">
        <v>21600</v>
      </c>
      <c r="E118" s="28">
        <v>45263</v>
      </c>
      <c r="F118" s="10">
        <v>30</v>
      </c>
      <c r="G118" s="9">
        <f t="shared" si="2"/>
        <v>45293</v>
      </c>
      <c r="H118" s="10">
        <f t="shared" ca="1" si="3"/>
        <v>24</v>
      </c>
      <c r="I118" s="12"/>
    </row>
    <row r="119" spans="2:9" x14ac:dyDescent="0.25">
      <c r="B119" s="7" t="s">
        <v>121</v>
      </c>
      <c r="C119" s="8">
        <v>159</v>
      </c>
      <c r="D119" s="8">
        <v>11925</v>
      </c>
      <c r="E119" s="28">
        <v>45264</v>
      </c>
      <c r="F119" s="10">
        <v>45</v>
      </c>
      <c r="G119" s="9">
        <f t="shared" si="2"/>
        <v>45309</v>
      </c>
      <c r="H119" s="10">
        <f t="shared" ca="1" si="3"/>
        <v>40</v>
      </c>
      <c r="I119" s="12"/>
    </row>
    <row r="120" spans="2:9" x14ac:dyDescent="0.25">
      <c r="B120" s="7" t="s">
        <v>122</v>
      </c>
      <c r="C120" s="8">
        <v>260</v>
      </c>
      <c r="D120" s="8">
        <v>19500</v>
      </c>
      <c r="E120" s="28">
        <v>45265</v>
      </c>
      <c r="F120" s="10">
        <v>60</v>
      </c>
      <c r="G120" s="9">
        <f t="shared" si="2"/>
        <v>45325</v>
      </c>
      <c r="H120" s="10">
        <f t="shared" ca="1" si="3"/>
        <v>56</v>
      </c>
      <c r="I120" s="12"/>
    </row>
    <row r="121" spans="2:9" x14ac:dyDescent="0.25">
      <c r="B121" s="7" t="s">
        <v>123</v>
      </c>
      <c r="C121" s="8">
        <v>159</v>
      </c>
      <c r="D121" s="8">
        <v>11925</v>
      </c>
      <c r="E121" s="28">
        <v>45266</v>
      </c>
      <c r="F121" s="10">
        <v>15</v>
      </c>
      <c r="G121" s="9">
        <f t="shared" si="2"/>
        <v>45281</v>
      </c>
      <c r="H121" s="10">
        <f t="shared" ca="1" si="3"/>
        <v>12</v>
      </c>
      <c r="I121" s="12"/>
    </row>
    <row r="122" spans="2:9" x14ac:dyDescent="0.25">
      <c r="B122" s="7" t="s">
        <v>124</v>
      </c>
      <c r="C122" s="8">
        <v>172</v>
      </c>
      <c r="D122" s="8">
        <v>12900</v>
      </c>
      <c r="E122" s="28">
        <v>45267</v>
      </c>
      <c r="F122" s="10">
        <v>30</v>
      </c>
      <c r="G122" s="9">
        <f t="shared" si="2"/>
        <v>45297</v>
      </c>
      <c r="H122" s="10">
        <f t="shared" ca="1" si="3"/>
        <v>28</v>
      </c>
      <c r="I122" s="12"/>
    </row>
    <row r="123" spans="2:9" x14ac:dyDescent="0.25">
      <c r="B123" s="7" t="s">
        <v>125</v>
      </c>
      <c r="C123" s="8">
        <v>126</v>
      </c>
      <c r="D123" s="8">
        <v>9450</v>
      </c>
      <c r="E123" s="28">
        <v>45268</v>
      </c>
      <c r="F123" s="10">
        <v>90</v>
      </c>
      <c r="G123" s="9">
        <f t="shared" si="2"/>
        <v>45358</v>
      </c>
      <c r="H123" s="10">
        <f t="shared" ca="1" si="3"/>
        <v>89</v>
      </c>
      <c r="I123" s="12"/>
    </row>
    <row r="124" spans="2:9" x14ac:dyDescent="0.25">
      <c r="B124" s="7" t="s">
        <v>126</v>
      </c>
      <c r="C124" s="8">
        <v>124</v>
      </c>
      <c r="D124" s="8">
        <v>9300</v>
      </c>
      <c r="E124" s="28">
        <v>45269</v>
      </c>
      <c r="F124" s="10">
        <v>40</v>
      </c>
      <c r="G124" s="9">
        <f t="shared" si="2"/>
        <v>45309</v>
      </c>
      <c r="H124" s="10">
        <f t="shared" ca="1" si="3"/>
        <v>40</v>
      </c>
      <c r="I124" s="12"/>
    </row>
    <row r="125" spans="2:9" x14ac:dyDescent="0.25">
      <c r="B125" s="7" t="s">
        <v>127</v>
      </c>
      <c r="C125" s="8">
        <v>258</v>
      </c>
      <c r="D125" s="8">
        <v>19350</v>
      </c>
      <c r="E125" s="28">
        <v>45270</v>
      </c>
      <c r="F125" s="10">
        <v>45</v>
      </c>
      <c r="G125" s="9">
        <f t="shared" si="2"/>
        <v>45315</v>
      </c>
      <c r="H125" s="10">
        <f t="shared" ca="1" si="3"/>
        <v>46</v>
      </c>
      <c r="I125" s="12"/>
    </row>
    <row r="126" spans="2:9" x14ac:dyDescent="0.25">
      <c r="B126" s="7" t="s">
        <v>128</v>
      </c>
      <c r="C126" s="8">
        <v>188</v>
      </c>
      <c r="D126" s="8">
        <v>14100</v>
      </c>
      <c r="E126" s="28">
        <v>45271</v>
      </c>
      <c r="F126" s="10">
        <v>25</v>
      </c>
      <c r="G126" s="9">
        <f t="shared" si="2"/>
        <v>45296</v>
      </c>
      <c r="H126" s="10">
        <f t="shared" ca="1" si="3"/>
        <v>27</v>
      </c>
      <c r="I126" s="12"/>
    </row>
    <row r="127" spans="2:9" x14ac:dyDescent="0.25">
      <c r="B127" s="7" t="s">
        <v>129</v>
      </c>
      <c r="C127" s="8">
        <v>291</v>
      </c>
      <c r="D127" s="8">
        <v>21825</v>
      </c>
      <c r="E127" s="28">
        <v>45272</v>
      </c>
      <c r="F127" s="10">
        <v>25</v>
      </c>
      <c r="G127" s="9">
        <f t="shared" si="2"/>
        <v>45297</v>
      </c>
      <c r="H127" s="10">
        <f t="shared" ca="1" si="3"/>
        <v>28</v>
      </c>
      <c r="I127" s="12"/>
    </row>
    <row r="128" spans="2:9" x14ac:dyDescent="0.25">
      <c r="B128" s="7" t="s">
        <v>130</v>
      </c>
      <c r="C128" s="8">
        <v>118</v>
      </c>
      <c r="D128" s="8">
        <v>8850</v>
      </c>
      <c r="E128" s="28">
        <v>45261</v>
      </c>
      <c r="F128" s="10">
        <v>40</v>
      </c>
      <c r="G128" s="9">
        <f t="shared" si="2"/>
        <v>45301</v>
      </c>
      <c r="H128" s="10">
        <f t="shared" ca="1" si="3"/>
        <v>32</v>
      </c>
      <c r="I128" s="12"/>
    </row>
    <row r="129" spans="2:9" x14ac:dyDescent="0.25">
      <c r="B129" s="7" t="s">
        <v>131</v>
      </c>
      <c r="C129" s="8">
        <v>108</v>
      </c>
      <c r="D129" s="8">
        <v>8100</v>
      </c>
      <c r="E129" s="28">
        <v>45261</v>
      </c>
      <c r="F129" s="10">
        <v>41</v>
      </c>
      <c r="G129" s="9">
        <f t="shared" si="2"/>
        <v>45302</v>
      </c>
      <c r="H129" s="10">
        <f t="shared" ca="1" si="3"/>
        <v>33</v>
      </c>
      <c r="I129" s="12"/>
    </row>
    <row r="130" spans="2:9" x14ac:dyDescent="0.25">
      <c r="B130" s="7" t="s">
        <v>132</v>
      </c>
      <c r="C130" s="8">
        <v>249</v>
      </c>
      <c r="D130" s="8">
        <v>18675</v>
      </c>
      <c r="E130" s="28">
        <v>45270</v>
      </c>
      <c r="F130" s="10">
        <v>30</v>
      </c>
      <c r="G130" s="9">
        <f t="shared" si="2"/>
        <v>45300</v>
      </c>
      <c r="H130" s="10">
        <f t="shared" ca="1" si="3"/>
        <v>31</v>
      </c>
      <c r="I130" s="12"/>
    </row>
    <row r="131" spans="2:9" x14ac:dyDescent="0.25">
      <c r="B131" s="7" t="s">
        <v>133</v>
      </c>
      <c r="C131" s="8">
        <v>174</v>
      </c>
      <c r="D131" s="8">
        <v>13050</v>
      </c>
      <c r="E131" s="28">
        <v>45271</v>
      </c>
      <c r="F131" s="10">
        <v>50</v>
      </c>
      <c r="G131" s="9">
        <f t="shared" ref="G131:G194" si="4">DATE(YEAR(E131),MONTH(E131),DAY(E131)+F131)</f>
        <v>45321</v>
      </c>
      <c r="H131" s="10">
        <f t="shared" ca="1" si="3"/>
        <v>52</v>
      </c>
      <c r="I131" s="12"/>
    </row>
    <row r="132" spans="2:9" x14ac:dyDescent="0.25">
      <c r="B132" s="7" t="s">
        <v>134</v>
      </c>
      <c r="C132" s="8">
        <v>295</v>
      </c>
      <c r="D132" s="8">
        <v>22125</v>
      </c>
      <c r="E132" s="28">
        <v>45272</v>
      </c>
      <c r="F132" s="10">
        <v>44</v>
      </c>
      <c r="G132" s="9">
        <f t="shared" si="4"/>
        <v>45316</v>
      </c>
      <c r="H132" s="10">
        <f t="shared" ref="H132:H195" ca="1" si="5">IF(TODAY()+7&gt;G132,"Expired",_xlfn.DAYS(G132,(TODAY())))</f>
        <v>47</v>
      </c>
      <c r="I132" s="12"/>
    </row>
    <row r="133" spans="2:9" x14ac:dyDescent="0.25">
      <c r="B133" s="7" t="s">
        <v>135</v>
      </c>
      <c r="C133" s="8">
        <v>136</v>
      </c>
      <c r="D133" s="8">
        <v>10200</v>
      </c>
      <c r="E133" s="28">
        <v>45273</v>
      </c>
      <c r="F133" s="10">
        <v>45</v>
      </c>
      <c r="G133" s="9">
        <f t="shared" si="4"/>
        <v>45318</v>
      </c>
      <c r="H133" s="10">
        <f t="shared" ca="1" si="5"/>
        <v>49</v>
      </c>
      <c r="I133" s="12"/>
    </row>
    <row r="134" spans="2:9" x14ac:dyDescent="0.25">
      <c r="B134" s="7" t="s">
        <v>136</v>
      </c>
      <c r="C134" s="8">
        <v>187</v>
      </c>
      <c r="D134" s="8">
        <v>14025</v>
      </c>
      <c r="E134" s="28">
        <v>45274</v>
      </c>
      <c r="F134" s="10">
        <v>30</v>
      </c>
      <c r="G134" s="9">
        <f t="shared" si="4"/>
        <v>45304</v>
      </c>
      <c r="H134" s="10">
        <f t="shared" ca="1" si="5"/>
        <v>35</v>
      </c>
      <c r="I134" s="12"/>
    </row>
    <row r="135" spans="2:9" x14ac:dyDescent="0.25">
      <c r="B135" s="7" t="s">
        <v>137</v>
      </c>
      <c r="C135" s="8">
        <v>222</v>
      </c>
      <c r="D135" s="8">
        <v>16650</v>
      </c>
      <c r="E135" s="28">
        <v>45261</v>
      </c>
      <c r="F135" s="10">
        <v>30</v>
      </c>
      <c r="G135" s="9">
        <f t="shared" si="4"/>
        <v>45291</v>
      </c>
      <c r="H135" s="10">
        <f t="shared" ca="1" si="5"/>
        <v>22</v>
      </c>
      <c r="I135" s="12"/>
    </row>
    <row r="136" spans="2:9" x14ac:dyDescent="0.25">
      <c r="B136" s="7" t="s">
        <v>138</v>
      </c>
      <c r="C136" s="8">
        <v>207</v>
      </c>
      <c r="D136" s="8">
        <v>15525</v>
      </c>
      <c r="E136" s="28">
        <v>45261</v>
      </c>
      <c r="F136" s="10">
        <v>45</v>
      </c>
      <c r="G136" s="9">
        <f t="shared" si="4"/>
        <v>45306</v>
      </c>
      <c r="H136" s="10">
        <f t="shared" ca="1" si="5"/>
        <v>37</v>
      </c>
      <c r="I136" s="12"/>
    </row>
    <row r="137" spans="2:9" x14ac:dyDescent="0.25">
      <c r="B137" s="7" t="s">
        <v>139</v>
      </c>
      <c r="C137" s="8">
        <v>262</v>
      </c>
      <c r="D137" s="8">
        <v>19650</v>
      </c>
      <c r="E137" s="28">
        <v>45290</v>
      </c>
      <c r="F137" s="10">
        <v>60</v>
      </c>
      <c r="G137" s="9">
        <f t="shared" si="4"/>
        <v>45350</v>
      </c>
      <c r="H137" s="10">
        <f t="shared" ca="1" si="5"/>
        <v>81</v>
      </c>
      <c r="I137" s="12"/>
    </row>
    <row r="138" spans="2:9" x14ac:dyDescent="0.25">
      <c r="B138" s="7" t="s">
        <v>140</v>
      </c>
      <c r="C138" s="8">
        <v>175</v>
      </c>
      <c r="D138" s="8">
        <v>13125</v>
      </c>
      <c r="E138" s="28">
        <v>45291</v>
      </c>
      <c r="F138" s="10">
        <v>15</v>
      </c>
      <c r="G138" s="9">
        <f t="shared" si="4"/>
        <v>45306</v>
      </c>
      <c r="H138" s="10">
        <f t="shared" ca="1" si="5"/>
        <v>37</v>
      </c>
      <c r="I138" s="12"/>
    </row>
    <row r="139" spans="2:9" x14ac:dyDescent="0.25">
      <c r="B139" s="7" t="s">
        <v>141</v>
      </c>
      <c r="C139" s="8">
        <v>127</v>
      </c>
      <c r="D139" s="8">
        <v>9525</v>
      </c>
      <c r="E139" s="28">
        <v>45261</v>
      </c>
      <c r="F139" s="10">
        <v>30</v>
      </c>
      <c r="G139" s="9">
        <f t="shared" si="4"/>
        <v>45291</v>
      </c>
      <c r="H139" s="10">
        <f t="shared" ca="1" si="5"/>
        <v>22</v>
      </c>
      <c r="I139" s="12"/>
    </row>
    <row r="140" spans="2:9" x14ac:dyDescent="0.25">
      <c r="B140" s="7" t="s">
        <v>142</v>
      </c>
      <c r="C140" s="8">
        <v>264</v>
      </c>
      <c r="D140" s="8">
        <v>19800</v>
      </c>
      <c r="E140" s="28">
        <v>45261</v>
      </c>
      <c r="F140" s="10">
        <v>90</v>
      </c>
      <c r="G140" s="9">
        <f t="shared" si="4"/>
        <v>45351</v>
      </c>
      <c r="H140" s="10">
        <f t="shared" ca="1" si="5"/>
        <v>82</v>
      </c>
      <c r="I140" s="12"/>
    </row>
    <row r="141" spans="2:9" x14ac:dyDescent="0.25">
      <c r="B141" s="7" t="s">
        <v>143</v>
      </c>
      <c r="C141" s="8">
        <v>198</v>
      </c>
      <c r="D141" s="8">
        <v>14850</v>
      </c>
      <c r="E141" s="28">
        <v>45261</v>
      </c>
      <c r="F141" s="10">
        <v>40</v>
      </c>
      <c r="G141" s="9">
        <f t="shared" si="4"/>
        <v>45301</v>
      </c>
      <c r="H141" s="10">
        <f t="shared" ca="1" si="5"/>
        <v>32</v>
      </c>
      <c r="I141" s="12"/>
    </row>
    <row r="142" spans="2:9" x14ac:dyDescent="0.25">
      <c r="B142" s="7" t="s">
        <v>144</v>
      </c>
      <c r="C142" s="8">
        <v>118</v>
      </c>
      <c r="D142" s="8">
        <v>8850</v>
      </c>
      <c r="E142" s="28">
        <v>45262</v>
      </c>
      <c r="F142" s="10">
        <v>45</v>
      </c>
      <c r="G142" s="9">
        <f t="shared" si="4"/>
        <v>45307</v>
      </c>
      <c r="H142" s="10">
        <f t="shared" ca="1" si="5"/>
        <v>38</v>
      </c>
      <c r="I142" s="12"/>
    </row>
    <row r="143" spans="2:9" x14ac:dyDescent="0.25">
      <c r="B143" s="7" t="s">
        <v>145</v>
      </c>
      <c r="C143" s="8">
        <v>254</v>
      </c>
      <c r="D143" s="8">
        <v>19050</v>
      </c>
      <c r="E143" s="28">
        <v>45263</v>
      </c>
      <c r="F143" s="10">
        <v>25</v>
      </c>
      <c r="G143" s="9">
        <f t="shared" si="4"/>
        <v>45288</v>
      </c>
      <c r="H143" s="10">
        <f t="shared" ca="1" si="5"/>
        <v>19</v>
      </c>
      <c r="I143" s="12"/>
    </row>
    <row r="144" spans="2:9" x14ac:dyDescent="0.25">
      <c r="B144" s="7" t="s">
        <v>146</v>
      </c>
      <c r="C144" s="8">
        <v>147</v>
      </c>
      <c r="D144" s="8">
        <v>11025</v>
      </c>
      <c r="E144" s="28">
        <v>45264</v>
      </c>
      <c r="F144" s="10">
        <v>30</v>
      </c>
      <c r="G144" s="9">
        <f t="shared" si="4"/>
        <v>45294</v>
      </c>
      <c r="H144" s="10">
        <f t="shared" ca="1" si="5"/>
        <v>25</v>
      </c>
      <c r="I144" s="12"/>
    </row>
    <row r="145" spans="2:9" x14ac:dyDescent="0.25">
      <c r="B145" s="7" t="s">
        <v>147</v>
      </c>
      <c r="C145" s="8">
        <v>110</v>
      </c>
      <c r="D145" s="8">
        <v>8250</v>
      </c>
      <c r="E145" s="28">
        <v>45265</v>
      </c>
      <c r="F145" s="10">
        <v>45</v>
      </c>
      <c r="G145" s="9">
        <f t="shared" si="4"/>
        <v>45310</v>
      </c>
      <c r="H145" s="10">
        <f t="shared" ca="1" si="5"/>
        <v>41</v>
      </c>
      <c r="I145" s="12"/>
    </row>
    <row r="146" spans="2:9" x14ac:dyDescent="0.25">
      <c r="B146" s="7" t="s">
        <v>148</v>
      </c>
      <c r="C146" s="8">
        <v>273</v>
      </c>
      <c r="D146" s="8">
        <v>20475</v>
      </c>
      <c r="E146" s="28">
        <v>45266</v>
      </c>
      <c r="F146" s="10">
        <v>60</v>
      </c>
      <c r="G146" s="9">
        <f t="shared" si="4"/>
        <v>45326</v>
      </c>
      <c r="H146" s="10">
        <f t="shared" ca="1" si="5"/>
        <v>57</v>
      </c>
      <c r="I146" s="12"/>
    </row>
    <row r="147" spans="2:9" x14ac:dyDescent="0.25">
      <c r="B147" s="7" t="s">
        <v>149</v>
      </c>
      <c r="C147" s="8">
        <v>188</v>
      </c>
      <c r="D147" s="8">
        <v>14100</v>
      </c>
      <c r="E147" s="28">
        <v>45267</v>
      </c>
      <c r="F147" s="10">
        <v>15</v>
      </c>
      <c r="G147" s="9">
        <f t="shared" si="4"/>
        <v>45282</v>
      </c>
      <c r="H147" s="10">
        <f t="shared" ca="1" si="5"/>
        <v>13</v>
      </c>
      <c r="I147" s="12"/>
    </row>
    <row r="148" spans="2:9" x14ac:dyDescent="0.25">
      <c r="B148" s="7" t="s">
        <v>150</v>
      </c>
      <c r="C148" s="8">
        <v>255</v>
      </c>
      <c r="D148" s="8">
        <v>19125</v>
      </c>
      <c r="E148" s="28">
        <v>45268</v>
      </c>
      <c r="F148" s="10">
        <v>30</v>
      </c>
      <c r="G148" s="9">
        <f t="shared" si="4"/>
        <v>45298</v>
      </c>
      <c r="H148" s="10">
        <f t="shared" ca="1" si="5"/>
        <v>29</v>
      </c>
      <c r="I148" s="12"/>
    </row>
    <row r="149" spans="2:9" x14ac:dyDescent="0.25">
      <c r="B149" s="7" t="s">
        <v>151</v>
      </c>
      <c r="C149" s="8">
        <v>232</v>
      </c>
      <c r="D149" s="8">
        <v>17400</v>
      </c>
      <c r="E149" s="28">
        <v>45269</v>
      </c>
      <c r="F149" s="10">
        <v>90</v>
      </c>
      <c r="G149" s="9">
        <f t="shared" si="4"/>
        <v>45359</v>
      </c>
      <c r="H149" s="10">
        <f t="shared" ca="1" si="5"/>
        <v>90</v>
      </c>
      <c r="I149" s="12"/>
    </row>
    <row r="150" spans="2:9" x14ac:dyDescent="0.25">
      <c r="B150" s="7" t="s">
        <v>152</v>
      </c>
      <c r="C150" s="8">
        <v>121</v>
      </c>
      <c r="D150" s="8">
        <v>9075</v>
      </c>
      <c r="E150" s="28">
        <v>45270</v>
      </c>
      <c r="F150" s="10">
        <v>40</v>
      </c>
      <c r="G150" s="9">
        <f t="shared" si="4"/>
        <v>45310</v>
      </c>
      <c r="H150" s="10">
        <f t="shared" ca="1" si="5"/>
        <v>41</v>
      </c>
      <c r="I150" s="12"/>
    </row>
    <row r="151" spans="2:9" x14ac:dyDescent="0.25">
      <c r="B151" s="7" t="s">
        <v>153</v>
      </c>
      <c r="C151" s="8">
        <v>184</v>
      </c>
      <c r="D151" s="8">
        <v>13800</v>
      </c>
      <c r="E151" s="28">
        <v>45271</v>
      </c>
      <c r="F151" s="10">
        <v>45</v>
      </c>
      <c r="G151" s="9">
        <f t="shared" si="4"/>
        <v>45316</v>
      </c>
      <c r="H151" s="10">
        <f t="shared" ca="1" si="5"/>
        <v>47</v>
      </c>
      <c r="I151" s="12"/>
    </row>
    <row r="152" spans="2:9" x14ac:dyDescent="0.25">
      <c r="B152" s="7" t="s">
        <v>154</v>
      </c>
      <c r="C152" s="8">
        <v>156</v>
      </c>
      <c r="D152" s="8">
        <v>11700</v>
      </c>
      <c r="E152" s="28">
        <v>45272</v>
      </c>
      <c r="F152" s="10">
        <v>25</v>
      </c>
      <c r="G152" s="9">
        <f t="shared" si="4"/>
        <v>45297</v>
      </c>
      <c r="H152" s="10">
        <f t="shared" ca="1" si="5"/>
        <v>28</v>
      </c>
      <c r="I152" s="12"/>
    </row>
    <row r="153" spans="2:9" x14ac:dyDescent="0.25">
      <c r="B153" s="7" t="s">
        <v>155</v>
      </c>
      <c r="C153" s="8">
        <v>176</v>
      </c>
      <c r="D153" s="8">
        <v>13200</v>
      </c>
      <c r="E153" s="28">
        <v>45261</v>
      </c>
      <c r="F153" s="10">
        <v>25</v>
      </c>
      <c r="G153" s="9">
        <f t="shared" si="4"/>
        <v>45286</v>
      </c>
      <c r="H153" s="10">
        <f t="shared" ca="1" si="5"/>
        <v>17</v>
      </c>
      <c r="I153" s="12"/>
    </row>
    <row r="154" spans="2:9" x14ac:dyDescent="0.25">
      <c r="B154" s="7" t="s">
        <v>156</v>
      </c>
      <c r="C154" s="8">
        <v>128</v>
      </c>
      <c r="D154" s="8">
        <v>9600</v>
      </c>
      <c r="E154" s="28">
        <v>45261</v>
      </c>
      <c r="F154" s="10">
        <v>40</v>
      </c>
      <c r="G154" s="9">
        <f t="shared" si="4"/>
        <v>45301</v>
      </c>
      <c r="H154" s="10">
        <f t="shared" ca="1" si="5"/>
        <v>32</v>
      </c>
      <c r="I154" s="12"/>
    </row>
    <row r="155" spans="2:9" x14ac:dyDescent="0.25">
      <c r="B155" s="7" t="s">
        <v>157</v>
      </c>
      <c r="C155" s="8">
        <v>184</v>
      </c>
      <c r="D155" s="8">
        <v>13800</v>
      </c>
      <c r="E155" s="28">
        <v>45270</v>
      </c>
      <c r="F155" s="10">
        <v>41</v>
      </c>
      <c r="G155" s="9">
        <f t="shared" si="4"/>
        <v>45311</v>
      </c>
      <c r="H155" s="10">
        <f t="shared" ca="1" si="5"/>
        <v>42</v>
      </c>
      <c r="I155" s="12"/>
    </row>
    <row r="156" spans="2:9" x14ac:dyDescent="0.25">
      <c r="B156" s="7" t="s">
        <v>158</v>
      </c>
      <c r="C156" s="8">
        <v>275</v>
      </c>
      <c r="D156" s="8">
        <v>20625</v>
      </c>
      <c r="E156" s="28">
        <v>45271</v>
      </c>
      <c r="F156" s="10">
        <v>30</v>
      </c>
      <c r="G156" s="9">
        <f t="shared" si="4"/>
        <v>45301</v>
      </c>
      <c r="H156" s="10">
        <f t="shared" ca="1" si="5"/>
        <v>32</v>
      </c>
      <c r="I156" s="12"/>
    </row>
    <row r="157" spans="2:9" x14ac:dyDescent="0.25">
      <c r="B157" s="7" t="s">
        <v>159</v>
      </c>
      <c r="C157" s="8">
        <v>141</v>
      </c>
      <c r="D157" s="8">
        <v>10575</v>
      </c>
      <c r="E157" s="28">
        <v>45272</v>
      </c>
      <c r="F157" s="10">
        <v>50</v>
      </c>
      <c r="G157" s="9">
        <f t="shared" si="4"/>
        <v>45322</v>
      </c>
      <c r="H157" s="10">
        <f t="shared" ca="1" si="5"/>
        <v>53</v>
      </c>
      <c r="I157" s="12"/>
    </row>
    <row r="158" spans="2:9" x14ac:dyDescent="0.25">
      <c r="B158" s="7" t="s">
        <v>160</v>
      </c>
      <c r="C158" s="8">
        <v>137</v>
      </c>
      <c r="D158" s="8">
        <v>10275</v>
      </c>
      <c r="E158" s="28">
        <v>45273</v>
      </c>
      <c r="F158" s="10">
        <v>44</v>
      </c>
      <c r="G158" s="9">
        <f t="shared" si="4"/>
        <v>45317</v>
      </c>
      <c r="H158" s="10">
        <f t="shared" ca="1" si="5"/>
        <v>48</v>
      </c>
      <c r="I158" s="12"/>
    </row>
    <row r="159" spans="2:9" x14ac:dyDescent="0.25">
      <c r="B159" s="7" t="s">
        <v>161</v>
      </c>
      <c r="C159" s="8">
        <v>278</v>
      </c>
      <c r="D159" s="8">
        <v>20850</v>
      </c>
      <c r="E159" s="28">
        <v>45274</v>
      </c>
      <c r="F159" s="10">
        <v>45</v>
      </c>
      <c r="G159" s="9">
        <f t="shared" si="4"/>
        <v>45319</v>
      </c>
      <c r="H159" s="10">
        <f t="shared" ca="1" si="5"/>
        <v>50</v>
      </c>
      <c r="I159" s="12"/>
    </row>
    <row r="160" spans="2:9" x14ac:dyDescent="0.25">
      <c r="B160" s="7" t="s">
        <v>162</v>
      </c>
      <c r="C160" s="8">
        <v>196</v>
      </c>
      <c r="D160" s="8">
        <v>14700</v>
      </c>
      <c r="E160" s="28">
        <v>45261</v>
      </c>
      <c r="F160" s="10">
        <v>30</v>
      </c>
      <c r="G160" s="9">
        <f t="shared" si="4"/>
        <v>45291</v>
      </c>
      <c r="H160" s="10">
        <f t="shared" ca="1" si="5"/>
        <v>22</v>
      </c>
      <c r="I160" s="12"/>
    </row>
    <row r="161" spans="2:9" x14ac:dyDescent="0.25">
      <c r="B161" s="7" t="s">
        <v>163</v>
      </c>
      <c r="C161" s="8">
        <v>186</v>
      </c>
      <c r="D161" s="8">
        <v>13950</v>
      </c>
      <c r="E161" s="28">
        <v>45261</v>
      </c>
      <c r="F161" s="10">
        <v>30</v>
      </c>
      <c r="G161" s="9">
        <f t="shared" si="4"/>
        <v>45291</v>
      </c>
      <c r="H161" s="10">
        <f t="shared" ca="1" si="5"/>
        <v>22</v>
      </c>
      <c r="I161" s="12"/>
    </row>
    <row r="162" spans="2:9" x14ac:dyDescent="0.25">
      <c r="B162" s="7" t="s">
        <v>164</v>
      </c>
      <c r="C162" s="8">
        <v>285</v>
      </c>
      <c r="D162" s="8">
        <v>21375</v>
      </c>
      <c r="E162" s="28">
        <v>45290</v>
      </c>
      <c r="F162" s="10">
        <v>45</v>
      </c>
      <c r="G162" s="9">
        <f t="shared" si="4"/>
        <v>45335</v>
      </c>
      <c r="H162" s="10">
        <f t="shared" ca="1" si="5"/>
        <v>66</v>
      </c>
      <c r="I162" s="12"/>
    </row>
    <row r="163" spans="2:9" x14ac:dyDescent="0.25">
      <c r="B163" s="7" t="s">
        <v>165</v>
      </c>
      <c r="C163" s="8">
        <v>257</v>
      </c>
      <c r="D163" s="8">
        <v>19275</v>
      </c>
      <c r="E163" s="28">
        <v>45291</v>
      </c>
      <c r="F163" s="10">
        <v>60</v>
      </c>
      <c r="G163" s="9">
        <f t="shared" si="4"/>
        <v>45351</v>
      </c>
      <c r="H163" s="10">
        <f t="shared" ca="1" si="5"/>
        <v>82</v>
      </c>
      <c r="I163" s="12"/>
    </row>
    <row r="164" spans="2:9" x14ac:dyDescent="0.25">
      <c r="B164" s="7" t="s">
        <v>166</v>
      </c>
      <c r="C164" s="8">
        <v>289</v>
      </c>
      <c r="D164" s="8">
        <v>21675</v>
      </c>
      <c r="E164" s="28">
        <v>45261</v>
      </c>
      <c r="F164" s="10">
        <v>15</v>
      </c>
      <c r="G164" s="9">
        <f t="shared" si="4"/>
        <v>45276</v>
      </c>
      <c r="H164" s="10">
        <f t="shared" ca="1" si="5"/>
        <v>7</v>
      </c>
      <c r="I164" s="12"/>
    </row>
    <row r="165" spans="2:9" x14ac:dyDescent="0.25">
      <c r="B165" s="7" t="s">
        <v>167</v>
      </c>
      <c r="C165" s="8">
        <v>114</v>
      </c>
      <c r="D165" s="8">
        <v>8550</v>
      </c>
      <c r="E165" s="28">
        <v>45261</v>
      </c>
      <c r="F165" s="10">
        <v>30</v>
      </c>
      <c r="G165" s="9">
        <f t="shared" si="4"/>
        <v>45291</v>
      </c>
      <c r="H165" s="10">
        <f t="shared" ca="1" si="5"/>
        <v>22</v>
      </c>
      <c r="I165" s="12"/>
    </row>
    <row r="166" spans="2:9" x14ac:dyDescent="0.25">
      <c r="B166" s="7" t="s">
        <v>168</v>
      </c>
      <c r="C166" s="8">
        <v>284</v>
      </c>
      <c r="D166" s="8">
        <v>21300</v>
      </c>
      <c r="E166" s="28">
        <v>45261</v>
      </c>
      <c r="F166" s="10">
        <v>90</v>
      </c>
      <c r="G166" s="9">
        <f t="shared" si="4"/>
        <v>45351</v>
      </c>
      <c r="H166" s="10">
        <f t="shared" ca="1" si="5"/>
        <v>82</v>
      </c>
      <c r="I166" s="12"/>
    </row>
    <row r="167" spans="2:9" x14ac:dyDescent="0.25">
      <c r="B167" s="7" t="s">
        <v>169</v>
      </c>
      <c r="C167" s="8">
        <v>278</v>
      </c>
      <c r="D167" s="8">
        <v>20850</v>
      </c>
      <c r="E167" s="28">
        <v>45262</v>
      </c>
      <c r="F167" s="10">
        <v>40</v>
      </c>
      <c r="G167" s="9">
        <f t="shared" si="4"/>
        <v>45302</v>
      </c>
      <c r="H167" s="10">
        <f t="shared" ca="1" si="5"/>
        <v>33</v>
      </c>
      <c r="I167" s="12"/>
    </row>
    <row r="168" spans="2:9" x14ac:dyDescent="0.25">
      <c r="B168" s="7" t="s">
        <v>170</v>
      </c>
      <c r="C168" s="8">
        <v>259</v>
      </c>
      <c r="D168" s="8">
        <v>19425</v>
      </c>
      <c r="E168" s="28">
        <v>45263</v>
      </c>
      <c r="F168" s="10">
        <v>45</v>
      </c>
      <c r="G168" s="9">
        <f t="shared" si="4"/>
        <v>45308</v>
      </c>
      <c r="H168" s="10">
        <f t="shared" ca="1" si="5"/>
        <v>39</v>
      </c>
      <c r="I168" s="12"/>
    </row>
    <row r="169" spans="2:9" x14ac:dyDescent="0.25">
      <c r="B169" s="7" t="s">
        <v>171</v>
      </c>
      <c r="C169" s="8">
        <v>284</v>
      </c>
      <c r="D169" s="8">
        <v>21300</v>
      </c>
      <c r="E169" s="28">
        <v>45264</v>
      </c>
      <c r="F169" s="10">
        <v>25</v>
      </c>
      <c r="G169" s="9">
        <f t="shared" si="4"/>
        <v>45289</v>
      </c>
      <c r="H169" s="10">
        <f t="shared" ca="1" si="5"/>
        <v>20</v>
      </c>
      <c r="I169" s="12"/>
    </row>
    <row r="170" spans="2:9" x14ac:dyDescent="0.25">
      <c r="B170" s="7" t="s">
        <v>172</v>
      </c>
      <c r="C170" s="8">
        <v>271</v>
      </c>
      <c r="D170" s="8">
        <v>20325</v>
      </c>
      <c r="E170" s="28">
        <v>45265</v>
      </c>
      <c r="F170" s="10">
        <v>30</v>
      </c>
      <c r="G170" s="9">
        <f t="shared" si="4"/>
        <v>45295</v>
      </c>
      <c r="H170" s="10">
        <f t="shared" ca="1" si="5"/>
        <v>26</v>
      </c>
      <c r="I170" s="12"/>
    </row>
    <row r="171" spans="2:9" x14ac:dyDescent="0.25">
      <c r="B171" s="7" t="s">
        <v>173</v>
      </c>
      <c r="C171" s="8">
        <v>113</v>
      </c>
      <c r="D171" s="8">
        <v>8475</v>
      </c>
      <c r="E171" s="28">
        <v>45266</v>
      </c>
      <c r="F171" s="10">
        <v>45</v>
      </c>
      <c r="G171" s="9">
        <f t="shared" si="4"/>
        <v>45311</v>
      </c>
      <c r="H171" s="10">
        <f t="shared" ca="1" si="5"/>
        <v>42</v>
      </c>
      <c r="I171" s="12"/>
    </row>
    <row r="172" spans="2:9" x14ac:dyDescent="0.25">
      <c r="B172" s="7" t="s">
        <v>174</v>
      </c>
      <c r="C172" s="8">
        <v>271</v>
      </c>
      <c r="D172" s="8">
        <v>20325</v>
      </c>
      <c r="E172" s="28">
        <v>45267</v>
      </c>
      <c r="F172" s="10">
        <v>60</v>
      </c>
      <c r="G172" s="9">
        <f t="shared" si="4"/>
        <v>45327</v>
      </c>
      <c r="H172" s="10">
        <f t="shared" ca="1" si="5"/>
        <v>58</v>
      </c>
      <c r="I172" s="12"/>
    </row>
    <row r="173" spans="2:9" x14ac:dyDescent="0.25">
      <c r="B173" s="7" t="s">
        <v>175</v>
      </c>
      <c r="C173" s="8">
        <v>109</v>
      </c>
      <c r="D173" s="8">
        <v>8175</v>
      </c>
      <c r="E173" s="28">
        <v>45268</v>
      </c>
      <c r="F173" s="10">
        <v>15</v>
      </c>
      <c r="G173" s="9">
        <f t="shared" si="4"/>
        <v>45283</v>
      </c>
      <c r="H173" s="10">
        <f t="shared" ca="1" si="5"/>
        <v>14</v>
      </c>
      <c r="I173" s="12"/>
    </row>
    <row r="174" spans="2:9" x14ac:dyDescent="0.25">
      <c r="B174" s="7" t="s">
        <v>176</v>
      </c>
      <c r="C174" s="8">
        <v>194</v>
      </c>
      <c r="D174" s="8">
        <v>14550</v>
      </c>
      <c r="E174" s="28">
        <v>45269</v>
      </c>
      <c r="F174" s="10">
        <v>30</v>
      </c>
      <c r="G174" s="9">
        <f t="shared" si="4"/>
        <v>45299</v>
      </c>
      <c r="H174" s="10">
        <f t="shared" ca="1" si="5"/>
        <v>30</v>
      </c>
      <c r="I174" s="12"/>
    </row>
    <row r="175" spans="2:9" x14ac:dyDescent="0.25">
      <c r="B175" s="7" t="s">
        <v>177</v>
      </c>
      <c r="C175" s="8">
        <v>232</v>
      </c>
      <c r="D175" s="8">
        <v>17400</v>
      </c>
      <c r="E175" s="28">
        <v>45270</v>
      </c>
      <c r="F175" s="10">
        <v>90</v>
      </c>
      <c r="G175" s="9">
        <f t="shared" si="4"/>
        <v>45360</v>
      </c>
      <c r="H175" s="10">
        <f t="shared" ca="1" si="5"/>
        <v>91</v>
      </c>
      <c r="I175" s="12"/>
    </row>
    <row r="176" spans="2:9" x14ac:dyDescent="0.25">
      <c r="B176" s="7" t="s">
        <v>178</v>
      </c>
      <c r="C176" s="8">
        <v>194</v>
      </c>
      <c r="D176" s="8">
        <v>14550</v>
      </c>
      <c r="E176" s="28">
        <v>45271</v>
      </c>
      <c r="F176" s="10">
        <v>40</v>
      </c>
      <c r="G176" s="9">
        <f t="shared" si="4"/>
        <v>45311</v>
      </c>
      <c r="H176" s="10">
        <f t="shared" ca="1" si="5"/>
        <v>42</v>
      </c>
      <c r="I176" s="12"/>
    </row>
    <row r="177" spans="2:9" x14ac:dyDescent="0.25">
      <c r="B177" s="7" t="s">
        <v>179</v>
      </c>
      <c r="C177" s="8">
        <v>158</v>
      </c>
      <c r="D177" s="8">
        <v>11850</v>
      </c>
      <c r="E177" s="28">
        <v>45272</v>
      </c>
      <c r="F177" s="10">
        <v>45</v>
      </c>
      <c r="G177" s="9">
        <f t="shared" si="4"/>
        <v>45317</v>
      </c>
      <c r="H177" s="10">
        <f t="shared" ca="1" si="5"/>
        <v>48</v>
      </c>
      <c r="I177" s="12"/>
    </row>
    <row r="178" spans="2:9" x14ac:dyDescent="0.25">
      <c r="B178" s="7" t="s">
        <v>180</v>
      </c>
      <c r="C178" s="8">
        <v>140</v>
      </c>
      <c r="D178" s="8">
        <v>10500</v>
      </c>
      <c r="E178" s="28">
        <v>45261</v>
      </c>
      <c r="F178" s="10">
        <v>25</v>
      </c>
      <c r="G178" s="9">
        <f t="shared" si="4"/>
        <v>45286</v>
      </c>
      <c r="H178" s="10">
        <f t="shared" ca="1" si="5"/>
        <v>17</v>
      </c>
      <c r="I178" s="12"/>
    </row>
    <row r="179" spans="2:9" x14ac:dyDescent="0.25">
      <c r="B179" s="7" t="s">
        <v>181</v>
      </c>
      <c r="C179" s="8">
        <v>217</v>
      </c>
      <c r="D179" s="8">
        <v>16275</v>
      </c>
      <c r="E179" s="28">
        <v>45261</v>
      </c>
      <c r="F179" s="10">
        <v>25</v>
      </c>
      <c r="G179" s="9">
        <f t="shared" si="4"/>
        <v>45286</v>
      </c>
      <c r="H179" s="10">
        <f t="shared" ca="1" si="5"/>
        <v>17</v>
      </c>
      <c r="I179" s="12"/>
    </row>
    <row r="180" spans="2:9" x14ac:dyDescent="0.25">
      <c r="B180" s="7" t="s">
        <v>182</v>
      </c>
      <c r="C180" s="8">
        <v>203</v>
      </c>
      <c r="D180" s="8">
        <v>15225</v>
      </c>
      <c r="E180" s="28">
        <v>45270</v>
      </c>
      <c r="F180" s="10">
        <v>40</v>
      </c>
      <c r="G180" s="9">
        <f t="shared" si="4"/>
        <v>45310</v>
      </c>
      <c r="H180" s="10">
        <f t="shared" ca="1" si="5"/>
        <v>41</v>
      </c>
      <c r="I180" s="12"/>
    </row>
    <row r="181" spans="2:9" x14ac:dyDescent="0.25">
      <c r="B181" s="7" t="s">
        <v>183</v>
      </c>
      <c r="C181" s="8">
        <v>280</v>
      </c>
      <c r="D181" s="8">
        <v>21000</v>
      </c>
      <c r="E181" s="28">
        <v>45271</v>
      </c>
      <c r="F181" s="10">
        <v>41</v>
      </c>
      <c r="G181" s="9">
        <f t="shared" si="4"/>
        <v>45312</v>
      </c>
      <c r="H181" s="10">
        <f t="shared" ca="1" si="5"/>
        <v>43</v>
      </c>
      <c r="I181" s="12"/>
    </row>
    <row r="182" spans="2:9" x14ac:dyDescent="0.25">
      <c r="B182" s="7" t="s">
        <v>184</v>
      </c>
      <c r="C182" s="8">
        <v>217</v>
      </c>
      <c r="D182" s="8">
        <v>16275</v>
      </c>
      <c r="E182" s="28">
        <v>45272</v>
      </c>
      <c r="F182" s="10">
        <v>30</v>
      </c>
      <c r="G182" s="9">
        <f t="shared" si="4"/>
        <v>45302</v>
      </c>
      <c r="H182" s="10">
        <f t="shared" ca="1" si="5"/>
        <v>33</v>
      </c>
      <c r="I182" s="12"/>
    </row>
    <row r="183" spans="2:9" x14ac:dyDescent="0.25">
      <c r="B183" s="7" t="s">
        <v>185</v>
      </c>
      <c r="C183" s="8">
        <v>224</v>
      </c>
      <c r="D183" s="8">
        <v>16800</v>
      </c>
      <c r="E183" s="28">
        <v>45273</v>
      </c>
      <c r="F183" s="10">
        <v>50</v>
      </c>
      <c r="G183" s="9">
        <f t="shared" si="4"/>
        <v>45323</v>
      </c>
      <c r="H183" s="10">
        <f t="shared" ca="1" si="5"/>
        <v>54</v>
      </c>
      <c r="I183" s="12"/>
    </row>
    <row r="184" spans="2:9" x14ac:dyDescent="0.25">
      <c r="B184" s="7" t="s">
        <v>186</v>
      </c>
      <c r="C184" s="8">
        <v>186</v>
      </c>
      <c r="D184" s="8">
        <v>13950</v>
      </c>
      <c r="E184" s="28">
        <v>45274</v>
      </c>
      <c r="F184" s="10">
        <v>44</v>
      </c>
      <c r="G184" s="9">
        <f t="shared" si="4"/>
        <v>45318</v>
      </c>
      <c r="H184" s="10">
        <f t="shared" ca="1" si="5"/>
        <v>49</v>
      </c>
      <c r="I184" s="12"/>
    </row>
    <row r="185" spans="2:9" x14ac:dyDescent="0.25">
      <c r="B185" s="7" t="s">
        <v>187</v>
      </c>
      <c r="C185" s="8">
        <v>264</v>
      </c>
      <c r="D185" s="8">
        <v>19800</v>
      </c>
      <c r="E185" s="28">
        <v>45261</v>
      </c>
      <c r="F185" s="10">
        <v>45</v>
      </c>
      <c r="G185" s="9">
        <f t="shared" si="4"/>
        <v>45306</v>
      </c>
      <c r="H185" s="10">
        <f t="shared" ca="1" si="5"/>
        <v>37</v>
      </c>
      <c r="I185" s="12"/>
    </row>
    <row r="186" spans="2:9" x14ac:dyDescent="0.25">
      <c r="B186" s="7" t="s">
        <v>188</v>
      </c>
      <c r="C186" s="8">
        <v>169</v>
      </c>
      <c r="D186" s="8">
        <v>12675</v>
      </c>
      <c r="E186" s="28">
        <v>45261</v>
      </c>
      <c r="F186" s="10">
        <v>30</v>
      </c>
      <c r="G186" s="9">
        <f t="shared" si="4"/>
        <v>45291</v>
      </c>
      <c r="H186" s="10">
        <f t="shared" ca="1" si="5"/>
        <v>22</v>
      </c>
      <c r="I186" s="12"/>
    </row>
    <row r="187" spans="2:9" x14ac:dyDescent="0.25">
      <c r="B187" s="7" t="s">
        <v>189</v>
      </c>
      <c r="C187" s="8">
        <v>119</v>
      </c>
      <c r="D187" s="8">
        <v>8925</v>
      </c>
      <c r="E187" s="28">
        <v>45290</v>
      </c>
      <c r="F187" s="10">
        <v>30</v>
      </c>
      <c r="G187" s="9">
        <f t="shared" si="4"/>
        <v>45320</v>
      </c>
      <c r="H187" s="10">
        <f t="shared" ca="1" si="5"/>
        <v>51</v>
      </c>
      <c r="I187" s="12"/>
    </row>
    <row r="188" spans="2:9" x14ac:dyDescent="0.25">
      <c r="B188" s="7" t="s">
        <v>190</v>
      </c>
      <c r="C188" s="8">
        <v>186</v>
      </c>
      <c r="D188" s="8">
        <v>13950</v>
      </c>
      <c r="E188" s="28">
        <v>45291</v>
      </c>
      <c r="F188" s="10">
        <v>45</v>
      </c>
      <c r="G188" s="9">
        <f t="shared" si="4"/>
        <v>45336</v>
      </c>
      <c r="H188" s="10">
        <f t="shared" ca="1" si="5"/>
        <v>67</v>
      </c>
      <c r="I188" s="12"/>
    </row>
    <row r="189" spans="2:9" x14ac:dyDescent="0.25">
      <c r="B189" s="7" t="s">
        <v>191</v>
      </c>
      <c r="C189" s="8">
        <v>280</v>
      </c>
      <c r="D189" s="8">
        <v>21000</v>
      </c>
      <c r="E189" s="28">
        <v>45261</v>
      </c>
      <c r="F189" s="10">
        <v>60</v>
      </c>
      <c r="G189" s="9">
        <f t="shared" si="4"/>
        <v>45321</v>
      </c>
      <c r="H189" s="10">
        <f t="shared" ca="1" si="5"/>
        <v>52</v>
      </c>
      <c r="I189" s="12"/>
    </row>
    <row r="190" spans="2:9" x14ac:dyDescent="0.25">
      <c r="B190" s="7" t="s">
        <v>192</v>
      </c>
      <c r="C190" s="8">
        <v>152</v>
      </c>
      <c r="D190" s="8">
        <v>11400</v>
      </c>
      <c r="E190" s="28">
        <v>45261</v>
      </c>
      <c r="F190" s="10">
        <v>15</v>
      </c>
      <c r="G190" s="9">
        <f t="shared" si="4"/>
        <v>45276</v>
      </c>
      <c r="H190" s="10">
        <f t="shared" ca="1" si="5"/>
        <v>7</v>
      </c>
      <c r="I190" s="12"/>
    </row>
    <row r="191" spans="2:9" x14ac:dyDescent="0.25">
      <c r="B191" s="7" t="s">
        <v>193</v>
      </c>
      <c r="C191" s="8">
        <v>192</v>
      </c>
      <c r="D191" s="8">
        <v>14400</v>
      </c>
      <c r="E191" s="28">
        <v>45261</v>
      </c>
      <c r="F191" s="10">
        <v>30</v>
      </c>
      <c r="G191" s="9">
        <f t="shared" si="4"/>
        <v>45291</v>
      </c>
      <c r="H191" s="10">
        <f t="shared" ca="1" si="5"/>
        <v>22</v>
      </c>
      <c r="I191" s="12"/>
    </row>
    <row r="192" spans="2:9" x14ac:dyDescent="0.25">
      <c r="B192" s="7" t="s">
        <v>194</v>
      </c>
      <c r="C192" s="8">
        <v>275</v>
      </c>
      <c r="D192" s="8">
        <v>20625</v>
      </c>
      <c r="E192" s="28">
        <v>45262</v>
      </c>
      <c r="F192" s="10">
        <v>90</v>
      </c>
      <c r="G192" s="9">
        <f t="shared" si="4"/>
        <v>45352</v>
      </c>
      <c r="H192" s="10">
        <f t="shared" ca="1" si="5"/>
        <v>83</v>
      </c>
      <c r="I192" s="12"/>
    </row>
    <row r="193" spans="2:9" x14ac:dyDescent="0.25">
      <c r="B193" s="7" t="s">
        <v>195</v>
      </c>
      <c r="C193" s="8">
        <v>155</v>
      </c>
      <c r="D193" s="8">
        <v>11625</v>
      </c>
      <c r="E193" s="28">
        <v>45263</v>
      </c>
      <c r="F193" s="10">
        <v>40</v>
      </c>
      <c r="G193" s="9">
        <f t="shared" si="4"/>
        <v>45303</v>
      </c>
      <c r="H193" s="10">
        <f t="shared" ca="1" si="5"/>
        <v>34</v>
      </c>
      <c r="I193" s="12"/>
    </row>
    <row r="194" spans="2:9" x14ac:dyDescent="0.25">
      <c r="B194" s="7" t="s">
        <v>196</v>
      </c>
      <c r="C194" s="8">
        <v>269</v>
      </c>
      <c r="D194" s="8">
        <v>20175</v>
      </c>
      <c r="E194" s="28">
        <v>45264</v>
      </c>
      <c r="F194" s="10">
        <v>45</v>
      </c>
      <c r="G194" s="9">
        <f t="shared" si="4"/>
        <v>45309</v>
      </c>
      <c r="H194" s="10">
        <f t="shared" ca="1" si="5"/>
        <v>40</v>
      </c>
      <c r="I194" s="12"/>
    </row>
    <row r="195" spans="2:9" x14ac:dyDescent="0.25">
      <c r="B195" s="7" t="s">
        <v>197</v>
      </c>
      <c r="C195" s="8">
        <v>229</v>
      </c>
      <c r="D195" s="8">
        <v>17175</v>
      </c>
      <c r="E195" s="28">
        <v>45265</v>
      </c>
      <c r="F195" s="10">
        <v>25</v>
      </c>
      <c r="G195" s="9">
        <f t="shared" ref="G195:G258" si="6">DATE(YEAR(E195),MONTH(E195),DAY(E195)+F195)</f>
        <v>45290</v>
      </c>
      <c r="H195" s="10">
        <f t="shared" ca="1" si="5"/>
        <v>21</v>
      </c>
      <c r="I195" s="12"/>
    </row>
    <row r="196" spans="2:9" x14ac:dyDescent="0.25">
      <c r="B196" s="7" t="s">
        <v>198</v>
      </c>
      <c r="C196" s="8">
        <v>116</v>
      </c>
      <c r="D196" s="8">
        <v>8700</v>
      </c>
      <c r="E196" s="28">
        <v>45266</v>
      </c>
      <c r="F196" s="10">
        <v>30</v>
      </c>
      <c r="G196" s="9">
        <f t="shared" si="6"/>
        <v>45296</v>
      </c>
      <c r="H196" s="10">
        <f t="shared" ref="H196:H259" ca="1" si="7">IF(TODAY()+7&gt;G196,"Expired",_xlfn.DAYS(G196,(TODAY())))</f>
        <v>27</v>
      </c>
      <c r="I196" s="12"/>
    </row>
    <row r="197" spans="2:9" x14ac:dyDescent="0.25">
      <c r="B197" s="7" t="s">
        <v>199</v>
      </c>
      <c r="C197" s="8">
        <v>192</v>
      </c>
      <c r="D197" s="8">
        <v>14400</v>
      </c>
      <c r="E197" s="28">
        <v>45267</v>
      </c>
      <c r="F197" s="10">
        <v>45</v>
      </c>
      <c r="G197" s="9">
        <f t="shared" si="6"/>
        <v>45312</v>
      </c>
      <c r="H197" s="10">
        <f t="shared" ca="1" si="7"/>
        <v>43</v>
      </c>
      <c r="I197" s="12"/>
    </row>
    <row r="198" spans="2:9" x14ac:dyDescent="0.25">
      <c r="B198" s="7" t="s">
        <v>200</v>
      </c>
      <c r="C198" s="8">
        <v>234</v>
      </c>
      <c r="D198" s="8">
        <v>17550</v>
      </c>
      <c r="E198" s="28">
        <v>45268</v>
      </c>
      <c r="F198" s="10">
        <v>60</v>
      </c>
      <c r="G198" s="9">
        <f t="shared" si="6"/>
        <v>45328</v>
      </c>
      <c r="H198" s="10">
        <f t="shared" ca="1" si="7"/>
        <v>59</v>
      </c>
      <c r="I198" s="12"/>
    </row>
    <row r="199" spans="2:9" x14ac:dyDescent="0.25">
      <c r="B199" s="7" t="s">
        <v>201</v>
      </c>
      <c r="C199" s="8">
        <v>188</v>
      </c>
      <c r="D199" s="8">
        <v>14100</v>
      </c>
      <c r="E199" s="28">
        <v>45269</v>
      </c>
      <c r="F199" s="10">
        <v>15</v>
      </c>
      <c r="G199" s="9">
        <f t="shared" si="6"/>
        <v>45284</v>
      </c>
      <c r="H199" s="10">
        <f t="shared" ca="1" si="7"/>
        <v>15</v>
      </c>
      <c r="I199" s="12"/>
    </row>
    <row r="200" spans="2:9" x14ac:dyDescent="0.25">
      <c r="B200" s="7" t="s">
        <v>202</v>
      </c>
      <c r="C200" s="8">
        <v>136</v>
      </c>
      <c r="D200" s="8">
        <v>10200</v>
      </c>
      <c r="E200" s="28">
        <v>45270</v>
      </c>
      <c r="F200" s="10">
        <v>30</v>
      </c>
      <c r="G200" s="9">
        <f t="shared" si="6"/>
        <v>45300</v>
      </c>
      <c r="H200" s="10">
        <f t="shared" ca="1" si="7"/>
        <v>31</v>
      </c>
      <c r="I200" s="12"/>
    </row>
    <row r="201" spans="2:9" x14ac:dyDescent="0.25">
      <c r="B201" s="7" t="s">
        <v>203</v>
      </c>
      <c r="C201" s="8">
        <v>180</v>
      </c>
      <c r="D201" s="8">
        <v>13500</v>
      </c>
      <c r="E201" s="28">
        <v>45271</v>
      </c>
      <c r="F201" s="10">
        <v>90</v>
      </c>
      <c r="G201" s="9">
        <f t="shared" si="6"/>
        <v>45361</v>
      </c>
      <c r="H201" s="10">
        <f t="shared" ca="1" si="7"/>
        <v>92</v>
      </c>
      <c r="I201" s="12"/>
    </row>
    <row r="202" spans="2:9" x14ac:dyDescent="0.25">
      <c r="B202" s="7" t="s">
        <v>204</v>
      </c>
      <c r="C202" s="8">
        <v>136</v>
      </c>
      <c r="D202" s="8">
        <v>10200</v>
      </c>
      <c r="E202" s="28">
        <v>45272</v>
      </c>
      <c r="F202" s="10">
        <v>40</v>
      </c>
      <c r="G202" s="9">
        <f t="shared" si="6"/>
        <v>45312</v>
      </c>
      <c r="H202" s="10">
        <f t="shared" ca="1" si="7"/>
        <v>43</v>
      </c>
      <c r="I202" s="12"/>
    </row>
    <row r="203" spans="2:9" x14ac:dyDescent="0.25">
      <c r="B203" s="7" t="s">
        <v>205</v>
      </c>
      <c r="C203" s="8">
        <v>197</v>
      </c>
      <c r="D203" s="8">
        <v>14775</v>
      </c>
      <c r="E203" s="28">
        <v>45261</v>
      </c>
      <c r="F203" s="10">
        <v>45</v>
      </c>
      <c r="G203" s="9">
        <f t="shared" si="6"/>
        <v>45306</v>
      </c>
      <c r="H203" s="10">
        <f t="shared" ca="1" si="7"/>
        <v>37</v>
      </c>
      <c r="I203" s="12"/>
    </row>
    <row r="204" spans="2:9" x14ac:dyDescent="0.25">
      <c r="B204" s="7" t="s">
        <v>206</v>
      </c>
      <c r="C204" s="8">
        <v>245</v>
      </c>
      <c r="D204" s="8">
        <v>18375</v>
      </c>
      <c r="E204" s="28">
        <v>45261</v>
      </c>
      <c r="F204" s="10">
        <v>25</v>
      </c>
      <c r="G204" s="9">
        <f t="shared" si="6"/>
        <v>45286</v>
      </c>
      <c r="H204" s="10">
        <f t="shared" ca="1" si="7"/>
        <v>17</v>
      </c>
      <c r="I204" s="12"/>
    </row>
    <row r="205" spans="2:9" x14ac:dyDescent="0.25">
      <c r="B205" s="7" t="s">
        <v>207</v>
      </c>
      <c r="C205" s="8">
        <v>209</v>
      </c>
      <c r="D205" s="8">
        <v>15675</v>
      </c>
      <c r="E205" s="28">
        <v>45270</v>
      </c>
      <c r="F205" s="10">
        <v>25</v>
      </c>
      <c r="G205" s="9">
        <f t="shared" si="6"/>
        <v>45295</v>
      </c>
      <c r="H205" s="10">
        <f t="shared" ca="1" si="7"/>
        <v>26</v>
      </c>
      <c r="I205" s="12"/>
    </row>
    <row r="206" spans="2:9" x14ac:dyDescent="0.25">
      <c r="B206" s="7" t="s">
        <v>208</v>
      </c>
      <c r="C206" s="8">
        <v>278</v>
      </c>
      <c r="D206" s="8">
        <v>20850</v>
      </c>
      <c r="E206" s="28">
        <v>45271</v>
      </c>
      <c r="F206" s="10">
        <v>40</v>
      </c>
      <c r="G206" s="9">
        <f t="shared" si="6"/>
        <v>45311</v>
      </c>
      <c r="H206" s="10">
        <f t="shared" ca="1" si="7"/>
        <v>42</v>
      </c>
      <c r="I206" s="12"/>
    </row>
    <row r="207" spans="2:9" x14ac:dyDescent="0.25">
      <c r="B207" s="7" t="s">
        <v>209</v>
      </c>
      <c r="C207" s="8">
        <v>126</v>
      </c>
      <c r="D207" s="8">
        <v>9450</v>
      </c>
      <c r="E207" s="28">
        <v>45272</v>
      </c>
      <c r="F207" s="10">
        <v>41</v>
      </c>
      <c r="G207" s="9">
        <f t="shared" si="6"/>
        <v>45313</v>
      </c>
      <c r="H207" s="10">
        <f t="shared" ca="1" si="7"/>
        <v>44</v>
      </c>
      <c r="I207" s="12"/>
    </row>
    <row r="208" spans="2:9" x14ac:dyDescent="0.25">
      <c r="B208" s="7" t="s">
        <v>210</v>
      </c>
      <c r="C208" s="8">
        <v>155</v>
      </c>
      <c r="D208" s="8">
        <v>11625</v>
      </c>
      <c r="E208" s="28">
        <v>45273</v>
      </c>
      <c r="F208" s="10">
        <v>30</v>
      </c>
      <c r="G208" s="9">
        <f t="shared" si="6"/>
        <v>45303</v>
      </c>
      <c r="H208" s="10">
        <f t="shared" ca="1" si="7"/>
        <v>34</v>
      </c>
      <c r="I208" s="12"/>
    </row>
    <row r="209" spans="2:9" x14ac:dyDescent="0.25">
      <c r="B209" s="7" t="s">
        <v>211</v>
      </c>
      <c r="C209" s="8">
        <v>246</v>
      </c>
      <c r="D209" s="8">
        <v>18450</v>
      </c>
      <c r="E209" s="28">
        <v>45274</v>
      </c>
      <c r="F209" s="10">
        <v>50</v>
      </c>
      <c r="G209" s="9">
        <f t="shared" si="6"/>
        <v>45324</v>
      </c>
      <c r="H209" s="10">
        <f t="shared" ca="1" si="7"/>
        <v>55</v>
      </c>
      <c r="I209" s="12"/>
    </row>
    <row r="210" spans="2:9" x14ac:dyDescent="0.25">
      <c r="B210" s="7" t="s">
        <v>212</v>
      </c>
      <c r="C210" s="8">
        <v>263</v>
      </c>
      <c r="D210" s="8">
        <v>19725</v>
      </c>
      <c r="E210" s="28">
        <v>45261</v>
      </c>
      <c r="F210" s="10">
        <v>44</v>
      </c>
      <c r="G210" s="9">
        <f t="shared" si="6"/>
        <v>45305</v>
      </c>
      <c r="H210" s="10">
        <f t="shared" ca="1" si="7"/>
        <v>36</v>
      </c>
      <c r="I210" s="12"/>
    </row>
    <row r="211" spans="2:9" x14ac:dyDescent="0.25">
      <c r="B211" s="7" t="s">
        <v>213</v>
      </c>
      <c r="C211" s="8">
        <v>283</v>
      </c>
      <c r="D211" s="8">
        <v>21225</v>
      </c>
      <c r="E211" s="28">
        <v>45261</v>
      </c>
      <c r="F211" s="10">
        <v>45</v>
      </c>
      <c r="G211" s="9">
        <f t="shared" si="6"/>
        <v>45306</v>
      </c>
      <c r="H211" s="10">
        <f t="shared" ca="1" si="7"/>
        <v>37</v>
      </c>
      <c r="I211" s="12"/>
    </row>
    <row r="212" spans="2:9" x14ac:dyDescent="0.25">
      <c r="B212" s="7" t="s">
        <v>214</v>
      </c>
      <c r="C212" s="8">
        <v>209</v>
      </c>
      <c r="D212" s="8">
        <v>15675</v>
      </c>
      <c r="E212" s="28">
        <v>45290</v>
      </c>
      <c r="F212" s="10">
        <v>30</v>
      </c>
      <c r="G212" s="9">
        <f t="shared" si="6"/>
        <v>45320</v>
      </c>
      <c r="H212" s="10">
        <f t="shared" ca="1" si="7"/>
        <v>51</v>
      </c>
      <c r="I212" s="12"/>
    </row>
    <row r="213" spans="2:9" x14ac:dyDescent="0.25">
      <c r="B213" s="7" t="s">
        <v>215</v>
      </c>
      <c r="C213" s="8">
        <v>267</v>
      </c>
      <c r="D213" s="8">
        <v>20025</v>
      </c>
      <c r="E213" s="28">
        <v>45291</v>
      </c>
      <c r="F213" s="10">
        <v>30</v>
      </c>
      <c r="G213" s="9">
        <f t="shared" si="6"/>
        <v>45321</v>
      </c>
      <c r="H213" s="10">
        <f t="shared" ca="1" si="7"/>
        <v>52</v>
      </c>
      <c r="I213" s="12"/>
    </row>
    <row r="214" spans="2:9" x14ac:dyDescent="0.25">
      <c r="B214" s="7" t="s">
        <v>216</v>
      </c>
      <c r="C214" s="8">
        <v>110</v>
      </c>
      <c r="D214" s="8">
        <v>8250</v>
      </c>
      <c r="E214" s="28">
        <v>45261</v>
      </c>
      <c r="F214" s="10">
        <v>45</v>
      </c>
      <c r="G214" s="9">
        <f t="shared" si="6"/>
        <v>45306</v>
      </c>
      <c r="H214" s="10">
        <f t="shared" ca="1" si="7"/>
        <v>37</v>
      </c>
      <c r="I214" s="12"/>
    </row>
    <row r="215" spans="2:9" x14ac:dyDescent="0.25">
      <c r="B215" s="7" t="s">
        <v>217</v>
      </c>
      <c r="C215" s="8">
        <v>286</v>
      </c>
      <c r="D215" s="8">
        <v>21450</v>
      </c>
      <c r="E215" s="28">
        <v>45261</v>
      </c>
      <c r="F215" s="10">
        <v>60</v>
      </c>
      <c r="G215" s="9">
        <f t="shared" si="6"/>
        <v>45321</v>
      </c>
      <c r="H215" s="10">
        <f t="shared" ca="1" si="7"/>
        <v>52</v>
      </c>
      <c r="I215" s="12"/>
    </row>
    <row r="216" spans="2:9" x14ac:dyDescent="0.25">
      <c r="B216" s="7" t="s">
        <v>218</v>
      </c>
      <c r="C216" s="8">
        <v>180</v>
      </c>
      <c r="D216" s="8">
        <v>13500</v>
      </c>
      <c r="E216" s="28">
        <v>45261</v>
      </c>
      <c r="F216" s="10">
        <v>15</v>
      </c>
      <c r="G216" s="9">
        <f t="shared" si="6"/>
        <v>45276</v>
      </c>
      <c r="H216" s="10">
        <f t="shared" ca="1" si="7"/>
        <v>7</v>
      </c>
      <c r="I216" s="12"/>
    </row>
    <row r="217" spans="2:9" x14ac:dyDescent="0.25">
      <c r="B217" s="7" t="s">
        <v>219</v>
      </c>
      <c r="C217" s="8">
        <v>248</v>
      </c>
      <c r="D217" s="8">
        <v>18600</v>
      </c>
      <c r="E217" s="28">
        <v>45262</v>
      </c>
      <c r="F217" s="10">
        <v>30</v>
      </c>
      <c r="G217" s="9">
        <f t="shared" si="6"/>
        <v>45292</v>
      </c>
      <c r="H217" s="10">
        <f t="shared" ca="1" si="7"/>
        <v>23</v>
      </c>
      <c r="I217" s="12"/>
    </row>
    <row r="218" spans="2:9" x14ac:dyDescent="0.25">
      <c r="B218" s="7" t="s">
        <v>220</v>
      </c>
      <c r="C218" s="8">
        <v>217</v>
      </c>
      <c r="D218" s="8">
        <v>16275</v>
      </c>
      <c r="E218" s="28">
        <v>45263</v>
      </c>
      <c r="F218" s="10">
        <v>90</v>
      </c>
      <c r="G218" s="9">
        <f t="shared" si="6"/>
        <v>45353</v>
      </c>
      <c r="H218" s="10">
        <f t="shared" ca="1" si="7"/>
        <v>84</v>
      </c>
      <c r="I218" s="12"/>
    </row>
    <row r="219" spans="2:9" x14ac:dyDescent="0.25">
      <c r="B219" s="7" t="s">
        <v>221</v>
      </c>
      <c r="C219" s="8">
        <v>123</v>
      </c>
      <c r="D219" s="8">
        <v>9225</v>
      </c>
      <c r="E219" s="28">
        <v>45264</v>
      </c>
      <c r="F219" s="10">
        <v>40</v>
      </c>
      <c r="G219" s="9">
        <f t="shared" si="6"/>
        <v>45304</v>
      </c>
      <c r="H219" s="10">
        <f t="shared" ca="1" si="7"/>
        <v>35</v>
      </c>
      <c r="I219" s="12"/>
    </row>
    <row r="220" spans="2:9" x14ac:dyDescent="0.25">
      <c r="B220" s="7" t="s">
        <v>222</v>
      </c>
      <c r="C220" s="8">
        <v>296</v>
      </c>
      <c r="D220" s="8">
        <v>22200</v>
      </c>
      <c r="E220" s="28">
        <v>45265</v>
      </c>
      <c r="F220" s="10">
        <v>45</v>
      </c>
      <c r="G220" s="9">
        <f t="shared" si="6"/>
        <v>45310</v>
      </c>
      <c r="H220" s="10">
        <f t="shared" ca="1" si="7"/>
        <v>41</v>
      </c>
      <c r="I220" s="12"/>
    </row>
    <row r="221" spans="2:9" x14ac:dyDescent="0.25">
      <c r="B221" s="7" t="s">
        <v>223</v>
      </c>
      <c r="C221" s="8">
        <v>165</v>
      </c>
      <c r="D221" s="8">
        <v>12375</v>
      </c>
      <c r="E221" s="28">
        <v>45266</v>
      </c>
      <c r="F221" s="10">
        <v>25</v>
      </c>
      <c r="G221" s="9">
        <f t="shared" si="6"/>
        <v>45291</v>
      </c>
      <c r="H221" s="10">
        <f t="shared" ca="1" si="7"/>
        <v>22</v>
      </c>
      <c r="I221" s="12"/>
    </row>
    <row r="222" spans="2:9" x14ac:dyDescent="0.25">
      <c r="B222" s="7" t="s">
        <v>224</v>
      </c>
      <c r="C222" s="8">
        <v>220</v>
      </c>
      <c r="D222" s="8">
        <v>16500</v>
      </c>
      <c r="E222" s="28">
        <v>45267</v>
      </c>
      <c r="F222" s="10">
        <v>30</v>
      </c>
      <c r="G222" s="9">
        <f t="shared" si="6"/>
        <v>45297</v>
      </c>
      <c r="H222" s="10">
        <f t="shared" ca="1" si="7"/>
        <v>28</v>
      </c>
      <c r="I222" s="12"/>
    </row>
    <row r="223" spans="2:9" x14ac:dyDescent="0.25">
      <c r="B223" s="7" t="s">
        <v>225</v>
      </c>
      <c r="C223" s="8">
        <v>259</v>
      </c>
      <c r="D223" s="8">
        <v>19425</v>
      </c>
      <c r="E223" s="28">
        <v>45268</v>
      </c>
      <c r="F223" s="10">
        <v>45</v>
      </c>
      <c r="G223" s="9">
        <f t="shared" si="6"/>
        <v>45313</v>
      </c>
      <c r="H223" s="10">
        <f t="shared" ca="1" si="7"/>
        <v>44</v>
      </c>
      <c r="I223" s="12"/>
    </row>
    <row r="224" spans="2:9" x14ac:dyDescent="0.25">
      <c r="B224" s="7" t="s">
        <v>226</v>
      </c>
      <c r="C224" s="8">
        <v>237</v>
      </c>
      <c r="D224" s="8">
        <v>17775</v>
      </c>
      <c r="E224" s="28">
        <v>45269</v>
      </c>
      <c r="F224" s="10">
        <v>60</v>
      </c>
      <c r="G224" s="9">
        <f t="shared" si="6"/>
        <v>45329</v>
      </c>
      <c r="H224" s="10">
        <f t="shared" ca="1" si="7"/>
        <v>60</v>
      </c>
      <c r="I224" s="12"/>
    </row>
    <row r="225" spans="2:9" x14ac:dyDescent="0.25">
      <c r="B225" s="7" t="s">
        <v>227</v>
      </c>
      <c r="C225" s="8">
        <v>300</v>
      </c>
      <c r="D225" s="8">
        <v>22500</v>
      </c>
      <c r="E225" s="28">
        <v>45270</v>
      </c>
      <c r="F225" s="10">
        <v>15</v>
      </c>
      <c r="G225" s="9">
        <f t="shared" si="6"/>
        <v>45285</v>
      </c>
      <c r="H225" s="10">
        <f t="shared" ca="1" si="7"/>
        <v>16</v>
      </c>
      <c r="I225" s="12"/>
    </row>
    <row r="226" spans="2:9" x14ac:dyDescent="0.25">
      <c r="B226" s="7" t="s">
        <v>228</v>
      </c>
      <c r="C226" s="8">
        <v>143</v>
      </c>
      <c r="D226" s="8">
        <v>10725</v>
      </c>
      <c r="E226" s="28">
        <v>45271</v>
      </c>
      <c r="F226" s="10">
        <v>30</v>
      </c>
      <c r="G226" s="9">
        <f t="shared" si="6"/>
        <v>45301</v>
      </c>
      <c r="H226" s="10">
        <f t="shared" ca="1" si="7"/>
        <v>32</v>
      </c>
      <c r="I226" s="12"/>
    </row>
    <row r="227" spans="2:9" x14ac:dyDescent="0.25">
      <c r="B227" s="7" t="s">
        <v>229</v>
      </c>
      <c r="C227" s="8">
        <v>221</v>
      </c>
      <c r="D227" s="8">
        <v>16575</v>
      </c>
      <c r="E227" s="28">
        <v>45272</v>
      </c>
      <c r="F227" s="10">
        <v>90</v>
      </c>
      <c r="G227" s="9">
        <f t="shared" si="6"/>
        <v>45362</v>
      </c>
      <c r="H227" s="10">
        <f t="shared" ca="1" si="7"/>
        <v>93</v>
      </c>
      <c r="I227" s="12"/>
    </row>
    <row r="228" spans="2:9" x14ac:dyDescent="0.25">
      <c r="B228" s="7" t="s">
        <v>230</v>
      </c>
      <c r="C228" s="8">
        <v>116</v>
      </c>
      <c r="D228" s="8">
        <v>8700</v>
      </c>
      <c r="E228" s="28">
        <v>45261</v>
      </c>
      <c r="F228" s="10">
        <v>40</v>
      </c>
      <c r="G228" s="9">
        <f t="shared" si="6"/>
        <v>45301</v>
      </c>
      <c r="H228" s="10">
        <f t="shared" ca="1" si="7"/>
        <v>32</v>
      </c>
      <c r="I228" s="12"/>
    </row>
    <row r="229" spans="2:9" x14ac:dyDescent="0.25">
      <c r="B229" s="7" t="s">
        <v>231</v>
      </c>
      <c r="C229" s="8">
        <v>130</v>
      </c>
      <c r="D229" s="8">
        <v>9750</v>
      </c>
      <c r="E229" s="28">
        <v>45261</v>
      </c>
      <c r="F229" s="10">
        <v>45</v>
      </c>
      <c r="G229" s="9">
        <f t="shared" si="6"/>
        <v>45306</v>
      </c>
      <c r="H229" s="10">
        <f t="shared" ca="1" si="7"/>
        <v>37</v>
      </c>
      <c r="I229" s="12"/>
    </row>
    <row r="230" spans="2:9" x14ac:dyDescent="0.25">
      <c r="B230" s="7" t="s">
        <v>232</v>
      </c>
      <c r="C230" s="8">
        <v>118</v>
      </c>
      <c r="D230" s="8">
        <v>8850</v>
      </c>
      <c r="E230" s="28">
        <v>45270</v>
      </c>
      <c r="F230" s="10">
        <v>25</v>
      </c>
      <c r="G230" s="9">
        <f t="shared" si="6"/>
        <v>45295</v>
      </c>
      <c r="H230" s="10">
        <f t="shared" ca="1" si="7"/>
        <v>26</v>
      </c>
      <c r="I230" s="12"/>
    </row>
    <row r="231" spans="2:9" x14ac:dyDescent="0.25">
      <c r="B231" s="7" t="s">
        <v>233</v>
      </c>
      <c r="C231" s="8">
        <v>122</v>
      </c>
      <c r="D231" s="8">
        <v>9150</v>
      </c>
      <c r="E231" s="28">
        <v>45271</v>
      </c>
      <c r="F231" s="10">
        <v>25</v>
      </c>
      <c r="G231" s="9">
        <f t="shared" si="6"/>
        <v>45296</v>
      </c>
      <c r="H231" s="10">
        <f t="shared" ca="1" si="7"/>
        <v>27</v>
      </c>
      <c r="I231" s="12"/>
    </row>
    <row r="232" spans="2:9" x14ac:dyDescent="0.25">
      <c r="B232" s="7" t="s">
        <v>234</v>
      </c>
      <c r="C232" s="8">
        <v>118</v>
      </c>
      <c r="D232" s="8">
        <v>8850</v>
      </c>
      <c r="E232" s="28">
        <v>45272</v>
      </c>
      <c r="F232" s="10">
        <v>40</v>
      </c>
      <c r="G232" s="9">
        <f t="shared" si="6"/>
        <v>45312</v>
      </c>
      <c r="H232" s="10">
        <f t="shared" ca="1" si="7"/>
        <v>43</v>
      </c>
      <c r="I232" s="12"/>
    </row>
    <row r="233" spans="2:9" x14ac:dyDescent="0.25">
      <c r="B233" s="7" t="s">
        <v>235</v>
      </c>
      <c r="C233" s="8">
        <v>230</v>
      </c>
      <c r="D233" s="8">
        <v>17250</v>
      </c>
      <c r="E233" s="28">
        <v>45273</v>
      </c>
      <c r="F233" s="10">
        <v>41</v>
      </c>
      <c r="G233" s="9">
        <f t="shared" si="6"/>
        <v>45314</v>
      </c>
      <c r="H233" s="10">
        <f t="shared" ca="1" si="7"/>
        <v>45</v>
      </c>
      <c r="I233" s="12"/>
    </row>
    <row r="234" spans="2:9" x14ac:dyDescent="0.25">
      <c r="B234" s="7" t="s">
        <v>236</v>
      </c>
      <c r="C234" s="8">
        <v>174</v>
      </c>
      <c r="D234" s="8">
        <v>13050</v>
      </c>
      <c r="E234" s="28">
        <v>45274</v>
      </c>
      <c r="F234" s="10">
        <v>30</v>
      </c>
      <c r="G234" s="9">
        <f t="shared" si="6"/>
        <v>45304</v>
      </c>
      <c r="H234" s="10">
        <f t="shared" ca="1" si="7"/>
        <v>35</v>
      </c>
      <c r="I234" s="12"/>
    </row>
    <row r="235" spans="2:9" x14ac:dyDescent="0.25">
      <c r="B235" s="7" t="s">
        <v>237</v>
      </c>
      <c r="C235" s="8">
        <v>119</v>
      </c>
      <c r="D235" s="8">
        <v>8925</v>
      </c>
      <c r="E235" s="28">
        <v>45261</v>
      </c>
      <c r="F235" s="10">
        <v>50</v>
      </c>
      <c r="G235" s="9">
        <f t="shared" si="6"/>
        <v>45311</v>
      </c>
      <c r="H235" s="10">
        <f t="shared" ca="1" si="7"/>
        <v>42</v>
      </c>
      <c r="I235" s="12"/>
    </row>
    <row r="236" spans="2:9" x14ac:dyDescent="0.25">
      <c r="B236" s="7" t="s">
        <v>238</v>
      </c>
      <c r="C236" s="8">
        <v>248</v>
      </c>
      <c r="D236" s="8">
        <v>18600</v>
      </c>
      <c r="E236" s="28">
        <v>45261</v>
      </c>
      <c r="F236" s="10">
        <v>44</v>
      </c>
      <c r="G236" s="9">
        <f t="shared" si="6"/>
        <v>45305</v>
      </c>
      <c r="H236" s="10">
        <f t="shared" ca="1" si="7"/>
        <v>36</v>
      </c>
      <c r="I236" s="12"/>
    </row>
    <row r="237" spans="2:9" x14ac:dyDescent="0.25">
      <c r="B237" s="7" t="s">
        <v>239</v>
      </c>
      <c r="C237" s="8">
        <v>270</v>
      </c>
      <c r="D237" s="8">
        <v>20250</v>
      </c>
      <c r="E237" s="28">
        <v>45290</v>
      </c>
      <c r="F237" s="10">
        <v>45</v>
      </c>
      <c r="G237" s="9">
        <f t="shared" si="6"/>
        <v>45335</v>
      </c>
      <c r="H237" s="10">
        <f t="shared" ca="1" si="7"/>
        <v>66</v>
      </c>
      <c r="I237" s="12"/>
    </row>
    <row r="238" spans="2:9" x14ac:dyDescent="0.25">
      <c r="B238" s="7" t="s">
        <v>240</v>
      </c>
      <c r="C238" s="8">
        <v>155</v>
      </c>
      <c r="D238" s="8">
        <v>11625</v>
      </c>
      <c r="E238" s="28">
        <v>45291</v>
      </c>
      <c r="F238" s="10">
        <v>30</v>
      </c>
      <c r="G238" s="9">
        <f t="shared" si="6"/>
        <v>45321</v>
      </c>
      <c r="H238" s="10">
        <f t="shared" ca="1" si="7"/>
        <v>52</v>
      </c>
      <c r="I238" s="12"/>
    </row>
    <row r="239" spans="2:9" x14ac:dyDescent="0.25">
      <c r="B239" s="7" t="s">
        <v>241</v>
      </c>
      <c r="C239" s="8">
        <v>141</v>
      </c>
      <c r="D239" s="8">
        <v>10575</v>
      </c>
      <c r="E239" s="28">
        <v>45261</v>
      </c>
      <c r="F239" s="10">
        <v>30</v>
      </c>
      <c r="G239" s="9">
        <f t="shared" si="6"/>
        <v>45291</v>
      </c>
      <c r="H239" s="10">
        <f t="shared" ca="1" si="7"/>
        <v>22</v>
      </c>
      <c r="I239" s="12"/>
    </row>
    <row r="240" spans="2:9" x14ac:dyDescent="0.25">
      <c r="B240" s="7" t="s">
        <v>242</v>
      </c>
      <c r="C240" s="8">
        <v>253</v>
      </c>
      <c r="D240" s="8">
        <v>18975</v>
      </c>
      <c r="E240" s="28">
        <v>45261</v>
      </c>
      <c r="F240" s="10">
        <v>45</v>
      </c>
      <c r="G240" s="9">
        <f t="shared" si="6"/>
        <v>45306</v>
      </c>
      <c r="H240" s="10">
        <f t="shared" ca="1" si="7"/>
        <v>37</v>
      </c>
      <c r="I240" s="12"/>
    </row>
    <row r="241" spans="2:9" x14ac:dyDescent="0.25">
      <c r="B241" s="7" t="s">
        <v>243</v>
      </c>
      <c r="C241" s="8">
        <v>205</v>
      </c>
      <c r="D241" s="8">
        <v>15375</v>
      </c>
      <c r="E241" s="28">
        <v>45261</v>
      </c>
      <c r="F241" s="10">
        <v>60</v>
      </c>
      <c r="G241" s="9">
        <f t="shared" si="6"/>
        <v>45321</v>
      </c>
      <c r="H241" s="10">
        <f t="shared" ca="1" si="7"/>
        <v>52</v>
      </c>
      <c r="I241" s="12"/>
    </row>
    <row r="242" spans="2:9" x14ac:dyDescent="0.25">
      <c r="B242" s="7" t="s">
        <v>244</v>
      </c>
      <c r="C242" s="8">
        <v>127</v>
      </c>
      <c r="D242" s="8">
        <v>9525</v>
      </c>
      <c r="E242" s="28">
        <v>45262</v>
      </c>
      <c r="F242" s="10">
        <v>15</v>
      </c>
      <c r="G242" s="9">
        <f t="shared" si="6"/>
        <v>45277</v>
      </c>
      <c r="H242" s="10">
        <f t="shared" ca="1" si="7"/>
        <v>8</v>
      </c>
      <c r="I242" s="12"/>
    </row>
    <row r="243" spans="2:9" x14ac:dyDescent="0.25">
      <c r="B243" s="7" t="s">
        <v>245</v>
      </c>
      <c r="C243" s="8">
        <v>268</v>
      </c>
      <c r="D243" s="8">
        <v>20100</v>
      </c>
      <c r="E243" s="28">
        <v>45263</v>
      </c>
      <c r="F243" s="10">
        <v>30</v>
      </c>
      <c r="G243" s="9">
        <f t="shared" si="6"/>
        <v>45293</v>
      </c>
      <c r="H243" s="10">
        <f t="shared" ca="1" si="7"/>
        <v>24</v>
      </c>
      <c r="I243" s="12"/>
    </row>
    <row r="244" spans="2:9" x14ac:dyDescent="0.25">
      <c r="B244" s="7" t="s">
        <v>246</v>
      </c>
      <c r="C244" s="8">
        <v>281</v>
      </c>
      <c r="D244" s="8">
        <v>21075</v>
      </c>
      <c r="E244" s="28">
        <v>45264</v>
      </c>
      <c r="F244" s="10">
        <v>90</v>
      </c>
      <c r="G244" s="9">
        <f t="shared" si="6"/>
        <v>45354</v>
      </c>
      <c r="H244" s="10">
        <f t="shared" ca="1" si="7"/>
        <v>85</v>
      </c>
      <c r="I244" s="12"/>
    </row>
    <row r="245" spans="2:9" x14ac:dyDescent="0.25">
      <c r="B245" s="7" t="s">
        <v>247</v>
      </c>
      <c r="C245" s="8">
        <v>103</v>
      </c>
      <c r="D245" s="8">
        <v>7725</v>
      </c>
      <c r="E245" s="28">
        <v>45265</v>
      </c>
      <c r="F245" s="10">
        <v>40</v>
      </c>
      <c r="G245" s="9">
        <f t="shared" si="6"/>
        <v>45305</v>
      </c>
      <c r="H245" s="10">
        <f t="shared" ca="1" si="7"/>
        <v>36</v>
      </c>
      <c r="I245" s="12"/>
    </row>
    <row r="246" spans="2:9" x14ac:dyDescent="0.25">
      <c r="B246" s="7" t="s">
        <v>248</v>
      </c>
      <c r="C246" s="8">
        <v>130</v>
      </c>
      <c r="D246" s="8">
        <v>9750</v>
      </c>
      <c r="E246" s="28">
        <v>45266</v>
      </c>
      <c r="F246" s="10">
        <v>45</v>
      </c>
      <c r="G246" s="9">
        <f t="shared" si="6"/>
        <v>45311</v>
      </c>
      <c r="H246" s="10">
        <f t="shared" ca="1" si="7"/>
        <v>42</v>
      </c>
      <c r="I246" s="12"/>
    </row>
    <row r="247" spans="2:9" x14ac:dyDescent="0.25">
      <c r="B247" s="7" t="s">
        <v>249</v>
      </c>
      <c r="C247" s="8">
        <v>278</v>
      </c>
      <c r="D247" s="8">
        <v>20850</v>
      </c>
      <c r="E247" s="28">
        <v>45267</v>
      </c>
      <c r="F247" s="10">
        <v>25</v>
      </c>
      <c r="G247" s="9">
        <f t="shared" si="6"/>
        <v>45292</v>
      </c>
      <c r="H247" s="10">
        <f t="shared" ca="1" si="7"/>
        <v>23</v>
      </c>
      <c r="I247" s="12"/>
    </row>
    <row r="248" spans="2:9" x14ac:dyDescent="0.25">
      <c r="B248" s="7" t="s">
        <v>250</v>
      </c>
      <c r="C248" s="8">
        <v>256</v>
      </c>
      <c r="D248" s="8">
        <v>19200</v>
      </c>
      <c r="E248" s="28">
        <v>45268</v>
      </c>
      <c r="F248" s="10">
        <v>30</v>
      </c>
      <c r="G248" s="9">
        <f t="shared" si="6"/>
        <v>45298</v>
      </c>
      <c r="H248" s="10">
        <f t="shared" ca="1" si="7"/>
        <v>29</v>
      </c>
      <c r="I248" s="12"/>
    </row>
    <row r="249" spans="2:9" x14ac:dyDescent="0.25">
      <c r="B249" s="7" t="s">
        <v>251</v>
      </c>
      <c r="C249" s="8">
        <v>258</v>
      </c>
      <c r="D249" s="8">
        <v>19350</v>
      </c>
      <c r="E249" s="28">
        <v>45269</v>
      </c>
      <c r="F249" s="10">
        <v>45</v>
      </c>
      <c r="G249" s="9">
        <f t="shared" si="6"/>
        <v>45314</v>
      </c>
      <c r="H249" s="10">
        <f t="shared" ca="1" si="7"/>
        <v>45</v>
      </c>
      <c r="I249" s="12"/>
    </row>
    <row r="250" spans="2:9" x14ac:dyDescent="0.25">
      <c r="B250" s="7" t="s">
        <v>252</v>
      </c>
      <c r="C250" s="8">
        <v>232</v>
      </c>
      <c r="D250" s="8">
        <v>17400</v>
      </c>
      <c r="E250" s="28">
        <v>45270</v>
      </c>
      <c r="F250" s="10">
        <v>60</v>
      </c>
      <c r="G250" s="9">
        <f t="shared" si="6"/>
        <v>45330</v>
      </c>
      <c r="H250" s="10">
        <f t="shared" ca="1" si="7"/>
        <v>61</v>
      </c>
      <c r="I250" s="12"/>
    </row>
    <row r="251" spans="2:9" x14ac:dyDescent="0.25">
      <c r="B251" s="7" t="s">
        <v>253</v>
      </c>
      <c r="C251" s="8">
        <v>118</v>
      </c>
      <c r="D251" s="8">
        <v>8850</v>
      </c>
      <c r="E251" s="28">
        <v>45271</v>
      </c>
      <c r="F251" s="10">
        <v>15</v>
      </c>
      <c r="G251" s="9">
        <f t="shared" si="6"/>
        <v>45286</v>
      </c>
      <c r="H251" s="10">
        <f t="shared" ca="1" si="7"/>
        <v>17</v>
      </c>
      <c r="I251" s="12"/>
    </row>
    <row r="252" spans="2:9" x14ac:dyDescent="0.25">
      <c r="B252" s="7" t="s">
        <v>254</v>
      </c>
      <c r="C252" s="8">
        <v>213</v>
      </c>
      <c r="D252" s="8">
        <v>15975</v>
      </c>
      <c r="E252" s="28">
        <v>45272</v>
      </c>
      <c r="F252" s="10">
        <v>30</v>
      </c>
      <c r="G252" s="9">
        <f t="shared" si="6"/>
        <v>45302</v>
      </c>
      <c r="H252" s="10">
        <f t="shared" ca="1" si="7"/>
        <v>33</v>
      </c>
      <c r="I252" s="12"/>
    </row>
    <row r="253" spans="2:9" x14ac:dyDescent="0.25">
      <c r="B253" s="7" t="s">
        <v>255</v>
      </c>
      <c r="C253" s="8">
        <v>149</v>
      </c>
      <c r="D253" s="8">
        <v>11175</v>
      </c>
      <c r="E253" s="28">
        <v>45261</v>
      </c>
      <c r="F253" s="10">
        <v>90</v>
      </c>
      <c r="G253" s="9">
        <f t="shared" si="6"/>
        <v>45351</v>
      </c>
      <c r="H253" s="10">
        <f t="shared" ca="1" si="7"/>
        <v>82</v>
      </c>
      <c r="I253" s="12"/>
    </row>
    <row r="254" spans="2:9" x14ac:dyDescent="0.25">
      <c r="B254" s="7" t="s">
        <v>256</v>
      </c>
      <c r="C254" s="8">
        <v>287</v>
      </c>
      <c r="D254" s="8">
        <v>21525</v>
      </c>
      <c r="E254" s="28">
        <v>45261</v>
      </c>
      <c r="F254" s="10">
        <v>40</v>
      </c>
      <c r="G254" s="9">
        <f t="shared" si="6"/>
        <v>45301</v>
      </c>
      <c r="H254" s="10">
        <f t="shared" ca="1" si="7"/>
        <v>32</v>
      </c>
      <c r="I254" s="12"/>
    </row>
    <row r="255" spans="2:9" x14ac:dyDescent="0.25">
      <c r="B255" s="7" t="s">
        <v>257</v>
      </c>
      <c r="C255" s="8">
        <v>219</v>
      </c>
      <c r="D255" s="8">
        <v>16425</v>
      </c>
      <c r="E255" s="28">
        <v>45270</v>
      </c>
      <c r="F255" s="10">
        <v>45</v>
      </c>
      <c r="G255" s="9">
        <f t="shared" si="6"/>
        <v>45315</v>
      </c>
      <c r="H255" s="10">
        <f t="shared" ca="1" si="7"/>
        <v>46</v>
      </c>
      <c r="I255" s="12"/>
    </row>
    <row r="256" spans="2:9" x14ac:dyDescent="0.25">
      <c r="B256" s="7" t="s">
        <v>258</v>
      </c>
      <c r="C256" s="8">
        <v>134</v>
      </c>
      <c r="D256" s="8">
        <v>10050</v>
      </c>
      <c r="E256" s="28">
        <v>45271</v>
      </c>
      <c r="F256" s="10">
        <v>25</v>
      </c>
      <c r="G256" s="9">
        <f t="shared" si="6"/>
        <v>45296</v>
      </c>
      <c r="H256" s="10">
        <f t="shared" ca="1" si="7"/>
        <v>27</v>
      </c>
      <c r="I256" s="12"/>
    </row>
    <row r="257" spans="2:9" x14ac:dyDescent="0.25">
      <c r="B257" s="7" t="s">
        <v>259</v>
      </c>
      <c r="C257" s="8">
        <v>214</v>
      </c>
      <c r="D257" s="8">
        <v>16050</v>
      </c>
      <c r="E257" s="28">
        <v>45272</v>
      </c>
      <c r="F257" s="10">
        <v>25</v>
      </c>
      <c r="G257" s="9">
        <f t="shared" si="6"/>
        <v>45297</v>
      </c>
      <c r="H257" s="10">
        <f t="shared" ca="1" si="7"/>
        <v>28</v>
      </c>
      <c r="I257" s="12"/>
    </row>
    <row r="258" spans="2:9" x14ac:dyDescent="0.25">
      <c r="B258" s="7" t="s">
        <v>260</v>
      </c>
      <c r="C258" s="8">
        <v>268</v>
      </c>
      <c r="D258" s="8">
        <v>20100</v>
      </c>
      <c r="E258" s="28">
        <v>45273</v>
      </c>
      <c r="F258" s="10">
        <v>40</v>
      </c>
      <c r="G258" s="9">
        <f t="shared" si="6"/>
        <v>45313</v>
      </c>
      <c r="H258" s="10">
        <f t="shared" ca="1" si="7"/>
        <v>44</v>
      </c>
      <c r="I258" s="12"/>
    </row>
    <row r="259" spans="2:9" x14ac:dyDescent="0.25">
      <c r="B259" s="7" t="s">
        <v>261</v>
      </c>
      <c r="C259" s="8">
        <v>184</v>
      </c>
      <c r="D259" s="8">
        <v>13800</v>
      </c>
      <c r="E259" s="28">
        <v>45274</v>
      </c>
      <c r="F259" s="10">
        <v>41</v>
      </c>
      <c r="G259" s="9">
        <f t="shared" ref="G259:G322" si="8">DATE(YEAR(E259),MONTH(E259),DAY(E259)+F259)</f>
        <v>45315</v>
      </c>
      <c r="H259" s="10">
        <f t="shared" ca="1" si="7"/>
        <v>46</v>
      </c>
      <c r="I259" s="12"/>
    </row>
    <row r="260" spans="2:9" x14ac:dyDescent="0.25">
      <c r="B260" s="7" t="s">
        <v>262</v>
      </c>
      <c r="C260" s="8">
        <v>282</v>
      </c>
      <c r="D260" s="8">
        <v>21150</v>
      </c>
      <c r="E260" s="28">
        <v>45261</v>
      </c>
      <c r="F260" s="10">
        <v>30</v>
      </c>
      <c r="G260" s="9">
        <f t="shared" si="8"/>
        <v>45291</v>
      </c>
      <c r="H260" s="10">
        <f t="shared" ref="H260:H323" ca="1" si="9">IF(TODAY()+7&gt;G260,"Expired",_xlfn.DAYS(G260,(TODAY())))</f>
        <v>22</v>
      </c>
      <c r="I260" s="12"/>
    </row>
    <row r="261" spans="2:9" x14ac:dyDescent="0.25">
      <c r="B261" s="7" t="s">
        <v>263</v>
      </c>
      <c r="C261" s="8">
        <v>108</v>
      </c>
      <c r="D261" s="8">
        <v>8100</v>
      </c>
      <c r="E261" s="28">
        <v>45261</v>
      </c>
      <c r="F261" s="10">
        <v>50</v>
      </c>
      <c r="G261" s="9">
        <f t="shared" si="8"/>
        <v>45311</v>
      </c>
      <c r="H261" s="10">
        <f t="shared" ca="1" si="9"/>
        <v>42</v>
      </c>
      <c r="I261" s="12"/>
    </row>
    <row r="262" spans="2:9" x14ac:dyDescent="0.25">
      <c r="B262" s="7" t="s">
        <v>264</v>
      </c>
      <c r="C262" s="8">
        <v>261</v>
      </c>
      <c r="D262" s="8">
        <v>19575</v>
      </c>
      <c r="E262" s="28">
        <v>45290</v>
      </c>
      <c r="F262" s="10">
        <v>44</v>
      </c>
      <c r="G262" s="9">
        <f t="shared" si="8"/>
        <v>45334</v>
      </c>
      <c r="H262" s="10">
        <f t="shared" ca="1" si="9"/>
        <v>65</v>
      </c>
      <c r="I262" s="12"/>
    </row>
    <row r="263" spans="2:9" x14ac:dyDescent="0.25">
      <c r="B263" s="7" t="s">
        <v>265</v>
      </c>
      <c r="C263" s="8">
        <v>287</v>
      </c>
      <c r="D263" s="8">
        <v>21525</v>
      </c>
      <c r="E263" s="28">
        <v>45291</v>
      </c>
      <c r="F263" s="10">
        <v>45</v>
      </c>
      <c r="G263" s="9">
        <f t="shared" si="8"/>
        <v>45336</v>
      </c>
      <c r="H263" s="10">
        <f t="shared" ca="1" si="9"/>
        <v>67</v>
      </c>
      <c r="I263" s="12"/>
    </row>
    <row r="264" spans="2:9" x14ac:dyDescent="0.25">
      <c r="B264" s="7" t="s">
        <v>266</v>
      </c>
      <c r="C264" s="8">
        <v>182</v>
      </c>
      <c r="D264" s="8">
        <v>13650</v>
      </c>
      <c r="E264" s="28">
        <v>45261</v>
      </c>
      <c r="F264" s="10">
        <v>30</v>
      </c>
      <c r="G264" s="9">
        <f t="shared" si="8"/>
        <v>45291</v>
      </c>
      <c r="H264" s="10">
        <f t="shared" ca="1" si="9"/>
        <v>22</v>
      </c>
      <c r="I264" s="12"/>
    </row>
    <row r="265" spans="2:9" x14ac:dyDescent="0.25">
      <c r="B265" s="7" t="s">
        <v>267</v>
      </c>
      <c r="C265" s="8">
        <v>210</v>
      </c>
      <c r="D265" s="8">
        <v>15750</v>
      </c>
      <c r="E265" s="28">
        <v>45261</v>
      </c>
      <c r="F265" s="10">
        <v>30</v>
      </c>
      <c r="G265" s="9">
        <f t="shared" si="8"/>
        <v>45291</v>
      </c>
      <c r="H265" s="10">
        <f t="shared" ca="1" si="9"/>
        <v>22</v>
      </c>
      <c r="I265" s="12"/>
    </row>
    <row r="266" spans="2:9" x14ac:dyDescent="0.25">
      <c r="B266" s="7" t="s">
        <v>268</v>
      </c>
      <c r="C266" s="8">
        <v>235</v>
      </c>
      <c r="D266" s="8">
        <v>17625</v>
      </c>
      <c r="E266" s="28">
        <v>45261</v>
      </c>
      <c r="F266" s="10">
        <v>45</v>
      </c>
      <c r="G266" s="9">
        <f t="shared" si="8"/>
        <v>45306</v>
      </c>
      <c r="H266" s="10">
        <f t="shared" ca="1" si="9"/>
        <v>37</v>
      </c>
      <c r="I266" s="12"/>
    </row>
    <row r="267" spans="2:9" x14ac:dyDescent="0.25">
      <c r="B267" s="7" t="s">
        <v>269</v>
      </c>
      <c r="C267" s="8">
        <v>268</v>
      </c>
      <c r="D267" s="8">
        <v>20100</v>
      </c>
      <c r="E267" s="28">
        <v>45262</v>
      </c>
      <c r="F267" s="10">
        <v>60</v>
      </c>
      <c r="G267" s="9">
        <f t="shared" si="8"/>
        <v>45322</v>
      </c>
      <c r="H267" s="10">
        <f t="shared" ca="1" si="9"/>
        <v>53</v>
      </c>
      <c r="I267" s="12"/>
    </row>
    <row r="268" spans="2:9" x14ac:dyDescent="0.25">
      <c r="B268" s="7" t="s">
        <v>270</v>
      </c>
      <c r="C268" s="8">
        <v>131</v>
      </c>
      <c r="D268" s="8">
        <v>9825</v>
      </c>
      <c r="E268" s="28">
        <v>45263</v>
      </c>
      <c r="F268" s="10">
        <v>15</v>
      </c>
      <c r="G268" s="9">
        <f t="shared" si="8"/>
        <v>45278</v>
      </c>
      <c r="H268" s="10">
        <f t="shared" ca="1" si="9"/>
        <v>9</v>
      </c>
      <c r="I268" s="12"/>
    </row>
    <row r="269" spans="2:9" x14ac:dyDescent="0.25">
      <c r="B269" s="7" t="s">
        <v>271</v>
      </c>
      <c r="C269" s="8">
        <v>116</v>
      </c>
      <c r="D269" s="8">
        <v>8700</v>
      </c>
      <c r="E269" s="28">
        <v>45264</v>
      </c>
      <c r="F269" s="10">
        <v>30</v>
      </c>
      <c r="G269" s="9">
        <f t="shared" si="8"/>
        <v>45294</v>
      </c>
      <c r="H269" s="10">
        <f t="shared" ca="1" si="9"/>
        <v>25</v>
      </c>
      <c r="I269" s="12"/>
    </row>
    <row r="270" spans="2:9" x14ac:dyDescent="0.25">
      <c r="B270" s="7" t="s">
        <v>272</v>
      </c>
      <c r="C270" s="8">
        <v>193</v>
      </c>
      <c r="D270" s="8">
        <v>14475</v>
      </c>
      <c r="E270" s="28">
        <v>45265</v>
      </c>
      <c r="F270" s="10">
        <v>90</v>
      </c>
      <c r="G270" s="9">
        <f t="shared" si="8"/>
        <v>45355</v>
      </c>
      <c r="H270" s="10">
        <f t="shared" ca="1" si="9"/>
        <v>86</v>
      </c>
      <c r="I270" s="12"/>
    </row>
    <row r="271" spans="2:9" x14ac:dyDescent="0.25">
      <c r="B271" s="7" t="s">
        <v>273</v>
      </c>
      <c r="C271" s="8">
        <v>124</v>
      </c>
      <c r="D271" s="8">
        <v>9300</v>
      </c>
      <c r="E271" s="28">
        <v>45266</v>
      </c>
      <c r="F271" s="10">
        <v>40</v>
      </c>
      <c r="G271" s="9">
        <f t="shared" si="8"/>
        <v>45306</v>
      </c>
      <c r="H271" s="10">
        <f t="shared" ca="1" si="9"/>
        <v>37</v>
      </c>
      <c r="I271" s="12"/>
    </row>
    <row r="272" spans="2:9" x14ac:dyDescent="0.25">
      <c r="B272" s="7" t="s">
        <v>274</v>
      </c>
      <c r="C272" s="8">
        <v>106</v>
      </c>
      <c r="D272" s="8">
        <v>7950</v>
      </c>
      <c r="E272" s="28">
        <v>45267</v>
      </c>
      <c r="F272" s="10">
        <v>45</v>
      </c>
      <c r="G272" s="9">
        <f t="shared" si="8"/>
        <v>45312</v>
      </c>
      <c r="H272" s="10">
        <f t="shared" ca="1" si="9"/>
        <v>43</v>
      </c>
      <c r="I272" s="12"/>
    </row>
    <row r="273" spans="2:9" x14ac:dyDescent="0.25">
      <c r="B273" s="7" t="s">
        <v>275</v>
      </c>
      <c r="C273" s="8">
        <v>264</v>
      </c>
      <c r="D273" s="8">
        <v>19800</v>
      </c>
      <c r="E273" s="28">
        <v>45268</v>
      </c>
      <c r="F273" s="10">
        <v>25</v>
      </c>
      <c r="G273" s="9">
        <f t="shared" si="8"/>
        <v>45293</v>
      </c>
      <c r="H273" s="10">
        <f t="shared" ca="1" si="9"/>
        <v>24</v>
      </c>
      <c r="I273" s="12"/>
    </row>
    <row r="274" spans="2:9" x14ac:dyDescent="0.25">
      <c r="B274" s="7" t="s">
        <v>276</v>
      </c>
      <c r="C274" s="8">
        <v>171</v>
      </c>
      <c r="D274" s="8">
        <v>12825</v>
      </c>
      <c r="E274" s="28">
        <v>45269</v>
      </c>
      <c r="F274" s="10">
        <v>30</v>
      </c>
      <c r="G274" s="9">
        <f t="shared" si="8"/>
        <v>45299</v>
      </c>
      <c r="H274" s="10">
        <f t="shared" ca="1" si="9"/>
        <v>30</v>
      </c>
      <c r="I274" s="12"/>
    </row>
    <row r="275" spans="2:9" x14ac:dyDescent="0.25">
      <c r="B275" s="7" t="s">
        <v>277</v>
      </c>
      <c r="C275" s="8">
        <v>192</v>
      </c>
      <c r="D275" s="8">
        <v>14400</v>
      </c>
      <c r="E275" s="28">
        <v>45270</v>
      </c>
      <c r="F275" s="10">
        <v>45</v>
      </c>
      <c r="G275" s="9">
        <f t="shared" si="8"/>
        <v>45315</v>
      </c>
      <c r="H275" s="10">
        <f t="shared" ca="1" si="9"/>
        <v>46</v>
      </c>
      <c r="I275" s="12"/>
    </row>
    <row r="276" spans="2:9" x14ac:dyDescent="0.25">
      <c r="B276" s="7" t="s">
        <v>278</v>
      </c>
      <c r="C276" s="8">
        <v>192</v>
      </c>
      <c r="D276" s="8">
        <v>14400</v>
      </c>
      <c r="E276" s="28">
        <v>45271</v>
      </c>
      <c r="F276" s="10">
        <v>60</v>
      </c>
      <c r="G276" s="9">
        <f t="shared" si="8"/>
        <v>45331</v>
      </c>
      <c r="H276" s="10">
        <f t="shared" ca="1" si="9"/>
        <v>62</v>
      </c>
      <c r="I276" s="12"/>
    </row>
    <row r="277" spans="2:9" x14ac:dyDescent="0.25">
      <c r="B277" s="7" t="s">
        <v>279</v>
      </c>
      <c r="C277" s="8">
        <v>221</v>
      </c>
      <c r="D277" s="8">
        <v>16575</v>
      </c>
      <c r="E277" s="28">
        <v>45272</v>
      </c>
      <c r="F277" s="10">
        <v>15</v>
      </c>
      <c r="G277" s="9">
        <f t="shared" si="8"/>
        <v>45287</v>
      </c>
      <c r="H277" s="10">
        <f t="shared" ca="1" si="9"/>
        <v>18</v>
      </c>
      <c r="I277" s="12"/>
    </row>
    <row r="278" spans="2:9" x14ac:dyDescent="0.25">
      <c r="B278" s="7" t="s">
        <v>280</v>
      </c>
      <c r="C278" s="8">
        <v>263</v>
      </c>
      <c r="D278" s="8">
        <v>19725</v>
      </c>
      <c r="E278" s="28">
        <v>45261</v>
      </c>
      <c r="F278" s="10">
        <v>30</v>
      </c>
      <c r="G278" s="9">
        <f t="shared" si="8"/>
        <v>45291</v>
      </c>
      <c r="H278" s="10">
        <f t="shared" ca="1" si="9"/>
        <v>22</v>
      </c>
      <c r="I278" s="12"/>
    </row>
    <row r="279" spans="2:9" x14ac:dyDescent="0.25">
      <c r="B279" s="7" t="s">
        <v>281</v>
      </c>
      <c r="C279" s="8">
        <v>154</v>
      </c>
      <c r="D279" s="8">
        <v>11550</v>
      </c>
      <c r="E279" s="28">
        <v>45261</v>
      </c>
      <c r="F279" s="10">
        <v>90</v>
      </c>
      <c r="G279" s="9">
        <f t="shared" si="8"/>
        <v>45351</v>
      </c>
      <c r="H279" s="10">
        <f t="shared" ca="1" si="9"/>
        <v>82</v>
      </c>
      <c r="I279" s="12"/>
    </row>
    <row r="280" spans="2:9" x14ac:dyDescent="0.25">
      <c r="B280" s="7" t="s">
        <v>282</v>
      </c>
      <c r="C280" s="8">
        <v>110</v>
      </c>
      <c r="D280" s="8">
        <v>8250</v>
      </c>
      <c r="E280" s="28">
        <v>45270</v>
      </c>
      <c r="F280" s="10">
        <v>40</v>
      </c>
      <c r="G280" s="9">
        <f t="shared" si="8"/>
        <v>45310</v>
      </c>
      <c r="H280" s="10">
        <f t="shared" ca="1" si="9"/>
        <v>41</v>
      </c>
      <c r="I280" s="12"/>
    </row>
    <row r="281" spans="2:9" x14ac:dyDescent="0.25">
      <c r="B281" s="7" t="s">
        <v>283</v>
      </c>
      <c r="C281" s="8">
        <v>148</v>
      </c>
      <c r="D281" s="8">
        <v>11100</v>
      </c>
      <c r="E281" s="28">
        <v>45271</v>
      </c>
      <c r="F281" s="10">
        <v>45</v>
      </c>
      <c r="G281" s="9">
        <f t="shared" si="8"/>
        <v>45316</v>
      </c>
      <c r="H281" s="10">
        <f t="shared" ca="1" si="9"/>
        <v>47</v>
      </c>
      <c r="I281" s="12"/>
    </row>
    <row r="282" spans="2:9" x14ac:dyDescent="0.25">
      <c r="B282" s="7" t="s">
        <v>284</v>
      </c>
      <c r="C282" s="8">
        <v>175</v>
      </c>
      <c r="D282" s="8">
        <v>13125</v>
      </c>
      <c r="E282" s="28">
        <v>45272</v>
      </c>
      <c r="F282" s="10">
        <v>25</v>
      </c>
      <c r="G282" s="9">
        <f t="shared" si="8"/>
        <v>45297</v>
      </c>
      <c r="H282" s="10">
        <f t="shared" ca="1" si="9"/>
        <v>28</v>
      </c>
      <c r="I282" s="12"/>
    </row>
    <row r="283" spans="2:9" x14ac:dyDescent="0.25">
      <c r="B283" s="7" t="s">
        <v>285</v>
      </c>
      <c r="C283" s="8">
        <v>238</v>
      </c>
      <c r="D283" s="8">
        <v>17850</v>
      </c>
      <c r="E283" s="28">
        <v>45273</v>
      </c>
      <c r="F283" s="10">
        <v>25</v>
      </c>
      <c r="G283" s="9">
        <f t="shared" si="8"/>
        <v>45298</v>
      </c>
      <c r="H283" s="10">
        <f t="shared" ca="1" si="9"/>
        <v>29</v>
      </c>
      <c r="I283" s="12"/>
    </row>
    <row r="284" spans="2:9" x14ac:dyDescent="0.25">
      <c r="B284" s="7" t="s">
        <v>286</v>
      </c>
      <c r="C284" s="8">
        <v>162</v>
      </c>
      <c r="D284" s="8">
        <v>12150</v>
      </c>
      <c r="E284" s="28">
        <v>45274</v>
      </c>
      <c r="F284" s="10">
        <v>40</v>
      </c>
      <c r="G284" s="9">
        <f t="shared" si="8"/>
        <v>45314</v>
      </c>
      <c r="H284" s="10">
        <f t="shared" ca="1" si="9"/>
        <v>45</v>
      </c>
      <c r="I284" s="12"/>
    </row>
    <row r="285" spans="2:9" x14ac:dyDescent="0.25">
      <c r="B285" s="7" t="s">
        <v>287</v>
      </c>
      <c r="C285" s="8">
        <v>120</v>
      </c>
      <c r="D285" s="8">
        <v>9000</v>
      </c>
      <c r="E285" s="28">
        <v>45261</v>
      </c>
      <c r="F285" s="10">
        <v>41</v>
      </c>
      <c r="G285" s="9">
        <f t="shared" si="8"/>
        <v>45302</v>
      </c>
      <c r="H285" s="10">
        <f t="shared" ca="1" si="9"/>
        <v>33</v>
      </c>
      <c r="I285" s="12"/>
    </row>
    <row r="286" spans="2:9" x14ac:dyDescent="0.25">
      <c r="B286" s="7" t="s">
        <v>288</v>
      </c>
      <c r="C286" s="8">
        <v>121</v>
      </c>
      <c r="D286" s="8">
        <v>9075</v>
      </c>
      <c r="E286" s="28">
        <v>45261</v>
      </c>
      <c r="F286" s="10">
        <v>30</v>
      </c>
      <c r="G286" s="9">
        <f t="shared" si="8"/>
        <v>45291</v>
      </c>
      <c r="H286" s="10">
        <f t="shared" ca="1" si="9"/>
        <v>22</v>
      </c>
      <c r="I286" s="12"/>
    </row>
    <row r="287" spans="2:9" x14ac:dyDescent="0.25">
      <c r="B287" s="7" t="s">
        <v>289</v>
      </c>
      <c r="C287" s="8">
        <v>243</v>
      </c>
      <c r="D287" s="8">
        <v>18225</v>
      </c>
      <c r="E287" s="28">
        <v>45290</v>
      </c>
      <c r="F287" s="10">
        <v>50</v>
      </c>
      <c r="G287" s="9">
        <f t="shared" si="8"/>
        <v>45340</v>
      </c>
      <c r="H287" s="10">
        <f t="shared" ca="1" si="9"/>
        <v>71</v>
      </c>
      <c r="I287" s="12"/>
    </row>
    <row r="288" spans="2:9" x14ac:dyDescent="0.25">
      <c r="B288" s="7" t="s">
        <v>290</v>
      </c>
      <c r="C288" s="8">
        <v>222</v>
      </c>
      <c r="D288" s="8">
        <v>16650</v>
      </c>
      <c r="E288" s="28">
        <v>45291</v>
      </c>
      <c r="F288" s="10">
        <v>44</v>
      </c>
      <c r="G288" s="9">
        <f t="shared" si="8"/>
        <v>45335</v>
      </c>
      <c r="H288" s="10">
        <f t="shared" ca="1" si="9"/>
        <v>66</v>
      </c>
      <c r="I288" s="12"/>
    </row>
    <row r="289" spans="2:9" x14ac:dyDescent="0.25">
      <c r="B289" s="7" t="s">
        <v>291</v>
      </c>
      <c r="C289" s="8">
        <v>133</v>
      </c>
      <c r="D289" s="8">
        <v>9975</v>
      </c>
      <c r="E289" s="28">
        <v>45261</v>
      </c>
      <c r="F289" s="10">
        <v>45</v>
      </c>
      <c r="G289" s="9">
        <f t="shared" si="8"/>
        <v>45306</v>
      </c>
      <c r="H289" s="10">
        <f t="shared" ca="1" si="9"/>
        <v>37</v>
      </c>
      <c r="I289" s="12"/>
    </row>
    <row r="290" spans="2:9" x14ac:dyDescent="0.25">
      <c r="B290" s="7" t="s">
        <v>292</v>
      </c>
      <c r="C290" s="8">
        <v>194</v>
      </c>
      <c r="D290" s="8">
        <v>14550</v>
      </c>
      <c r="E290" s="28">
        <v>45261</v>
      </c>
      <c r="F290" s="10">
        <v>30</v>
      </c>
      <c r="G290" s="9">
        <f t="shared" si="8"/>
        <v>45291</v>
      </c>
      <c r="H290" s="10">
        <f t="shared" ca="1" si="9"/>
        <v>22</v>
      </c>
      <c r="I290" s="12"/>
    </row>
    <row r="291" spans="2:9" x14ac:dyDescent="0.25">
      <c r="B291" s="7" t="s">
        <v>293</v>
      </c>
      <c r="C291" s="8">
        <v>119</v>
      </c>
      <c r="D291" s="8">
        <v>8925</v>
      </c>
      <c r="E291" s="28">
        <v>45261</v>
      </c>
      <c r="F291" s="10">
        <v>30</v>
      </c>
      <c r="G291" s="9">
        <f t="shared" si="8"/>
        <v>45291</v>
      </c>
      <c r="H291" s="10">
        <f t="shared" ca="1" si="9"/>
        <v>22</v>
      </c>
      <c r="I291" s="12"/>
    </row>
    <row r="292" spans="2:9" x14ac:dyDescent="0.25">
      <c r="B292" s="7" t="s">
        <v>294</v>
      </c>
      <c r="C292" s="8">
        <v>110</v>
      </c>
      <c r="D292" s="8">
        <v>8250</v>
      </c>
      <c r="E292" s="28">
        <v>45262</v>
      </c>
      <c r="F292" s="10">
        <v>45</v>
      </c>
      <c r="G292" s="9">
        <f t="shared" si="8"/>
        <v>45307</v>
      </c>
      <c r="H292" s="10">
        <f t="shared" ca="1" si="9"/>
        <v>38</v>
      </c>
      <c r="I292" s="12"/>
    </row>
    <row r="293" spans="2:9" x14ac:dyDescent="0.25">
      <c r="B293" s="7" t="s">
        <v>295</v>
      </c>
      <c r="C293" s="8">
        <v>139</v>
      </c>
      <c r="D293" s="8">
        <v>10425</v>
      </c>
      <c r="E293" s="28">
        <v>45263</v>
      </c>
      <c r="F293" s="10">
        <v>60</v>
      </c>
      <c r="G293" s="9">
        <f t="shared" si="8"/>
        <v>45323</v>
      </c>
      <c r="H293" s="10">
        <f t="shared" ca="1" si="9"/>
        <v>54</v>
      </c>
      <c r="I293" s="12"/>
    </row>
    <row r="294" spans="2:9" x14ac:dyDescent="0.25">
      <c r="B294" s="7" t="s">
        <v>296</v>
      </c>
      <c r="C294" s="8">
        <v>251</v>
      </c>
      <c r="D294" s="8">
        <v>18825</v>
      </c>
      <c r="E294" s="28">
        <v>45264</v>
      </c>
      <c r="F294" s="10">
        <v>15</v>
      </c>
      <c r="G294" s="9">
        <f t="shared" si="8"/>
        <v>45279</v>
      </c>
      <c r="H294" s="10">
        <f t="shared" ca="1" si="9"/>
        <v>10</v>
      </c>
      <c r="I294" s="12"/>
    </row>
    <row r="295" spans="2:9" x14ac:dyDescent="0.25">
      <c r="B295" s="7" t="s">
        <v>297</v>
      </c>
      <c r="C295" s="8">
        <v>124</v>
      </c>
      <c r="D295" s="8">
        <v>9300</v>
      </c>
      <c r="E295" s="28">
        <v>45265</v>
      </c>
      <c r="F295" s="10">
        <v>30</v>
      </c>
      <c r="G295" s="9">
        <f t="shared" si="8"/>
        <v>45295</v>
      </c>
      <c r="H295" s="10">
        <f t="shared" ca="1" si="9"/>
        <v>26</v>
      </c>
      <c r="I295" s="12"/>
    </row>
    <row r="296" spans="2:9" x14ac:dyDescent="0.25">
      <c r="B296" s="7" t="s">
        <v>298</v>
      </c>
      <c r="C296" s="8">
        <v>255</v>
      </c>
      <c r="D296" s="8">
        <v>19125</v>
      </c>
      <c r="E296" s="28">
        <v>45266</v>
      </c>
      <c r="F296" s="10">
        <v>90</v>
      </c>
      <c r="G296" s="9">
        <f t="shared" si="8"/>
        <v>45356</v>
      </c>
      <c r="H296" s="10">
        <f t="shared" ca="1" si="9"/>
        <v>87</v>
      </c>
      <c r="I296" s="12"/>
    </row>
    <row r="297" spans="2:9" x14ac:dyDescent="0.25">
      <c r="B297" s="7" t="s">
        <v>299</v>
      </c>
      <c r="C297" s="8">
        <v>179</v>
      </c>
      <c r="D297" s="8">
        <v>13425</v>
      </c>
      <c r="E297" s="28">
        <v>45267</v>
      </c>
      <c r="F297" s="10">
        <v>40</v>
      </c>
      <c r="G297" s="9">
        <f t="shared" si="8"/>
        <v>45307</v>
      </c>
      <c r="H297" s="10">
        <f t="shared" ca="1" si="9"/>
        <v>38</v>
      </c>
      <c r="I297" s="12"/>
    </row>
    <row r="298" spans="2:9" x14ac:dyDescent="0.25">
      <c r="B298" s="7" t="s">
        <v>300</v>
      </c>
      <c r="C298" s="8">
        <v>110</v>
      </c>
      <c r="D298" s="8">
        <v>8250</v>
      </c>
      <c r="E298" s="28">
        <v>45268</v>
      </c>
      <c r="F298" s="10">
        <v>45</v>
      </c>
      <c r="G298" s="9">
        <f t="shared" si="8"/>
        <v>45313</v>
      </c>
      <c r="H298" s="10">
        <f t="shared" ca="1" si="9"/>
        <v>44</v>
      </c>
      <c r="I298" s="12"/>
    </row>
    <row r="299" spans="2:9" x14ac:dyDescent="0.25">
      <c r="B299" s="7" t="s">
        <v>301</v>
      </c>
      <c r="C299" s="8">
        <v>218</v>
      </c>
      <c r="D299" s="8">
        <v>16350</v>
      </c>
      <c r="E299" s="28">
        <v>45269</v>
      </c>
      <c r="F299" s="10">
        <v>25</v>
      </c>
      <c r="G299" s="9">
        <f t="shared" si="8"/>
        <v>45294</v>
      </c>
      <c r="H299" s="10">
        <f t="shared" ca="1" si="9"/>
        <v>25</v>
      </c>
      <c r="I299" s="12"/>
    </row>
    <row r="300" spans="2:9" x14ac:dyDescent="0.25">
      <c r="B300" s="7" t="s">
        <v>302</v>
      </c>
      <c r="C300" s="8">
        <v>141</v>
      </c>
      <c r="D300" s="8">
        <v>10575</v>
      </c>
      <c r="E300" s="28">
        <v>45270</v>
      </c>
      <c r="F300" s="10">
        <v>30</v>
      </c>
      <c r="G300" s="9">
        <f t="shared" si="8"/>
        <v>45300</v>
      </c>
      <c r="H300" s="10">
        <f t="shared" ca="1" si="9"/>
        <v>31</v>
      </c>
      <c r="I300" s="12"/>
    </row>
    <row r="301" spans="2:9" x14ac:dyDescent="0.25">
      <c r="B301" s="7" t="s">
        <v>303</v>
      </c>
      <c r="C301" s="8">
        <v>265</v>
      </c>
      <c r="D301" s="8">
        <v>19875</v>
      </c>
      <c r="E301" s="28">
        <v>45271</v>
      </c>
      <c r="F301" s="10">
        <v>45</v>
      </c>
      <c r="G301" s="9">
        <f t="shared" si="8"/>
        <v>45316</v>
      </c>
      <c r="H301" s="10">
        <f t="shared" ca="1" si="9"/>
        <v>47</v>
      </c>
      <c r="I301" s="12"/>
    </row>
    <row r="302" spans="2:9" x14ac:dyDescent="0.25">
      <c r="B302" s="7" t="s">
        <v>304</v>
      </c>
      <c r="C302" s="8">
        <v>263</v>
      </c>
      <c r="D302" s="8">
        <v>19725</v>
      </c>
      <c r="E302" s="28">
        <v>45272</v>
      </c>
      <c r="F302" s="10">
        <v>60</v>
      </c>
      <c r="G302" s="9">
        <f t="shared" si="8"/>
        <v>45332</v>
      </c>
      <c r="H302" s="10">
        <f t="shared" ca="1" si="9"/>
        <v>63</v>
      </c>
      <c r="I302" s="12"/>
    </row>
    <row r="303" spans="2:9" x14ac:dyDescent="0.25">
      <c r="B303" s="7" t="s">
        <v>305</v>
      </c>
      <c r="C303" s="8">
        <v>179</v>
      </c>
      <c r="D303" s="8">
        <v>13425</v>
      </c>
      <c r="E303" s="28">
        <v>45261</v>
      </c>
      <c r="F303" s="10">
        <v>15</v>
      </c>
      <c r="G303" s="9">
        <f t="shared" si="8"/>
        <v>45276</v>
      </c>
      <c r="H303" s="10">
        <f t="shared" ca="1" si="9"/>
        <v>7</v>
      </c>
      <c r="I303" s="12"/>
    </row>
    <row r="304" spans="2:9" x14ac:dyDescent="0.25">
      <c r="B304" s="7" t="s">
        <v>306</v>
      </c>
      <c r="C304" s="8">
        <v>284</v>
      </c>
      <c r="D304" s="8">
        <v>21300</v>
      </c>
      <c r="E304" s="28">
        <v>45261</v>
      </c>
      <c r="F304" s="10">
        <v>30</v>
      </c>
      <c r="G304" s="9">
        <f t="shared" si="8"/>
        <v>45291</v>
      </c>
      <c r="H304" s="10">
        <f t="shared" ca="1" si="9"/>
        <v>22</v>
      </c>
      <c r="I304" s="12"/>
    </row>
    <row r="305" spans="2:9" x14ac:dyDescent="0.25">
      <c r="B305" s="7" t="s">
        <v>307</v>
      </c>
      <c r="C305" s="8">
        <v>246</v>
      </c>
      <c r="D305" s="8">
        <v>18450</v>
      </c>
      <c r="E305" s="28">
        <v>45270</v>
      </c>
      <c r="F305" s="10">
        <v>90</v>
      </c>
      <c r="G305" s="9">
        <f t="shared" si="8"/>
        <v>45360</v>
      </c>
      <c r="H305" s="10">
        <f t="shared" ca="1" si="9"/>
        <v>91</v>
      </c>
      <c r="I305" s="12"/>
    </row>
    <row r="306" spans="2:9" x14ac:dyDescent="0.25">
      <c r="B306" s="7" t="s">
        <v>308</v>
      </c>
      <c r="C306" s="8">
        <v>183</v>
      </c>
      <c r="D306" s="8">
        <v>13725</v>
      </c>
      <c r="E306" s="28">
        <v>45271</v>
      </c>
      <c r="F306" s="10">
        <v>40</v>
      </c>
      <c r="G306" s="9">
        <f t="shared" si="8"/>
        <v>45311</v>
      </c>
      <c r="H306" s="10">
        <f t="shared" ca="1" si="9"/>
        <v>42</v>
      </c>
      <c r="I306" s="12"/>
    </row>
    <row r="307" spans="2:9" x14ac:dyDescent="0.25">
      <c r="B307" s="7" t="s">
        <v>309</v>
      </c>
      <c r="C307" s="8">
        <v>215</v>
      </c>
      <c r="D307" s="8">
        <v>16125</v>
      </c>
      <c r="E307" s="28">
        <v>45272</v>
      </c>
      <c r="F307" s="10">
        <v>45</v>
      </c>
      <c r="G307" s="9">
        <f t="shared" si="8"/>
        <v>45317</v>
      </c>
      <c r="H307" s="10">
        <f t="shared" ca="1" si="9"/>
        <v>48</v>
      </c>
      <c r="I307" s="12"/>
    </row>
    <row r="308" spans="2:9" x14ac:dyDescent="0.25">
      <c r="B308" s="7" t="s">
        <v>310</v>
      </c>
      <c r="C308" s="8">
        <v>206</v>
      </c>
      <c r="D308" s="8">
        <v>15450</v>
      </c>
      <c r="E308" s="28">
        <v>45273</v>
      </c>
      <c r="F308" s="10">
        <v>25</v>
      </c>
      <c r="G308" s="9">
        <f t="shared" si="8"/>
        <v>45298</v>
      </c>
      <c r="H308" s="10">
        <f t="shared" ca="1" si="9"/>
        <v>29</v>
      </c>
      <c r="I308" s="12"/>
    </row>
    <row r="309" spans="2:9" x14ac:dyDescent="0.25">
      <c r="B309" s="7" t="s">
        <v>311</v>
      </c>
      <c r="C309" s="8">
        <v>187</v>
      </c>
      <c r="D309" s="8">
        <v>14025</v>
      </c>
      <c r="E309" s="28">
        <v>45274</v>
      </c>
      <c r="F309" s="10">
        <v>25</v>
      </c>
      <c r="G309" s="9">
        <f t="shared" si="8"/>
        <v>45299</v>
      </c>
      <c r="H309" s="10">
        <f t="shared" ca="1" si="9"/>
        <v>30</v>
      </c>
      <c r="I309" s="12"/>
    </row>
    <row r="310" spans="2:9" x14ac:dyDescent="0.25">
      <c r="B310" s="7" t="s">
        <v>312</v>
      </c>
      <c r="C310" s="8">
        <v>189</v>
      </c>
      <c r="D310" s="8">
        <v>14175</v>
      </c>
      <c r="E310" s="28">
        <v>45261</v>
      </c>
      <c r="F310" s="10">
        <v>40</v>
      </c>
      <c r="G310" s="9">
        <f t="shared" si="8"/>
        <v>45301</v>
      </c>
      <c r="H310" s="10">
        <f t="shared" ca="1" si="9"/>
        <v>32</v>
      </c>
      <c r="I310" s="12"/>
    </row>
    <row r="311" spans="2:9" x14ac:dyDescent="0.25">
      <c r="B311" s="7" t="s">
        <v>313</v>
      </c>
      <c r="C311" s="8">
        <v>149</v>
      </c>
      <c r="D311" s="8">
        <v>11175</v>
      </c>
      <c r="E311" s="28">
        <v>45261</v>
      </c>
      <c r="F311" s="10">
        <v>41</v>
      </c>
      <c r="G311" s="9">
        <f t="shared" si="8"/>
        <v>45302</v>
      </c>
      <c r="H311" s="10">
        <f t="shared" ca="1" si="9"/>
        <v>33</v>
      </c>
      <c r="I311" s="12"/>
    </row>
    <row r="312" spans="2:9" x14ac:dyDescent="0.25">
      <c r="B312" s="7" t="s">
        <v>314</v>
      </c>
      <c r="C312" s="8">
        <v>179</v>
      </c>
      <c r="D312" s="8">
        <v>13425</v>
      </c>
      <c r="E312" s="28">
        <v>45290</v>
      </c>
      <c r="F312" s="10">
        <v>30</v>
      </c>
      <c r="G312" s="9">
        <f t="shared" si="8"/>
        <v>45320</v>
      </c>
      <c r="H312" s="10">
        <f t="shared" ca="1" si="9"/>
        <v>51</v>
      </c>
      <c r="I312" s="12"/>
    </row>
    <row r="313" spans="2:9" x14ac:dyDescent="0.25">
      <c r="B313" s="7" t="s">
        <v>315</v>
      </c>
      <c r="C313" s="8">
        <v>187</v>
      </c>
      <c r="D313" s="8">
        <v>14025</v>
      </c>
      <c r="E313" s="28">
        <v>45291</v>
      </c>
      <c r="F313" s="10">
        <v>50</v>
      </c>
      <c r="G313" s="9">
        <f t="shared" si="8"/>
        <v>45341</v>
      </c>
      <c r="H313" s="10">
        <f t="shared" ca="1" si="9"/>
        <v>72</v>
      </c>
      <c r="I313" s="12"/>
    </row>
    <row r="314" spans="2:9" x14ac:dyDescent="0.25">
      <c r="B314" s="7" t="s">
        <v>316</v>
      </c>
      <c r="C314" s="8">
        <v>109</v>
      </c>
      <c r="D314" s="8">
        <v>8175</v>
      </c>
      <c r="E314" s="28">
        <v>45261</v>
      </c>
      <c r="F314" s="10">
        <v>44</v>
      </c>
      <c r="G314" s="9">
        <f t="shared" si="8"/>
        <v>45305</v>
      </c>
      <c r="H314" s="10">
        <f t="shared" ca="1" si="9"/>
        <v>36</v>
      </c>
      <c r="I314" s="12"/>
    </row>
    <row r="315" spans="2:9" x14ac:dyDescent="0.25">
      <c r="B315" s="7" t="s">
        <v>317</v>
      </c>
      <c r="C315" s="8">
        <v>175</v>
      </c>
      <c r="D315" s="8">
        <v>13125</v>
      </c>
      <c r="E315" s="28">
        <v>45261</v>
      </c>
      <c r="F315" s="10">
        <v>45</v>
      </c>
      <c r="G315" s="9">
        <f t="shared" si="8"/>
        <v>45306</v>
      </c>
      <c r="H315" s="10">
        <f t="shared" ca="1" si="9"/>
        <v>37</v>
      </c>
      <c r="I315" s="12"/>
    </row>
    <row r="316" spans="2:9" x14ac:dyDescent="0.25">
      <c r="B316" s="7" t="s">
        <v>318</v>
      </c>
      <c r="C316" s="8">
        <v>278</v>
      </c>
      <c r="D316" s="8">
        <v>20850</v>
      </c>
      <c r="E316" s="28">
        <v>45261</v>
      </c>
      <c r="F316" s="10">
        <v>30</v>
      </c>
      <c r="G316" s="9">
        <f t="shared" si="8"/>
        <v>45291</v>
      </c>
      <c r="H316" s="10">
        <f t="shared" ca="1" si="9"/>
        <v>22</v>
      </c>
      <c r="I316" s="12"/>
    </row>
    <row r="317" spans="2:9" x14ac:dyDescent="0.25">
      <c r="B317" s="7" t="s">
        <v>319</v>
      </c>
      <c r="C317" s="8">
        <v>202</v>
      </c>
      <c r="D317" s="8">
        <v>15150</v>
      </c>
      <c r="E317" s="28">
        <v>45262</v>
      </c>
      <c r="F317" s="10">
        <v>30</v>
      </c>
      <c r="G317" s="9">
        <f t="shared" si="8"/>
        <v>45292</v>
      </c>
      <c r="H317" s="10">
        <f t="shared" ca="1" si="9"/>
        <v>23</v>
      </c>
      <c r="I317" s="12"/>
    </row>
    <row r="318" spans="2:9" x14ac:dyDescent="0.25">
      <c r="B318" s="7" t="s">
        <v>320</v>
      </c>
      <c r="C318" s="8">
        <v>163</v>
      </c>
      <c r="D318" s="8">
        <v>12225</v>
      </c>
      <c r="E318" s="28">
        <v>45263</v>
      </c>
      <c r="F318" s="10">
        <v>45</v>
      </c>
      <c r="G318" s="9">
        <f t="shared" si="8"/>
        <v>45308</v>
      </c>
      <c r="H318" s="10">
        <f t="shared" ca="1" si="9"/>
        <v>39</v>
      </c>
      <c r="I318" s="12"/>
    </row>
    <row r="319" spans="2:9" x14ac:dyDescent="0.25">
      <c r="B319" s="7" t="s">
        <v>321</v>
      </c>
      <c r="C319" s="8">
        <v>193</v>
      </c>
      <c r="D319" s="8">
        <v>14475</v>
      </c>
      <c r="E319" s="28">
        <v>45264</v>
      </c>
      <c r="F319" s="10">
        <v>60</v>
      </c>
      <c r="G319" s="9">
        <f t="shared" si="8"/>
        <v>45324</v>
      </c>
      <c r="H319" s="10">
        <f t="shared" ca="1" si="9"/>
        <v>55</v>
      </c>
      <c r="I319" s="12"/>
    </row>
    <row r="320" spans="2:9" x14ac:dyDescent="0.25">
      <c r="B320" s="7" t="s">
        <v>322</v>
      </c>
      <c r="C320" s="8">
        <v>252</v>
      </c>
      <c r="D320" s="8">
        <v>18900</v>
      </c>
      <c r="E320" s="28">
        <v>45265</v>
      </c>
      <c r="F320" s="10">
        <v>15</v>
      </c>
      <c r="G320" s="9">
        <f t="shared" si="8"/>
        <v>45280</v>
      </c>
      <c r="H320" s="10">
        <f t="shared" ca="1" si="9"/>
        <v>11</v>
      </c>
      <c r="I320" s="12"/>
    </row>
    <row r="321" spans="2:9" x14ac:dyDescent="0.25">
      <c r="B321" s="7" t="s">
        <v>323</v>
      </c>
      <c r="C321" s="8">
        <v>151</v>
      </c>
      <c r="D321" s="8">
        <v>11325</v>
      </c>
      <c r="E321" s="28">
        <v>45266</v>
      </c>
      <c r="F321" s="10">
        <v>30</v>
      </c>
      <c r="G321" s="9">
        <f t="shared" si="8"/>
        <v>45296</v>
      </c>
      <c r="H321" s="10">
        <f t="shared" ca="1" si="9"/>
        <v>27</v>
      </c>
      <c r="I321" s="12"/>
    </row>
    <row r="322" spans="2:9" x14ac:dyDescent="0.25">
      <c r="B322" s="7" t="s">
        <v>324</v>
      </c>
      <c r="C322" s="8">
        <v>129</v>
      </c>
      <c r="D322" s="8">
        <v>9675</v>
      </c>
      <c r="E322" s="28">
        <v>45267</v>
      </c>
      <c r="F322" s="10">
        <v>90</v>
      </c>
      <c r="G322" s="9">
        <f t="shared" si="8"/>
        <v>45357</v>
      </c>
      <c r="H322" s="10">
        <f t="shared" ca="1" si="9"/>
        <v>88</v>
      </c>
      <c r="I322" s="12"/>
    </row>
    <row r="323" spans="2:9" x14ac:dyDescent="0.25">
      <c r="B323" s="7" t="s">
        <v>325</v>
      </c>
      <c r="C323" s="8">
        <v>121</v>
      </c>
      <c r="D323" s="8">
        <v>9075</v>
      </c>
      <c r="E323" s="28">
        <v>45268</v>
      </c>
      <c r="F323" s="10">
        <v>40</v>
      </c>
      <c r="G323" s="9">
        <f t="shared" ref="G323:G386" si="10">DATE(YEAR(E323),MONTH(E323),DAY(E323)+F323)</f>
        <v>45308</v>
      </c>
      <c r="H323" s="10">
        <f t="shared" ca="1" si="9"/>
        <v>39</v>
      </c>
      <c r="I323" s="12"/>
    </row>
    <row r="324" spans="2:9" x14ac:dyDescent="0.25">
      <c r="B324" s="7" t="s">
        <v>326</v>
      </c>
      <c r="C324" s="8">
        <v>123</v>
      </c>
      <c r="D324" s="8">
        <v>9225</v>
      </c>
      <c r="E324" s="28">
        <v>45269</v>
      </c>
      <c r="F324" s="10">
        <v>45</v>
      </c>
      <c r="G324" s="9">
        <f t="shared" si="10"/>
        <v>45314</v>
      </c>
      <c r="H324" s="10">
        <f t="shared" ref="H324:H351" ca="1" si="11">IF(TODAY()+7&gt;G324,"Expired",_xlfn.DAYS(G324,(TODAY())))</f>
        <v>45</v>
      </c>
      <c r="I324" s="12"/>
    </row>
    <row r="325" spans="2:9" x14ac:dyDescent="0.25">
      <c r="B325" s="7" t="s">
        <v>327</v>
      </c>
      <c r="C325" s="8">
        <v>207</v>
      </c>
      <c r="D325" s="8">
        <v>15525</v>
      </c>
      <c r="E325" s="28">
        <v>45270</v>
      </c>
      <c r="F325" s="10">
        <v>25</v>
      </c>
      <c r="G325" s="9">
        <f t="shared" si="10"/>
        <v>45295</v>
      </c>
      <c r="H325" s="10">
        <f t="shared" ca="1" si="11"/>
        <v>26</v>
      </c>
      <c r="I325" s="12"/>
    </row>
    <row r="326" spans="2:9" x14ac:dyDescent="0.25">
      <c r="B326" s="7" t="s">
        <v>328</v>
      </c>
      <c r="C326" s="8">
        <v>206</v>
      </c>
      <c r="D326" s="8">
        <v>15450</v>
      </c>
      <c r="E326" s="28">
        <v>45271</v>
      </c>
      <c r="F326" s="10">
        <v>30</v>
      </c>
      <c r="G326" s="9">
        <f t="shared" si="10"/>
        <v>45301</v>
      </c>
      <c r="H326" s="10">
        <f t="shared" ca="1" si="11"/>
        <v>32</v>
      </c>
      <c r="I326" s="12"/>
    </row>
    <row r="327" spans="2:9" x14ac:dyDescent="0.25">
      <c r="B327" s="7" t="s">
        <v>329</v>
      </c>
      <c r="C327" s="8">
        <v>137</v>
      </c>
      <c r="D327" s="8">
        <v>10275</v>
      </c>
      <c r="E327" s="28">
        <v>45272</v>
      </c>
      <c r="F327" s="10">
        <v>45</v>
      </c>
      <c r="G327" s="9">
        <f t="shared" si="10"/>
        <v>45317</v>
      </c>
      <c r="H327" s="10">
        <f t="shared" ca="1" si="11"/>
        <v>48</v>
      </c>
      <c r="I327" s="12"/>
    </row>
    <row r="328" spans="2:9" x14ac:dyDescent="0.25">
      <c r="B328" s="7" t="s">
        <v>330</v>
      </c>
      <c r="C328" s="8">
        <v>197</v>
      </c>
      <c r="D328" s="8">
        <v>14775</v>
      </c>
      <c r="E328" s="28">
        <v>45261</v>
      </c>
      <c r="F328" s="10">
        <v>60</v>
      </c>
      <c r="G328" s="9">
        <f t="shared" si="10"/>
        <v>45321</v>
      </c>
      <c r="H328" s="10">
        <f t="shared" ca="1" si="11"/>
        <v>52</v>
      </c>
      <c r="I328" s="12"/>
    </row>
    <row r="329" spans="2:9" x14ac:dyDescent="0.25">
      <c r="B329" s="7" t="s">
        <v>331</v>
      </c>
      <c r="C329" s="8">
        <v>253</v>
      </c>
      <c r="D329" s="8">
        <v>18975</v>
      </c>
      <c r="E329" s="28">
        <v>45261</v>
      </c>
      <c r="F329" s="10">
        <v>15</v>
      </c>
      <c r="G329" s="9">
        <f t="shared" si="10"/>
        <v>45276</v>
      </c>
      <c r="H329" s="10">
        <f t="shared" ca="1" si="11"/>
        <v>7</v>
      </c>
      <c r="I329" s="12"/>
    </row>
    <row r="330" spans="2:9" x14ac:dyDescent="0.25">
      <c r="B330" s="7" t="s">
        <v>332</v>
      </c>
      <c r="C330" s="8">
        <v>127</v>
      </c>
      <c r="D330" s="8">
        <v>9525</v>
      </c>
      <c r="E330" s="28">
        <v>45270</v>
      </c>
      <c r="F330" s="10">
        <v>30</v>
      </c>
      <c r="G330" s="9">
        <f t="shared" si="10"/>
        <v>45300</v>
      </c>
      <c r="H330" s="10">
        <f t="shared" ca="1" si="11"/>
        <v>31</v>
      </c>
      <c r="I330" s="12"/>
    </row>
    <row r="331" spans="2:9" x14ac:dyDescent="0.25">
      <c r="B331" s="7" t="s">
        <v>333</v>
      </c>
      <c r="C331" s="8">
        <v>240</v>
      </c>
      <c r="D331" s="8">
        <v>18000</v>
      </c>
      <c r="E331" s="28">
        <v>45271</v>
      </c>
      <c r="F331" s="10">
        <v>90</v>
      </c>
      <c r="G331" s="9">
        <f t="shared" si="10"/>
        <v>45361</v>
      </c>
      <c r="H331" s="10">
        <f t="shared" ca="1" si="11"/>
        <v>92</v>
      </c>
      <c r="I331" s="12"/>
    </row>
    <row r="332" spans="2:9" x14ac:dyDescent="0.25">
      <c r="B332" s="7" t="s">
        <v>334</v>
      </c>
      <c r="C332" s="8">
        <v>231</v>
      </c>
      <c r="D332" s="8">
        <v>17325</v>
      </c>
      <c r="E332" s="28">
        <v>45272</v>
      </c>
      <c r="F332" s="10">
        <v>40</v>
      </c>
      <c r="G332" s="9">
        <f t="shared" si="10"/>
        <v>45312</v>
      </c>
      <c r="H332" s="10">
        <f t="shared" ca="1" si="11"/>
        <v>43</v>
      </c>
      <c r="I332" s="12"/>
    </row>
    <row r="333" spans="2:9" x14ac:dyDescent="0.25">
      <c r="B333" s="7" t="s">
        <v>335</v>
      </c>
      <c r="C333" s="8">
        <v>119</v>
      </c>
      <c r="D333" s="8">
        <v>8925</v>
      </c>
      <c r="E333" s="28">
        <v>45273</v>
      </c>
      <c r="F333" s="10">
        <v>45</v>
      </c>
      <c r="G333" s="9">
        <f t="shared" si="10"/>
        <v>45318</v>
      </c>
      <c r="H333" s="10">
        <f t="shared" ca="1" si="11"/>
        <v>49</v>
      </c>
      <c r="I333" s="12"/>
    </row>
    <row r="334" spans="2:9" x14ac:dyDescent="0.25">
      <c r="B334" s="7" t="s">
        <v>336</v>
      </c>
      <c r="C334" s="8">
        <v>178</v>
      </c>
      <c r="D334" s="8">
        <v>13350</v>
      </c>
      <c r="E334" s="28">
        <v>45274</v>
      </c>
      <c r="F334" s="10">
        <v>25</v>
      </c>
      <c r="G334" s="9">
        <f t="shared" si="10"/>
        <v>45299</v>
      </c>
      <c r="H334" s="10">
        <f t="shared" ca="1" si="11"/>
        <v>30</v>
      </c>
      <c r="I334" s="12"/>
    </row>
    <row r="335" spans="2:9" x14ac:dyDescent="0.25">
      <c r="B335" s="7" t="s">
        <v>337</v>
      </c>
      <c r="C335" s="8">
        <v>114</v>
      </c>
      <c r="D335" s="8">
        <v>8550</v>
      </c>
      <c r="E335" s="28">
        <v>45261</v>
      </c>
      <c r="F335" s="10">
        <v>25</v>
      </c>
      <c r="G335" s="9">
        <f t="shared" si="10"/>
        <v>45286</v>
      </c>
      <c r="H335" s="10">
        <f t="shared" ca="1" si="11"/>
        <v>17</v>
      </c>
      <c r="I335" s="12"/>
    </row>
    <row r="336" spans="2:9" x14ac:dyDescent="0.25">
      <c r="B336" s="7" t="s">
        <v>338</v>
      </c>
      <c r="C336" s="8">
        <v>108</v>
      </c>
      <c r="D336" s="8">
        <v>8100</v>
      </c>
      <c r="E336" s="28">
        <v>45261</v>
      </c>
      <c r="F336" s="10">
        <v>40</v>
      </c>
      <c r="G336" s="9">
        <f t="shared" si="10"/>
        <v>45301</v>
      </c>
      <c r="H336" s="10">
        <f t="shared" ca="1" si="11"/>
        <v>32</v>
      </c>
      <c r="I336" s="12"/>
    </row>
    <row r="337" spans="2:9" x14ac:dyDescent="0.25">
      <c r="B337" s="7" t="s">
        <v>339</v>
      </c>
      <c r="C337" s="8">
        <v>237</v>
      </c>
      <c r="D337" s="8">
        <v>17775</v>
      </c>
      <c r="E337" s="28">
        <v>45290</v>
      </c>
      <c r="F337" s="10">
        <v>41</v>
      </c>
      <c r="G337" s="9">
        <f t="shared" si="10"/>
        <v>45331</v>
      </c>
      <c r="H337" s="10">
        <f t="shared" ca="1" si="11"/>
        <v>62</v>
      </c>
      <c r="I337" s="12"/>
    </row>
    <row r="338" spans="2:9" x14ac:dyDescent="0.25">
      <c r="B338" s="7" t="s">
        <v>340</v>
      </c>
      <c r="C338" s="8">
        <v>224</v>
      </c>
      <c r="D338" s="8">
        <v>16800</v>
      </c>
      <c r="E338" s="28">
        <v>45291</v>
      </c>
      <c r="F338" s="10">
        <v>30</v>
      </c>
      <c r="G338" s="9">
        <f t="shared" si="10"/>
        <v>45321</v>
      </c>
      <c r="H338" s="10">
        <f t="shared" ca="1" si="11"/>
        <v>52</v>
      </c>
      <c r="I338" s="12"/>
    </row>
    <row r="339" spans="2:9" x14ac:dyDescent="0.25">
      <c r="B339" s="7" t="s">
        <v>341</v>
      </c>
      <c r="C339" s="8">
        <v>103</v>
      </c>
      <c r="D339" s="8">
        <v>7725</v>
      </c>
      <c r="E339" s="28">
        <v>45261</v>
      </c>
      <c r="F339" s="10">
        <v>50</v>
      </c>
      <c r="G339" s="9">
        <f t="shared" si="10"/>
        <v>45311</v>
      </c>
      <c r="H339" s="10">
        <f t="shared" ca="1" si="11"/>
        <v>42</v>
      </c>
      <c r="I339" s="12"/>
    </row>
    <row r="340" spans="2:9" x14ac:dyDescent="0.25">
      <c r="B340" s="7" t="s">
        <v>342</v>
      </c>
      <c r="C340" s="8">
        <v>186</v>
      </c>
      <c r="D340" s="8">
        <v>13950</v>
      </c>
      <c r="E340" s="28">
        <v>45261</v>
      </c>
      <c r="F340" s="10">
        <v>44</v>
      </c>
      <c r="G340" s="9">
        <f t="shared" si="10"/>
        <v>45305</v>
      </c>
      <c r="H340" s="10">
        <f t="shared" ca="1" si="11"/>
        <v>36</v>
      </c>
      <c r="I340" s="12"/>
    </row>
    <row r="341" spans="2:9" x14ac:dyDescent="0.25">
      <c r="B341" s="7" t="s">
        <v>343</v>
      </c>
      <c r="C341" s="8">
        <v>246</v>
      </c>
      <c r="D341" s="8">
        <v>18450</v>
      </c>
      <c r="E341" s="28">
        <v>45261</v>
      </c>
      <c r="F341" s="10">
        <v>45</v>
      </c>
      <c r="G341" s="9">
        <f t="shared" si="10"/>
        <v>45306</v>
      </c>
      <c r="H341" s="10">
        <f t="shared" ca="1" si="11"/>
        <v>37</v>
      </c>
      <c r="I341" s="12"/>
    </row>
    <row r="342" spans="2:9" x14ac:dyDescent="0.25">
      <c r="B342" s="7" t="s">
        <v>344</v>
      </c>
      <c r="C342" s="8">
        <v>234</v>
      </c>
      <c r="D342" s="8">
        <v>17550</v>
      </c>
      <c r="E342" s="28">
        <v>45262</v>
      </c>
      <c r="F342" s="10">
        <v>30</v>
      </c>
      <c r="G342" s="9">
        <f t="shared" si="10"/>
        <v>45292</v>
      </c>
      <c r="H342" s="10">
        <f t="shared" ca="1" si="11"/>
        <v>23</v>
      </c>
      <c r="I342" s="12"/>
    </row>
    <row r="343" spans="2:9" x14ac:dyDescent="0.25">
      <c r="B343" s="7" t="s">
        <v>345</v>
      </c>
      <c r="C343" s="8">
        <v>298</v>
      </c>
      <c r="D343" s="8">
        <v>22350</v>
      </c>
      <c r="E343" s="28">
        <v>45263</v>
      </c>
      <c r="F343" s="10">
        <v>30</v>
      </c>
      <c r="G343" s="9">
        <f t="shared" si="10"/>
        <v>45293</v>
      </c>
      <c r="H343" s="10">
        <f t="shared" ca="1" si="11"/>
        <v>24</v>
      </c>
      <c r="I343" s="12"/>
    </row>
    <row r="344" spans="2:9" x14ac:dyDescent="0.25">
      <c r="B344" s="7" t="s">
        <v>346</v>
      </c>
      <c r="C344" s="8">
        <v>147</v>
      </c>
      <c r="D344" s="8">
        <v>11025</v>
      </c>
      <c r="E344" s="28">
        <v>45264</v>
      </c>
      <c r="F344" s="10">
        <v>45</v>
      </c>
      <c r="G344" s="9">
        <f t="shared" si="10"/>
        <v>45309</v>
      </c>
      <c r="H344" s="10">
        <f t="shared" ca="1" si="11"/>
        <v>40</v>
      </c>
      <c r="I344" s="12"/>
    </row>
    <row r="345" spans="2:9" x14ac:dyDescent="0.25">
      <c r="B345" s="7" t="s">
        <v>347</v>
      </c>
      <c r="C345" s="8">
        <v>293</v>
      </c>
      <c r="D345" s="8">
        <v>21975</v>
      </c>
      <c r="E345" s="28">
        <v>45265</v>
      </c>
      <c r="F345" s="10">
        <v>60</v>
      </c>
      <c r="G345" s="9">
        <f t="shared" si="10"/>
        <v>45325</v>
      </c>
      <c r="H345" s="10">
        <f t="shared" ca="1" si="11"/>
        <v>56</v>
      </c>
      <c r="I345" s="12"/>
    </row>
    <row r="346" spans="2:9" x14ac:dyDescent="0.25">
      <c r="B346" s="7" t="s">
        <v>348</v>
      </c>
      <c r="C346" s="8">
        <v>278</v>
      </c>
      <c r="D346" s="8">
        <v>20850</v>
      </c>
      <c r="E346" s="28">
        <v>45266</v>
      </c>
      <c r="F346" s="10">
        <v>15</v>
      </c>
      <c r="G346" s="9">
        <f t="shared" si="10"/>
        <v>45281</v>
      </c>
      <c r="H346" s="10">
        <f t="shared" ca="1" si="11"/>
        <v>12</v>
      </c>
      <c r="I346" s="12"/>
    </row>
    <row r="347" spans="2:9" x14ac:dyDescent="0.25">
      <c r="B347" s="7" t="s">
        <v>349</v>
      </c>
      <c r="C347" s="8">
        <v>240</v>
      </c>
      <c r="D347" s="8">
        <v>18000</v>
      </c>
      <c r="E347" s="28">
        <v>45267</v>
      </c>
      <c r="F347" s="10">
        <v>30</v>
      </c>
      <c r="G347" s="9">
        <f t="shared" si="10"/>
        <v>45297</v>
      </c>
      <c r="H347" s="10">
        <f t="shared" ca="1" si="11"/>
        <v>28</v>
      </c>
      <c r="I347" s="12"/>
    </row>
    <row r="348" spans="2:9" x14ac:dyDescent="0.25">
      <c r="B348" s="7" t="s">
        <v>350</v>
      </c>
      <c r="C348" s="8">
        <v>165</v>
      </c>
      <c r="D348" s="8">
        <v>12375</v>
      </c>
      <c r="E348" s="28">
        <v>45268</v>
      </c>
      <c r="F348" s="10">
        <v>90</v>
      </c>
      <c r="G348" s="9">
        <f t="shared" si="10"/>
        <v>45358</v>
      </c>
      <c r="H348" s="10">
        <f t="shared" ca="1" si="11"/>
        <v>89</v>
      </c>
      <c r="I348" s="12"/>
    </row>
    <row r="349" spans="2:9" x14ac:dyDescent="0.25">
      <c r="B349" s="7" t="s">
        <v>351</v>
      </c>
      <c r="C349" s="8">
        <v>237</v>
      </c>
      <c r="D349" s="8">
        <v>17775</v>
      </c>
      <c r="E349" s="28">
        <v>45269</v>
      </c>
      <c r="F349" s="10">
        <v>40</v>
      </c>
      <c r="G349" s="9">
        <f t="shared" si="10"/>
        <v>45309</v>
      </c>
      <c r="H349" s="10">
        <f t="shared" ca="1" si="11"/>
        <v>40</v>
      </c>
      <c r="I349" s="12"/>
    </row>
    <row r="350" spans="2:9" x14ac:dyDescent="0.25">
      <c r="B350" s="7" t="s">
        <v>352</v>
      </c>
      <c r="C350" s="8">
        <v>194</v>
      </c>
      <c r="D350" s="8">
        <v>14550</v>
      </c>
      <c r="E350" s="28">
        <v>45270</v>
      </c>
      <c r="F350" s="10">
        <v>45</v>
      </c>
      <c r="G350" s="9">
        <f t="shared" si="10"/>
        <v>45315</v>
      </c>
      <c r="H350" s="10">
        <f t="shared" ca="1" si="11"/>
        <v>46</v>
      </c>
      <c r="I350" s="12"/>
    </row>
    <row r="351" spans="2:9" x14ac:dyDescent="0.25">
      <c r="B351" s="7" t="s">
        <v>353</v>
      </c>
      <c r="C351" s="8">
        <v>163</v>
      </c>
      <c r="D351" s="8">
        <v>12225</v>
      </c>
      <c r="E351" s="28">
        <v>45271</v>
      </c>
      <c r="F351" s="10">
        <v>25</v>
      </c>
      <c r="G351" s="9">
        <f t="shared" si="10"/>
        <v>45296</v>
      </c>
      <c r="H351" s="10">
        <f t="shared" ca="1" si="11"/>
        <v>27</v>
      </c>
      <c r="I351" s="12"/>
    </row>
  </sheetData>
  <conditionalFormatting sqref="H3:H351">
    <cfRule type="expression" dxfId="0" priority="1">
      <formula>H3="Expired"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experimen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Khan</dc:creator>
  <cp:lastModifiedBy>mohammed riad</cp:lastModifiedBy>
  <dcterms:created xsi:type="dcterms:W3CDTF">2022-02-01T15:49:27Z</dcterms:created>
  <dcterms:modified xsi:type="dcterms:W3CDTF">2023-12-09T12:52:56Z</dcterms:modified>
</cp:coreProperties>
</file>